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66925"/>
  <mc:AlternateContent xmlns:mc="http://schemas.openxmlformats.org/markup-compatibility/2006">
    <mc:Choice Requires="x15">
      <x15ac:absPath xmlns:x15ac="http://schemas.microsoft.com/office/spreadsheetml/2010/11/ac" url="C:\Users\佐藤 麻奈\Desktop\施設空き状況用\"/>
    </mc:Choice>
  </mc:AlternateContent>
  <xr:revisionPtr revIDLastSave="0" documentId="8_{3AE9F840-6EF1-4755-A2AB-8E34EB8F3D17}" xr6:coauthVersionLast="47" xr6:coauthVersionMax="47" xr10:uidLastSave="{00000000-0000-0000-0000-000000000000}"/>
  <workbookProtection workbookAlgorithmName="SHA-512" workbookHashValue="eUmHePZ4nKaqSxfDB/xuzmDembB3XsTQMDvsraWetkq9ykdpQOc8PhkfFespG86KRa1Lnw9k8p9/8s+GA/qHfg==" workbookSaltValue="jg1rI6H3FkBEZhMuKgdsVA==" workbookSpinCount="100000" lockStructure="1"/>
  <bookViews>
    <workbookView xWindow="-120" yWindow="-120" windowWidth="20730" windowHeight="11040" xr2:uid="{A62755CA-2218-4C42-B352-B0A8B032FFEB}"/>
  </bookViews>
  <sheets>
    <sheet name="空き状況確認テーブル(公開用)" sheetId="16" r:id="rId1"/>
    <sheet name="空き状況確認テーブル" sheetId="3" state="hidden" r:id="rId2"/>
    <sheet name="データ_フィールド施設" sheetId="7" state="hidden" r:id="rId3"/>
    <sheet name="データ_研究棟施設" sheetId="15" state="hidden" r:id="rId4"/>
    <sheet name="週テーブル" sheetId="6" state="hidden" r:id="rId5"/>
    <sheet name="施設情報" sheetId="9" state="hidden" r:id="rId6"/>
  </sheets>
  <definedNames>
    <definedName name="_xlnm._FilterDatabase" localSheetId="2" hidden="1">データ_フィールド施設!$A$3:$AK$57</definedName>
    <definedName name="_xlnm._FilterDatabase" localSheetId="3" hidden="1">データ_研究棟施設!$A$3:$AK$27</definedName>
    <definedName name="_xlnm._FilterDatabase" localSheetId="1" hidden="1">空き状況確認テーブル!$A$8:$F$8</definedName>
    <definedName name="_xlnm._FilterDatabase" localSheetId="0" hidden="1">'空き状況確認テーブル(公開用)'!$B$8:$B$99</definedName>
    <definedName name="_xlnm.Print_Area" localSheetId="1">空き状況確認テーブル!$A$3:$EC$105</definedName>
    <definedName name="_xlnm.Print_Area" localSheetId="0">'空き状況確認テーブル(公開用)'!$A$3:$EC$99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5" i="15" l="1"/>
  <c r="K25" i="15"/>
  <c r="I25" i="15"/>
  <c r="H25" i="15"/>
  <c r="J25" i="15" s="1"/>
  <c r="L24" i="15"/>
  <c r="K24" i="15"/>
  <c r="I24" i="15"/>
  <c r="H24" i="15"/>
  <c r="J24" i="15" s="1"/>
  <c r="L23" i="15"/>
  <c r="K23" i="15"/>
  <c r="I23" i="15"/>
  <c r="H23" i="15"/>
  <c r="J23" i="15" s="1"/>
  <c r="L22" i="15"/>
  <c r="K22" i="15"/>
  <c r="I22" i="15"/>
  <c r="H22" i="15"/>
  <c r="J22" i="15" s="1"/>
  <c r="L21" i="15"/>
  <c r="K21" i="15"/>
  <c r="T21" i="15" s="1"/>
  <c r="I21" i="15"/>
  <c r="H21" i="15"/>
  <c r="L20" i="15"/>
  <c r="K20" i="15"/>
  <c r="I20" i="15"/>
  <c r="H20" i="15"/>
  <c r="L19" i="15"/>
  <c r="K19" i="15"/>
  <c r="W19" i="15" s="1"/>
  <c r="I19" i="15"/>
  <c r="H19" i="15"/>
  <c r="J19" i="15" s="1"/>
  <c r="L18" i="15"/>
  <c r="K18" i="15"/>
  <c r="I18" i="15"/>
  <c r="H18" i="15"/>
  <c r="L17" i="15"/>
  <c r="K17" i="15"/>
  <c r="I17" i="15"/>
  <c r="H17" i="15"/>
  <c r="L16" i="15"/>
  <c r="K16" i="15"/>
  <c r="I16" i="15"/>
  <c r="H16" i="15"/>
  <c r="J16" i="15" s="1"/>
  <c r="L15" i="15"/>
  <c r="K15" i="15"/>
  <c r="I15" i="15"/>
  <c r="H15" i="15"/>
  <c r="J15" i="15" s="1"/>
  <c r="L14" i="15"/>
  <c r="K14" i="15"/>
  <c r="AE14" i="15" s="1"/>
  <c r="I14" i="15"/>
  <c r="H14" i="15"/>
  <c r="J14" i="15" s="1"/>
  <c r="L13" i="15"/>
  <c r="K13" i="15"/>
  <c r="T13" i="15" s="1"/>
  <c r="I13" i="15"/>
  <c r="H13" i="15"/>
  <c r="L12" i="15"/>
  <c r="K12" i="15"/>
  <c r="I12" i="15"/>
  <c r="H12" i="15"/>
  <c r="L6" i="15"/>
  <c r="K6" i="15"/>
  <c r="Y6" i="15" s="1"/>
  <c r="I6" i="15"/>
  <c r="H6" i="15"/>
  <c r="L5" i="15"/>
  <c r="K5" i="15"/>
  <c r="I5" i="15"/>
  <c r="H5" i="15"/>
  <c r="J5" i="15" s="1"/>
  <c r="L9" i="15"/>
  <c r="K9" i="15"/>
  <c r="AI9" i="15" s="1"/>
  <c r="I9" i="15"/>
  <c r="H9" i="15"/>
  <c r="AL27" i="15"/>
  <c r="AL26" i="15"/>
  <c r="AL25" i="15"/>
  <c r="AL24" i="15"/>
  <c r="AL23" i="15"/>
  <c r="AL22" i="15"/>
  <c r="AL21" i="15"/>
  <c r="AL20" i="15"/>
  <c r="AL19" i="15"/>
  <c r="AL18" i="15"/>
  <c r="AL17" i="15"/>
  <c r="AL16" i="15"/>
  <c r="AL15" i="15"/>
  <c r="AL14" i="15"/>
  <c r="AL13" i="15"/>
  <c r="AL12" i="15"/>
  <c r="L27" i="15"/>
  <c r="K27" i="15"/>
  <c r="I27" i="15"/>
  <c r="H27" i="15"/>
  <c r="J27" i="15" s="1"/>
  <c r="AL11" i="15"/>
  <c r="L26" i="15"/>
  <c r="K26" i="15"/>
  <c r="I26" i="15"/>
  <c r="H26" i="15"/>
  <c r="AL10" i="15"/>
  <c r="L11" i="15"/>
  <c r="K11" i="15"/>
  <c r="AC11" i="15" s="1"/>
  <c r="I11" i="15"/>
  <c r="H11" i="15"/>
  <c r="AL9" i="15"/>
  <c r="L10" i="15"/>
  <c r="K10" i="15"/>
  <c r="I10" i="15"/>
  <c r="H10" i="15"/>
  <c r="AL8" i="15"/>
  <c r="L8" i="15"/>
  <c r="K8" i="15"/>
  <c r="I8" i="15"/>
  <c r="H8" i="15"/>
  <c r="AL7" i="15"/>
  <c r="L7" i="15"/>
  <c r="K7" i="15"/>
  <c r="I7" i="15"/>
  <c r="H7" i="15"/>
  <c r="AL6" i="15"/>
  <c r="AL5" i="15"/>
  <c r="L43" i="7"/>
  <c r="K43" i="7"/>
  <c r="I43" i="7"/>
  <c r="H43" i="7"/>
  <c r="L42" i="7"/>
  <c r="K42" i="7"/>
  <c r="I42" i="7"/>
  <c r="H42" i="7"/>
  <c r="L41" i="7"/>
  <c r="K41" i="7"/>
  <c r="I41" i="7"/>
  <c r="H41" i="7"/>
  <c r="L40" i="7"/>
  <c r="K40" i="7"/>
  <c r="I40" i="7"/>
  <c r="H40" i="7"/>
  <c r="L39" i="7"/>
  <c r="K39" i="7"/>
  <c r="I39" i="7"/>
  <c r="H39" i="7"/>
  <c r="L57" i="7"/>
  <c r="K57" i="7"/>
  <c r="I57" i="7"/>
  <c r="H57" i="7"/>
  <c r="L55" i="7"/>
  <c r="K55" i="7"/>
  <c r="I55" i="7"/>
  <c r="H55" i="7"/>
  <c r="L53" i="7"/>
  <c r="K53" i="7"/>
  <c r="I53" i="7"/>
  <c r="H53" i="7"/>
  <c r="L52" i="7"/>
  <c r="K52" i="7"/>
  <c r="I52" i="7"/>
  <c r="H52" i="7"/>
  <c r="L51" i="7"/>
  <c r="K51" i="7"/>
  <c r="I51" i="7"/>
  <c r="H51" i="7"/>
  <c r="L49" i="7"/>
  <c r="U49" i="7" s="1"/>
  <c r="K49" i="7"/>
  <c r="I49" i="7"/>
  <c r="H49" i="7"/>
  <c r="L38" i="7"/>
  <c r="K38" i="7"/>
  <c r="I38" i="7"/>
  <c r="H38" i="7"/>
  <c r="L27" i="7"/>
  <c r="K27" i="7"/>
  <c r="N27" i="7" s="1"/>
  <c r="I27" i="7"/>
  <c r="H27" i="7"/>
  <c r="L25" i="7"/>
  <c r="K25" i="7"/>
  <c r="M25" i="7" s="1"/>
  <c r="I25" i="7"/>
  <c r="H25" i="7"/>
  <c r="L23" i="7"/>
  <c r="K23" i="7"/>
  <c r="I23" i="7"/>
  <c r="H23" i="7"/>
  <c r="L22" i="7"/>
  <c r="K22" i="7"/>
  <c r="I22" i="7"/>
  <c r="H22" i="7"/>
  <c r="L21" i="7"/>
  <c r="K21" i="7"/>
  <c r="I21" i="7"/>
  <c r="H21" i="7"/>
  <c r="L20" i="7"/>
  <c r="K20" i="7"/>
  <c r="I20" i="7"/>
  <c r="H20" i="7"/>
  <c r="L19" i="7"/>
  <c r="K19" i="7"/>
  <c r="I19" i="7"/>
  <c r="H19" i="7"/>
  <c r="J19" i="7" s="1"/>
  <c r="L17" i="7"/>
  <c r="K17" i="7"/>
  <c r="I17" i="7"/>
  <c r="H17" i="7"/>
  <c r="L15" i="7"/>
  <c r="K15" i="7"/>
  <c r="Z15" i="7" s="1"/>
  <c r="I15" i="7"/>
  <c r="H15" i="7"/>
  <c r="L13" i="7"/>
  <c r="K13" i="7"/>
  <c r="I13" i="7"/>
  <c r="H13" i="7"/>
  <c r="L8" i="7"/>
  <c r="K8" i="7"/>
  <c r="AE8" i="7" s="1"/>
  <c r="I8" i="7"/>
  <c r="H8" i="7"/>
  <c r="J8" i="7" s="1"/>
  <c r="L7" i="7"/>
  <c r="K7" i="7"/>
  <c r="I7" i="7"/>
  <c r="H7" i="7"/>
  <c r="L6" i="7"/>
  <c r="K6" i="7"/>
  <c r="AC6" i="7" s="1"/>
  <c r="I6" i="7"/>
  <c r="H6" i="7"/>
  <c r="L5" i="7"/>
  <c r="K5" i="7"/>
  <c r="I5" i="7"/>
  <c r="H5" i="7"/>
  <c r="L37" i="7"/>
  <c r="K37" i="7"/>
  <c r="I37" i="7"/>
  <c r="H37" i="7"/>
  <c r="L36" i="7"/>
  <c r="K36" i="7"/>
  <c r="AD36" i="7" s="1"/>
  <c r="I36" i="7"/>
  <c r="H36" i="7"/>
  <c r="L35" i="7"/>
  <c r="K35" i="7"/>
  <c r="I35" i="7"/>
  <c r="H35" i="7"/>
  <c r="L34" i="7"/>
  <c r="K34" i="7"/>
  <c r="I34" i="7"/>
  <c r="H34" i="7"/>
  <c r="L33" i="7"/>
  <c r="K33" i="7"/>
  <c r="AC33" i="7" s="1"/>
  <c r="I33" i="7"/>
  <c r="H33" i="7"/>
  <c r="L32" i="7"/>
  <c r="K32" i="7"/>
  <c r="I32" i="7"/>
  <c r="H32" i="7"/>
  <c r="L31" i="7"/>
  <c r="K31" i="7"/>
  <c r="Q31" i="7" s="1"/>
  <c r="I31" i="7"/>
  <c r="H31" i="7"/>
  <c r="L30" i="7"/>
  <c r="K30" i="7"/>
  <c r="O30" i="7" s="1"/>
  <c r="I30" i="7"/>
  <c r="H30" i="7"/>
  <c r="L29" i="7"/>
  <c r="K29" i="7"/>
  <c r="I29" i="7"/>
  <c r="H29" i="7"/>
  <c r="L28" i="7"/>
  <c r="K28" i="7"/>
  <c r="I28" i="7"/>
  <c r="H28" i="7"/>
  <c r="L50" i="7"/>
  <c r="K50" i="7"/>
  <c r="I50" i="7"/>
  <c r="H50" i="7"/>
  <c r="L48" i="7"/>
  <c r="K48" i="7"/>
  <c r="I48" i="7"/>
  <c r="H48" i="7"/>
  <c r="L47" i="7"/>
  <c r="K47" i="7"/>
  <c r="I47" i="7"/>
  <c r="H47" i="7"/>
  <c r="L46" i="7"/>
  <c r="K46" i="7"/>
  <c r="I46" i="7"/>
  <c r="H46" i="7"/>
  <c r="L45" i="7"/>
  <c r="K45" i="7"/>
  <c r="I45" i="7"/>
  <c r="H45" i="7"/>
  <c r="L44" i="7"/>
  <c r="AD44" i="7" s="1"/>
  <c r="K44" i="7"/>
  <c r="I44" i="7"/>
  <c r="H44" i="7"/>
  <c r="L12" i="7"/>
  <c r="K12" i="7"/>
  <c r="AA12" i="7" s="1"/>
  <c r="I12" i="7"/>
  <c r="H12" i="7"/>
  <c r="L11" i="7"/>
  <c r="K11" i="7"/>
  <c r="I11" i="7"/>
  <c r="H11" i="7"/>
  <c r="L10" i="7"/>
  <c r="K10" i="7"/>
  <c r="I10" i="7"/>
  <c r="H10" i="7"/>
  <c r="L9" i="7"/>
  <c r="K9" i="7"/>
  <c r="I9" i="7"/>
  <c r="H9" i="7"/>
  <c r="L18" i="7"/>
  <c r="K18" i="7"/>
  <c r="AC18" i="7" s="1"/>
  <c r="I18" i="7"/>
  <c r="H18" i="7"/>
  <c r="AL57" i="7"/>
  <c r="AL56" i="7"/>
  <c r="AL55" i="7"/>
  <c r="AL54" i="7"/>
  <c r="AL53" i="7"/>
  <c r="AL52" i="7"/>
  <c r="AL51" i="7"/>
  <c r="AL50" i="7"/>
  <c r="AL49" i="7"/>
  <c r="AL48" i="7"/>
  <c r="AL47" i="7"/>
  <c r="AL46" i="7"/>
  <c r="AL45" i="7"/>
  <c r="AL44" i="7"/>
  <c r="AL43" i="7"/>
  <c r="AL42" i="7"/>
  <c r="AL41" i="7"/>
  <c r="AL40" i="7"/>
  <c r="AL39" i="7"/>
  <c r="AL38" i="7"/>
  <c r="AL37" i="7"/>
  <c r="AL36" i="7"/>
  <c r="AL35" i="7"/>
  <c r="AL34" i="7"/>
  <c r="AL33" i="7"/>
  <c r="AL32" i="7"/>
  <c r="AL31" i="7"/>
  <c r="AL30" i="7"/>
  <c r="AL29" i="7"/>
  <c r="AL28" i="7"/>
  <c r="AL27" i="7"/>
  <c r="AL26" i="7"/>
  <c r="AL25" i="7"/>
  <c r="AL24" i="7"/>
  <c r="AL23" i="7"/>
  <c r="AL22" i="7"/>
  <c r="AL21" i="7"/>
  <c r="AL20" i="7"/>
  <c r="AL19" i="7"/>
  <c r="AL18" i="7"/>
  <c r="AL17" i="7"/>
  <c r="AL16" i="7"/>
  <c r="AL15" i="7"/>
  <c r="AL14" i="7"/>
  <c r="AL13" i="7"/>
  <c r="AL12" i="7"/>
  <c r="L56" i="7"/>
  <c r="K56" i="7"/>
  <c r="I56" i="7"/>
  <c r="H56" i="7"/>
  <c r="AL11" i="7"/>
  <c r="L54" i="7"/>
  <c r="K54" i="7"/>
  <c r="I54" i="7"/>
  <c r="H54" i="7"/>
  <c r="AL10" i="7"/>
  <c r="L26" i="7"/>
  <c r="K26" i="7"/>
  <c r="I26" i="7"/>
  <c r="H26" i="7"/>
  <c r="J26" i="7" s="1"/>
  <c r="AL9" i="7"/>
  <c r="L24" i="7"/>
  <c r="AH24" i="7" s="1"/>
  <c r="K24" i="7"/>
  <c r="I24" i="7"/>
  <c r="H24" i="7"/>
  <c r="AL8" i="7"/>
  <c r="L16" i="7"/>
  <c r="K16" i="7"/>
  <c r="AC16" i="7" s="1"/>
  <c r="I16" i="7"/>
  <c r="H16" i="7"/>
  <c r="AL7" i="7"/>
  <c r="L14" i="7"/>
  <c r="K14" i="7"/>
  <c r="I14" i="7"/>
  <c r="H14" i="7"/>
  <c r="AL6" i="7"/>
  <c r="AL5" i="7"/>
  <c r="J41" i="7" l="1"/>
  <c r="J43" i="7"/>
  <c r="N45" i="7"/>
  <c r="N35" i="7"/>
  <c r="J55" i="7"/>
  <c r="M16" i="7"/>
  <c r="AC12" i="7"/>
  <c r="V16" i="7"/>
  <c r="O39" i="7"/>
  <c r="J24" i="7"/>
  <c r="AD55" i="7"/>
  <c r="AC46" i="7"/>
  <c r="AB5" i="7"/>
  <c r="W16" i="15"/>
  <c r="AJ24" i="15"/>
  <c r="U26" i="15"/>
  <c r="U8" i="15"/>
  <c r="U17" i="15"/>
  <c r="AJ10" i="15"/>
  <c r="J26" i="15"/>
  <c r="Q27" i="15"/>
  <c r="J12" i="15"/>
  <c r="AJ13" i="15"/>
  <c r="AJ21" i="15"/>
  <c r="J8" i="15"/>
  <c r="AF17" i="15"/>
  <c r="AD23" i="15"/>
  <c r="AC17" i="15"/>
  <c r="AH7" i="15"/>
  <c r="AA9" i="15"/>
  <c r="X25" i="15"/>
  <c r="AI8" i="15"/>
  <c r="W26" i="15"/>
  <c r="Y27" i="15"/>
  <c r="J9" i="15"/>
  <c r="O6" i="15"/>
  <c r="J13" i="15"/>
  <c r="AI15" i="15"/>
  <c r="O24" i="15"/>
  <c r="R8" i="15"/>
  <c r="AJ26" i="15"/>
  <c r="AE26" i="15"/>
  <c r="N27" i="15"/>
  <c r="V9" i="15"/>
  <c r="N23" i="15"/>
  <c r="U14" i="15"/>
  <c r="AE18" i="15"/>
  <c r="J21" i="15"/>
  <c r="V27" i="15"/>
  <c r="AF25" i="15"/>
  <c r="AC26" i="15"/>
  <c r="Q7" i="15"/>
  <c r="M26" i="15"/>
  <c r="AF26" i="15"/>
  <c r="O26" i="15"/>
  <c r="AH26" i="15"/>
  <c r="X27" i="15"/>
  <c r="S9" i="15"/>
  <c r="J10" i="15"/>
  <c r="P26" i="15"/>
  <c r="AG27" i="15"/>
  <c r="W9" i="15"/>
  <c r="AJ16" i="15"/>
  <c r="P17" i="15"/>
  <c r="V18" i="15"/>
  <c r="M25" i="15"/>
  <c r="R26" i="15"/>
  <c r="AD9" i="15"/>
  <c r="J7" i="15"/>
  <c r="AH8" i="15"/>
  <c r="AF27" i="15"/>
  <c r="R5" i="15"/>
  <c r="N5" i="15"/>
  <c r="AI5" i="15"/>
  <c r="AC5" i="15"/>
  <c r="X5" i="15"/>
  <c r="AJ11" i="15"/>
  <c r="P27" i="15"/>
  <c r="AG8" i="15"/>
  <c r="Y7" i="15"/>
  <c r="M8" i="15"/>
  <c r="Z8" i="15"/>
  <c r="AD26" i="15"/>
  <c r="X26" i="15"/>
  <c r="AC8" i="15"/>
  <c r="J11" i="15"/>
  <c r="Z26" i="15"/>
  <c r="AE27" i="15"/>
  <c r="AD27" i="15"/>
  <c r="S6" i="15"/>
  <c r="AG9" i="15"/>
  <c r="N9" i="15"/>
  <c r="AE6" i="15"/>
  <c r="AJ6" i="15"/>
  <c r="AD6" i="15"/>
  <c r="AF19" i="15"/>
  <c r="U19" i="15"/>
  <c r="AH19" i="15"/>
  <c r="R19" i="15"/>
  <c r="AE19" i="15"/>
  <c r="O19" i="15"/>
  <c r="AD19" i="15"/>
  <c r="N19" i="15"/>
  <c r="AC19" i="15"/>
  <c r="M19" i="15"/>
  <c r="Z19" i="15"/>
  <c r="V19" i="15"/>
  <c r="Z22" i="15"/>
  <c r="P22" i="15"/>
  <c r="Y22" i="15"/>
  <c r="O22" i="15"/>
  <c r="AF12" i="15"/>
  <c r="V22" i="15"/>
  <c r="AF22" i="15"/>
  <c r="AD5" i="15"/>
  <c r="J6" i="15"/>
  <c r="AI14" i="15"/>
  <c r="AC14" i="15"/>
  <c r="Q14" i="15"/>
  <c r="Z14" i="15"/>
  <c r="P14" i="15"/>
  <c r="Y14" i="15"/>
  <c r="O14" i="15"/>
  <c r="AH14" i="15"/>
  <c r="X14" i="15"/>
  <c r="N14" i="15"/>
  <c r="AG14" i="15"/>
  <c r="W14" i="15"/>
  <c r="M14" i="15"/>
  <c r="AF14" i="15"/>
  <c r="V14" i="15"/>
  <c r="AD14" i="15"/>
  <c r="R14" i="15"/>
  <c r="J17" i="15"/>
  <c r="Q18" i="15"/>
  <c r="J20" i="15"/>
  <c r="AI22" i="15"/>
  <c r="U22" i="15"/>
  <c r="AE22" i="15"/>
  <c r="S12" i="15"/>
  <c r="AB13" i="15"/>
  <c r="N15" i="15"/>
  <c r="AD17" i="15"/>
  <c r="Y18" i="15"/>
  <c r="AB21" i="15"/>
  <c r="M22" i="15"/>
  <c r="W22" i="15"/>
  <c r="AG22" i="15"/>
  <c r="V23" i="15"/>
  <c r="W24" i="15"/>
  <c r="P25" i="15"/>
  <c r="AG13" i="15"/>
  <c r="S15" i="15"/>
  <c r="AD18" i="15"/>
  <c r="N22" i="15"/>
  <c r="X22" i="15"/>
  <c r="AH22" i="15"/>
  <c r="AE24" i="15"/>
  <c r="U25" i="15"/>
  <c r="V15" i="15"/>
  <c r="AB16" i="15"/>
  <c r="M17" i="15"/>
  <c r="J18" i="15"/>
  <c r="AG18" i="15"/>
  <c r="AA15" i="15"/>
  <c r="AC25" i="15"/>
  <c r="AD15" i="15"/>
  <c r="AC18" i="15"/>
  <c r="Q22" i="15"/>
  <c r="AC22" i="15"/>
  <c r="AI13" i="15"/>
  <c r="X17" i="15"/>
  <c r="N18" i="15"/>
  <c r="AH21" i="15"/>
  <c r="R22" i="15"/>
  <c r="AD22" i="15"/>
  <c r="AJ23" i="15"/>
  <c r="AC24" i="15"/>
  <c r="AD25" i="15"/>
  <c r="AG7" i="15"/>
  <c r="AI10" i="15"/>
  <c r="S7" i="15"/>
  <c r="AA7" i="15"/>
  <c r="AI7" i="15"/>
  <c r="T8" i="15"/>
  <c r="AB8" i="15"/>
  <c r="AJ8" i="15"/>
  <c r="M10" i="15"/>
  <c r="U10" i="15"/>
  <c r="AC10" i="15"/>
  <c r="N11" i="15"/>
  <c r="V11" i="15"/>
  <c r="AD11" i="15"/>
  <c r="AB7" i="15"/>
  <c r="AE11" i="15"/>
  <c r="M7" i="15"/>
  <c r="U7" i="15"/>
  <c r="AC7" i="15"/>
  <c r="N8" i="15"/>
  <c r="V8" i="15"/>
  <c r="AD8" i="15"/>
  <c r="O10" i="15"/>
  <c r="W10" i="15"/>
  <c r="AE10" i="15"/>
  <c r="P11" i="15"/>
  <c r="X11" i="15"/>
  <c r="AF11" i="15"/>
  <c r="Q26" i="15"/>
  <c r="Y26" i="15"/>
  <c r="AG26" i="15"/>
  <c r="R27" i="15"/>
  <c r="Z27" i="15"/>
  <c r="AH27" i="15"/>
  <c r="T7" i="15"/>
  <c r="AD10" i="15"/>
  <c r="N7" i="15"/>
  <c r="V7" i="15"/>
  <c r="AD7" i="15"/>
  <c r="O8" i="15"/>
  <c r="W8" i="15"/>
  <c r="AE8" i="15"/>
  <c r="P10" i="15"/>
  <c r="X10" i="15"/>
  <c r="AF10" i="15"/>
  <c r="Q11" i="15"/>
  <c r="Y11" i="15"/>
  <c r="AG11" i="15"/>
  <c r="S27" i="15"/>
  <c r="AA27" i="15"/>
  <c r="AI27" i="15"/>
  <c r="AJ7" i="15"/>
  <c r="N10" i="15"/>
  <c r="O11" i="15"/>
  <c r="O7" i="15"/>
  <c r="W7" i="15"/>
  <c r="AE7" i="15"/>
  <c r="P8" i="15"/>
  <c r="X8" i="15"/>
  <c r="AF8" i="15"/>
  <c r="Q10" i="15"/>
  <c r="Y10" i="15"/>
  <c r="AG10" i="15"/>
  <c r="R11" i="15"/>
  <c r="Z11" i="15"/>
  <c r="AH11" i="15"/>
  <c r="S26" i="15"/>
  <c r="AA26" i="15"/>
  <c r="AI26" i="15"/>
  <c r="T27" i="15"/>
  <c r="AB27" i="15"/>
  <c r="AJ27" i="15"/>
  <c r="V10" i="15"/>
  <c r="W11" i="15"/>
  <c r="P7" i="15"/>
  <c r="X7" i="15"/>
  <c r="AF7" i="15"/>
  <c r="Q8" i="15"/>
  <c r="Y8" i="15"/>
  <c r="R10" i="15"/>
  <c r="Z10" i="15"/>
  <c r="AH10" i="15"/>
  <c r="S11" i="15"/>
  <c r="AA11" i="15"/>
  <c r="AI11" i="15"/>
  <c r="T26" i="15"/>
  <c r="AB26" i="15"/>
  <c r="M27" i="15"/>
  <c r="U27" i="15"/>
  <c r="AC27" i="15"/>
  <c r="S10" i="15"/>
  <c r="AB11" i="15"/>
  <c r="AA10" i="15"/>
  <c r="T11" i="15"/>
  <c r="R7" i="15"/>
  <c r="Z7" i="15"/>
  <c r="S8" i="15"/>
  <c r="AA8" i="15"/>
  <c r="T10" i="15"/>
  <c r="AB10" i="15"/>
  <c r="M11" i="15"/>
  <c r="U11" i="15"/>
  <c r="N26" i="15"/>
  <c r="V26" i="15"/>
  <c r="O27" i="15"/>
  <c r="W27" i="15"/>
  <c r="Q9" i="15"/>
  <c r="AC9" i="15"/>
  <c r="U9" i="15"/>
  <c r="M9" i="15"/>
  <c r="AJ9" i="15"/>
  <c r="AB9" i="15"/>
  <c r="T9" i="15"/>
  <c r="AH9" i="15"/>
  <c r="Z9" i="15"/>
  <c r="R9" i="15"/>
  <c r="AF9" i="15"/>
  <c r="X9" i="15"/>
  <c r="P9" i="15"/>
  <c r="Y9" i="15"/>
  <c r="O9" i="15"/>
  <c r="AE9" i="15"/>
  <c r="P5" i="15"/>
  <c r="AA5" i="15"/>
  <c r="Q6" i="15"/>
  <c r="AB6" i="15"/>
  <c r="S5" i="15"/>
  <c r="T6" i="15"/>
  <c r="AG5" i="15"/>
  <c r="Y5" i="15"/>
  <c r="Q5" i="15"/>
  <c r="AJ5" i="15"/>
  <c r="AB5" i="15"/>
  <c r="T5" i="15"/>
  <c r="U5" i="15"/>
  <c r="AE5" i="15"/>
  <c r="AH6" i="15"/>
  <c r="Z6" i="15"/>
  <c r="R6" i="15"/>
  <c r="AC6" i="15"/>
  <c r="U6" i="15"/>
  <c r="M6" i="15"/>
  <c r="V6" i="15"/>
  <c r="AF6" i="15"/>
  <c r="V5" i="15"/>
  <c r="AF5" i="15"/>
  <c r="W6" i="15"/>
  <c r="AG6" i="15"/>
  <c r="M5" i="15"/>
  <c r="W5" i="15"/>
  <c r="AH5" i="15"/>
  <c r="N6" i="15"/>
  <c r="X6" i="15"/>
  <c r="AI6" i="15"/>
  <c r="O5" i="15"/>
  <c r="Z5" i="15"/>
  <c r="P6" i="15"/>
  <c r="AA6" i="15"/>
  <c r="AG20" i="15"/>
  <c r="Y20" i="15"/>
  <c r="Q20" i="15"/>
  <c r="AF20" i="15"/>
  <c r="X20" i="15"/>
  <c r="P20" i="15"/>
  <c r="AE20" i="15"/>
  <c r="W20" i="15"/>
  <c r="O20" i="15"/>
  <c r="AD20" i="15"/>
  <c r="V20" i="15"/>
  <c r="N20" i="15"/>
  <c r="AC20" i="15"/>
  <c r="U20" i="15"/>
  <c r="M20" i="15"/>
  <c r="AJ20" i="15"/>
  <c r="AB20" i="15"/>
  <c r="T20" i="15"/>
  <c r="AH20" i="15"/>
  <c r="Z20" i="15"/>
  <c r="R20" i="15"/>
  <c r="AI20" i="15"/>
  <c r="S20" i="15"/>
  <c r="AA20" i="15"/>
  <c r="AG12" i="15"/>
  <c r="Y12" i="15"/>
  <c r="Q12" i="15"/>
  <c r="AE12" i="15"/>
  <c r="W12" i="15"/>
  <c r="O12" i="15"/>
  <c r="AD12" i="15"/>
  <c r="V12" i="15"/>
  <c r="N12" i="15"/>
  <c r="AC12" i="15"/>
  <c r="U12" i="15"/>
  <c r="M12" i="15"/>
  <c r="AJ12" i="15"/>
  <c r="AB12" i="15"/>
  <c r="T12" i="15"/>
  <c r="AH12" i="15"/>
  <c r="Z12" i="15"/>
  <c r="R12" i="15"/>
  <c r="AE16" i="15"/>
  <c r="P12" i="15"/>
  <c r="AC16" i="15"/>
  <c r="X12" i="15"/>
  <c r="AH13" i="15"/>
  <c r="Z13" i="15"/>
  <c r="R13" i="15"/>
  <c r="AF13" i="15"/>
  <c r="X13" i="15"/>
  <c r="P13" i="15"/>
  <c r="AE13" i="15"/>
  <c r="W13" i="15"/>
  <c r="O13" i="15"/>
  <c r="AD13" i="15"/>
  <c r="V13" i="15"/>
  <c r="N13" i="15"/>
  <c r="AC13" i="15"/>
  <c r="U13" i="15"/>
  <c r="M13" i="15"/>
  <c r="O16" i="15"/>
  <c r="AA12" i="15"/>
  <c r="Q13" i="15"/>
  <c r="T16" i="15"/>
  <c r="AI12" i="15"/>
  <c r="Y13" i="15"/>
  <c r="AJ15" i="15"/>
  <c r="AB15" i="15"/>
  <c r="T15" i="15"/>
  <c r="AH15" i="15"/>
  <c r="Z15" i="15"/>
  <c r="R15" i="15"/>
  <c r="AG15" i="15"/>
  <c r="Y15" i="15"/>
  <c r="Q15" i="15"/>
  <c r="AF15" i="15"/>
  <c r="X15" i="15"/>
  <c r="P15" i="15"/>
  <c r="AE15" i="15"/>
  <c r="W15" i="15"/>
  <c r="O15" i="15"/>
  <c r="AC15" i="15"/>
  <c r="U15" i="15"/>
  <c r="M15" i="15"/>
  <c r="Z21" i="15"/>
  <c r="R21" i="15"/>
  <c r="AG21" i="15"/>
  <c r="Y21" i="15"/>
  <c r="Q21" i="15"/>
  <c r="AF21" i="15"/>
  <c r="X21" i="15"/>
  <c r="P21" i="15"/>
  <c r="AE21" i="15"/>
  <c r="W21" i="15"/>
  <c r="O21" i="15"/>
  <c r="AD21" i="15"/>
  <c r="V21" i="15"/>
  <c r="N21" i="15"/>
  <c r="AC21" i="15"/>
  <c r="U21" i="15"/>
  <c r="M21" i="15"/>
  <c r="S13" i="15"/>
  <c r="AA13" i="15"/>
  <c r="T14" i="15"/>
  <c r="AB14" i="15"/>
  <c r="AJ14" i="15"/>
  <c r="N16" i="15"/>
  <c r="V16" i="15"/>
  <c r="AD16" i="15"/>
  <c r="O17" i="15"/>
  <c r="W17" i="15"/>
  <c r="AE17" i="15"/>
  <c r="P18" i="15"/>
  <c r="X18" i="15"/>
  <c r="AF18" i="15"/>
  <c r="Q19" i="15"/>
  <c r="Y19" i="15"/>
  <c r="AG19" i="15"/>
  <c r="S21" i="15"/>
  <c r="AA21" i="15"/>
  <c r="AI21" i="15"/>
  <c r="T22" i="15"/>
  <c r="AB22" i="15"/>
  <c r="AJ22" i="15"/>
  <c r="M23" i="15"/>
  <c r="U23" i="15"/>
  <c r="AC23" i="15"/>
  <c r="N24" i="15"/>
  <c r="V24" i="15"/>
  <c r="AD24" i="15"/>
  <c r="O25" i="15"/>
  <c r="W25" i="15"/>
  <c r="AE25" i="15"/>
  <c r="P16" i="15"/>
  <c r="X16" i="15"/>
  <c r="AF16" i="15"/>
  <c r="Q17" i="15"/>
  <c r="Y17" i="15"/>
  <c r="AG17" i="15"/>
  <c r="R18" i="15"/>
  <c r="Z18" i="15"/>
  <c r="AH18" i="15"/>
  <c r="S19" i="15"/>
  <c r="AA19" i="15"/>
  <c r="AI19" i="15"/>
  <c r="O23" i="15"/>
  <c r="W23" i="15"/>
  <c r="AE23" i="15"/>
  <c r="P24" i="15"/>
  <c r="X24" i="15"/>
  <c r="AF24" i="15"/>
  <c r="Q25" i="15"/>
  <c r="Y25" i="15"/>
  <c r="AG25" i="15"/>
  <c r="Q16" i="15"/>
  <c r="Y16" i="15"/>
  <c r="AG16" i="15"/>
  <c r="R17" i="15"/>
  <c r="Z17" i="15"/>
  <c r="AH17" i="15"/>
  <c r="S18" i="15"/>
  <c r="AA18" i="15"/>
  <c r="AI18" i="15"/>
  <c r="T19" i="15"/>
  <c r="AB19" i="15"/>
  <c r="AJ19" i="15"/>
  <c r="P23" i="15"/>
  <c r="X23" i="15"/>
  <c r="AF23" i="15"/>
  <c r="Q24" i="15"/>
  <c r="Y24" i="15"/>
  <c r="AG24" i="15"/>
  <c r="R25" i="15"/>
  <c r="Z25" i="15"/>
  <c r="AH25" i="15"/>
  <c r="R16" i="15"/>
  <c r="Z16" i="15"/>
  <c r="AH16" i="15"/>
  <c r="S17" i="15"/>
  <c r="AA17" i="15"/>
  <c r="AI17" i="15"/>
  <c r="T18" i="15"/>
  <c r="AB18" i="15"/>
  <c r="AJ18" i="15"/>
  <c r="Q23" i="15"/>
  <c r="Y23" i="15"/>
  <c r="AG23" i="15"/>
  <c r="R24" i="15"/>
  <c r="Z24" i="15"/>
  <c r="AH24" i="15"/>
  <c r="S25" i="15"/>
  <c r="AA25" i="15"/>
  <c r="AI25" i="15"/>
  <c r="S16" i="15"/>
  <c r="AA16" i="15"/>
  <c r="AI16" i="15"/>
  <c r="T17" i="15"/>
  <c r="AB17" i="15"/>
  <c r="AJ17" i="15"/>
  <c r="M18" i="15"/>
  <c r="U18" i="15"/>
  <c r="R23" i="15"/>
  <c r="Z23" i="15"/>
  <c r="AH23" i="15"/>
  <c r="S24" i="15"/>
  <c r="AA24" i="15"/>
  <c r="AI24" i="15"/>
  <c r="T25" i="15"/>
  <c r="AB25" i="15"/>
  <c r="AJ25" i="15"/>
  <c r="S23" i="15"/>
  <c r="AA23" i="15"/>
  <c r="AI23" i="15"/>
  <c r="T24" i="15"/>
  <c r="AB24" i="15"/>
  <c r="S14" i="15"/>
  <c r="AA14" i="15"/>
  <c r="M16" i="15"/>
  <c r="U16" i="15"/>
  <c r="N17" i="15"/>
  <c r="V17" i="15"/>
  <c r="O18" i="15"/>
  <c r="W18" i="15"/>
  <c r="P19" i="15"/>
  <c r="X19" i="15"/>
  <c r="S22" i="15"/>
  <c r="AA22" i="15"/>
  <c r="T23" i="15"/>
  <c r="AB23" i="15"/>
  <c r="M24" i="15"/>
  <c r="U24" i="15"/>
  <c r="N25" i="15"/>
  <c r="V25" i="15"/>
  <c r="Q14" i="7"/>
  <c r="J56" i="7"/>
  <c r="R50" i="7"/>
  <c r="AF29" i="7"/>
  <c r="Q37" i="7"/>
  <c r="J40" i="7"/>
  <c r="J42" i="7"/>
  <c r="S33" i="7"/>
  <c r="M44" i="7"/>
  <c r="Y46" i="7"/>
  <c r="P37" i="7"/>
  <c r="AF8" i="7"/>
  <c r="AE27" i="7"/>
  <c r="Z51" i="7"/>
  <c r="AF53" i="7"/>
  <c r="Z57" i="7"/>
  <c r="Z49" i="7"/>
  <c r="AI48" i="7"/>
  <c r="AH54" i="7"/>
  <c r="T12" i="7"/>
  <c r="M34" i="7"/>
  <c r="O25" i="7"/>
  <c r="M49" i="7"/>
  <c r="J9" i="7"/>
  <c r="O45" i="7"/>
  <c r="M55" i="7"/>
  <c r="R16" i="7"/>
  <c r="Z24" i="7"/>
  <c r="AF18" i="7"/>
  <c r="Y48" i="7"/>
  <c r="M50" i="7"/>
  <c r="J34" i="7"/>
  <c r="AE35" i="7"/>
  <c r="O36" i="7"/>
  <c r="X25" i="7"/>
  <c r="X27" i="7"/>
  <c r="AJ38" i="7"/>
  <c r="AG14" i="7"/>
  <c r="U16" i="7"/>
  <c r="R24" i="7"/>
  <c r="AI44" i="7"/>
  <c r="R48" i="7"/>
  <c r="AB31" i="7"/>
  <c r="J33" i="7"/>
  <c r="V34" i="7"/>
  <c r="J37" i="7"/>
  <c r="Q15" i="7"/>
  <c r="W25" i="7"/>
  <c r="Q27" i="7"/>
  <c r="Q55" i="7"/>
  <c r="AH39" i="7"/>
  <c r="O46" i="7"/>
  <c r="AB48" i="7"/>
  <c r="W15" i="7"/>
  <c r="AC25" i="7"/>
  <c r="AD27" i="7"/>
  <c r="W57" i="7"/>
  <c r="Q46" i="7"/>
  <c r="AG28" i="7"/>
  <c r="AG30" i="7"/>
  <c r="T34" i="7"/>
  <c r="O41" i="7"/>
  <c r="AA44" i="7"/>
  <c r="R46" i="7"/>
  <c r="J32" i="7"/>
  <c r="M33" i="7"/>
  <c r="O37" i="7"/>
  <c r="V8" i="7"/>
  <c r="AJ13" i="7"/>
  <c r="Y22" i="7"/>
  <c r="J27" i="7"/>
  <c r="W55" i="7"/>
  <c r="AD46" i="7"/>
  <c r="N29" i="7"/>
  <c r="P8" i="7"/>
  <c r="AH22" i="7"/>
  <c r="M14" i="7"/>
  <c r="AE16" i="7"/>
  <c r="AG16" i="7"/>
  <c r="J54" i="7"/>
  <c r="AI56" i="7"/>
  <c r="AD31" i="7"/>
  <c r="Z32" i="7"/>
  <c r="V35" i="7"/>
  <c r="AG5" i="7"/>
  <c r="AG6" i="7"/>
  <c r="AF19" i="7"/>
  <c r="J21" i="7"/>
  <c r="AF25" i="7"/>
  <c r="V27" i="7"/>
  <c r="Q49" i="7"/>
  <c r="AE57" i="7"/>
  <c r="P14" i="7"/>
  <c r="AH16" i="7"/>
  <c r="J12" i="7"/>
  <c r="J48" i="7"/>
  <c r="J50" i="7"/>
  <c r="AC34" i="7"/>
  <c r="X37" i="7"/>
  <c r="N6" i="7"/>
  <c r="X8" i="7"/>
  <c r="J15" i="7"/>
  <c r="M22" i="7"/>
  <c r="J23" i="7"/>
  <c r="R49" i="7"/>
  <c r="J53" i="7"/>
  <c r="AE41" i="7"/>
  <c r="U6" i="7"/>
  <c r="P22" i="7"/>
  <c r="U14" i="7"/>
  <c r="Q16" i="7"/>
  <c r="W29" i="7"/>
  <c r="X30" i="7"/>
  <c r="J36" i="7"/>
  <c r="AJ5" i="7"/>
  <c r="AH17" i="7"/>
  <c r="J20" i="7"/>
  <c r="AG21" i="7"/>
  <c r="S22" i="7"/>
  <c r="AC49" i="7"/>
  <c r="V41" i="7"/>
  <c r="J14" i="7"/>
  <c r="J18" i="7"/>
  <c r="J11" i="7"/>
  <c r="AH46" i="7"/>
  <c r="Y50" i="7"/>
  <c r="AE29" i="7"/>
  <c r="AC30" i="7"/>
  <c r="AJ34" i="7"/>
  <c r="Y37" i="7"/>
  <c r="X22" i="7"/>
  <c r="P25" i="7"/>
  <c r="S27" i="7"/>
  <c r="AG27" i="7"/>
  <c r="AG49" i="7"/>
  <c r="J52" i="7"/>
  <c r="V55" i="7"/>
  <c r="M57" i="7"/>
  <c r="J39" i="7"/>
  <c r="AI43" i="7"/>
  <c r="AF24" i="7"/>
  <c r="AG26" i="7"/>
  <c r="AG20" i="7"/>
  <c r="J22" i="7"/>
  <c r="AB22" i="7"/>
  <c r="T25" i="7"/>
  <c r="AH49" i="7"/>
  <c r="P57" i="7"/>
  <c r="AD14" i="7"/>
  <c r="U18" i="7"/>
  <c r="AG35" i="7"/>
  <c r="AF36" i="7"/>
  <c r="J5" i="7"/>
  <c r="J7" i="7"/>
  <c r="N8" i="7"/>
  <c r="AF22" i="7"/>
  <c r="J38" i="7"/>
  <c r="AA49" i="7"/>
  <c r="W52" i="7"/>
  <c r="V57" i="7"/>
  <c r="AE39" i="7"/>
  <c r="R56" i="7"/>
  <c r="AD56" i="7"/>
  <c r="U56" i="7"/>
  <c r="AE56" i="7"/>
  <c r="AJ56" i="7"/>
  <c r="V56" i="7"/>
  <c r="AF56" i="7"/>
  <c r="J16" i="7"/>
  <c r="M56" i="7"/>
  <c r="W56" i="7"/>
  <c r="AG56" i="7"/>
  <c r="X14" i="7"/>
  <c r="Y16" i="7"/>
  <c r="AG54" i="7"/>
  <c r="N56" i="7"/>
  <c r="X56" i="7"/>
  <c r="AH56" i="7"/>
  <c r="Y14" i="7"/>
  <c r="AJ16" i="7"/>
  <c r="Z16" i="7"/>
  <c r="O56" i="7"/>
  <c r="Y56" i="7"/>
  <c r="AC14" i="7"/>
  <c r="P56" i="7"/>
  <c r="Z56" i="7"/>
  <c r="AJ14" i="7"/>
  <c r="AF14" i="7"/>
  <c r="N16" i="7"/>
  <c r="AD16" i="7"/>
  <c r="Q56" i="7"/>
  <c r="AC56" i="7"/>
  <c r="AG11" i="7"/>
  <c r="U11" i="7"/>
  <c r="AD45" i="7"/>
  <c r="Q45" i="7"/>
  <c r="J46" i="7"/>
  <c r="AH10" i="7"/>
  <c r="X10" i="7"/>
  <c r="W45" i="7"/>
  <c r="Y45" i="7"/>
  <c r="AH18" i="7"/>
  <c r="M18" i="7"/>
  <c r="X18" i="7"/>
  <c r="AB9" i="7"/>
  <c r="AH9" i="7"/>
  <c r="Y9" i="7"/>
  <c r="P9" i="7"/>
  <c r="AB45" i="7"/>
  <c r="AH47" i="7"/>
  <c r="X47" i="7"/>
  <c r="Q47" i="7"/>
  <c r="N47" i="7"/>
  <c r="AB12" i="7"/>
  <c r="W12" i="7"/>
  <c r="S12" i="7"/>
  <c r="O12" i="7"/>
  <c r="AI12" i="7"/>
  <c r="M12" i="7"/>
  <c r="AD12" i="7"/>
  <c r="AJ45" i="7"/>
  <c r="P18" i="7"/>
  <c r="W44" i="7"/>
  <c r="T44" i="7"/>
  <c r="S44" i="7"/>
  <c r="O44" i="7"/>
  <c r="AE45" i="7"/>
  <c r="AA47" i="7"/>
  <c r="AE9" i="7"/>
  <c r="P45" i="7"/>
  <c r="AC45" i="7"/>
  <c r="AJ46" i="7"/>
  <c r="U46" i="7"/>
  <c r="AE46" i="7"/>
  <c r="AB50" i="7"/>
  <c r="V46" i="7"/>
  <c r="AF46" i="7"/>
  <c r="AI50" i="7"/>
  <c r="T45" i="7"/>
  <c r="M46" i="7"/>
  <c r="W46" i="7"/>
  <c r="AG46" i="7"/>
  <c r="J44" i="7"/>
  <c r="AI45" i="7"/>
  <c r="U45" i="7"/>
  <c r="AG45" i="7"/>
  <c r="N46" i="7"/>
  <c r="X46" i="7"/>
  <c r="O48" i="7"/>
  <c r="J10" i="7"/>
  <c r="AB44" i="7"/>
  <c r="AC44" i="7"/>
  <c r="M45" i="7"/>
  <c r="X45" i="7"/>
  <c r="P46" i="7"/>
  <c r="Z46" i="7"/>
  <c r="J47" i="7"/>
  <c r="AI7" i="7"/>
  <c r="Z7" i="7"/>
  <c r="AE7" i="7"/>
  <c r="O7" i="7"/>
  <c r="AC7" i="7"/>
  <c r="AA23" i="7"/>
  <c r="S23" i="7"/>
  <c r="AI29" i="7"/>
  <c r="U29" i="7"/>
  <c r="Y29" i="7"/>
  <c r="AE30" i="7"/>
  <c r="Q30" i="7"/>
  <c r="Y30" i="7"/>
  <c r="J31" i="7"/>
  <c r="U32" i="7"/>
  <c r="Z35" i="7"/>
  <c r="AJ36" i="7"/>
  <c r="X36" i="7"/>
  <c r="AE36" i="7"/>
  <c r="AD7" i="7"/>
  <c r="W13" i="7"/>
  <c r="X15" i="7"/>
  <c r="AE17" i="7"/>
  <c r="R17" i="7"/>
  <c r="AH51" i="7"/>
  <c r="V53" i="7"/>
  <c r="AC29" i="7"/>
  <c r="Z30" i="7"/>
  <c r="AI31" i="7"/>
  <c r="N31" i="7"/>
  <c r="AH31" i="7"/>
  <c r="AI32" i="7"/>
  <c r="AC35" i="7"/>
  <c r="M7" i="7"/>
  <c r="AH7" i="7"/>
  <c r="AB23" i="7"/>
  <c r="AC28" i="7"/>
  <c r="M29" i="7"/>
  <c r="AD29" i="7"/>
  <c r="M30" i="7"/>
  <c r="AA30" i="7"/>
  <c r="AG31" i="7"/>
  <c r="W34" i="7"/>
  <c r="M35" i="7"/>
  <c r="AD35" i="7"/>
  <c r="N36" i="7"/>
  <c r="W37" i="7"/>
  <c r="J6" i="7"/>
  <c r="AD6" i="7"/>
  <c r="N7" i="7"/>
  <c r="P13" i="7"/>
  <c r="AD15" i="7"/>
  <c r="AC15" i="7"/>
  <c r="P15" i="7"/>
  <c r="Y15" i="7"/>
  <c r="M15" i="7"/>
  <c r="AG15" i="7"/>
  <c r="U15" i="7"/>
  <c r="AE15" i="7"/>
  <c r="Z17" i="7"/>
  <c r="AH21" i="7"/>
  <c r="U21" i="7"/>
  <c r="M21" i="7"/>
  <c r="AD21" i="7"/>
  <c r="S51" i="7"/>
  <c r="R7" i="7"/>
  <c r="Q13" i="7"/>
  <c r="AF15" i="7"/>
  <c r="T51" i="7"/>
  <c r="Q28" i="7"/>
  <c r="O29" i="7"/>
  <c r="AG29" i="7"/>
  <c r="P30" i="7"/>
  <c r="AH30" i="7"/>
  <c r="R31" i="7"/>
  <c r="O35" i="7"/>
  <c r="AH35" i="7"/>
  <c r="P36" i="7"/>
  <c r="U7" i="7"/>
  <c r="X13" i="7"/>
  <c r="O15" i="7"/>
  <c r="AH15" i="7"/>
  <c r="N21" i="7"/>
  <c r="AJ22" i="7"/>
  <c r="V22" i="7"/>
  <c r="AG22" i="7"/>
  <c r="N22" i="7"/>
  <c r="AD51" i="7"/>
  <c r="AI55" i="7"/>
  <c r="Y55" i="7"/>
  <c r="AG55" i="7"/>
  <c r="O55" i="7"/>
  <c r="AE55" i="7"/>
  <c r="N55" i="7"/>
  <c r="AC55" i="7"/>
  <c r="U55" i="7"/>
  <c r="Y28" i="7"/>
  <c r="Q29" i="7"/>
  <c r="R30" i="7"/>
  <c r="AI30" i="7"/>
  <c r="T31" i="7"/>
  <c r="V33" i="7"/>
  <c r="AI33" i="7"/>
  <c r="AH34" i="7"/>
  <c r="U34" i="7"/>
  <c r="R35" i="7"/>
  <c r="V36" i="7"/>
  <c r="AC37" i="7"/>
  <c r="AF37" i="7"/>
  <c r="AE37" i="7"/>
  <c r="V7" i="7"/>
  <c r="Y13" i="7"/>
  <c r="V21" i="7"/>
  <c r="AI51" i="7"/>
  <c r="V29" i="7"/>
  <c r="J30" i="7"/>
  <c r="S30" i="7"/>
  <c r="AA31" i="7"/>
  <c r="J35" i="7"/>
  <c r="U35" i="7"/>
  <c r="W36" i="7"/>
  <c r="AG37" i="7"/>
  <c r="M6" i="7"/>
  <c r="W7" i="7"/>
  <c r="W8" i="7"/>
  <c r="O8" i="7"/>
  <c r="J13" i="7"/>
  <c r="AF13" i="7"/>
  <c r="R15" i="7"/>
  <c r="J17" i="7"/>
  <c r="AC21" i="7"/>
  <c r="AB25" i="7"/>
  <c r="AE25" i="7"/>
  <c r="R25" i="7"/>
  <c r="Z25" i="7"/>
  <c r="N25" i="7"/>
  <c r="AD25" i="7"/>
  <c r="AI53" i="7"/>
  <c r="U53" i="7"/>
  <c r="AJ53" i="7"/>
  <c r="X53" i="7"/>
  <c r="T53" i="7"/>
  <c r="AJ57" i="7"/>
  <c r="AF57" i="7"/>
  <c r="U57" i="7"/>
  <c r="AD57" i="7"/>
  <c r="O57" i="7"/>
  <c r="AC57" i="7"/>
  <c r="N57" i="7"/>
  <c r="X57" i="7"/>
  <c r="AH57" i="7"/>
  <c r="R57" i="7"/>
  <c r="AH6" i="7"/>
  <c r="Y27" i="7"/>
  <c r="P49" i="7"/>
  <c r="AF49" i="7"/>
  <c r="R51" i="7"/>
  <c r="J57" i="7"/>
  <c r="AF42" i="7"/>
  <c r="AC13" i="7"/>
  <c r="AE13" i="7"/>
  <c r="J25" i="7"/>
  <c r="P27" i="7"/>
  <c r="AF27" i="7"/>
  <c r="J49" i="7"/>
  <c r="S49" i="7"/>
  <c r="V51" i="7"/>
  <c r="AI40" i="7"/>
  <c r="AG40" i="7"/>
  <c r="U40" i="7"/>
  <c r="AE40" i="7"/>
  <c r="R40" i="7"/>
  <c r="AD40" i="7"/>
  <c r="Q40" i="7"/>
  <c r="AC40" i="7"/>
  <c r="O40" i="7"/>
  <c r="Z40" i="7"/>
  <c r="N40" i="7"/>
  <c r="Y40" i="7"/>
  <c r="M40" i="7"/>
  <c r="W40" i="7"/>
  <c r="J28" i="7"/>
  <c r="J29" i="7"/>
  <c r="AI35" i="7"/>
  <c r="W35" i="7"/>
  <c r="AJ37" i="7"/>
  <c r="V6" i="7"/>
  <c r="AG7" i="7"/>
  <c r="AJ8" i="7"/>
  <c r="AD8" i="7"/>
  <c r="O13" i="7"/>
  <c r="AG13" i="7"/>
  <c r="AC20" i="7"/>
  <c r="AJ25" i="7"/>
  <c r="U25" i="7"/>
  <c r="J51" i="7"/>
  <c r="AG51" i="7"/>
  <c r="AB52" i="7"/>
  <c r="V40" i="7"/>
  <c r="AH40" i="7"/>
  <c r="AJ55" i="7"/>
  <c r="U39" i="7"/>
  <c r="W41" i="7"/>
  <c r="O42" i="7"/>
  <c r="W39" i="7"/>
  <c r="AD41" i="7"/>
  <c r="P42" i="7"/>
  <c r="AC39" i="7"/>
  <c r="W42" i="7"/>
  <c r="AD43" i="7"/>
  <c r="AJ41" i="7"/>
  <c r="X42" i="7"/>
  <c r="Q43" i="7"/>
  <c r="AI39" i="7"/>
  <c r="AE42" i="7"/>
  <c r="Y43" i="7"/>
  <c r="N41" i="7"/>
  <c r="AG43" i="7"/>
  <c r="M39" i="7"/>
  <c r="AC42" i="7"/>
  <c r="O14" i="7"/>
  <c r="W14" i="7"/>
  <c r="AE14" i="7"/>
  <c r="P16" i="7"/>
  <c r="X16" i="7"/>
  <c r="AF16" i="7"/>
  <c r="Q24" i="7"/>
  <c r="Y24" i="7"/>
  <c r="AG24" i="7"/>
  <c r="R26" i="7"/>
  <c r="Z26" i="7"/>
  <c r="AH26" i="7"/>
  <c r="S54" i="7"/>
  <c r="AA54" i="7"/>
  <c r="AI54" i="7"/>
  <c r="T56" i="7"/>
  <c r="AB56" i="7"/>
  <c r="S26" i="7"/>
  <c r="AA26" i="7"/>
  <c r="AI26" i="7"/>
  <c r="T54" i="7"/>
  <c r="AB54" i="7"/>
  <c r="AJ54" i="7"/>
  <c r="S24" i="7"/>
  <c r="AA24" i="7"/>
  <c r="AI24" i="7"/>
  <c r="T26" i="7"/>
  <c r="AB26" i="7"/>
  <c r="AJ26" i="7"/>
  <c r="M54" i="7"/>
  <c r="U54" i="7"/>
  <c r="AC54" i="7"/>
  <c r="R14" i="7"/>
  <c r="Z14" i="7"/>
  <c r="AH14" i="7"/>
  <c r="S16" i="7"/>
  <c r="AA16" i="7"/>
  <c r="AI16" i="7"/>
  <c r="T24" i="7"/>
  <c r="AB24" i="7"/>
  <c r="AJ24" i="7"/>
  <c r="M26" i="7"/>
  <c r="U26" i="7"/>
  <c r="AC26" i="7"/>
  <c r="N54" i="7"/>
  <c r="V54" i="7"/>
  <c r="AD54" i="7"/>
  <c r="S14" i="7"/>
  <c r="AA14" i="7"/>
  <c r="AI14" i="7"/>
  <c r="T16" i="7"/>
  <c r="AB16" i="7"/>
  <c r="M24" i="7"/>
  <c r="U24" i="7"/>
  <c r="AC24" i="7"/>
  <c r="N26" i="7"/>
  <c r="V26" i="7"/>
  <c r="AD26" i="7"/>
  <c r="O54" i="7"/>
  <c r="W54" i="7"/>
  <c r="AE54" i="7"/>
  <c r="T14" i="7"/>
  <c r="AB14" i="7"/>
  <c r="N24" i="7"/>
  <c r="V24" i="7"/>
  <c r="AD24" i="7"/>
  <c r="O26" i="7"/>
  <c r="W26" i="7"/>
  <c r="AE26" i="7"/>
  <c r="P54" i="7"/>
  <c r="X54" i="7"/>
  <c r="AF54" i="7"/>
  <c r="O24" i="7"/>
  <c r="W24" i="7"/>
  <c r="AE24" i="7"/>
  <c r="P26" i="7"/>
  <c r="X26" i="7"/>
  <c r="AF26" i="7"/>
  <c r="Q54" i="7"/>
  <c r="Y54" i="7"/>
  <c r="N14" i="7"/>
  <c r="V14" i="7"/>
  <c r="O16" i="7"/>
  <c r="W16" i="7"/>
  <c r="P24" i="7"/>
  <c r="X24" i="7"/>
  <c r="Q26" i="7"/>
  <c r="Y26" i="7"/>
  <c r="R54" i="7"/>
  <c r="Z54" i="7"/>
  <c r="S56" i="7"/>
  <c r="AA56" i="7"/>
  <c r="AC10" i="7"/>
  <c r="S10" i="7"/>
  <c r="AA10" i="7"/>
  <c r="Q10" i="7"/>
  <c r="AF10" i="7"/>
  <c r="AF11" i="7"/>
  <c r="X11" i="7"/>
  <c r="P11" i="7"/>
  <c r="AE11" i="7"/>
  <c r="W11" i="7"/>
  <c r="O11" i="7"/>
  <c r="AI11" i="7"/>
  <c r="Y11" i="7"/>
  <c r="M11" i="7"/>
  <c r="AH11" i="7"/>
  <c r="V11" i="7"/>
  <c r="AD11" i="7"/>
  <c r="T11" i="7"/>
  <c r="AC11" i="7"/>
  <c r="S11" i="7"/>
  <c r="AB11" i="7"/>
  <c r="R11" i="7"/>
  <c r="AA11" i="7"/>
  <c r="Q11" i="7"/>
  <c r="AJ11" i="7"/>
  <c r="Z11" i="7"/>
  <c r="N11" i="7"/>
  <c r="S18" i="7"/>
  <c r="AA18" i="7"/>
  <c r="AI18" i="7"/>
  <c r="S9" i="7"/>
  <c r="AC47" i="7"/>
  <c r="U47" i="7"/>
  <c r="M47" i="7"/>
  <c r="AJ47" i="7"/>
  <c r="AB47" i="7"/>
  <c r="T47" i="7"/>
  <c r="V47" i="7"/>
  <c r="AF47" i="7"/>
  <c r="AD48" i="7"/>
  <c r="V48" i="7"/>
  <c r="N48" i="7"/>
  <c r="AC48" i="7"/>
  <c r="U48" i="7"/>
  <c r="M48" i="7"/>
  <c r="W48" i="7"/>
  <c r="AG48" i="7"/>
  <c r="AE50" i="7"/>
  <c r="W50" i="7"/>
  <c r="O50" i="7"/>
  <c r="AD50" i="7"/>
  <c r="V50" i="7"/>
  <c r="N50" i="7"/>
  <c r="U50" i="7"/>
  <c r="AG50" i="7"/>
  <c r="T18" i="7"/>
  <c r="AB18" i="7"/>
  <c r="AJ18" i="7"/>
  <c r="AD9" i="7"/>
  <c r="V9" i="7"/>
  <c r="N9" i="7"/>
  <c r="T9" i="7"/>
  <c r="AC9" i="7"/>
  <c r="R10" i="7"/>
  <c r="AB10" i="7"/>
  <c r="N12" i="7"/>
  <c r="Z12" i="7"/>
  <c r="AJ12" i="7"/>
  <c r="N44" i="7"/>
  <c r="X44" i="7"/>
  <c r="AJ44" i="7"/>
  <c r="W47" i="7"/>
  <c r="AG47" i="7"/>
  <c r="X48" i="7"/>
  <c r="AH48" i="7"/>
  <c r="X50" i="7"/>
  <c r="AH50" i="7"/>
  <c r="U9" i="7"/>
  <c r="N18" i="7"/>
  <c r="V18" i="7"/>
  <c r="AD18" i="7"/>
  <c r="M9" i="7"/>
  <c r="W9" i="7"/>
  <c r="AF9" i="7"/>
  <c r="T10" i="7"/>
  <c r="R12" i="7"/>
  <c r="P44" i="7"/>
  <c r="O47" i="7"/>
  <c r="Y47" i="7"/>
  <c r="AI47" i="7"/>
  <c r="P48" i="7"/>
  <c r="Z48" i="7"/>
  <c r="AJ48" i="7"/>
  <c r="P50" i="7"/>
  <c r="Z50" i="7"/>
  <c r="AJ50" i="7"/>
  <c r="O18" i="7"/>
  <c r="W18" i="7"/>
  <c r="AE18" i="7"/>
  <c r="O9" i="7"/>
  <c r="X9" i="7"/>
  <c r="AG9" i="7"/>
  <c r="AE10" i="7"/>
  <c r="W10" i="7"/>
  <c r="O10" i="7"/>
  <c r="AD10" i="7"/>
  <c r="V10" i="7"/>
  <c r="N10" i="7"/>
  <c r="U10" i="7"/>
  <c r="AG10" i="7"/>
  <c r="J45" i="7"/>
  <c r="P47" i="7"/>
  <c r="Z47" i="7"/>
  <c r="Q48" i="7"/>
  <c r="AA48" i="7"/>
  <c r="Q50" i="7"/>
  <c r="AA50" i="7"/>
  <c r="Q18" i="7"/>
  <c r="Y18" i="7"/>
  <c r="AG18" i="7"/>
  <c r="Q9" i="7"/>
  <c r="Z9" i="7"/>
  <c r="AI9" i="7"/>
  <c r="M10" i="7"/>
  <c r="Y10" i="7"/>
  <c r="AI10" i="7"/>
  <c r="AG12" i="7"/>
  <c r="Y12" i="7"/>
  <c r="Q12" i="7"/>
  <c r="AF12" i="7"/>
  <c r="X12" i="7"/>
  <c r="P12" i="7"/>
  <c r="U12" i="7"/>
  <c r="AE12" i="7"/>
  <c r="AH44" i="7"/>
  <c r="Z44" i="7"/>
  <c r="R44" i="7"/>
  <c r="AG44" i="7"/>
  <c r="Y44" i="7"/>
  <c r="Q44" i="7"/>
  <c r="U44" i="7"/>
  <c r="AE44" i="7"/>
  <c r="R47" i="7"/>
  <c r="AD47" i="7"/>
  <c r="S48" i="7"/>
  <c r="AE48" i="7"/>
  <c r="S50" i="7"/>
  <c r="AC50" i="7"/>
  <c r="R18" i="7"/>
  <c r="Z18" i="7"/>
  <c r="R9" i="7"/>
  <c r="AA9" i="7"/>
  <c r="AJ9" i="7"/>
  <c r="P10" i="7"/>
  <c r="Z10" i="7"/>
  <c r="AJ10" i="7"/>
  <c r="V12" i="7"/>
  <c r="AH12" i="7"/>
  <c r="V44" i="7"/>
  <c r="AF44" i="7"/>
  <c r="AH45" i="7"/>
  <c r="Z45" i="7"/>
  <c r="R45" i="7"/>
  <c r="V45" i="7"/>
  <c r="AF45" i="7"/>
  <c r="S47" i="7"/>
  <c r="AE47" i="7"/>
  <c r="T48" i="7"/>
  <c r="AF48" i="7"/>
  <c r="T50" i="7"/>
  <c r="AF50" i="7"/>
  <c r="S46" i="7"/>
  <c r="AA46" i="7"/>
  <c r="AI46" i="7"/>
  <c r="S45" i="7"/>
  <c r="AA45" i="7"/>
  <c r="T46" i="7"/>
  <c r="AB46" i="7"/>
  <c r="N28" i="7"/>
  <c r="V28" i="7"/>
  <c r="AD28" i="7"/>
  <c r="T29" i="7"/>
  <c r="AB29" i="7"/>
  <c r="AJ29" i="7"/>
  <c r="Z31" i="7"/>
  <c r="R32" i="7"/>
  <c r="AC32" i="7"/>
  <c r="O28" i="7"/>
  <c r="W28" i="7"/>
  <c r="AE28" i="7"/>
  <c r="S32" i="7"/>
  <c r="AE32" i="7"/>
  <c r="AG33" i="7"/>
  <c r="Y33" i="7"/>
  <c r="Q33" i="7"/>
  <c r="AF33" i="7"/>
  <c r="X33" i="7"/>
  <c r="P33" i="7"/>
  <c r="AE33" i="7"/>
  <c r="W33" i="7"/>
  <c r="O33" i="7"/>
  <c r="AH33" i="7"/>
  <c r="Z33" i="7"/>
  <c r="R33" i="7"/>
  <c r="AA33" i="7"/>
  <c r="P28" i="7"/>
  <c r="X28" i="7"/>
  <c r="AF28" i="7"/>
  <c r="T32" i="7"/>
  <c r="AH32" i="7"/>
  <c r="AB33" i="7"/>
  <c r="R28" i="7"/>
  <c r="Z28" i="7"/>
  <c r="AH28" i="7"/>
  <c r="P29" i="7"/>
  <c r="X29" i="7"/>
  <c r="S31" i="7"/>
  <c r="AF32" i="7"/>
  <c r="X32" i="7"/>
  <c r="P32" i="7"/>
  <c r="AD32" i="7"/>
  <c r="V32" i="7"/>
  <c r="N32" i="7"/>
  <c r="AG32" i="7"/>
  <c r="Y32" i="7"/>
  <c r="Q32" i="7"/>
  <c r="W32" i="7"/>
  <c r="AJ32" i="7"/>
  <c r="N33" i="7"/>
  <c r="AD33" i="7"/>
  <c r="AG34" i="7"/>
  <c r="Y34" i="7"/>
  <c r="Q34" i="7"/>
  <c r="AB34" i="7"/>
  <c r="S28" i="7"/>
  <c r="AA28" i="7"/>
  <c r="AI28" i="7"/>
  <c r="AC5" i="7"/>
  <c r="U5" i="7"/>
  <c r="M5" i="7"/>
  <c r="T28" i="7"/>
  <c r="AB28" i="7"/>
  <c r="AJ28" i="7"/>
  <c r="R29" i="7"/>
  <c r="Z29" i="7"/>
  <c r="AH29" i="7"/>
  <c r="AD30" i="7"/>
  <c r="V30" i="7"/>
  <c r="N30" i="7"/>
  <c r="AJ30" i="7"/>
  <c r="AB30" i="7"/>
  <c r="T30" i="7"/>
  <c r="U30" i="7"/>
  <c r="AF30" i="7"/>
  <c r="V31" i="7"/>
  <c r="M32" i="7"/>
  <c r="AA32" i="7"/>
  <c r="T33" i="7"/>
  <c r="AJ33" i="7"/>
  <c r="N34" i="7"/>
  <c r="AD34" i="7"/>
  <c r="T5" i="7"/>
  <c r="M28" i="7"/>
  <c r="U28" i="7"/>
  <c r="S29" i="7"/>
  <c r="AA29" i="7"/>
  <c r="W30" i="7"/>
  <c r="AE31" i="7"/>
  <c r="W31" i="7"/>
  <c r="O31" i="7"/>
  <c r="AC31" i="7"/>
  <c r="U31" i="7"/>
  <c r="M31" i="7"/>
  <c r="AF31" i="7"/>
  <c r="X31" i="7"/>
  <c r="P31" i="7"/>
  <c r="Y31" i="7"/>
  <c r="AJ31" i="7"/>
  <c r="O32" i="7"/>
  <c r="AB32" i="7"/>
  <c r="U33" i="7"/>
  <c r="O34" i="7"/>
  <c r="AE34" i="7"/>
  <c r="S34" i="7"/>
  <c r="AA34" i="7"/>
  <c r="AI34" i="7"/>
  <c r="T35" i="7"/>
  <c r="AB35" i="7"/>
  <c r="AJ35" i="7"/>
  <c r="M36" i="7"/>
  <c r="U36" i="7"/>
  <c r="AC36" i="7"/>
  <c r="N37" i="7"/>
  <c r="V37" i="7"/>
  <c r="AD37" i="7"/>
  <c r="R5" i="7"/>
  <c r="Z5" i="7"/>
  <c r="AH5" i="7"/>
  <c r="S6" i="7"/>
  <c r="AA6" i="7"/>
  <c r="AI6" i="7"/>
  <c r="T7" i="7"/>
  <c r="AB7" i="7"/>
  <c r="AJ7" i="7"/>
  <c r="M8" i="7"/>
  <c r="U8" i="7"/>
  <c r="AC8" i="7"/>
  <c r="N13" i="7"/>
  <c r="V13" i="7"/>
  <c r="AD13" i="7"/>
  <c r="P17" i="7"/>
  <c r="X17" i="7"/>
  <c r="AF17" i="7"/>
  <c r="Q19" i="7"/>
  <c r="Y19" i="7"/>
  <c r="AG19" i="7"/>
  <c r="R20" i="7"/>
  <c r="Z20" i="7"/>
  <c r="AH20" i="7"/>
  <c r="S21" i="7"/>
  <c r="AA21" i="7"/>
  <c r="AI21" i="7"/>
  <c r="U22" i="7"/>
  <c r="AD22" i="7"/>
  <c r="Q23" i="7"/>
  <c r="Z23" i="7"/>
  <c r="AJ23" i="7"/>
  <c r="W38" i="7"/>
  <c r="AH38" i="7"/>
  <c r="S5" i="7"/>
  <c r="AA5" i="7"/>
  <c r="AI5" i="7"/>
  <c r="T6" i="7"/>
  <c r="AB6" i="7"/>
  <c r="AJ6" i="7"/>
  <c r="Q17" i="7"/>
  <c r="Y17" i="7"/>
  <c r="AG17" i="7"/>
  <c r="R19" i="7"/>
  <c r="Z19" i="7"/>
  <c r="AH19" i="7"/>
  <c r="S20" i="7"/>
  <c r="AA20" i="7"/>
  <c r="AI20" i="7"/>
  <c r="T21" i="7"/>
  <c r="AB21" i="7"/>
  <c r="AJ21" i="7"/>
  <c r="R23" i="7"/>
  <c r="AI38" i="7"/>
  <c r="X38" i="7"/>
  <c r="AH52" i="7"/>
  <c r="Z52" i="7"/>
  <c r="R52" i="7"/>
  <c r="AG52" i="7"/>
  <c r="Y52" i="7"/>
  <c r="Q52" i="7"/>
  <c r="AF52" i="7"/>
  <c r="X52" i="7"/>
  <c r="P52" i="7"/>
  <c r="AD52" i="7"/>
  <c r="V52" i="7"/>
  <c r="N52" i="7"/>
  <c r="AA52" i="7"/>
  <c r="S19" i="7"/>
  <c r="AA19" i="7"/>
  <c r="AI19" i="7"/>
  <c r="T20" i="7"/>
  <c r="AB20" i="7"/>
  <c r="AJ20" i="7"/>
  <c r="AD38" i="7"/>
  <c r="V38" i="7"/>
  <c r="N38" i="7"/>
  <c r="AC38" i="7"/>
  <c r="U38" i="7"/>
  <c r="M38" i="7"/>
  <c r="Y38" i="7"/>
  <c r="S17" i="7"/>
  <c r="AA17" i="7"/>
  <c r="AI17" i="7"/>
  <c r="T19" i="7"/>
  <c r="AB19" i="7"/>
  <c r="AJ19" i="7"/>
  <c r="M20" i="7"/>
  <c r="U20" i="7"/>
  <c r="AH23" i="7"/>
  <c r="AF23" i="7"/>
  <c r="X23" i="7"/>
  <c r="P23" i="7"/>
  <c r="T23" i="7"/>
  <c r="AC23" i="7"/>
  <c r="O38" i="7"/>
  <c r="Z38" i="7"/>
  <c r="M52" i="7"/>
  <c r="AC52" i="7"/>
  <c r="P35" i="7"/>
  <c r="X35" i="7"/>
  <c r="AF35" i="7"/>
  <c r="Q36" i="7"/>
  <c r="Y36" i="7"/>
  <c r="AG36" i="7"/>
  <c r="R37" i="7"/>
  <c r="Z37" i="7"/>
  <c r="AH37" i="7"/>
  <c r="N5" i="7"/>
  <c r="V5" i="7"/>
  <c r="AD5" i="7"/>
  <c r="O6" i="7"/>
  <c r="W6" i="7"/>
  <c r="AE6" i="7"/>
  <c r="P7" i="7"/>
  <c r="X7" i="7"/>
  <c r="AF7" i="7"/>
  <c r="Q8" i="7"/>
  <c r="Y8" i="7"/>
  <c r="AG8" i="7"/>
  <c r="R13" i="7"/>
  <c r="Z13" i="7"/>
  <c r="AH13" i="7"/>
  <c r="S15" i="7"/>
  <c r="AA15" i="7"/>
  <c r="AI15" i="7"/>
  <c r="T17" i="7"/>
  <c r="AB17" i="7"/>
  <c r="AJ17" i="7"/>
  <c r="M19" i="7"/>
  <c r="U19" i="7"/>
  <c r="AC19" i="7"/>
  <c r="N20" i="7"/>
  <c r="V20" i="7"/>
  <c r="AD20" i="7"/>
  <c r="O21" i="7"/>
  <c r="W21" i="7"/>
  <c r="AE21" i="7"/>
  <c r="Q22" i="7"/>
  <c r="Z22" i="7"/>
  <c r="AI22" i="7"/>
  <c r="U23" i="7"/>
  <c r="AD23" i="7"/>
  <c r="AC27" i="7"/>
  <c r="U27" i="7"/>
  <c r="M27" i="7"/>
  <c r="AJ27" i="7"/>
  <c r="AB27" i="7"/>
  <c r="T27" i="7"/>
  <c r="AH27" i="7"/>
  <c r="Z27" i="7"/>
  <c r="R27" i="7"/>
  <c r="W27" i="7"/>
  <c r="AI27" i="7"/>
  <c r="P38" i="7"/>
  <c r="AB38" i="7"/>
  <c r="AF51" i="7"/>
  <c r="X51" i="7"/>
  <c r="P51" i="7"/>
  <c r="AE51" i="7"/>
  <c r="W51" i="7"/>
  <c r="O51" i="7"/>
  <c r="AC51" i="7"/>
  <c r="U51" i="7"/>
  <c r="M51" i="7"/>
  <c r="Y51" i="7"/>
  <c r="AJ51" i="7"/>
  <c r="O52" i="7"/>
  <c r="AE52" i="7"/>
  <c r="AB53" i="7"/>
  <c r="P34" i="7"/>
  <c r="X34" i="7"/>
  <c r="AF34" i="7"/>
  <c r="Q35" i="7"/>
  <c r="Y35" i="7"/>
  <c r="R36" i="7"/>
  <c r="Z36" i="7"/>
  <c r="AH36" i="7"/>
  <c r="S37" i="7"/>
  <c r="AA37" i="7"/>
  <c r="AI37" i="7"/>
  <c r="O5" i="7"/>
  <c r="W5" i="7"/>
  <c r="AE5" i="7"/>
  <c r="P6" i="7"/>
  <c r="X6" i="7"/>
  <c r="AF6" i="7"/>
  <c r="Q7" i="7"/>
  <c r="Y7" i="7"/>
  <c r="R8" i="7"/>
  <c r="Z8" i="7"/>
  <c r="AH8" i="7"/>
  <c r="S13" i="7"/>
  <c r="AA13" i="7"/>
  <c r="AI13" i="7"/>
  <c r="T15" i="7"/>
  <c r="AB15" i="7"/>
  <c r="AJ15" i="7"/>
  <c r="M17" i="7"/>
  <c r="U17" i="7"/>
  <c r="AC17" i="7"/>
  <c r="N19" i="7"/>
  <c r="V19" i="7"/>
  <c r="AD19" i="7"/>
  <c r="O20" i="7"/>
  <c r="W20" i="7"/>
  <c r="AE20" i="7"/>
  <c r="P21" i="7"/>
  <c r="X21" i="7"/>
  <c r="AF21" i="7"/>
  <c r="R22" i="7"/>
  <c r="AA22" i="7"/>
  <c r="M23" i="7"/>
  <c r="V23" i="7"/>
  <c r="AE23" i="7"/>
  <c r="Q38" i="7"/>
  <c r="AE38" i="7"/>
  <c r="S52" i="7"/>
  <c r="AI52" i="7"/>
  <c r="M53" i="7"/>
  <c r="AC53" i="7"/>
  <c r="S36" i="7"/>
  <c r="AA36" i="7"/>
  <c r="AI36" i="7"/>
  <c r="T37" i="7"/>
  <c r="AB37" i="7"/>
  <c r="P5" i="7"/>
  <c r="X5" i="7"/>
  <c r="AF5" i="7"/>
  <c r="Q6" i="7"/>
  <c r="Y6" i="7"/>
  <c r="S8" i="7"/>
  <c r="AA8" i="7"/>
  <c r="AI8" i="7"/>
  <c r="T13" i="7"/>
  <c r="AB13" i="7"/>
  <c r="N17" i="7"/>
  <c r="V17" i="7"/>
  <c r="AD17" i="7"/>
  <c r="O19" i="7"/>
  <c r="W19" i="7"/>
  <c r="AE19" i="7"/>
  <c r="P20" i="7"/>
  <c r="X20" i="7"/>
  <c r="AF20" i="7"/>
  <c r="Q21" i="7"/>
  <c r="Y21" i="7"/>
  <c r="N23" i="7"/>
  <c r="W23" i="7"/>
  <c r="AG23" i="7"/>
  <c r="R38" i="7"/>
  <c r="AF38" i="7"/>
  <c r="AE49" i="7"/>
  <c r="W49" i="7"/>
  <c r="O49" i="7"/>
  <c r="AD49" i="7"/>
  <c r="V49" i="7"/>
  <c r="N49" i="7"/>
  <c r="AJ49" i="7"/>
  <c r="AB49" i="7"/>
  <c r="T49" i="7"/>
  <c r="X49" i="7"/>
  <c r="AI49" i="7"/>
  <c r="N51" i="7"/>
  <c r="AA51" i="7"/>
  <c r="T52" i="7"/>
  <c r="AJ52" i="7"/>
  <c r="N53" i="7"/>
  <c r="AD53" i="7"/>
  <c r="R34" i="7"/>
  <c r="Z34" i="7"/>
  <c r="S35" i="7"/>
  <c r="AA35" i="7"/>
  <c r="T36" i="7"/>
  <c r="AB36" i="7"/>
  <c r="M37" i="7"/>
  <c r="U37" i="7"/>
  <c r="Q5" i="7"/>
  <c r="Y5" i="7"/>
  <c r="R6" i="7"/>
  <c r="Z6" i="7"/>
  <c r="S7" i="7"/>
  <c r="AA7" i="7"/>
  <c r="T8" i="7"/>
  <c r="AB8" i="7"/>
  <c r="M13" i="7"/>
  <c r="U13" i="7"/>
  <c r="N15" i="7"/>
  <c r="V15" i="7"/>
  <c r="O17" i="7"/>
  <c r="W17" i="7"/>
  <c r="P19" i="7"/>
  <c r="X19" i="7"/>
  <c r="Q20" i="7"/>
  <c r="Y20" i="7"/>
  <c r="R21" i="7"/>
  <c r="Z21" i="7"/>
  <c r="AE22" i="7"/>
  <c r="W22" i="7"/>
  <c r="O22" i="7"/>
  <c r="T22" i="7"/>
  <c r="AC22" i="7"/>
  <c r="O23" i="7"/>
  <c r="Y23" i="7"/>
  <c r="AI23" i="7"/>
  <c r="V25" i="7"/>
  <c r="AH25" i="7"/>
  <c r="O27" i="7"/>
  <c r="AA27" i="7"/>
  <c r="T38" i="7"/>
  <c r="AG38" i="7"/>
  <c r="Y49" i="7"/>
  <c r="Q51" i="7"/>
  <c r="AB51" i="7"/>
  <c r="U52" i="7"/>
  <c r="P53" i="7"/>
  <c r="Q25" i="7"/>
  <c r="Y25" i="7"/>
  <c r="AG25" i="7"/>
  <c r="S38" i="7"/>
  <c r="AA38" i="7"/>
  <c r="O53" i="7"/>
  <c r="W53" i="7"/>
  <c r="AE53" i="7"/>
  <c r="P55" i="7"/>
  <c r="X55" i="7"/>
  <c r="AF55" i="7"/>
  <c r="Q57" i="7"/>
  <c r="Y57" i="7"/>
  <c r="AG57" i="7"/>
  <c r="S25" i="7"/>
  <c r="AA25" i="7"/>
  <c r="AI25" i="7"/>
  <c r="Q53" i="7"/>
  <c r="Y53" i="7"/>
  <c r="AG53" i="7"/>
  <c r="R55" i="7"/>
  <c r="Z55" i="7"/>
  <c r="AH55" i="7"/>
  <c r="S57" i="7"/>
  <c r="AA57" i="7"/>
  <c r="AI57" i="7"/>
  <c r="R53" i="7"/>
  <c r="Z53" i="7"/>
  <c r="AH53" i="7"/>
  <c r="S55" i="7"/>
  <c r="AA55" i="7"/>
  <c r="T57" i="7"/>
  <c r="AB57" i="7"/>
  <c r="S53" i="7"/>
  <c r="AA53" i="7"/>
  <c r="T55" i="7"/>
  <c r="AB55" i="7"/>
  <c r="S39" i="7"/>
  <c r="AA39" i="7"/>
  <c r="T40" i="7"/>
  <c r="AB40" i="7"/>
  <c r="AJ40" i="7"/>
  <c r="M41" i="7"/>
  <c r="U41" i="7"/>
  <c r="AC41" i="7"/>
  <c r="N42" i="7"/>
  <c r="V42" i="7"/>
  <c r="AD42" i="7"/>
  <c r="O43" i="7"/>
  <c r="W43" i="7"/>
  <c r="AE43" i="7"/>
  <c r="T39" i="7"/>
  <c r="AB39" i="7"/>
  <c r="AJ39" i="7"/>
  <c r="P43" i="7"/>
  <c r="X43" i="7"/>
  <c r="AF43" i="7"/>
  <c r="N39" i="7"/>
  <c r="V39" i="7"/>
  <c r="AD39" i="7"/>
  <c r="P41" i="7"/>
  <c r="X41" i="7"/>
  <c r="AF41" i="7"/>
  <c r="Q42" i="7"/>
  <c r="Y42" i="7"/>
  <c r="AG42" i="7"/>
  <c r="R43" i="7"/>
  <c r="Z43" i="7"/>
  <c r="AH43" i="7"/>
  <c r="P40" i="7"/>
  <c r="X40" i="7"/>
  <c r="AF40" i="7"/>
  <c r="Q41" i="7"/>
  <c r="Y41" i="7"/>
  <c r="AG41" i="7"/>
  <c r="R42" i="7"/>
  <c r="Z42" i="7"/>
  <c r="AH42" i="7"/>
  <c r="S43" i="7"/>
  <c r="AA43" i="7"/>
  <c r="P39" i="7"/>
  <c r="X39" i="7"/>
  <c r="AF39" i="7"/>
  <c r="R41" i="7"/>
  <c r="Z41" i="7"/>
  <c r="AH41" i="7"/>
  <c r="S42" i="7"/>
  <c r="AA42" i="7"/>
  <c r="AI42" i="7"/>
  <c r="T43" i="7"/>
  <c r="AB43" i="7"/>
  <c r="AJ43" i="7"/>
  <c r="Q39" i="7"/>
  <c r="Y39" i="7"/>
  <c r="AG39" i="7"/>
  <c r="S41" i="7"/>
  <c r="AA41" i="7"/>
  <c r="AI41" i="7"/>
  <c r="T42" i="7"/>
  <c r="AB42" i="7"/>
  <c r="AJ42" i="7"/>
  <c r="M43" i="7"/>
  <c r="U43" i="7"/>
  <c r="AC43" i="7"/>
  <c r="R39" i="7"/>
  <c r="Z39" i="7"/>
  <c r="S40" i="7"/>
  <c r="AA40" i="7"/>
  <c r="T41" i="7"/>
  <c r="AB41" i="7"/>
  <c r="M42" i="7"/>
  <c r="U42" i="7"/>
  <c r="N43" i="7"/>
  <c r="V43" i="7"/>
  <c r="E1" i="6" l="1"/>
  <c r="AL2" i="15" l="1"/>
  <c r="AL2" i="7"/>
  <c r="N3" i="6" l="1"/>
  <c r="O3" i="6" s="1"/>
  <c r="P3" i="6" s="1"/>
  <c r="I2" i="6"/>
  <c r="N1" i="6"/>
  <c r="O1" i="6" l="1"/>
  <c r="P1" i="6" s="1"/>
  <c r="H2" i="15" l="1"/>
  <c r="H2" i="7"/>
  <c r="E144" i="3"/>
  <c r="E143" i="3"/>
  <c r="E141" i="3"/>
  <c r="E140" i="3"/>
  <c r="E139" i="3"/>
  <c r="E138" i="3"/>
  <c r="E136" i="3"/>
  <c r="E135" i="3"/>
  <c r="E134" i="3"/>
  <c r="E133" i="3"/>
  <c r="E132" i="3"/>
  <c r="E131" i="3"/>
  <c r="E129" i="3"/>
  <c r="E128" i="3"/>
  <c r="E126" i="3"/>
  <c r="E125" i="3"/>
  <c r="E124" i="3"/>
  <c r="E123" i="3"/>
  <c r="E121" i="3"/>
  <c r="E120" i="3"/>
  <c r="E119" i="3"/>
  <c r="E118" i="3"/>
  <c r="E117" i="3"/>
  <c r="E116" i="3"/>
  <c r="E114" i="3"/>
  <c r="E113" i="3"/>
  <c r="E110" i="3"/>
  <c r="E91" i="16" l="1"/>
  <c r="E97" i="3"/>
  <c r="AK3" i="7" l="1"/>
  <c r="L2" i="15" l="1"/>
  <c r="K2" i="15"/>
  <c r="I2" i="15"/>
  <c r="J2" i="15" s="1"/>
  <c r="AF2" i="15" l="1"/>
  <c r="U2" i="15"/>
  <c r="AC2" i="15"/>
  <c r="N2" i="15"/>
  <c r="V2" i="15"/>
  <c r="AD2" i="15"/>
  <c r="O2" i="15"/>
  <c r="W2" i="15"/>
  <c r="AE2" i="15"/>
  <c r="P2" i="15"/>
  <c r="X2" i="15"/>
  <c r="AG2" i="15"/>
  <c r="Q2" i="15"/>
  <c r="Y2" i="15"/>
  <c r="AH2" i="15"/>
  <c r="R2" i="15"/>
  <c r="Z2" i="15"/>
  <c r="AI2" i="15"/>
  <c r="S2" i="15"/>
  <c r="AA2" i="15"/>
  <c r="AJ2" i="15"/>
  <c r="T2" i="15"/>
  <c r="AB2" i="15"/>
  <c r="M2" i="15"/>
  <c r="L2" i="7"/>
  <c r="K2" i="7"/>
  <c r="I2" i="7"/>
  <c r="J2" i="7" s="1"/>
  <c r="R2" i="7" l="1"/>
  <c r="Z2" i="7"/>
  <c r="AI2" i="7"/>
  <c r="S2" i="7"/>
  <c r="AA2" i="7"/>
  <c r="M2" i="7"/>
  <c r="AE2" i="7"/>
  <c r="T2" i="7"/>
  <c r="AB2" i="7"/>
  <c r="AJ2" i="7"/>
  <c r="U2" i="7"/>
  <c r="AC2" i="7"/>
  <c r="N2" i="7"/>
  <c r="V2" i="7"/>
  <c r="AD2" i="7"/>
  <c r="O2" i="7"/>
  <c r="W2" i="7"/>
  <c r="AF2" i="7"/>
  <c r="P2" i="7"/>
  <c r="X2" i="7"/>
  <c r="AG2" i="7"/>
  <c r="Q2" i="7"/>
  <c r="Y2" i="7"/>
  <c r="AH2" i="7"/>
  <c r="AK3" i="15"/>
  <c r="H2" i="6" l="1"/>
  <c r="E5" i="6" s="1"/>
  <c r="E2" i="6"/>
  <c r="E4" i="6" l="1"/>
  <c r="E6" i="6" s="1"/>
  <c r="F2" i="6"/>
  <c r="G2" i="6" s="1"/>
  <c r="E3" i="6" s="1"/>
  <c r="F1" i="6" l="1"/>
  <c r="G1" i="6" s="1"/>
  <c r="F6" i="6" l="1"/>
  <c r="G6" i="6" s="1"/>
  <c r="E7" i="6" s="1"/>
  <c r="AK1" i="15" s="1"/>
  <c r="A1" i="16"/>
  <c r="B2" i="6"/>
  <c r="C2" i="6" s="1"/>
  <c r="AK24" i="15" l="1"/>
  <c r="AK16" i="15"/>
  <c r="AK25" i="15"/>
  <c r="AK18" i="15"/>
  <c r="AK19" i="15"/>
  <c r="AK20" i="15"/>
  <c r="AK12" i="15"/>
  <c r="AK21" i="15"/>
  <c r="AK13" i="15"/>
  <c r="AK23" i="15"/>
  <c r="AK15" i="15"/>
  <c r="AK17" i="15"/>
  <c r="AK22" i="15"/>
  <c r="AK14" i="15"/>
  <c r="AK6" i="15"/>
  <c r="AK5" i="15"/>
  <c r="AK9" i="15"/>
  <c r="AK11" i="15"/>
  <c r="AK26" i="15"/>
  <c r="AK27" i="15"/>
  <c r="AK8" i="15"/>
  <c r="AK7" i="15"/>
  <c r="AK10" i="15"/>
  <c r="AK1" i="7"/>
  <c r="AK2" i="15"/>
  <c r="D4" i="3"/>
  <c r="N5" i="3" s="1"/>
  <c r="E99" i="16"/>
  <c r="E98" i="16"/>
  <c r="E97" i="16"/>
  <c r="E96" i="16"/>
  <c r="E95" i="16"/>
  <c r="E94" i="16"/>
  <c r="E93" i="16"/>
  <c r="E90" i="16"/>
  <c r="E89" i="16"/>
  <c r="E88" i="16"/>
  <c r="E87" i="16"/>
  <c r="E86" i="16"/>
  <c r="E85" i="16"/>
  <c r="E84" i="16"/>
  <c r="E83" i="16"/>
  <c r="E82" i="16"/>
  <c r="E81" i="16"/>
  <c r="E80" i="16"/>
  <c r="E79" i="16"/>
  <c r="E78" i="16"/>
  <c r="E77" i="16"/>
  <c r="E76" i="16"/>
  <c r="E75" i="16"/>
  <c r="E74" i="16"/>
  <c r="E73" i="16"/>
  <c r="E72" i="16"/>
  <c r="E71" i="16"/>
  <c r="E70" i="16"/>
  <c r="E69" i="16"/>
  <c r="E65" i="16"/>
  <c r="E64" i="16"/>
  <c r="E63" i="16"/>
  <c r="E62" i="16"/>
  <c r="E61" i="16"/>
  <c r="E60" i="16"/>
  <c r="E59" i="16"/>
  <c r="E58" i="16"/>
  <c r="E57" i="16"/>
  <c r="E56" i="16"/>
  <c r="E55" i="16"/>
  <c r="E54" i="16"/>
  <c r="E53" i="16"/>
  <c r="E52" i="16"/>
  <c r="E51" i="16"/>
  <c r="E50" i="16"/>
  <c r="E49" i="16"/>
  <c r="E48" i="16"/>
  <c r="E47" i="16"/>
  <c r="E46" i="16"/>
  <c r="E45" i="16"/>
  <c r="E44" i="16"/>
  <c r="E43" i="16"/>
  <c r="E42" i="16"/>
  <c r="E41" i="16"/>
  <c r="E39" i="16"/>
  <c r="E38" i="16"/>
  <c r="E37" i="16"/>
  <c r="E36" i="16"/>
  <c r="E35" i="16"/>
  <c r="E34" i="16"/>
  <c r="E33" i="16"/>
  <c r="E30" i="16"/>
  <c r="E29" i="16"/>
  <c r="E28" i="16"/>
  <c r="E27" i="16"/>
  <c r="E24" i="16"/>
  <c r="E23" i="16"/>
  <c r="E22" i="16"/>
  <c r="E21" i="16"/>
  <c r="E20" i="16"/>
  <c r="E19" i="16"/>
  <c r="E18" i="16"/>
  <c r="E17" i="16"/>
  <c r="E16" i="16"/>
  <c r="E15" i="16"/>
  <c r="E14" i="16"/>
  <c r="E13" i="16"/>
  <c r="E12" i="16"/>
  <c r="E10" i="16"/>
  <c r="E9" i="16"/>
  <c r="AK42" i="7" l="1"/>
  <c r="AK43" i="7"/>
  <c r="AK39" i="7"/>
  <c r="AK40" i="7"/>
  <c r="AK41" i="7"/>
  <c r="AK57" i="7"/>
  <c r="AK27" i="7"/>
  <c r="AK38" i="7"/>
  <c r="AK51" i="7"/>
  <c r="AK52" i="7"/>
  <c r="AK49" i="7"/>
  <c r="AK13" i="7"/>
  <c r="AK37" i="7"/>
  <c r="AK22" i="7"/>
  <c r="AK15" i="7"/>
  <c r="AK17" i="7"/>
  <c r="AK31" i="7"/>
  <c r="AK19" i="7"/>
  <c r="AK55" i="7"/>
  <c r="AK20" i="7"/>
  <c r="AK5" i="7"/>
  <c r="AK21" i="7"/>
  <c r="AK53" i="7"/>
  <c r="AK23" i="7"/>
  <c r="AK7" i="7"/>
  <c r="AK25" i="7"/>
  <c r="AK8" i="7"/>
  <c r="AK36" i="7"/>
  <c r="AK33" i="7"/>
  <c r="AK28" i="7"/>
  <c r="AK32" i="7"/>
  <c r="AK6" i="7"/>
  <c r="AK35" i="7"/>
  <c r="AK30" i="7"/>
  <c r="AK34" i="7"/>
  <c r="AK29" i="7"/>
  <c r="AK47" i="7"/>
  <c r="AK48" i="7"/>
  <c r="AK9" i="7"/>
  <c r="AK50" i="7"/>
  <c r="AK46" i="7"/>
  <c r="AK45" i="7"/>
  <c r="AK44" i="7"/>
  <c r="AK12" i="7"/>
  <c r="AK11" i="7"/>
  <c r="AK10" i="7"/>
  <c r="AK18" i="7"/>
  <c r="AK14" i="7"/>
  <c r="AK16" i="7"/>
  <c r="AK24" i="7"/>
  <c r="AK26" i="7"/>
  <c r="AK54" i="7"/>
  <c r="AK56" i="7"/>
  <c r="AK2" i="7"/>
  <c r="G138" i="3"/>
  <c r="G128" i="3"/>
  <c r="G118" i="3"/>
  <c r="G139" i="3"/>
  <c r="G129" i="3"/>
  <c r="G131" i="3"/>
  <c r="G141" i="3"/>
  <c r="G132" i="3"/>
  <c r="G121" i="3"/>
  <c r="G110" i="3"/>
  <c r="G144" i="3"/>
  <c r="G124" i="3"/>
  <c r="G125" i="3"/>
  <c r="G143" i="3"/>
  <c r="G133" i="3"/>
  <c r="G123" i="3"/>
  <c r="G113" i="3"/>
  <c r="G134" i="3"/>
  <c r="G114" i="3"/>
  <c r="G135" i="3"/>
  <c r="G116" i="3"/>
  <c r="G136" i="3"/>
  <c r="G126" i="3"/>
  <c r="G117" i="3"/>
  <c r="G119" i="3"/>
  <c r="G140" i="3"/>
  <c r="G120" i="3"/>
  <c r="G97" i="3"/>
  <c r="G98" i="3"/>
  <c r="B5" i="16"/>
  <c r="N5" i="16" s="1"/>
  <c r="G73" i="16" s="1"/>
  <c r="E75" i="3"/>
  <c r="E10" i="3"/>
  <c r="E12" i="3"/>
  <c r="E13" i="3"/>
  <c r="E14" i="3"/>
  <c r="E15" i="3"/>
  <c r="E16" i="3"/>
  <c r="E17" i="3"/>
  <c r="E18" i="3"/>
  <c r="E19" i="3"/>
  <c r="E20" i="3"/>
  <c r="E21" i="3"/>
  <c r="E22" i="3"/>
  <c r="E23" i="3"/>
  <c r="E24" i="3"/>
  <c r="E25" i="3"/>
  <c r="E26" i="3"/>
  <c r="E27" i="3"/>
  <c r="E28" i="3"/>
  <c r="E29" i="3"/>
  <c r="E30" i="3"/>
  <c r="E31" i="3"/>
  <c r="E32" i="3"/>
  <c r="E33" i="3"/>
  <c r="E35" i="3"/>
  <c r="E36" i="3"/>
  <c r="E37" i="3"/>
  <c r="E38" i="3"/>
  <c r="E39" i="3"/>
  <c r="E40" i="3"/>
  <c r="E41" i="3"/>
  <c r="E42" i="3"/>
  <c r="E43" i="3"/>
  <c r="E44" i="3"/>
  <c r="E45" i="3"/>
  <c r="E47" i="3"/>
  <c r="E48" i="3"/>
  <c r="E49" i="3"/>
  <c r="E50" i="3"/>
  <c r="E51" i="3"/>
  <c r="E52" i="3"/>
  <c r="E53" i="3"/>
  <c r="E54" i="3"/>
  <c r="E55" i="3"/>
  <c r="E56" i="3"/>
  <c r="E57" i="3"/>
  <c r="E58" i="3"/>
  <c r="E59" i="3"/>
  <c r="E60" i="3"/>
  <c r="E61" i="3"/>
  <c r="E62" i="3"/>
  <c r="E63" i="3"/>
  <c r="E64" i="3"/>
  <c r="E65" i="3"/>
  <c r="E66" i="3"/>
  <c r="E67" i="3"/>
  <c r="E68" i="3"/>
  <c r="E69" i="3"/>
  <c r="E70" i="3"/>
  <c r="E71" i="3"/>
  <c r="E72" i="3"/>
  <c r="E73" i="3"/>
  <c r="E76" i="3"/>
  <c r="E77" i="3"/>
  <c r="E78" i="3"/>
  <c r="E79" i="3"/>
  <c r="E80" i="3"/>
  <c r="E81" i="3"/>
  <c r="E82" i="3"/>
  <c r="E83" i="3"/>
  <c r="E84" i="3"/>
  <c r="E85" i="3"/>
  <c r="E86" i="3"/>
  <c r="E87" i="3"/>
  <c r="E88" i="3"/>
  <c r="E89" i="3"/>
  <c r="E90" i="3"/>
  <c r="E91" i="3"/>
  <c r="E92" i="3"/>
  <c r="E93" i="3"/>
  <c r="E94" i="3"/>
  <c r="E95" i="3"/>
  <c r="E96" i="3"/>
  <c r="E99" i="3"/>
  <c r="E100" i="3"/>
  <c r="E101" i="3"/>
  <c r="E102" i="3"/>
  <c r="E103" i="3"/>
  <c r="E104" i="3"/>
  <c r="E105" i="3"/>
  <c r="E9" i="3"/>
  <c r="G91" i="16" l="1"/>
  <c r="G92" i="16"/>
  <c r="N6" i="16"/>
  <c r="G9" i="16"/>
  <c r="G10" i="16"/>
  <c r="G18" i="16"/>
  <c r="G33" i="16"/>
  <c r="G17" i="16"/>
  <c r="G24" i="16"/>
  <c r="G98" i="16"/>
  <c r="G99" i="16"/>
  <c r="G101" i="16"/>
  <c r="G96" i="16"/>
  <c r="G97" i="16"/>
  <c r="G95" i="16"/>
  <c r="G94" i="16"/>
  <c r="G93" i="16"/>
  <c r="G87" i="16"/>
  <c r="G88" i="16"/>
  <c r="G89" i="16"/>
  <c r="G84" i="16"/>
  <c r="G90" i="16"/>
  <c r="G86" i="16"/>
  <c r="G80" i="16"/>
  <c r="G81" i="16"/>
  <c r="G79" i="16"/>
  <c r="G83" i="16"/>
  <c r="G75" i="16"/>
  <c r="G76" i="16"/>
  <c r="G85" i="16"/>
  <c r="G78" i="16"/>
  <c r="G74" i="16"/>
  <c r="G69" i="16"/>
  <c r="G70" i="16"/>
  <c r="G77" i="16"/>
  <c r="G71" i="16"/>
  <c r="G58" i="16"/>
  <c r="G59" i="16"/>
  <c r="G60" i="16"/>
  <c r="G82" i="16"/>
  <c r="G61" i="16"/>
  <c r="G62" i="16"/>
  <c r="G54" i="16"/>
  <c r="G64" i="16"/>
  <c r="G72" i="16"/>
  <c r="G56" i="16"/>
  <c r="G57" i="16"/>
  <c r="G47" i="16"/>
  <c r="G48" i="16"/>
  <c r="G49" i="16"/>
  <c r="G50" i="16"/>
  <c r="G51" i="16"/>
  <c r="G43" i="16"/>
  <c r="G63" i="16"/>
  <c r="G52" i="16"/>
  <c r="G44" i="16"/>
  <c r="G38" i="16"/>
  <c r="G39" i="16"/>
  <c r="G34" i="16"/>
  <c r="G53" i="16"/>
  <c r="G46" i="16"/>
  <c r="G65" i="16"/>
  <c r="G45" i="16"/>
  <c r="G41" i="16"/>
  <c r="G35" i="16"/>
  <c r="G42" i="16"/>
  <c r="G36" i="16"/>
  <c r="G37" i="16"/>
  <c r="G16" i="16"/>
  <c r="G23" i="16"/>
  <c r="G30" i="16"/>
  <c r="AL5" i="16"/>
  <c r="G22" i="16"/>
  <c r="G29" i="16"/>
  <c r="G15" i="16"/>
  <c r="G21" i="16"/>
  <c r="G28" i="16"/>
  <c r="G14" i="16"/>
  <c r="G27" i="16"/>
  <c r="G55" i="16"/>
  <c r="G13" i="16"/>
  <c r="G20" i="16"/>
  <c r="G12" i="16"/>
  <c r="G19" i="16"/>
  <c r="H91" i="16" l="1"/>
  <c r="H92" i="16"/>
  <c r="O6" i="16"/>
  <c r="H98" i="16"/>
  <c r="H99" i="16"/>
  <c r="H101" i="16"/>
  <c r="H94" i="16"/>
  <c r="H97" i="16"/>
  <c r="H96" i="16"/>
  <c r="H95" i="16"/>
  <c r="H88" i="16"/>
  <c r="H89" i="16"/>
  <c r="H90" i="16"/>
  <c r="H86" i="16"/>
  <c r="H85" i="16"/>
  <c r="H81" i="16"/>
  <c r="H93" i="16"/>
  <c r="H84" i="16"/>
  <c r="H82" i="16"/>
  <c r="H77" i="16"/>
  <c r="H87" i="16"/>
  <c r="H83" i="16"/>
  <c r="H80" i="16"/>
  <c r="H76" i="16"/>
  <c r="H78" i="16"/>
  <c r="H79" i="16"/>
  <c r="H74" i="16"/>
  <c r="H75" i="16"/>
  <c r="H69" i="16"/>
  <c r="H70" i="16"/>
  <c r="H71" i="16"/>
  <c r="H72" i="16"/>
  <c r="H59" i="16"/>
  <c r="H60" i="16"/>
  <c r="H61" i="16"/>
  <c r="H62" i="16"/>
  <c r="H63" i="16"/>
  <c r="H55" i="16"/>
  <c r="H65" i="16"/>
  <c r="H57" i="16"/>
  <c r="H47" i="16"/>
  <c r="H58" i="16"/>
  <c r="H48" i="16"/>
  <c r="H64" i="16"/>
  <c r="H49" i="16"/>
  <c r="H73" i="16"/>
  <c r="H50" i="16"/>
  <c r="H54" i="16"/>
  <c r="H51" i="16"/>
  <c r="H52" i="16"/>
  <c r="H44" i="16"/>
  <c r="H53" i="16"/>
  <c r="H45" i="16"/>
  <c r="H43" i="16"/>
  <c r="H38" i="16"/>
  <c r="H39" i="16"/>
  <c r="H34" i="16"/>
  <c r="H46" i="16"/>
  <c r="H41" i="16"/>
  <c r="H35" i="16"/>
  <c r="H56" i="16"/>
  <c r="H42" i="16"/>
  <c r="H36" i="16"/>
  <c r="H37" i="16"/>
  <c r="H20" i="16"/>
  <c r="H13" i="16"/>
  <c r="H27" i="16"/>
  <c r="H14" i="16"/>
  <c r="H28" i="16"/>
  <c r="H21" i="16"/>
  <c r="H15" i="16"/>
  <c r="H29" i="16"/>
  <c r="H22" i="16"/>
  <c r="BJ5" i="16"/>
  <c r="H30" i="16"/>
  <c r="H23" i="16"/>
  <c r="H16" i="16"/>
  <c r="H24" i="16"/>
  <c r="H17" i="16"/>
  <c r="H9" i="16"/>
  <c r="H33" i="16"/>
  <c r="H18" i="16"/>
  <c r="H10" i="16"/>
  <c r="AL6" i="16"/>
  <c r="H12" i="16"/>
  <c r="H19" i="16"/>
  <c r="I91" i="16" l="1"/>
  <c r="I92" i="16"/>
  <c r="CH5" i="16"/>
  <c r="P6" i="16"/>
  <c r="AM6" i="16"/>
  <c r="I98" i="16"/>
  <c r="I99" i="16"/>
  <c r="I101" i="16"/>
  <c r="I95" i="16"/>
  <c r="I96" i="16"/>
  <c r="I97" i="16"/>
  <c r="I90" i="16"/>
  <c r="I94" i="16"/>
  <c r="I93" i="16"/>
  <c r="I88" i="16"/>
  <c r="I89" i="16"/>
  <c r="I86" i="16"/>
  <c r="I85" i="16"/>
  <c r="I87" i="16"/>
  <c r="I84" i="16"/>
  <c r="I82" i="16"/>
  <c r="I83" i="16"/>
  <c r="I78" i="16"/>
  <c r="I80" i="16"/>
  <c r="I75" i="16"/>
  <c r="I81" i="16"/>
  <c r="I79" i="16"/>
  <c r="I77" i="16"/>
  <c r="I76" i="16"/>
  <c r="I69" i="16"/>
  <c r="I70" i="16"/>
  <c r="I71" i="16"/>
  <c r="I72" i="16"/>
  <c r="I73" i="16"/>
  <c r="I60" i="16"/>
  <c r="I74" i="16"/>
  <c r="I61" i="16"/>
  <c r="I62" i="16"/>
  <c r="I54" i="16"/>
  <c r="I63" i="16"/>
  <c r="I55" i="16"/>
  <c r="I64" i="16"/>
  <c r="I56" i="16"/>
  <c r="I58" i="16"/>
  <c r="I57" i="16"/>
  <c r="I48" i="16"/>
  <c r="I49" i="16"/>
  <c r="I50" i="16"/>
  <c r="I51" i="16"/>
  <c r="I43" i="16"/>
  <c r="I52" i="16"/>
  <c r="I59" i="16"/>
  <c r="I53" i="16"/>
  <c r="I45" i="16"/>
  <c r="I65" i="16"/>
  <c r="I46" i="16"/>
  <c r="I39" i="16"/>
  <c r="I34" i="16"/>
  <c r="I47" i="16"/>
  <c r="I41" i="16"/>
  <c r="I35" i="16"/>
  <c r="I42" i="16"/>
  <c r="I36" i="16"/>
  <c r="I37" i="16"/>
  <c r="I44" i="16"/>
  <c r="I27" i="16"/>
  <c r="I14" i="16"/>
  <c r="I28" i="16"/>
  <c r="I21" i="16"/>
  <c r="I15" i="16"/>
  <c r="I29" i="16"/>
  <c r="I22" i="16"/>
  <c r="I30" i="16"/>
  <c r="I23" i="16"/>
  <c r="I16" i="16"/>
  <c r="I24" i="16"/>
  <c r="I17" i="16"/>
  <c r="I9" i="16"/>
  <c r="I33" i="16"/>
  <c r="I18" i="16"/>
  <c r="I10" i="16"/>
  <c r="I38" i="16"/>
  <c r="I19" i="16"/>
  <c r="I12" i="16"/>
  <c r="BJ6" i="16"/>
  <c r="I20" i="16"/>
  <c r="I13" i="16"/>
  <c r="J91" i="16" l="1"/>
  <c r="J92" i="16"/>
  <c r="Q6" i="16"/>
  <c r="BK6" i="16"/>
  <c r="J98" i="16"/>
  <c r="J99" i="16"/>
  <c r="J101" i="16"/>
  <c r="J96" i="16"/>
  <c r="J95" i="16"/>
  <c r="J97" i="16"/>
  <c r="J90" i="16"/>
  <c r="J94" i="16"/>
  <c r="J93" i="16"/>
  <c r="J88" i="16"/>
  <c r="J89" i="16"/>
  <c r="J86" i="16"/>
  <c r="J85" i="16"/>
  <c r="J83" i="16"/>
  <c r="J87" i="16"/>
  <c r="J79" i="16"/>
  <c r="J80" i="16"/>
  <c r="J76" i="16"/>
  <c r="J81" i="16"/>
  <c r="J78" i="16"/>
  <c r="J84" i="16"/>
  <c r="J77" i="16"/>
  <c r="J82" i="16"/>
  <c r="J75" i="16"/>
  <c r="J69" i="16"/>
  <c r="J70" i="16"/>
  <c r="J71" i="16"/>
  <c r="J72" i="16"/>
  <c r="J73" i="16"/>
  <c r="J74" i="16"/>
  <c r="J61" i="16"/>
  <c r="J62" i="16"/>
  <c r="J54" i="16"/>
  <c r="J63" i="16"/>
  <c r="J55" i="16"/>
  <c r="J64" i="16"/>
  <c r="J56" i="16"/>
  <c r="J65" i="16"/>
  <c r="J57" i="16"/>
  <c r="J59" i="16"/>
  <c r="J58" i="16"/>
  <c r="J49" i="16"/>
  <c r="J60" i="16"/>
  <c r="J50" i="16"/>
  <c r="J51" i="16"/>
  <c r="J43" i="16"/>
  <c r="J52" i="16"/>
  <c r="J44" i="16"/>
  <c r="J53" i="16"/>
  <c r="J46" i="16"/>
  <c r="J47" i="16"/>
  <c r="J48" i="16"/>
  <c r="J41" i="16"/>
  <c r="J35" i="16"/>
  <c r="J42" i="16"/>
  <c r="J36" i="16"/>
  <c r="J45" i="16"/>
  <c r="J37" i="16"/>
  <c r="J38" i="16"/>
  <c r="J39" i="16"/>
  <c r="J34" i="16"/>
  <c r="J28" i="16"/>
  <c r="J21" i="16"/>
  <c r="J15" i="16"/>
  <c r="J29" i="16"/>
  <c r="J22" i="16"/>
  <c r="DF5" i="16"/>
  <c r="J30" i="16"/>
  <c r="J23" i="16"/>
  <c r="J16" i="16"/>
  <c r="J24" i="16"/>
  <c r="J17" i="16"/>
  <c r="J9" i="16"/>
  <c r="J33" i="16"/>
  <c r="J18" i="16"/>
  <c r="J10" i="16"/>
  <c r="J27" i="16"/>
  <c r="J19" i="16"/>
  <c r="J12" i="16"/>
  <c r="J20" i="16"/>
  <c r="J13" i="16"/>
  <c r="CH6" i="16"/>
  <c r="J14" i="16"/>
  <c r="AN6" i="16"/>
  <c r="K91" i="16" l="1"/>
  <c r="K92" i="16"/>
  <c r="N6" i="3"/>
  <c r="G100" i="3"/>
  <c r="G90" i="3"/>
  <c r="G82" i="3"/>
  <c r="G75" i="3"/>
  <c r="G66" i="3"/>
  <c r="G58" i="3"/>
  <c r="G50" i="3"/>
  <c r="G41" i="3"/>
  <c r="G32" i="3"/>
  <c r="G25" i="3"/>
  <c r="G17" i="3"/>
  <c r="G85" i="3"/>
  <c r="G61" i="3"/>
  <c r="G20" i="3"/>
  <c r="G105" i="3"/>
  <c r="G95" i="3"/>
  <c r="G87" i="3"/>
  <c r="G80" i="3"/>
  <c r="G71" i="3"/>
  <c r="G63" i="3"/>
  <c r="G55" i="3"/>
  <c r="G47" i="3"/>
  <c r="G38" i="3"/>
  <c r="G29" i="3"/>
  <c r="G22" i="3"/>
  <c r="G14" i="3"/>
  <c r="G69" i="3"/>
  <c r="G53" i="3"/>
  <c r="G102" i="3"/>
  <c r="G92" i="3"/>
  <c r="G84" i="3"/>
  <c r="G77" i="3"/>
  <c r="G68" i="3"/>
  <c r="G60" i="3"/>
  <c r="G52" i="3"/>
  <c r="G43" i="3"/>
  <c r="G35" i="3"/>
  <c r="G19" i="3"/>
  <c r="G93" i="3"/>
  <c r="G36" i="3"/>
  <c r="G99" i="3"/>
  <c r="G89" i="3"/>
  <c r="G81" i="3"/>
  <c r="G73" i="3"/>
  <c r="G65" i="3"/>
  <c r="G57" i="3"/>
  <c r="G49" i="3"/>
  <c r="G40" i="3"/>
  <c r="G31" i="3"/>
  <c r="G24" i="3"/>
  <c r="G16" i="3"/>
  <c r="G12" i="3"/>
  <c r="G104" i="3"/>
  <c r="G94" i="3"/>
  <c r="G86" i="3"/>
  <c r="G79" i="3"/>
  <c r="G70" i="3"/>
  <c r="G62" i="3"/>
  <c r="G54" i="3"/>
  <c r="G45" i="3"/>
  <c r="G37" i="3"/>
  <c r="G28" i="3"/>
  <c r="G21" i="3"/>
  <c r="G13" i="3"/>
  <c r="G78" i="3"/>
  <c r="G101" i="3"/>
  <c r="G91" i="3"/>
  <c r="G83" i="3"/>
  <c r="G76" i="3"/>
  <c r="G67" i="3"/>
  <c r="G59" i="3"/>
  <c r="G51" i="3"/>
  <c r="G42" i="3"/>
  <c r="G33" i="3"/>
  <c r="G26" i="3"/>
  <c r="G18" i="3"/>
  <c r="G44" i="3"/>
  <c r="G27" i="3"/>
  <c r="G96" i="3"/>
  <c r="G88" i="3"/>
  <c r="G72" i="3"/>
  <c r="G64" i="3"/>
  <c r="G56" i="3"/>
  <c r="G48" i="3"/>
  <c r="G39" i="3"/>
  <c r="G30" i="3"/>
  <c r="G23" i="3"/>
  <c r="G15" i="3"/>
  <c r="G103" i="3"/>
  <c r="R6" i="16"/>
  <c r="CI6" i="16"/>
  <c r="K98" i="16"/>
  <c r="K99" i="16"/>
  <c r="K101" i="16"/>
  <c r="K97" i="16"/>
  <c r="K94" i="16"/>
  <c r="K93" i="16"/>
  <c r="K88" i="16"/>
  <c r="K95" i="16"/>
  <c r="K89" i="16"/>
  <c r="K90" i="16"/>
  <c r="K96" i="16"/>
  <c r="K86" i="16"/>
  <c r="K85" i="16"/>
  <c r="K87" i="16"/>
  <c r="K84" i="16"/>
  <c r="K80" i="16"/>
  <c r="K83" i="16"/>
  <c r="K81" i="16"/>
  <c r="K78" i="16"/>
  <c r="K77" i="16"/>
  <c r="K82" i="16"/>
  <c r="K79" i="16"/>
  <c r="K75" i="16"/>
  <c r="K69" i="16"/>
  <c r="K70" i="16"/>
  <c r="K71" i="16"/>
  <c r="K72" i="16"/>
  <c r="K73" i="16"/>
  <c r="K74" i="16"/>
  <c r="K62" i="16"/>
  <c r="K63" i="16"/>
  <c r="K55" i="16"/>
  <c r="K64" i="16"/>
  <c r="K56" i="16"/>
  <c r="K65" i="16"/>
  <c r="K57" i="16"/>
  <c r="K76" i="16"/>
  <c r="K58" i="16"/>
  <c r="K60" i="16"/>
  <c r="K50" i="16"/>
  <c r="K51" i="16"/>
  <c r="K52" i="16"/>
  <c r="K44" i="16"/>
  <c r="K54" i="16"/>
  <c r="K53" i="16"/>
  <c r="K45" i="16"/>
  <c r="K59" i="16"/>
  <c r="K61" i="16"/>
  <c r="K47" i="16"/>
  <c r="K48" i="16"/>
  <c r="K41" i="16"/>
  <c r="K35" i="16"/>
  <c r="K46" i="16"/>
  <c r="K42" i="16"/>
  <c r="K36" i="16"/>
  <c r="K49" i="16"/>
  <c r="K37" i="16"/>
  <c r="K38" i="16"/>
  <c r="K39" i="16"/>
  <c r="K34" i="16"/>
  <c r="K29" i="16"/>
  <c r="K22" i="16"/>
  <c r="ED5" i="16"/>
  <c r="K28" i="16"/>
  <c r="K30" i="16"/>
  <c r="K23" i="16"/>
  <c r="K16" i="16"/>
  <c r="K24" i="16"/>
  <c r="K17" i="16"/>
  <c r="K9" i="16"/>
  <c r="K21" i="16"/>
  <c r="K43" i="16"/>
  <c r="K33" i="16"/>
  <c r="K18" i="16"/>
  <c r="K10" i="16"/>
  <c r="K19" i="16"/>
  <c r="K12" i="16"/>
  <c r="K20" i="16"/>
  <c r="K13" i="16"/>
  <c r="K27" i="16"/>
  <c r="K14" i="16"/>
  <c r="DF6" i="16"/>
  <c r="K15" i="16"/>
  <c r="AO6" i="16"/>
  <c r="BL6" i="16"/>
  <c r="G10" i="3"/>
  <c r="O6" i="3" l="1"/>
  <c r="N110" i="3"/>
  <c r="L91" i="16"/>
  <c r="L92" i="16"/>
  <c r="S6" i="16"/>
  <c r="DG6" i="16"/>
  <c r="AP6" i="16"/>
  <c r="BM6" i="16"/>
  <c r="L99" i="16"/>
  <c r="L101" i="16"/>
  <c r="L98" i="16"/>
  <c r="L94" i="16"/>
  <c r="L96" i="16"/>
  <c r="L95" i="16"/>
  <c r="L89" i="16"/>
  <c r="L97" i="16"/>
  <c r="L90" i="16"/>
  <c r="L85" i="16"/>
  <c r="L93" i="16"/>
  <c r="L87" i="16"/>
  <c r="L86" i="16"/>
  <c r="L84" i="16"/>
  <c r="L77" i="16"/>
  <c r="L78" i="16"/>
  <c r="L81" i="16"/>
  <c r="L88" i="16"/>
  <c r="L82" i="16"/>
  <c r="L79" i="16"/>
  <c r="L75" i="16"/>
  <c r="L70" i="16"/>
  <c r="L83" i="16"/>
  <c r="L71" i="16"/>
  <c r="L80" i="16"/>
  <c r="L72" i="16"/>
  <c r="L73" i="16"/>
  <c r="L74" i="16"/>
  <c r="L76" i="16"/>
  <c r="L63" i="16"/>
  <c r="L64" i="16"/>
  <c r="L56" i="16"/>
  <c r="L65" i="16"/>
  <c r="L57" i="16"/>
  <c r="L58" i="16"/>
  <c r="L59" i="16"/>
  <c r="L69" i="16"/>
  <c r="L61" i="16"/>
  <c r="L60" i="16"/>
  <c r="L51" i="16"/>
  <c r="L62" i="16"/>
  <c r="L52" i="16"/>
  <c r="L44" i="16"/>
  <c r="L54" i="16"/>
  <c r="L53" i="16"/>
  <c r="L45" i="16"/>
  <c r="L46" i="16"/>
  <c r="L48" i="16"/>
  <c r="L55" i="16"/>
  <c r="L49" i="16"/>
  <c r="L47" i="16"/>
  <c r="L42" i="16"/>
  <c r="L36" i="16"/>
  <c r="L37" i="16"/>
  <c r="L50" i="16"/>
  <c r="L38" i="16"/>
  <c r="L39" i="16"/>
  <c r="L34" i="16"/>
  <c r="L43" i="16"/>
  <c r="L30" i="16"/>
  <c r="L23" i="16"/>
  <c r="L16" i="16"/>
  <c r="L29" i="16"/>
  <c r="L24" i="16"/>
  <c r="L17" i="16"/>
  <c r="L9" i="16"/>
  <c r="L33" i="16"/>
  <c r="L18" i="16"/>
  <c r="L10" i="16"/>
  <c r="L22" i="16"/>
  <c r="L35" i="16"/>
  <c r="L19" i="16"/>
  <c r="L12" i="16"/>
  <c r="L41" i="16"/>
  <c r="L20" i="16"/>
  <c r="L13" i="16"/>
  <c r="L27" i="16"/>
  <c r="L14" i="16"/>
  <c r="L28" i="16"/>
  <c r="L21" i="16"/>
  <c r="L15" i="16"/>
  <c r="ED6" i="16"/>
  <c r="FB5" i="16"/>
  <c r="CJ6" i="16"/>
  <c r="B3" i="6"/>
  <c r="C3" i="6" s="1"/>
  <c r="P6" i="3" l="1"/>
  <c r="Q6" i="3" s="1"/>
  <c r="O110" i="3"/>
  <c r="M92" i="16"/>
  <c r="M91" i="16"/>
  <c r="B4" i="6"/>
  <c r="C4" i="6" s="1"/>
  <c r="T6" i="16"/>
  <c r="BN6" i="16"/>
  <c r="AQ6" i="16"/>
  <c r="M101" i="16"/>
  <c r="M98" i="16"/>
  <c r="M99" i="16"/>
  <c r="M95" i="16"/>
  <c r="M97" i="16"/>
  <c r="M93" i="16"/>
  <c r="M94" i="16"/>
  <c r="M90" i="16"/>
  <c r="M85" i="16"/>
  <c r="M86" i="16"/>
  <c r="M96" i="16"/>
  <c r="M88" i="16"/>
  <c r="M84" i="16"/>
  <c r="M87" i="16"/>
  <c r="M78" i="16"/>
  <c r="M89" i="16"/>
  <c r="M79" i="16"/>
  <c r="M82" i="16"/>
  <c r="M81" i="16"/>
  <c r="M77" i="16"/>
  <c r="M75" i="16"/>
  <c r="M83" i="16"/>
  <c r="M80" i="16"/>
  <c r="M76" i="16"/>
  <c r="M71" i="16"/>
  <c r="M72" i="16"/>
  <c r="M73" i="16"/>
  <c r="M74" i="16"/>
  <c r="M69" i="16"/>
  <c r="M70" i="16"/>
  <c r="M64" i="16"/>
  <c r="M65" i="16"/>
  <c r="M57" i="16"/>
  <c r="M58" i="16"/>
  <c r="M59" i="16"/>
  <c r="M60" i="16"/>
  <c r="M62" i="16"/>
  <c r="M52" i="16"/>
  <c r="M54" i="16"/>
  <c r="M53" i="16"/>
  <c r="M45" i="16"/>
  <c r="M46" i="16"/>
  <c r="M47" i="16"/>
  <c r="M61" i="16"/>
  <c r="M48" i="16"/>
  <c r="M63" i="16"/>
  <c r="M55" i="16"/>
  <c r="M49" i="16"/>
  <c r="M56" i="16"/>
  <c r="M50" i="16"/>
  <c r="M37" i="16"/>
  <c r="M38" i="16"/>
  <c r="M44" i="16"/>
  <c r="M39" i="16"/>
  <c r="M34" i="16"/>
  <c r="M43" i="16"/>
  <c r="M51" i="16"/>
  <c r="M41" i="16"/>
  <c r="M35" i="16"/>
  <c r="M24" i="16"/>
  <c r="M17" i="16"/>
  <c r="M9" i="16"/>
  <c r="M33" i="16"/>
  <c r="M18" i="16"/>
  <c r="M10" i="16"/>
  <c r="M19" i="16"/>
  <c r="M12" i="16"/>
  <c r="M30" i="16"/>
  <c r="M20" i="16"/>
  <c r="M13" i="16"/>
  <c r="M27" i="16"/>
  <c r="M14" i="16"/>
  <c r="M23" i="16"/>
  <c r="M36" i="16"/>
  <c r="M28" i="16"/>
  <c r="M21" i="16"/>
  <c r="M15" i="16"/>
  <c r="M42" i="16"/>
  <c r="M29" i="16"/>
  <c r="M22" i="16"/>
  <c r="FB6" i="16"/>
  <c r="M16" i="16"/>
  <c r="DH6" i="16"/>
  <c r="CK6" i="16"/>
  <c r="EE6" i="16"/>
  <c r="AL5" i="3"/>
  <c r="G107" i="3"/>
  <c r="G9" i="3"/>
  <c r="N9" i="3" s="1"/>
  <c r="N88" i="3" l="1"/>
  <c r="N99" i="3"/>
  <c r="N100" i="3"/>
  <c r="N102" i="3"/>
  <c r="N103" i="3"/>
  <c r="N104" i="3"/>
  <c r="N105" i="3"/>
  <c r="N101" i="3"/>
  <c r="N98" i="3"/>
  <c r="N87" i="3"/>
  <c r="N89" i="3"/>
  <c r="N90" i="3"/>
  <c r="N91" i="3"/>
  <c r="N93" i="3"/>
  <c r="N92" i="3"/>
  <c r="N94" i="3"/>
  <c r="N95" i="3"/>
  <c r="N96" i="3"/>
  <c r="H139" i="3"/>
  <c r="H129" i="3"/>
  <c r="H119" i="3"/>
  <c r="H120" i="3"/>
  <c r="H141" i="3"/>
  <c r="H121" i="3"/>
  <c r="H143" i="3"/>
  <c r="H133" i="3"/>
  <c r="H123" i="3"/>
  <c r="H113" i="3"/>
  <c r="H135" i="3"/>
  <c r="H116" i="3"/>
  <c r="H136" i="3"/>
  <c r="H117" i="3"/>
  <c r="H144" i="3"/>
  <c r="H134" i="3"/>
  <c r="H124" i="3"/>
  <c r="H114" i="3"/>
  <c r="H125" i="3"/>
  <c r="H126" i="3"/>
  <c r="H138" i="3"/>
  <c r="H128" i="3"/>
  <c r="H118" i="3"/>
  <c r="H140" i="3"/>
  <c r="H131" i="3"/>
  <c r="H132" i="3"/>
  <c r="H110" i="3"/>
  <c r="N82" i="3"/>
  <c r="N85" i="3"/>
  <c r="N81" i="3"/>
  <c r="N83" i="3"/>
  <c r="N86" i="3"/>
  <c r="N72" i="3"/>
  <c r="N42" i="3"/>
  <c r="N31" i="3"/>
  <c r="N32" i="3" s="1"/>
  <c r="N19" i="3"/>
  <c r="N75" i="3"/>
  <c r="N41" i="3"/>
  <c r="N30" i="3"/>
  <c r="N18" i="3"/>
  <c r="N65" i="3"/>
  <c r="N68" i="3" s="1"/>
  <c r="N39" i="3"/>
  <c r="N40" i="3"/>
  <c r="N15" i="3"/>
  <c r="N16" i="3" s="1"/>
  <c r="N97" i="3"/>
  <c r="N48" i="3"/>
  <c r="N38" i="3"/>
  <c r="N29" i="3"/>
  <c r="N14" i="3"/>
  <c r="N80" i="3"/>
  <c r="N47" i="3"/>
  <c r="N28" i="3"/>
  <c r="N13" i="3"/>
  <c r="N77" i="3"/>
  <c r="N45" i="3"/>
  <c r="N27" i="3"/>
  <c r="N10" i="3"/>
  <c r="N144" i="3" s="1"/>
  <c r="N76" i="3"/>
  <c r="N44" i="3"/>
  <c r="N35" i="3"/>
  <c r="N21" i="3"/>
  <c r="N22" i="3" s="1"/>
  <c r="N73" i="3"/>
  <c r="N43" i="3"/>
  <c r="N33" i="3"/>
  <c r="N20" i="3"/>
  <c r="N84" i="3"/>
  <c r="Q110" i="3"/>
  <c r="Q9" i="3" s="1"/>
  <c r="O9" i="3"/>
  <c r="P110" i="3"/>
  <c r="P9" i="3" s="1"/>
  <c r="H97" i="3"/>
  <c r="H98" i="3"/>
  <c r="H12" i="3"/>
  <c r="B5" i="6"/>
  <c r="C5" i="6" s="1"/>
  <c r="AL6" i="3"/>
  <c r="H105" i="3"/>
  <c r="H95" i="3"/>
  <c r="H87" i="3"/>
  <c r="H80" i="3"/>
  <c r="H71" i="3"/>
  <c r="H63" i="3"/>
  <c r="H55" i="3"/>
  <c r="H47" i="3"/>
  <c r="H38" i="3"/>
  <c r="H29" i="3"/>
  <c r="H22" i="3"/>
  <c r="H14" i="3"/>
  <c r="H75" i="3"/>
  <c r="H41" i="3"/>
  <c r="H102" i="3"/>
  <c r="H92" i="3"/>
  <c r="H84" i="3"/>
  <c r="H77" i="3"/>
  <c r="H68" i="3"/>
  <c r="H60" i="3"/>
  <c r="H52" i="3"/>
  <c r="H43" i="3"/>
  <c r="H35" i="3"/>
  <c r="H19" i="3"/>
  <c r="H32" i="3"/>
  <c r="H99" i="3"/>
  <c r="H89" i="3"/>
  <c r="H81" i="3"/>
  <c r="H73" i="3"/>
  <c r="H65" i="3"/>
  <c r="H57" i="3"/>
  <c r="H49" i="3"/>
  <c r="H40" i="3"/>
  <c r="H31" i="3"/>
  <c r="H24" i="3"/>
  <c r="H16" i="3"/>
  <c r="H82" i="3"/>
  <c r="H104" i="3"/>
  <c r="H94" i="3"/>
  <c r="H86" i="3"/>
  <c r="H79" i="3"/>
  <c r="H70" i="3"/>
  <c r="H62" i="3"/>
  <c r="H54" i="3"/>
  <c r="H45" i="3"/>
  <c r="H37" i="3"/>
  <c r="H28" i="3"/>
  <c r="H21" i="3"/>
  <c r="H13" i="3"/>
  <c r="H90" i="3"/>
  <c r="H66" i="3"/>
  <c r="H50" i="3"/>
  <c r="H101" i="3"/>
  <c r="H91" i="3"/>
  <c r="H83" i="3"/>
  <c r="H76" i="3"/>
  <c r="H67" i="3"/>
  <c r="H59" i="3"/>
  <c r="H51" i="3"/>
  <c r="H42" i="3"/>
  <c r="H33" i="3"/>
  <c r="H26" i="3"/>
  <c r="H18" i="3"/>
  <c r="H58" i="3"/>
  <c r="H25" i="3"/>
  <c r="H96" i="3"/>
  <c r="H88" i="3"/>
  <c r="H72" i="3"/>
  <c r="H64" i="3"/>
  <c r="H56" i="3"/>
  <c r="H48" i="3"/>
  <c r="H39" i="3"/>
  <c r="H30" i="3"/>
  <c r="H23" i="3"/>
  <c r="H15" i="3"/>
  <c r="H100" i="3"/>
  <c r="H103" i="3"/>
  <c r="H93" i="3"/>
  <c r="H85" i="3"/>
  <c r="H78" i="3"/>
  <c r="H69" i="3"/>
  <c r="H61" i="3"/>
  <c r="H53" i="3"/>
  <c r="H44" i="3"/>
  <c r="H36" i="3"/>
  <c r="H27" i="3"/>
  <c r="H20" i="3"/>
  <c r="H17" i="3"/>
  <c r="U6" i="16"/>
  <c r="EF6" i="16"/>
  <c r="DI6" i="16"/>
  <c r="AR6" i="16"/>
  <c r="CL6" i="16"/>
  <c r="FC6" i="16"/>
  <c r="BO6" i="16"/>
  <c r="R6" i="3"/>
  <c r="H10" i="3"/>
  <c r="H9" i="3"/>
  <c r="BJ5" i="3"/>
  <c r="H107" i="3"/>
  <c r="Q88" i="3" l="1"/>
  <c r="O88" i="3"/>
  <c r="P88" i="3"/>
  <c r="P99" i="3"/>
  <c r="P98" i="3"/>
  <c r="P102" i="3"/>
  <c r="P100" i="3"/>
  <c r="P103" i="3"/>
  <c r="P105" i="3"/>
  <c r="P101" i="3"/>
  <c r="P104" i="3"/>
  <c r="Q100" i="3"/>
  <c r="Q99" i="3"/>
  <c r="Q101" i="3"/>
  <c r="Q98" i="3"/>
  <c r="Q104" i="3"/>
  <c r="Q102" i="3"/>
  <c r="Q103" i="3"/>
  <c r="Q105" i="3"/>
  <c r="O98" i="3"/>
  <c r="O102" i="3"/>
  <c r="O101" i="3"/>
  <c r="O100" i="3"/>
  <c r="O99" i="3"/>
  <c r="O105" i="3"/>
  <c r="O104" i="3"/>
  <c r="O103" i="3"/>
  <c r="O87" i="3"/>
  <c r="O90" i="3"/>
  <c r="O89" i="3"/>
  <c r="O93" i="3"/>
  <c r="O92" i="3"/>
  <c r="O96" i="3"/>
  <c r="O95" i="3"/>
  <c r="O94" i="3"/>
  <c r="O91" i="3"/>
  <c r="Q87" i="3"/>
  <c r="Q89" i="3"/>
  <c r="Q91" i="3"/>
  <c r="Q93" i="3"/>
  <c r="Q95" i="3"/>
  <c r="Q94" i="3"/>
  <c r="Q96" i="3"/>
  <c r="Q90" i="3"/>
  <c r="Q92" i="3"/>
  <c r="P87" i="3"/>
  <c r="P90" i="3"/>
  <c r="P89" i="3"/>
  <c r="P91" i="3"/>
  <c r="P93" i="3"/>
  <c r="P92" i="3"/>
  <c r="P94" i="3"/>
  <c r="P96" i="3"/>
  <c r="P95" i="3"/>
  <c r="AL110" i="3"/>
  <c r="AL9" i="3" s="1"/>
  <c r="N67" i="3"/>
  <c r="N71" i="3"/>
  <c r="N69" i="3"/>
  <c r="N70" i="3"/>
  <c r="N66" i="3"/>
  <c r="N138" i="3"/>
  <c r="N143" i="3"/>
  <c r="N142" i="3" s="1"/>
  <c r="N78" i="3" s="1"/>
  <c r="N116" i="3"/>
  <c r="N114" i="3"/>
  <c r="N126" i="3"/>
  <c r="N123" i="3"/>
  <c r="N119" i="3"/>
  <c r="N125" i="3"/>
  <c r="N128" i="3"/>
  <c r="N131" i="3"/>
  <c r="N120" i="3"/>
  <c r="N124" i="3"/>
  <c r="N140" i="3"/>
  <c r="N117" i="3"/>
  <c r="N121" i="3"/>
  <c r="I140" i="3"/>
  <c r="I131" i="3"/>
  <c r="I120" i="3"/>
  <c r="I132" i="3"/>
  <c r="I133" i="3"/>
  <c r="I113" i="3"/>
  <c r="I144" i="3"/>
  <c r="I134" i="3"/>
  <c r="I124" i="3"/>
  <c r="I114" i="3"/>
  <c r="I136" i="3"/>
  <c r="I126" i="3"/>
  <c r="I128" i="3"/>
  <c r="I135" i="3"/>
  <c r="I125" i="3"/>
  <c r="I116" i="3"/>
  <c r="I117" i="3"/>
  <c r="I138" i="3"/>
  <c r="I118" i="3"/>
  <c r="I139" i="3"/>
  <c r="I129" i="3"/>
  <c r="I119" i="3"/>
  <c r="I141" i="3"/>
  <c r="I121" i="3"/>
  <c r="I110" i="3"/>
  <c r="I143" i="3"/>
  <c r="I123" i="3"/>
  <c r="N118" i="3"/>
  <c r="P38" i="3"/>
  <c r="P35" i="3"/>
  <c r="P27" i="3"/>
  <c r="P48" i="3"/>
  <c r="P30" i="3"/>
  <c r="P19" i="3"/>
  <c r="P31" i="3"/>
  <c r="P32" i="3" s="1"/>
  <c r="P97" i="3"/>
  <c r="P44" i="3"/>
  <c r="P72" i="3"/>
  <c r="P65" i="3"/>
  <c r="P71" i="3" s="1"/>
  <c r="P40" i="3"/>
  <c r="P45" i="3"/>
  <c r="P42" i="3"/>
  <c r="P75" i="3"/>
  <c r="P13" i="3"/>
  <c r="P29" i="3"/>
  <c r="P21" i="3"/>
  <c r="P22" i="3" s="1"/>
  <c r="P10" i="3"/>
  <c r="P139" i="3" s="1"/>
  <c r="P18" i="3"/>
  <c r="P28" i="3"/>
  <c r="P80" i="3"/>
  <c r="P14" i="3"/>
  <c r="P73" i="3"/>
  <c r="P76" i="3"/>
  <c r="P77" i="3"/>
  <c r="P20" i="3"/>
  <c r="P39" i="3"/>
  <c r="P47" i="3"/>
  <c r="P43" i="3"/>
  <c r="P41" i="3"/>
  <c r="P33" i="3"/>
  <c r="P15" i="3"/>
  <c r="P16" i="3" s="1"/>
  <c r="P85" i="3"/>
  <c r="P81" i="3"/>
  <c r="P84" i="3"/>
  <c r="P83" i="3"/>
  <c r="P86" i="3"/>
  <c r="P82" i="3"/>
  <c r="N113" i="3"/>
  <c r="N139" i="3"/>
  <c r="O76" i="3"/>
  <c r="O48" i="3"/>
  <c r="O39" i="3"/>
  <c r="O29" i="3"/>
  <c r="O14" i="3"/>
  <c r="O81" i="3"/>
  <c r="O72" i="3"/>
  <c r="O47" i="3"/>
  <c r="O38" i="3"/>
  <c r="O28" i="3"/>
  <c r="O13" i="3"/>
  <c r="O86" i="3"/>
  <c r="O73" i="3"/>
  <c r="O45" i="3"/>
  <c r="O27" i="3"/>
  <c r="O10" i="3"/>
  <c r="O144" i="3" s="1"/>
  <c r="O83" i="3"/>
  <c r="O77" i="3"/>
  <c r="O44" i="3"/>
  <c r="O21" i="3"/>
  <c r="O22" i="3" s="1"/>
  <c r="O75" i="3"/>
  <c r="O43" i="3"/>
  <c r="O35" i="3"/>
  <c r="O20" i="3"/>
  <c r="O85" i="3"/>
  <c r="O97" i="3"/>
  <c r="O42" i="3"/>
  <c r="O33" i="3"/>
  <c r="O19" i="3"/>
  <c r="O82" i="3"/>
  <c r="O65" i="3"/>
  <c r="O70" i="3" s="1"/>
  <c r="O41" i="3"/>
  <c r="O31" i="3"/>
  <c r="O32" i="3" s="1"/>
  <c r="O18" i="3"/>
  <c r="O80" i="3"/>
  <c r="O40" i="3"/>
  <c r="O30" i="3"/>
  <c r="O15" i="3"/>
  <c r="O16" i="3" s="1"/>
  <c r="O84" i="3"/>
  <c r="R110" i="3"/>
  <c r="R9" i="3" s="1"/>
  <c r="Q29" i="3"/>
  <c r="Q97" i="3"/>
  <c r="Q21" i="3"/>
  <c r="Q22" i="3" s="1"/>
  <c r="Q75" i="3"/>
  <c r="Q72" i="3"/>
  <c r="Q38" i="3"/>
  <c r="Q14" i="3"/>
  <c r="Q30" i="3"/>
  <c r="Q40" i="3"/>
  <c r="Q76" i="3"/>
  <c r="Q19" i="3"/>
  <c r="Q47" i="3"/>
  <c r="Q80" i="3"/>
  <c r="Q33" i="3"/>
  <c r="Q13" i="3"/>
  <c r="Q43" i="3"/>
  <c r="Q28" i="3"/>
  <c r="Q15" i="3"/>
  <c r="Q16" i="3" s="1"/>
  <c r="Q41" i="3"/>
  <c r="Q45" i="3"/>
  <c r="Q27" i="3"/>
  <c r="Q65" i="3"/>
  <c r="Q67" i="3" s="1"/>
  <c r="Q18" i="3"/>
  <c r="Q73" i="3"/>
  <c r="Q44" i="3"/>
  <c r="Q77" i="3"/>
  <c r="Q31" i="3"/>
  <c r="Q32" i="3" s="1"/>
  <c r="Q20" i="3"/>
  <c r="Q39" i="3"/>
  <c r="Q48" i="3"/>
  <c r="Q35" i="3"/>
  <c r="Q10" i="3"/>
  <c r="Q141" i="3" s="1"/>
  <c r="Q42" i="3"/>
  <c r="Q82" i="3"/>
  <c r="Q81" i="3"/>
  <c r="Q85" i="3"/>
  <c r="Q86" i="3"/>
  <c r="Q84" i="3"/>
  <c r="Q83" i="3"/>
  <c r="N141" i="3"/>
  <c r="N129" i="3"/>
  <c r="I97" i="3"/>
  <c r="I98" i="3"/>
  <c r="B6" i="6"/>
  <c r="C6" i="6" s="1"/>
  <c r="AM6" i="3"/>
  <c r="BJ6" i="3"/>
  <c r="I105" i="3"/>
  <c r="I102" i="3"/>
  <c r="I92" i="3"/>
  <c r="I84" i="3"/>
  <c r="I77" i="3"/>
  <c r="I68" i="3"/>
  <c r="I60" i="3"/>
  <c r="I52" i="3"/>
  <c r="I43" i="3"/>
  <c r="I35" i="3"/>
  <c r="I19" i="3"/>
  <c r="I99" i="3"/>
  <c r="I89" i="3"/>
  <c r="I81" i="3"/>
  <c r="I73" i="3"/>
  <c r="I65" i="3"/>
  <c r="I57" i="3"/>
  <c r="I49" i="3"/>
  <c r="I40" i="3"/>
  <c r="I31" i="3"/>
  <c r="I24" i="3"/>
  <c r="I16" i="3"/>
  <c r="I87" i="3"/>
  <c r="I14" i="3"/>
  <c r="I104" i="3"/>
  <c r="I94" i="3"/>
  <c r="I86" i="3"/>
  <c r="I79" i="3"/>
  <c r="I70" i="3"/>
  <c r="I62" i="3"/>
  <c r="I54" i="3"/>
  <c r="I45" i="3"/>
  <c r="I37" i="3"/>
  <c r="I28" i="3"/>
  <c r="I21" i="3"/>
  <c r="I13" i="3"/>
  <c r="I71" i="3"/>
  <c r="I55" i="3"/>
  <c r="I22" i="3"/>
  <c r="I101" i="3"/>
  <c r="I91" i="3"/>
  <c r="I83" i="3"/>
  <c r="I76" i="3"/>
  <c r="I67" i="3"/>
  <c r="I59" i="3"/>
  <c r="I51" i="3"/>
  <c r="I42" i="3"/>
  <c r="I33" i="3"/>
  <c r="I26" i="3"/>
  <c r="I18" i="3"/>
  <c r="I80" i="3"/>
  <c r="I29" i="3"/>
  <c r="I96" i="3"/>
  <c r="I88" i="3"/>
  <c r="I72" i="3"/>
  <c r="I64" i="3"/>
  <c r="I56" i="3"/>
  <c r="I48" i="3"/>
  <c r="I39" i="3"/>
  <c r="I30" i="3"/>
  <c r="I23" i="3"/>
  <c r="I15" i="3"/>
  <c r="I95" i="3"/>
  <c r="I38" i="3"/>
  <c r="I103" i="3"/>
  <c r="I93" i="3"/>
  <c r="I85" i="3"/>
  <c r="I78" i="3"/>
  <c r="I69" i="3"/>
  <c r="I61" i="3"/>
  <c r="I53" i="3"/>
  <c r="I44" i="3"/>
  <c r="I36" i="3"/>
  <c r="I27" i="3"/>
  <c r="I20" i="3"/>
  <c r="I12" i="3"/>
  <c r="I63" i="3"/>
  <c r="I100" i="3"/>
  <c r="I90" i="3"/>
  <c r="I82" i="3"/>
  <c r="I75" i="3"/>
  <c r="I66" i="3"/>
  <c r="I58" i="3"/>
  <c r="I50" i="3"/>
  <c r="I41" i="3"/>
  <c r="I32" i="3"/>
  <c r="I25" i="3"/>
  <c r="I17" i="3"/>
  <c r="I47" i="3"/>
  <c r="V6" i="16"/>
  <c r="FD6" i="16"/>
  <c r="CM6" i="16"/>
  <c r="EG6" i="16"/>
  <c r="AS6" i="16"/>
  <c r="DJ6" i="16"/>
  <c r="BP6" i="16"/>
  <c r="S6" i="3"/>
  <c r="I10" i="3"/>
  <c r="CH5" i="3"/>
  <c r="I107" i="3"/>
  <c r="I9" i="3"/>
  <c r="BJ110" i="3" l="1"/>
  <c r="BJ9" i="3" s="1"/>
  <c r="R88" i="3"/>
  <c r="AL88" i="3"/>
  <c r="AL101" i="3"/>
  <c r="AL100" i="3"/>
  <c r="AL99" i="3"/>
  <c r="AL98" i="3"/>
  <c r="AL105" i="3"/>
  <c r="AL104" i="3"/>
  <c r="AL103" i="3"/>
  <c r="AL102" i="3"/>
  <c r="R101" i="3"/>
  <c r="R100" i="3"/>
  <c r="R98" i="3"/>
  <c r="R102" i="3"/>
  <c r="R105" i="3"/>
  <c r="R104" i="3"/>
  <c r="R103" i="3"/>
  <c r="R99" i="3"/>
  <c r="AL90" i="3"/>
  <c r="AL89" i="3"/>
  <c r="AL87" i="3"/>
  <c r="AL93" i="3"/>
  <c r="AL92" i="3"/>
  <c r="AL91" i="3"/>
  <c r="AL95" i="3"/>
  <c r="AL96" i="3"/>
  <c r="AL94" i="3"/>
  <c r="R89" i="3"/>
  <c r="R87" i="3"/>
  <c r="R90" i="3"/>
  <c r="R92" i="3"/>
  <c r="R91" i="3"/>
  <c r="R96" i="3"/>
  <c r="R93" i="3"/>
  <c r="R95" i="3"/>
  <c r="R94" i="3"/>
  <c r="AL9" i="16"/>
  <c r="P70" i="3"/>
  <c r="N127" i="3"/>
  <c r="P124" i="3"/>
  <c r="N79" i="3"/>
  <c r="N112" i="3"/>
  <c r="N12" i="3" s="1"/>
  <c r="P119" i="3"/>
  <c r="P117" i="3"/>
  <c r="P144" i="3"/>
  <c r="P129" i="3"/>
  <c r="P68" i="3"/>
  <c r="P69" i="3"/>
  <c r="P66" i="3"/>
  <c r="P67" i="3"/>
  <c r="O66" i="3"/>
  <c r="P116" i="3"/>
  <c r="P126" i="3"/>
  <c r="P118" i="3"/>
  <c r="P138" i="3"/>
  <c r="P120" i="3"/>
  <c r="N115" i="3"/>
  <c r="N50" i="3" s="1"/>
  <c r="P123" i="3"/>
  <c r="O67" i="3"/>
  <c r="O69" i="3"/>
  <c r="Q68" i="3"/>
  <c r="Q66" i="3"/>
  <c r="Q69" i="3"/>
  <c r="O71" i="3"/>
  <c r="O68" i="3"/>
  <c r="Q70" i="3"/>
  <c r="Q71" i="3"/>
  <c r="P131" i="3"/>
  <c r="P128" i="3"/>
  <c r="P143" i="3"/>
  <c r="P141" i="3"/>
  <c r="P113" i="3"/>
  <c r="P121" i="3"/>
  <c r="P140" i="3"/>
  <c r="P125" i="3"/>
  <c r="P114" i="3"/>
  <c r="N122" i="3"/>
  <c r="N24" i="3" s="1"/>
  <c r="Q138" i="3"/>
  <c r="O124" i="3"/>
  <c r="O118" i="3"/>
  <c r="O126" i="3"/>
  <c r="O143" i="3"/>
  <c r="O142" i="3" s="1"/>
  <c r="O79" i="3" s="1"/>
  <c r="O125" i="3"/>
  <c r="O131" i="3"/>
  <c r="O113" i="3"/>
  <c r="O114" i="3"/>
  <c r="O140" i="3"/>
  <c r="O107" i="3"/>
  <c r="O141" i="3"/>
  <c r="O119" i="3"/>
  <c r="O120" i="3"/>
  <c r="O117" i="3"/>
  <c r="O116" i="3"/>
  <c r="O128" i="3"/>
  <c r="O138" i="3"/>
  <c r="O139" i="3"/>
  <c r="O123" i="3"/>
  <c r="O129" i="3"/>
  <c r="O121" i="3"/>
  <c r="Q116" i="3"/>
  <c r="Q143" i="3"/>
  <c r="Q119" i="3"/>
  <c r="Q139" i="3"/>
  <c r="Q126" i="3"/>
  <c r="Q117" i="3"/>
  <c r="Q123" i="3"/>
  <c r="Q113" i="3"/>
  <c r="Q144" i="3"/>
  <c r="Q121" i="3"/>
  <c r="Q114" i="3"/>
  <c r="Q129" i="3"/>
  <c r="Q118" i="3"/>
  <c r="N137" i="3"/>
  <c r="N55" i="3" s="1"/>
  <c r="N60" i="3" s="1"/>
  <c r="R38" i="3"/>
  <c r="R73" i="3"/>
  <c r="R65" i="3"/>
  <c r="R66" i="3" s="1"/>
  <c r="R43" i="3"/>
  <c r="R40" i="3"/>
  <c r="R13" i="3"/>
  <c r="R48" i="3"/>
  <c r="R20" i="3"/>
  <c r="R80" i="3"/>
  <c r="R28" i="3"/>
  <c r="R30" i="3"/>
  <c r="R15" i="3"/>
  <c r="R16" i="3" s="1"/>
  <c r="R72" i="3"/>
  <c r="R33" i="3"/>
  <c r="R35" i="3"/>
  <c r="R27" i="3"/>
  <c r="R97" i="3"/>
  <c r="R45" i="3"/>
  <c r="R18" i="3"/>
  <c r="R44" i="3"/>
  <c r="R31" i="3"/>
  <c r="R32" i="3" s="1"/>
  <c r="R42" i="3"/>
  <c r="R39" i="3"/>
  <c r="R77" i="3"/>
  <c r="R41" i="3"/>
  <c r="R47" i="3"/>
  <c r="R29" i="3"/>
  <c r="R10" i="3"/>
  <c r="R124" i="3" s="1"/>
  <c r="R75" i="3"/>
  <c r="R14" i="3"/>
  <c r="R76" i="3"/>
  <c r="R19" i="3"/>
  <c r="R21" i="3"/>
  <c r="R22" i="3" s="1"/>
  <c r="R83" i="3"/>
  <c r="R86" i="3"/>
  <c r="R82" i="3"/>
  <c r="R81" i="3"/>
  <c r="R85" i="3"/>
  <c r="R84" i="3"/>
  <c r="Q131" i="3"/>
  <c r="Q128" i="3"/>
  <c r="Q124" i="3"/>
  <c r="J141" i="3"/>
  <c r="J132" i="3"/>
  <c r="J121" i="3"/>
  <c r="J110" i="3"/>
  <c r="J123" i="3"/>
  <c r="J113" i="3"/>
  <c r="J144" i="3"/>
  <c r="J124" i="3"/>
  <c r="J135" i="3"/>
  <c r="J125" i="3"/>
  <c r="J116" i="3"/>
  <c r="J118" i="3"/>
  <c r="J139" i="3"/>
  <c r="J119" i="3"/>
  <c r="J136" i="3"/>
  <c r="J126" i="3"/>
  <c r="J117" i="3"/>
  <c r="J138" i="3"/>
  <c r="J128" i="3"/>
  <c r="J129" i="3"/>
  <c r="J140" i="3"/>
  <c r="J131" i="3"/>
  <c r="J120" i="3"/>
  <c r="J143" i="3"/>
  <c r="J133" i="3"/>
  <c r="J134" i="3"/>
  <c r="J114" i="3"/>
  <c r="Q120" i="3"/>
  <c r="AM110" i="3"/>
  <c r="AM9" i="3" s="1"/>
  <c r="S110" i="3"/>
  <c r="S9" i="3" s="1"/>
  <c r="Q125" i="3"/>
  <c r="Q140" i="3"/>
  <c r="AL47" i="3"/>
  <c r="AL35" i="3"/>
  <c r="AL31" i="3"/>
  <c r="AL32" i="3" s="1"/>
  <c r="AL29" i="3"/>
  <c r="AL13" i="3"/>
  <c r="AL45" i="3"/>
  <c r="AL43" i="3"/>
  <c r="AL41" i="3"/>
  <c r="AL10" i="3"/>
  <c r="AL139" i="3" s="1"/>
  <c r="AL33" i="3"/>
  <c r="AL30" i="3"/>
  <c r="AL15" i="3"/>
  <c r="AL16" i="3" s="1"/>
  <c r="AL75" i="3"/>
  <c r="AL44" i="3"/>
  <c r="AL42" i="3"/>
  <c r="AL39" i="3"/>
  <c r="AL48" i="3"/>
  <c r="AL18" i="3"/>
  <c r="AL17" i="16" s="1"/>
  <c r="AL80" i="3"/>
  <c r="AL28" i="3"/>
  <c r="AL77" i="3"/>
  <c r="AL14" i="3"/>
  <c r="AL40" i="3"/>
  <c r="AL21" i="3"/>
  <c r="AL22" i="3" s="1"/>
  <c r="AL65" i="3"/>
  <c r="AL66" i="3" s="1"/>
  <c r="AL20" i="3"/>
  <c r="AL19" i="16" s="1"/>
  <c r="AL97" i="3"/>
  <c r="AL73" i="3"/>
  <c r="AL76" i="3"/>
  <c r="AL19" i="3"/>
  <c r="AL18" i="16" s="1"/>
  <c r="AL38" i="3"/>
  <c r="AL72" i="3"/>
  <c r="AL27" i="3"/>
  <c r="AL85" i="3"/>
  <c r="AL86" i="3"/>
  <c r="AL83" i="3"/>
  <c r="AL81" i="3"/>
  <c r="AL84" i="3"/>
  <c r="AL82" i="3"/>
  <c r="J97" i="3"/>
  <c r="J98" i="3"/>
  <c r="B7" i="6"/>
  <c r="C7" i="6" s="1"/>
  <c r="CH6" i="3"/>
  <c r="AN6" i="3"/>
  <c r="BK6" i="3"/>
  <c r="W6" i="16"/>
  <c r="DK6" i="16"/>
  <c r="AT6" i="16"/>
  <c r="CN6" i="16"/>
  <c r="FE6" i="16"/>
  <c r="BQ6" i="16"/>
  <c r="EH6" i="16"/>
  <c r="T6" i="3"/>
  <c r="T110" i="3" s="1"/>
  <c r="T9" i="3" s="1"/>
  <c r="J72" i="3"/>
  <c r="J71" i="3"/>
  <c r="J70" i="3"/>
  <c r="J83" i="3"/>
  <c r="J91" i="3"/>
  <c r="J101" i="3"/>
  <c r="J82" i="3"/>
  <c r="J90" i="3"/>
  <c r="J100" i="3"/>
  <c r="J81" i="3"/>
  <c r="J89" i="3"/>
  <c r="J99" i="3"/>
  <c r="J88" i="3"/>
  <c r="J96" i="3"/>
  <c r="J84" i="3"/>
  <c r="J87" i="3"/>
  <c r="J95" i="3"/>
  <c r="J86" i="3"/>
  <c r="J94" i="3"/>
  <c r="J104" i="3"/>
  <c r="J85" i="3"/>
  <c r="J93" i="3"/>
  <c r="J103" i="3"/>
  <c r="J92" i="3"/>
  <c r="J102" i="3"/>
  <c r="J10" i="3"/>
  <c r="J19" i="3"/>
  <c r="DF5" i="3"/>
  <c r="J107" i="3"/>
  <c r="J105" i="3"/>
  <c r="J79" i="3"/>
  <c r="J80" i="3"/>
  <c r="J50" i="3"/>
  <c r="J24" i="3"/>
  <c r="J16" i="3"/>
  <c r="J15" i="3"/>
  <c r="J14" i="3"/>
  <c r="J13" i="3"/>
  <c r="J12" i="3"/>
  <c r="J78" i="3"/>
  <c r="J41" i="3"/>
  <c r="J17" i="3"/>
  <c r="J75" i="3"/>
  <c r="J73" i="3"/>
  <c r="J69" i="3"/>
  <c r="J68" i="3"/>
  <c r="J67" i="3"/>
  <c r="J32" i="3"/>
  <c r="J76" i="3"/>
  <c r="J64" i="3"/>
  <c r="J63" i="3"/>
  <c r="J62" i="3"/>
  <c r="J61" i="3"/>
  <c r="J60" i="3"/>
  <c r="J59" i="3"/>
  <c r="J25" i="3"/>
  <c r="J65" i="3"/>
  <c r="J56" i="3"/>
  <c r="J55" i="3"/>
  <c r="J54" i="3"/>
  <c r="J53" i="3"/>
  <c r="J52" i="3"/>
  <c r="J51" i="3"/>
  <c r="J9" i="3"/>
  <c r="J18" i="3"/>
  <c r="J57" i="3"/>
  <c r="J48" i="3"/>
  <c r="J47" i="3"/>
  <c r="J45" i="3"/>
  <c r="J44" i="3"/>
  <c r="J43" i="3"/>
  <c r="J42" i="3"/>
  <c r="J77" i="3"/>
  <c r="J49" i="3"/>
  <c r="J39" i="3"/>
  <c r="J38" i="3"/>
  <c r="J37" i="3"/>
  <c r="J36" i="3"/>
  <c r="J35" i="3"/>
  <c r="J33" i="3"/>
  <c r="J66" i="3"/>
  <c r="J40" i="3"/>
  <c r="J30" i="3"/>
  <c r="J29" i="3"/>
  <c r="J28" i="3"/>
  <c r="J27" i="3"/>
  <c r="J26" i="3"/>
  <c r="J58" i="3"/>
  <c r="J31" i="3"/>
  <c r="J23" i="3"/>
  <c r="J22" i="3"/>
  <c r="J21" i="3"/>
  <c r="J20" i="3"/>
  <c r="O78" i="3" l="1"/>
  <c r="S88" i="3"/>
  <c r="T88" i="3"/>
  <c r="BJ88" i="3"/>
  <c r="AM88" i="3"/>
  <c r="T102" i="3"/>
  <c r="T100" i="3"/>
  <c r="T99" i="3"/>
  <c r="T98" i="3"/>
  <c r="T101" i="3"/>
  <c r="T105" i="3"/>
  <c r="T104" i="3"/>
  <c r="T103" i="3"/>
  <c r="S102" i="3"/>
  <c r="S101" i="3"/>
  <c r="S99" i="3"/>
  <c r="S98" i="3"/>
  <c r="S100" i="3"/>
  <c r="S104" i="3"/>
  <c r="S103" i="3"/>
  <c r="S105" i="3"/>
  <c r="BJ101" i="3"/>
  <c r="BJ100" i="3"/>
  <c r="BJ99" i="3"/>
  <c r="BJ98" i="3"/>
  <c r="BJ105" i="3"/>
  <c r="BJ104" i="3"/>
  <c r="BJ103" i="3"/>
  <c r="BJ102" i="3"/>
  <c r="AM98" i="3"/>
  <c r="AM92" i="16" s="1"/>
  <c r="AM101" i="3"/>
  <c r="AM95" i="16" s="1"/>
  <c r="AM100" i="3"/>
  <c r="AM94" i="16" s="1"/>
  <c r="AM99" i="3"/>
  <c r="AM93" i="16" s="1"/>
  <c r="AM102" i="3"/>
  <c r="AM96" i="16" s="1"/>
  <c r="AM104" i="3"/>
  <c r="AM98" i="16" s="1"/>
  <c r="AM105" i="3"/>
  <c r="AM99" i="16" s="1"/>
  <c r="AM103" i="3"/>
  <c r="AM97" i="16" s="1"/>
  <c r="S90" i="3"/>
  <c r="S87" i="3"/>
  <c r="S93" i="3"/>
  <c r="S92" i="3"/>
  <c r="S89" i="3"/>
  <c r="S91" i="3"/>
  <c r="S96" i="3"/>
  <c r="S95" i="3"/>
  <c r="S94" i="3"/>
  <c r="AM87" i="3"/>
  <c r="AM81" i="16" s="1"/>
  <c r="AM90" i="3"/>
  <c r="AM84" i="16" s="1"/>
  <c r="AM89" i="3"/>
  <c r="AM83" i="16" s="1"/>
  <c r="AM93" i="3"/>
  <c r="AM87" i="16" s="1"/>
  <c r="AM92" i="3"/>
  <c r="AM86" i="16" s="1"/>
  <c r="AM91" i="3"/>
  <c r="AM85" i="16" s="1"/>
  <c r="AM96" i="3"/>
  <c r="AM90" i="16" s="1"/>
  <c r="AM95" i="3"/>
  <c r="AM89" i="16" s="1"/>
  <c r="AM94" i="3"/>
  <c r="AM88" i="16" s="1"/>
  <c r="BJ90" i="3"/>
  <c r="BJ89" i="3"/>
  <c r="BJ93" i="3"/>
  <c r="BJ92" i="3"/>
  <c r="BJ87" i="3"/>
  <c r="BJ91" i="3"/>
  <c r="BJ95" i="3"/>
  <c r="BJ96" i="3"/>
  <c r="BJ94" i="3"/>
  <c r="T89" i="3"/>
  <c r="T87" i="3"/>
  <c r="T90" i="3"/>
  <c r="T93" i="3"/>
  <c r="T92" i="3"/>
  <c r="T91" i="3"/>
  <c r="T96" i="3"/>
  <c r="T95" i="3"/>
  <c r="T94" i="3"/>
  <c r="N54" i="3"/>
  <c r="AM9" i="16"/>
  <c r="BJ9" i="16"/>
  <c r="N37" i="3"/>
  <c r="N36" i="3"/>
  <c r="N23" i="3"/>
  <c r="N17" i="3"/>
  <c r="Q142" i="3"/>
  <c r="Q78" i="3" s="1"/>
  <c r="N26" i="3"/>
  <c r="R70" i="3"/>
  <c r="N25" i="3"/>
  <c r="R68" i="3"/>
  <c r="P142" i="3"/>
  <c r="P78" i="3" s="1"/>
  <c r="R71" i="3"/>
  <c r="R67" i="3"/>
  <c r="R69" i="3"/>
  <c r="O122" i="3"/>
  <c r="O23" i="3" s="1"/>
  <c r="Q112" i="3"/>
  <c r="Q17" i="3" s="1"/>
  <c r="P115" i="3"/>
  <c r="P53" i="3" s="1"/>
  <c r="P127" i="3"/>
  <c r="Q115" i="3"/>
  <c r="Q51" i="3" s="1"/>
  <c r="N49" i="3"/>
  <c r="N51" i="3"/>
  <c r="N52" i="3"/>
  <c r="N53" i="3"/>
  <c r="P137" i="3"/>
  <c r="P55" i="3" s="1"/>
  <c r="P133" i="3" s="1"/>
  <c r="O127" i="3"/>
  <c r="P122" i="3"/>
  <c r="P26" i="3" s="1"/>
  <c r="AL144" i="3"/>
  <c r="AL129" i="3"/>
  <c r="O115" i="3"/>
  <c r="O51" i="3" s="1"/>
  <c r="AL138" i="3"/>
  <c r="AL126" i="3"/>
  <c r="AL121" i="3"/>
  <c r="AL125" i="3"/>
  <c r="AL116" i="3"/>
  <c r="AL123" i="3"/>
  <c r="AL114" i="3"/>
  <c r="AL113" i="3"/>
  <c r="AL131" i="3"/>
  <c r="P112" i="3"/>
  <c r="P17" i="3" s="1"/>
  <c r="O137" i="3"/>
  <c r="O55" i="3" s="1"/>
  <c r="O135" i="3" s="1"/>
  <c r="Q127" i="3"/>
  <c r="R117" i="3"/>
  <c r="Q137" i="3"/>
  <c r="Q55" i="3" s="1"/>
  <c r="Q132" i="3" s="1"/>
  <c r="AL20" i="16"/>
  <c r="AL124" i="3"/>
  <c r="AL143" i="3"/>
  <c r="R113" i="3"/>
  <c r="AL140" i="3"/>
  <c r="AL118" i="3"/>
  <c r="R123" i="3"/>
  <c r="R144" i="3"/>
  <c r="R118" i="3"/>
  <c r="R119" i="3"/>
  <c r="R125" i="3"/>
  <c r="AL128" i="3"/>
  <c r="AL117" i="3"/>
  <c r="R121" i="3"/>
  <c r="R128" i="3"/>
  <c r="O112" i="3"/>
  <c r="O17" i="3" s="1"/>
  <c r="AL119" i="3"/>
  <c r="AL120" i="3"/>
  <c r="AL141" i="3"/>
  <c r="R139" i="3"/>
  <c r="R120" i="3"/>
  <c r="R116" i="3"/>
  <c r="N56" i="3"/>
  <c r="AL68" i="3"/>
  <c r="R114" i="3"/>
  <c r="R140" i="3"/>
  <c r="R129" i="3"/>
  <c r="R138" i="3"/>
  <c r="R141" i="3"/>
  <c r="R126" i="3"/>
  <c r="N135" i="3"/>
  <c r="Q122" i="3"/>
  <c r="Q25" i="3" s="1"/>
  <c r="N134" i="3"/>
  <c r="N57" i="3"/>
  <c r="N58" i="3"/>
  <c r="R131" i="3"/>
  <c r="N133" i="3"/>
  <c r="R143" i="3"/>
  <c r="N136" i="3"/>
  <c r="N59" i="3"/>
  <c r="N132" i="3"/>
  <c r="AL69" i="3"/>
  <c r="AL71" i="3"/>
  <c r="O26" i="3"/>
  <c r="AM81" i="3"/>
  <c r="AM75" i="16" s="1"/>
  <c r="AM19" i="3"/>
  <c r="AM18" i="16" s="1"/>
  <c r="AM38" i="3"/>
  <c r="AM36" i="16" s="1"/>
  <c r="AM21" i="3"/>
  <c r="AM41" i="3"/>
  <c r="AM39" i="3"/>
  <c r="AM37" i="16" s="1"/>
  <c r="AM45" i="3"/>
  <c r="AM72" i="3"/>
  <c r="AM13" i="3"/>
  <c r="AM13" i="16" s="1"/>
  <c r="AM20" i="3"/>
  <c r="AM19" i="16" s="1"/>
  <c r="AM30" i="3"/>
  <c r="AM28" i="16" s="1"/>
  <c r="AM75" i="3"/>
  <c r="AM69" i="16" s="1"/>
  <c r="AM14" i="3"/>
  <c r="AM14" i="16" s="1"/>
  <c r="AM31" i="3"/>
  <c r="AM32" i="3" s="1"/>
  <c r="AM30" i="16" s="1"/>
  <c r="AM47" i="3"/>
  <c r="AM41" i="16" s="1"/>
  <c r="AM44" i="3"/>
  <c r="AM39" i="16" s="1"/>
  <c r="AM35" i="3"/>
  <c r="AM33" i="16" s="1"/>
  <c r="AM80" i="3"/>
  <c r="AM74" i="16" s="1"/>
  <c r="AM27" i="3"/>
  <c r="AM82" i="3"/>
  <c r="AM76" i="16" s="1"/>
  <c r="AM48" i="3"/>
  <c r="AM33" i="3"/>
  <c r="AM18" i="3"/>
  <c r="AM17" i="16" s="1"/>
  <c r="AM43" i="3"/>
  <c r="AM38" i="16" s="1"/>
  <c r="AM97" i="3"/>
  <c r="AM91" i="16" s="1"/>
  <c r="AM42" i="3"/>
  <c r="AM84" i="3"/>
  <c r="AM78" i="16" s="1"/>
  <c r="AM29" i="3"/>
  <c r="AM27" i="16" s="1"/>
  <c r="AM10" i="3"/>
  <c r="AM140" i="3" s="1"/>
  <c r="AM76" i="3"/>
  <c r="AM77" i="3"/>
  <c r="AM71" i="16" s="1"/>
  <c r="AM15" i="3"/>
  <c r="AM16" i="3" s="1"/>
  <c r="AM83" i="3"/>
  <c r="AM77" i="16" s="1"/>
  <c r="AM65" i="3"/>
  <c r="AM69" i="3" s="1"/>
  <c r="AM28" i="3"/>
  <c r="AM40" i="3"/>
  <c r="AM73" i="3"/>
  <c r="AM86" i="3"/>
  <c r="AM80" i="16" s="1"/>
  <c r="AM85" i="3"/>
  <c r="AM79" i="16" s="1"/>
  <c r="S80" i="3"/>
  <c r="S48" i="3"/>
  <c r="S42" i="3"/>
  <c r="S33" i="3"/>
  <c r="S38" i="3"/>
  <c r="S76" i="3"/>
  <c r="S97" i="3"/>
  <c r="S73" i="3"/>
  <c r="S14" i="3"/>
  <c r="S44" i="3"/>
  <c r="S43" i="3"/>
  <c r="S40" i="3"/>
  <c r="S29" i="3"/>
  <c r="S20" i="3"/>
  <c r="S77" i="3"/>
  <c r="S28" i="3"/>
  <c r="S27" i="3"/>
  <c r="S47" i="3"/>
  <c r="S75" i="3"/>
  <c r="S31" i="3"/>
  <c r="S32" i="3" s="1"/>
  <c r="S41" i="3"/>
  <c r="S81" i="3"/>
  <c r="S82" i="3"/>
  <c r="S35" i="3"/>
  <c r="S10" i="3"/>
  <c r="S116" i="3" s="1"/>
  <c r="S65" i="3"/>
  <c r="S70" i="3" s="1"/>
  <c r="S72" i="3"/>
  <c r="S86" i="3"/>
  <c r="S39" i="3"/>
  <c r="S15" i="3"/>
  <c r="S16" i="3" s="1"/>
  <c r="S45" i="3"/>
  <c r="S13" i="3"/>
  <c r="S84" i="3"/>
  <c r="S85" i="3"/>
  <c r="S30" i="3"/>
  <c r="S18" i="3"/>
  <c r="S19" i="3"/>
  <c r="S21" i="3"/>
  <c r="S22" i="3" s="1"/>
  <c r="S83" i="3"/>
  <c r="BJ39" i="3"/>
  <c r="BJ18" i="3"/>
  <c r="BJ17" i="16" s="1"/>
  <c r="BJ14" i="3"/>
  <c r="BJ47" i="3"/>
  <c r="BJ33" i="3"/>
  <c r="BJ10" i="3"/>
  <c r="BJ113" i="3" s="1"/>
  <c r="BJ38" i="3"/>
  <c r="BJ19" i="3"/>
  <c r="BJ18" i="16" s="1"/>
  <c r="BJ28" i="3"/>
  <c r="BJ65" i="3"/>
  <c r="BJ70" i="3" s="1"/>
  <c r="BJ48" i="3"/>
  <c r="BJ45" i="3"/>
  <c r="BJ35" i="3"/>
  <c r="BJ31" i="3"/>
  <c r="BJ32" i="3" s="1"/>
  <c r="BJ15" i="3"/>
  <c r="BJ16" i="3" s="1"/>
  <c r="BJ29" i="3"/>
  <c r="BJ73" i="3"/>
  <c r="BJ40" i="3"/>
  <c r="BJ80" i="3"/>
  <c r="BJ43" i="3"/>
  <c r="BJ30" i="3"/>
  <c r="BJ27" i="3"/>
  <c r="BJ77" i="3"/>
  <c r="BJ76" i="3"/>
  <c r="BJ42" i="3"/>
  <c r="BJ21" i="3"/>
  <c r="BJ22" i="3" s="1"/>
  <c r="BJ72" i="3"/>
  <c r="BJ75" i="3"/>
  <c r="BJ41" i="3"/>
  <c r="BJ20" i="3"/>
  <c r="BJ19" i="16" s="1"/>
  <c r="BJ13" i="3"/>
  <c r="BJ44" i="3"/>
  <c r="BJ97" i="3"/>
  <c r="BJ83" i="3"/>
  <c r="BJ84" i="3"/>
  <c r="BJ85" i="3"/>
  <c r="BJ86" i="3"/>
  <c r="BJ81" i="3"/>
  <c r="BJ82" i="3"/>
  <c r="K143" i="3"/>
  <c r="K133" i="3"/>
  <c r="K123" i="3"/>
  <c r="K113" i="3"/>
  <c r="K134" i="3"/>
  <c r="K135" i="3"/>
  <c r="K116" i="3"/>
  <c r="K136" i="3"/>
  <c r="K126" i="3"/>
  <c r="K117" i="3"/>
  <c r="K139" i="3"/>
  <c r="K129" i="3"/>
  <c r="K131" i="3"/>
  <c r="K138" i="3"/>
  <c r="K128" i="3"/>
  <c r="K118" i="3"/>
  <c r="K119" i="3"/>
  <c r="K140" i="3"/>
  <c r="K120" i="3"/>
  <c r="K141" i="3"/>
  <c r="K132" i="3"/>
  <c r="K121" i="3"/>
  <c r="K110" i="3"/>
  <c r="K144" i="3"/>
  <c r="K124" i="3"/>
  <c r="K114" i="3"/>
  <c r="K125" i="3"/>
  <c r="T31" i="3"/>
  <c r="T32" i="3" s="1"/>
  <c r="T30" i="3"/>
  <c r="T10" i="3"/>
  <c r="T141" i="3" s="1"/>
  <c r="T39" i="3"/>
  <c r="T44" i="3"/>
  <c r="T13" i="3"/>
  <c r="T76" i="3"/>
  <c r="T43" i="3"/>
  <c r="T97" i="3"/>
  <c r="T47" i="3"/>
  <c r="T42" i="3"/>
  <c r="T28" i="3"/>
  <c r="T40" i="3"/>
  <c r="T80" i="3"/>
  <c r="T19" i="3"/>
  <c r="T65" i="3"/>
  <c r="T69" i="3" s="1"/>
  <c r="T27" i="3"/>
  <c r="T38" i="3"/>
  <c r="T48" i="3"/>
  <c r="T73" i="3"/>
  <c r="T21" i="3"/>
  <c r="T22" i="3" s="1"/>
  <c r="T20" i="3"/>
  <c r="T75" i="3"/>
  <c r="T15" i="3"/>
  <c r="T16" i="3" s="1"/>
  <c r="T35" i="3"/>
  <c r="T33" i="3"/>
  <c r="T77" i="3"/>
  <c r="T14" i="3"/>
  <c r="T29" i="3"/>
  <c r="T18" i="3"/>
  <c r="T45" i="3"/>
  <c r="T41" i="3"/>
  <c r="T72" i="3"/>
  <c r="T85" i="3"/>
  <c r="T83" i="3"/>
  <c r="T82" i="3"/>
  <c r="T84" i="3"/>
  <c r="T86" i="3"/>
  <c r="T81" i="3"/>
  <c r="AN110" i="3"/>
  <c r="AN9" i="3" s="1"/>
  <c r="BK110" i="3"/>
  <c r="BK9" i="3" s="1"/>
  <c r="CI6" i="3"/>
  <c r="CI110" i="3" s="1"/>
  <c r="CI9" i="3" s="1"/>
  <c r="CH110" i="3"/>
  <c r="CH9" i="3" s="1"/>
  <c r="AL70" i="3"/>
  <c r="AL67" i="3"/>
  <c r="AL91" i="16"/>
  <c r="AL10" i="16"/>
  <c r="AL13" i="16"/>
  <c r="K97" i="3"/>
  <c r="K98" i="3"/>
  <c r="AL92" i="16"/>
  <c r="AL27" i="16"/>
  <c r="B8" i="6"/>
  <c r="C8" i="6" s="1"/>
  <c r="AO6" i="3"/>
  <c r="DF6" i="3"/>
  <c r="AL30" i="16"/>
  <c r="BL6" i="3"/>
  <c r="AL89" i="16"/>
  <c r="AL85" i="16"/>
  <c r="AL38" i="16"/>
  <c r="AL83" i="16"/>
  <c r="AL33" i="16"/>
  <c r="AL29" i="16"/>
  <c r="AL95" i="16"/>
  <c r="AL93" i="16"/>
  <c r="AL88" i="16"/>
  <c r="AL96" i="16"/>
  <c r="AL80" i="16"/>
  <c r="AL36" i="16"/>
  <c r="AL86" i="16"/>
  <c r="AL15" i="16"/>
  <c r="AL71" i="16"/>
  <c r="AL94" i="16"/>
  <c r="AL97" i="16"/>
  <c r="AL41" i="16"/>
  <c r="AL74" i="16"/>
  <c r="AL14" i="16"/>
  <c r="AL75" i="16"/>
  <c r="AL98" i="16"/>
  <c r="AL77" i="16"/>
  <c r="AL37" i="16"/>
  <c r="AL87" i="16"/>
  <c r="AL69" i="16"/>
  <c r="AL78" i="16"/>
  <c r="AL39" i="16"/>
  <c r="AL79" i="16"/>
  <c r="AL28" i="16"/>
  <c r="AL81" i="16"/>
  <c r="AL84" i="16"/>
  <c r="AL76" i="16"/>
  <c r="AL90" i="16"/>
  <c r="AL99" i="16"/>
  <c r="X6" i="16"/>
  <c r="EI6" i="16"/>
  <c r="BR6" i="16"/>
  <c r="AU6" i="16"/>
  <c r="DL6" i="16"/>
  <c r="FF6" i="16"/>
  <c r="CO6" i="16"/>
  <c r="U6" i="3"/>
  <c r="K72" i="3"/>
  <c r="K71" i="3"/>
  <c r="K70" i="3"/>
  <c r="K19" i="3"/>
  <c r="K84" i="3"/>
  <c r="K92" i="3"/>
  <c r="K102" i="3"/>
  <c r="K83" i="3"/>
  <c r="K91" i="3"/>
  <c r="K101" i="3"/>
  <c r="K85" i="3"/>
  <c r="K82" i="3"/>
  <c r="K90" i="3"/>
  <c r="K100" i="3"/>
  <c r="K81" i="3"/>
  <c r="K89" i="3"/>
  <c r="K99" i="3"/>
  <c r="K88" i="3"/>
  <c r="K96" i="3"/>
  <c r="K87" i="3"/>
  <c r="K95" i="3"/>
  <c r="K86" i="3"/>
  <c r="K94" i="3"/>
  <c r="K104" i="3"/>
  <c r="K93" i="3"/>
  <c r="K103" i="3"/>
  <c r="K10" i="3"/>
  <c r="K79" i="3"/>
  <c r="K80" i="3"/>
  <c r="K105" i="3"/>
  <c r="K107" i="3"/>
  <c r="ED5" i="3"/>
  <c r="K50" i="3"/>
  <c r="K24" i="3"/>
  <c r="K16" i="3"/>
  <c r="K15" i="3"/>
  <c r="K14" i="3"/>
  <c r="K13" i="3"/>
  <c r="K12" i="3"/>
  <c r="K78" i="3"/>
  <c r="K41" i="3"/>
  <c r="K17" i="3"/>
  <c r="K75" i="3"/>
  <c r="K73" i="3"/>
  <c r="K69" i="3"/>
  <c r="K68" i="3"/>
  <c r="K67" i="3"/>
  <c r="K32" i="3"/>
  <c r="K76" i="3"/>
  <c r="K64" i="3"/>
  <c r="K63" i="3"/>
  <c r="K62" i="3"/>
  <c r="K61" i="3"/>
  <c r="K60" i="3"/>
  <c r="K59" i="3"/>
  <c r="K25" i="3"/>
  <c r="K65" i="3"/>
  <c r="K56" i="3"/>
  <c r="K55" i="3"/>
  <c r="K54" i="3"/>
  <c r="K53" i="3"/>
  <c r="K52" i="3"/>
  <c r="K51" i="3"/>
  <c r="K18" i="3"/>
  <c r="K57" i="3"/>
  <c r="K48" i="3"/>
  <c r="K47" i="3"/>
  <c r="K45" i="3"/>
  <c r="K44" i="3"/>
  <c r="K43" i="3"/>
  <c r="K42" i="3"/>
  <c r="K9" i="3"/>
  <c r="K77" i="3"/>
  <c r="K49" i="3"/>
  <c r="K39" i="3"/>
  <c r="K38" i="3"/>
  <c r="K37" i="3"/>
  <c r="K36" i="3"/>
  <c r="K35" i="3"/>
  <c r="K33" i="3"/>
  <c r="K66" i="3"/>
  <c r="K40" i="3"/>
  <c r="K30" i="3"/>
  <c r="K29" i="3"/>
  <c r="K28" i="3"/>
  <c r="K27" i="3"/>
  <c r="K26" i="3"/>
  <c r="K58" i="3"/>
  <c r="K31" i="3"/>
  <c r="K23" i="3"/>
  <c r="K22" i="3"/>
  <c r="K21" i="3"/>
  <c r="K20" i="3"/>
  <c r="CH88" i="3" l="1"/>
  <c r="CI88" i="3"/>
  <c r="AN88" i="3"/>
  <c r="BK88" i="3"/>
  <c r="Q79" i="3"/>
  <c r="CH101" i="3"/>
  <c r="CH100" i="3"/>
  <c r="CH99" i="3"/>
  <c r="CH98" i="3"/>
  <c r="CH105" i="3"/>
  <c r="CH104" i="3"/>
  <c r="CH103" i="3"/>
  <c r="CH102" i="3"/>
  <c r="CI98" i="3"/>
  <c r="CI101" i="3"/>
  <c r="CI99" i="3"/>
  <c r="CI102" i="3"/>
  <c r="CI105" i="3"/>
  <c r="CI104" i="3"/>
  <c r="CI100" i="3"/>
  <c r="CI103" i="3"/>
  <c r="BK98" i="3"/>
  <c r="BK101" i="3"/>
  <c r="BK99" i="3"/>
  <c r="BK102" i="3"/>
  <c r="BK100" i="3"/>
  <c r="BK105" i="3"/>
  <c r="BK104" i="3"/>
  <c r="BK103" i="3"/>
  <c r="AN99" i="3"/>
  <c r="AN93" i="16" s="1"/>
  <c r="AN98" i="3"/>
  <c r="AN92" i="16" s="1"/>
  <c r="AN100" i="3"/>
  <c r="AN94" i="16" s="1"/>
  <c r="AN103" i="3"/>
  <c r="AN97" i="16" s="1"/>
  <c r="AN102" i="3"/>
  <c r="AN96" i="16" s="1"/>
  <c r="AN105" i="3"/>
  <c r="AN99" i="16" s="1"/>
  <c r="AN101" i="3"/>
  <c r="AN95" i="16" s="1"/>
  <c r="AN104" i="3"/>
  <c r="AN98" i="16" s="1"/>
  <c r="CH90" i="3"/>
  <c r="CH89" i="3"/>
  <c r="CH87" i="3"/>
  <c r="CH93" i="3"/>
  <c r="CH92" i="3"/>
  <c r="CH91" i="3"/>
  <c r="CH95" i="3"/>
  <c r="CH96" i="3"/>
  <c r="CH94" i="3"/>
  <c r="CI87" i="3"/>
  <c r="CI90" i="3"/>
  <c r="CI89" i="3"/>
  <c r="CI93" i="3"/>
  <c r="CI92" i="3"/>
  <c r="CI91" i="3"/>
  <c r="CI96" i="3"/>
  <c r="CI95" i="3"/>
  <c r="CI94" i="3"/>
  <c r="BK87" i="3"/>
  <c r="BK90" i="3"/>
  <c r="BK89" i="3"/>
  <c r="BK93" i="3"/>
  <c r="BK92" i="3"/>
  <c r="BK91" i="3"/>
  <c r="BK96" i="3"/>
  <c r="BK95" i="3"/>
  <c r="BK94" i="3"/>
  <c r="AN87" i="3"/>
  <c r="AN81" i="16" s="1"/>
  <c r="AN90" i="3"/>
  <c r="AN84" i="16" s="1"/>
  <c r="AN89" i="3"/>
  <c r="AN83" i="16" s="1"/>
  <c r="AN93" i="3"/>
  <c r="AN87" i="16" s="1"/>
  <c r="AN92" i="3"/>
  <c r="AN86" i="16" s="1"/>
  <c r="AN94" i="3"/>
  <c r="AN88" i="16" s="1"/>
  <c r="AN91" i="3"/>
  <c r="AN85" i="16" s="1"/>
  <c r="AN96" i="3"/>
  <c r="AN90" i="16" s="1"/>
  <c r="AN95" i="3"/>
  <c r="AN89" i="16" s="1"/>
  <c r="P37" i="3"/>
  <c r="P36" i="3"/>
  <c r="Q37" i="3"/>
  <c r="Q36" i="3"/>
  <c r="O36" i="3"/>
  <c r="O37" i="3"/>
  <c r="AN9" i="16"/>
  <c r="O24" i="3"/>
  <c r="O25" i="3"/>
  <c r="P59" i="3"/>
  <c r="P49" i="3"/>
  <c r="P54" i="3"/>
  <c r="P51" i="3"/>
  <c r="P52" i="3"/>
  <c r="O133" i="3"/>
  <c r="P50" i="3"/>
  <c r="P24" i="3"/>
  <c r="P23" i="3"/>
  <c r="P135" i="3"/>
  <c r="O136" i="3"/>
  <c r="P57" i="3"/>
  <c r="O56" i="3"/>
  <c r="P60" i="3"/>
  <c r="P56" i="3"/>
  <c r="P132" i="3"/>
  <c r="P58" i="3"/>
  <c r="P136" i="3"/>
  <c r="P134" i="3"/>
  <c r="Q12" i="3"/>
  <c r="P25" i="3"/>
  <c r="O58" i="3"/>
  <c r="O132" i="3"/>
  <c r="O60" i="3"/>
  <c r="O59" i="3"/>
  <c r="O134" i="3"/>
  <c r="O57" i="3"/>
  <c r="Q57" i="3"/>
  <c r="BJ69" i="3"/>
  <c r="P79" i="3"/>
  <c r="Q133" i="3"/>
  <c r="Q49" i="3"/>
  <c r="Q59" i="3"/>
  <c r="Q23" i="3"/>
  <c r="Q53" i="3"/>
  <c r="Q56" i="3"/>
  <c r="Q54" i="3"/>
  <c r="Q60" i="3"/>
  <c r="Q50" i="3"/>
  <c r="Q58" i="3"/>
  <c r="Q52" i="3"/>
  <c r="Q134" i="3"/>
  <c r="AL142" i="3"/>
  <c r="AL78" i="3" s="1"/>
  <c r="AL72" i="16" s="1"/>
  <c r="AM29" i="16"/>
  <c r="AL127" i="3"/>
  <c r="O54" i="3"/>
  <c r="O52" i="3"/>
  <c r="O53" i="3"/>
  <c r="O49" i="3"/>
  <c r="O50" i="3"/>
  <c r="AM15" i="16"/>
  <c r="AL137" i="3"/>
  <c r="AL55" i="3" s="1"/>
  <c r="AL49" i="16" s="1"/>
  <c r="N130" i="3"/>
  <c r="R115" i="3"/>
  <c r="R50" i="3" s="1"/>
  <c r="R137" i="3"/>
  <c r="R55" i="3" s="1"/>
  <c r="R57" i="3" s="1"/>
  <c r="BJ20" i="16"/>
  <c r="AM10" i="16"/>
  <c r="AL122" i="3"/>
  <c r="AL26" i="3" s="1"/>
  <c r="AL24" i="16" s="1"/>
  <c r="S121" i="3"/>
  <c r="P12" i="3"/>
  <c r="AL112" i="3"/>
  <c r="AL12" i="3" s="1"/>
  <c r="AL12" i="16" s="1"/>
  <c r="CJ6" i="3"/>
  <c r="CJ110" i="3" s="1"/>
  <c r="CJ9" i="3" s="1"/>
  <c r="T140" i="3"/>
  <c r="T131" i="3"/>
  <c r="Q24" i="3"/>
  <c r="T116" i="3"/>
  <c r="T70" i="3"/>
  <c r="T143" i="3"/>
  <c r="BJ66" i="3"/>
  <c r="Q136" i="3"/>
  <c r="Q135" i="3"/>
  <c r="T128" i="3"/>
  <c r="S119" i="3"/>
  <c r="R142" i="3"/>
  <c r="R79" i="3" s="1"/>
  <c r="R112" i="3"/>
  <c r="R12" i="3" s="1"/>
  <c r="AL115" i="3"/>
  <c r="AL53" i="3" s="1"/>
  <c r="AL47" i="16" s="1"/>
  <c r="R122" i="3"/>
  <c r="R25" i="3" s="1"/>
  <c r="S128" i="3"/>
  <c r="AM128" i="3"/>
  <c r="AM144" i="3"/>
  <c r="AM139" i="3"/>
  <c r="BJ123" i="3"/>
  <c r="S131" i="3"/>
  <c r="S141" i="3"/>
  <c r="T117" i="3"/>
  <c r="AM121" i="3"/>
  <c r="T113" i="3"/>
  <c r="T125" i="3"/>
  <c r="R127" i="3"/>
  <c r="T126" i="3"/>
  <c r="T139" i="3"/>
  <c r="BJ124" i="3"/>
  <c r="S120" i="3"/>
  <c r="AM113" i="3"/>
  <c r="AM126" i="3"/>
  <c r="O12" i="3"/>
  <c r="S129" i="3"/>
  <c r="AM118" i="3"/>
  <c r="Q26" i="3"/>
  <c r="S140" i="3"/>
  <c r="S118" i="3"/>
  <c r="AM70" i="3"/>
  <c r="AM68" i="3"/>
  <c r="T114" i="3"/>
  <c r="AM129" i="3"/>
  <c r="AM131" i="3"/>
  <c r="AM71" i="3"/>
  <c r="T138" i="3"/>
  <c r="S68" i="3"/>
  <c r="T144" i="3"/>
  <c r="T123" i="3"/>
  <c r="T121" i="3"/>
  <c r="T129" i="3"/>
  <c r="T120" i="3"/>
  <c r="BJ140" i="3"/>
  <c r="S67" i="3"/>
  <c r="S69" i="3"/>
  <c r="BJ67" i="3"/>
  <c r="S143" i="3"/>
  <c r="S144" i="3"/>
  <c r="S66" i="3"/>
  <c r="S123" i="3"/>
  <c r="AM141" i="3"/>
  <c r="AM117" i="3"/>
  <c r="S138" i="3"/>
  <c r="S126" i="3"/>
  <c r="S124" i="3"/>
  <c r="BJ117" i="3"/>
  <c r="BJ126" i="3"/>
  <c r="T68" i="3"/>
  <c r="BJ120" i="3"/>
  <c r="BJ125" i="3"/>
  <c r="BJ129" i="3"/>
  <c r="S71" i="3"/>
  <c r="AM66" i="3"/>
  <c r="AM125" i="3"/>
  <c r="AM123" i="3"/>
  <c r="BJ144" i="3"/>
  <c r="BJ131" i="3"/>
  <c r="BJ141" i="3"/>
  <c r="BJ139" i="3"/>
  <c r="BJ143" i="3"/>
  <c r="AM138" i="3"/>
  <c r="AM124" i="3"/>
  <c r="AM116" i="3"/>
  <c r="BJ118" i="3"/>
  <c r="BJ121" i="3"/>
  <c r="BJ138" i="3"/>
  <c r="T67" i="3"/>
  <c r="BJ116" i="3"/>
  <c r="BJ128" i="3"/>
  <c r="AM107" i="3"/>
  <c r="AM143" i="3"/>
  <c r="AM119" i="3"/>
  <c r="T71" i="3"/>
  <c r="T124" i="3"/>
  <c r="T118" i="3"/>
  <c r="T66" i="3"/>
  <c r="BJ68" i="3"/>
  <c r="S113" i="3"/>
  <c r="S125" i="3"/>
  <c r="S117" i="3"/>
  <c r="AM114" i="3"/>
  <c r="AM67" i="3"/>
  <c r="AM120" i="3"/>
  <c r="T119" i="3"/>
  <c r="BJ71" i="3"/>
  <c r="S139" i="3"/>
  <c r="S114" i="3"/>
  <c r="CH35" i="3"/>
  <c r="CH31" i="3"/>
  <c r="CH32" i="3" s="1"/>
  <c r="CH48" i="3"/>
  <c r="CH45" i="3"/>
  <c r="CH20" i="3"/>
  <c r="CH19" i="16" s="1"/>
  <c r="CH18" i="3"/>
  <c r="CH17" i="16" s="1"/>
  <c r="CH39" i="3"/>
  <c r="CH72" i="3"/>
  <c r="CH75" i="3"/>
  <c r="CH13" i="3"/>
  <c r="CH29" i="3"/>
  <c r="CH14" i="3"/>
  <c r="CH44" i="3"/>
  <c r="CH42" i="3"/>
  <c r="CH15" i="3"/>
  <c r="CH16" i="3" s="1"/>
  <c r="CH80" i="3"/>
  <c r="CH27" i="3"/>
  <c r="CH33" i="3"/>
  <c r="CH65" i="3"/>
  <c r="CH66" i="3" s="1"/>
  <c r="CH47" i="3"/>
  <c r="CH10" i="3"/>
  <c r="CH129" i="3" s="1"/>
  <c r="CH21" i="3"/>
  <c r="CH22" i="3" s="1"/>
  <c r="CH19" i="3"/>
  <c r="CH18" i="16" s="1"/>
  <c r="CH40" i="3"/>
  <c r="CH38" i="3"/>
  <c r="CH73" i="3"/>
  <c r="CH76" i="3"/>
  <c r="CH30" i="3"/>
  <c r="CH28" i="3"/>
  <c r="CH43" i="3"/>
  <c r="CH41" i="3"/>
  <c r="CH97" i="3"/>
  <c r="CH77" i="3"/>
  <c r="CH86" i="3"/>
  <c r="CH84" i="3"/>
  <c r="CH85" i="3"/>
  <c r="CH82" i="3"/>
  <c r="CH83" i="3"/>
  <c r="CH81" i="3"/>
  <c r="CH9" i="16"/>
  <c r="CI80" i="3"/>
  <c r="CI72" i="3"/>
  <c r="CI73" i="3"/>
  <c r="CI75" i="3"/>
  <c r="CI30" i="3"/>
  <c r="CI45" i="3"/>
  <c r="CI43" i="3"/>
  <c r="CI41" i="3"/>
  <c r="CI10" i="3"/>
  <c r="CI138" i="3" s="1"/>
  <c r="CI77" i="3"/>
  <c r="CI38" i="3"/>
  <c r="CI33" i="3"/>
  <c r="CI14" i="3"/>
  <c r="CI47" i="3"/>
  <c r="CI28" i="3"/>
  <c r="CI21" i="3"/>
  <c r="CI22" i="3" s="1"/>
  <c r="CI19" i="3"/>
  <c r="CI18" i="16" s="1"/>
  <c r="CI48" i="3"/>
  <c r="CI29" i="3"/>
  <c r="CI76" i="3"/>
  <c r="CI97" i="3"/>
  <c r="CI65" i="3"/>
  <c r="CI71" i="3" s="1"/>
  <c r="CI44" i="3"/>
  <c r="CI42" i="3"/>
  <c r="CI40" i="3"/>
  <c r="CI39" i="3"/>
  <c r="CI35" i="3"/>
  <c r="CI31" i="3"/>
  <c r="CI32" i="3" s="1"/>
  <c r="CI13" i="3"/>
  <c r="CI27" i="3"/>
  <c r="CI20" i="3"/>
  <c r="CI19" i="16" s="1"/>
  <c r="CI18" i="3"/>
  <c r="CI17" i="16" s="1"/>
  <c r="CI15" i="3"/>
  <c r="CI16" i="3" s="1"/>
  <c r="CI82" i="3"/>
  <c r="CI86" i="3"/>
  <c r="CI84" i="3"/>
  <c r="CI81" i="3"/>
  <c r="CI83" i="3"/>
  <c r="CI85" i="3"/>
  <c r="L144" i="3"/>
  <c r="L134" i="3"/>
  <c r="L124" i="3"/>
  <c r="L114" i="3"/>
  <c r="L125" i="3"/>
  <c r="L116" i="3"/>
  <c r="L126" i="3"/>
  <c r="L138" i="3"/>
  <c r="L128" i="3"/>
  <c r="L118" i="3"/>
  <c r="L140" i="3"/>
  <c r="L120" i="3"/>
  <c r="L141" i="3"/>
  <c r="L121" i="3"/>
  <c r="L139" i="3"/>
  <c r="L129" i="3"/>
  <c r="L119" i="3"/>
  <c r="L131" i="3"/>
  <c r="L132" i="3"/>
  <c r="L110" i="3"/>
  <c r="L143" i="3"/>
  <c r="L133" i="3"/>
  <c r="L123" i="3"/>
  <c r="L113" i="3"/>
  <c r="L135" i="3"/>
  <c r="L136" i="3"/>
  <c r="L117" i="3"/>
  <c r="BK43" i="3"/>
  <c r="BK20" i="3"/>
  <c r="BK19" i="16" s="1"/>
  <c r="BK30" i="3"/>
  <c r="BK29" i="3"/>
  <c r="BK73" i="3"/>
  <c r="BK42" i="3"/>
  <c r="BK31" i="3"/>
  <c r="BK32" i="3" s="1"/>
  <c r="BK47" i="3"/>
  <c r="BK80" i="3"/>
  <c r="BK44" i="3"/>
  <c r="BK33" i="3"/>
  <c r="BK19" i="3"/>
  <c r="BK18" i="16" s="1"/>
  <c r="BK13" i="3"/>
  <c r="BK45" i="3"/>
  <c r="BK72" i="3"/>
  <c r="BK41" i="3"/>
  <c r="BK39" i="3"/>
  <c r="BK35" i="3"/>
  <c r="BK18" i="3"/>
  <c r="BK17" i="16" s="1"/>
  <c r="BK85" i="3"/>
  <c r="BK75" i="3"/>
  <c r="BK77" i="3"/>
  <c r="BK82" i="3"/>
  <c r="BK21" i="3"/>
  <c r="BK15" i="3"/>
  <c r="BK16" i="3" s="1"/>
  <c r="BK76" i="3"/>
  <c r="BK38" i="3"/>
  <c r="BK84" i="3"/>
  <c r="BK65" i="3"/>
  <c r="BK71" i="3" s="1"/>
  <c r="BK10" i="3"/>
  <c r="BK143" i="3" s="1"/>
  <c r="BK81" i="3"/>
  <c r="BK40" i="3"/>
  <c r="BK14" i="3"/>
  <c r="BK86" i="3"/>
  <c r="BK97" i="3"/>
  <c r="BK28" i="3"/>
  <c r="BK83" i="3"/>
  <c r="BK27" i="3"/>
  <c r="BK48" i="3"/>
  <c r="BK9" i="16"/>
  <c r="BJ119" i="3"/>
  <c r="BJ114" i="3"/>
  <c r="BJ112" i="3" s="1"/>
  <c r="AN21" i="3"/>
  <c r="AN45" i="3"/>
  <c r="AN72" i="3"/>
  <c r="AN73" i="3"/>
  <c r="AN65" i="3"/>
  <c r="AN68" i="3" s="1"/>
  <c r="AN20" i="3"/>
  <c r="AN19" i="16" s="1"/>
  <c r="AN10" i="3"/>
  <c r="AN125" i="3" s="1"/>
  <c r="AN14" i="3"/>
  <c r="AN14" i="16" s="1"/>
  <c r="AN31" i="3"/>
  <c r="AN32" i="3" s="1"/>
  <c r="AN30" i="16" s="1"/>
  <c r="AN41" i="3"/>
  <c r="AN47" i="3"/>
  <c r="AN41" i="16" s="1"/>
  <c r="AN75" i="3"/>
  <c r="AN69" i="16" s="1"/>
  <c r="AN42" i="3"/>
  <c r="AN40" i="3"/>
  <c r="AN76" i="3"/>
  <c r="AN30" i="3"/>
  <c r="AN28" i="16" s="1"/>
  <c r="AN13" i="3"/>
  <c r="AN13" i="16" s="1"/>
  <c r="AN97" i="3"/>
  <c r="AN91" i="16" s="1"/>
  <c r="AN18" i="3"/>
  <c r="AN17" i="16" s="1"/>
  <c r="AN28" i="3"/>
  <c r="AN27" i="3"/>
  <c r="AN44" i="3"/>
  <c r="AN39" i="16" s="1"/>
  <c r="AN77" i="3"/>
  <c r="AN71" i="16" s="1"/>
  <c r="AN48" i="3"/>
  <c r="AN43" i="3"/>
  <c r="AN38" i="16" s="1"/>
  <c r="AN39" i="3"/>
  <c r="AN37" i="16" s="1"/>
  <c r="AN35" i="3"/>
  <c r="AN33" i="16" s="1"/>
  <c r="AN38" i="3"/>
  <c r="AN36" i="16" s="1"/>
  <c r="AN33" i="3"/>
  <c r="AN19" i="3"/>
  <c r="AN18" i="16" s="1"/>
  <c r="AN15" i="3"/>
  <c r="AN16" i="3" s="1"/>
  <c r="AN80" i="3"/>
  <c r="AN74" i="16" s="1"/>
  <c r="AN29" i="3"/>
  <c r="AN27" i="16" s="1"/>
  <c r="AN83" i="3"/>
  <c r="AN77" i="16" s="1"/>
  <c r="AN84" i="3"/>
  <c r="AN78" i="16" s="1"/>
  <c r="AN82" i="3"/>
  <c r="AN76" i="16" s="1"/>
  <c r="AN85" i="3"/>
  <c r="AN79" i="16" s="1"/>
  <c r="AN86" i="3"/>
  <c r="AN80" i="16" s="1"/>
  <c r="AN81" i="3"/>
  <c r="AN75" i="16" s="1"/>
  <c r="AM22" i="3"/>
  <c r="AM20" i="16"/>
  <c r="BL110" i="3"/>
  <c r="BL9" i="3" s="1"/>
  <c r="AO110" i="3"/>
  <c r="AO9" i="3" s="1"/>
  <c r="AP6" i="3"/>
  <c r="AQ6" i="3" s="1"/>
  <c r="U110" i="3"/>
  <c r="U9" i="3" s="1"/>
  <c r="CI9" i="16"/>
  <c r="DG6" i="3"/>
  <c r="DG110" i="3" s="1"/>
  <c r="DG9" i="3" s="1"/>
  <c r="DF110" i="3"/>
  <c r="DF9" i="3" s="1"/>
  <c r="L97" i="3"/>
  <c r="L98" i="3"/>
  <c r="B9" i="6"/>
  <c r="C9" i="6" s="1"/>
  <c r="ED6" i="3"/>
  <c r="BM6" i="3"/>
  <c r="Y6" i="16"/>
  <c r="DM6" i="16"/>
  <c r="BS6" i="16"/>
  <c r="EJ6" i="16"/>
  <c r="CP6" i="16"/>
  <c r="FG6" i="16"/>
  <c r="AV6" i="16"/>
  <c r="V6" i="3"/>
  <c r="V110" i="3" s="1"/>
  <c r="V9" i="3" s="1"/>
  <c r="L72" i="3"/>
  <c r="L71" i="3"/>
  <c r="L70" i="3"/>
  <c r="L19" i="3"/>
  <c r="L85" i="3"/>
  <c r="L93" i="3"/>
  <c r="L103" i="3"/>
  <c r="L84" i="3"/>
  <c r="L92" i="3"/>
  <c r="L102" i="3"/>
  <c r="L83" i="3"/>
  <c r="L91" i="3"/>
  <c r="L101" i="3"/>
  <c r="L86" i="3"/>
  <c r="L82" i="3"/>
  <c r="L90" i="3"/>
  <c r="L100" i="3"/>
  <c r="L81" i="3"/>
  <c r="L89" i="3"/>
  <c r="L99" i="3"/>
  <c r="L88" i="3"/>
  <c r="L96" i="3"/>
  <c r="L87" i="3"/>
  <c r="L95" i="3"/>
  <c r="L94" i="3"/>
  <c r="L104" i="3"/>
  <c r="L10" i="3"/>
  <c r="L79" i="3"/>
  <c r="L80" i="3"/>
  <c r="L105" i="3"/>
  <c r="L107" i="3"/>
  <c r="FB5" i="3"/>
  <c r="L50" i="3"/>
  <c r="L24" i="3"/>
  <c r="L16" i="3"/>
  <c r="L15" i="3"/>
  <c r="L14" i="3"/>
  <c r="L13" i="3"/>
  <c r="L12" i="3"/>
  <c r="L78" i="3"/>
  <c r="L41" i="3"/>
  <c r="L17" i="3"/>
  <c r="L75" i="3"/>
  <c r="L73" i="3"/>
  <c r="L69" i="3"/>
  <c r="L68" i="3"/>
  <c r="L67" i="3"/>
  <c r="L32" i="3"/>
  <c r="L76" i="3"/>
  <c r="L64" i="3"/>
  <c r="L63" i="3"/>
  <c r="L62" i="3"/>
  <c r="L61" i="3"/>
  <c r="L60" i="3"/>
  <c r="L59" i="3"/>
  <c r="L25" i="3"/>
  <c r="L65" i="3"/>
  <c r="L56" i="3"/>
  <c r="L55" i="3"/>
  <c r="L54" i="3"/>
  <c r="L53" i="3"/>
  <c r="L52" i="3"/>
  <c r="L51" i="3"/>
  <c r="L18" i="3"/>
  <c r="L57" i="3"/>
  <c r="L48" i="3"/>
  <c r="L47" i="3"/>
  <c r="L45" i="3"/>
  <c r="L44" i="3"/>
  <c r="L43" i="3"/>
  <c r="L42" i="3"/>
  <c r="L77" i="3"/>
  <c r="L49" i="3"/>
  <c r="L39" i="3"/>
  <c r="L38" i="3"/>
  <c r="L37" i="3"/>
  <c r="L36" i="3"/>
  <c r="L35" i="3"/>
  <c r="L33" i="3"/>
  <c r="L9" i="3"/>
  <c r="L66" i="3"/>
  <c r="L40" i="3"/>
  <c r="L30" i="3"/>
  <c r="L29" i="3"/>
  <c r="L28" i="3"/>
  <c r="L27" i="3"/>
  <c r="L26" i="3"/>
  <c r="L58" i="3"/>
  <c r="L31" i="3"/>
  <c r="L23" i="3"/>
  <c r="L22" i="3"/>
  <c r="L21" i="3"/>
  <c r="L20" i="3"/>
  <c r="R53" i="3" l="1"/>
  <c r="R54" i="3"/>
  <c r="R49" i="3"/>
  <c r="R51" i="3"/>
  <c r="R52" i="3"/>
  <c r="N61" i="3"/>
  <c r="N62" i="3"/>
  <c r="N63" i="3"/>
  <c r="N64" i="3"/>
  <c r="DG88" i="3"/>
  <c r="DF88" i="3"/>
  <c r="CJ88" i="3"/>
  <c r="U88" i="3"/>
  <c r="V88" i="3"/>
  <c r="AO88" i="3"/>
  <c r="BL88" i="3"/>
  <c r="AL57" i="3"/>
  <c r="AL51" i="16" s="1"/>
  <c r="CK6" i="3"/>
  <c r="DF101" i="3"/>
  <c r="DF100" i="3"/>
  <c r="DF99" i="3"/>
  <c r="DF98" i="3"/>
  <c r="DF105" i="3"/>
  <c r="DF104" i="3"/>
  <c r="DF103" i="3"/>
  <c r="DF102" i="3"/>
  <c r="CJ99" i="3"/>
  <c r="CJ98" i="3"/>
  <c r="CJ100" i="3"/>
  <c r="CJ103" i="3"/>
  <c r="CJ101" i="3"/>
  <c r="CJ102" i="3"/>
  <c r="CJ104" i="3"/>
  <c r="CJ105" i="3"/>
  <c r="DG98" i="3"/>
  <c r="DG101" i="3"/>
  <c r="DG99" i="3"/>
  <c r="DG102" i="3"/>
  <c r="DG104" i="3"/>
  <c r="DG100" i="3"/>
  <c r="DG105" i="3"/>
  <c r="DG103" i="3"/>
  <c r="V102" i="3"/>
  <c r="V101" i="3"/>
  <c r="V100" i="3"/>
  <c r="V99" i="3"/>
  <c r="V98" i="3"/>
  <c r="V105" i="3"/>
  <c r="V104" i="3"/>
  <c r="V103" i="3"/>
  <c r="U101" i="3"/>
  <c r="U100" i="3"/>
  <c r="U99" i="3"/>
  <c r="U98" i="3"/>
  <c r="U102" i="3"/>
  <c r="U105" i="3"/>
  <c r="U104" i="3"/>
  <c r="U103" i="3"/>
  <c r="AO100" i="3"/>
  <c r="AO94" i="16" s="1"/>
  <c r="AO99" i="3"/>
  <c r="AO93" i="16" s="1"/>
  <c r="AO101" i="3"/>
  <c r="AO95" i="16" s="1"/>
  <c r="AO104" i="3"/>
  <c r="AO98" i="16" s="1"/>
  <c r="AO103" i="3"/>
  <c r="AO97" i="16" s="1"/>
  <c r="AO102" i="3"/>
  <c r="AO96" i="16" s="1"/>
  <c r="AO98" i="3"/>
  <c r="AO92" i="16" s="1"/>
  <c r="AO105" i="3"/>
  <c r="AO99" i="16" s="1"/>
  <c r="BL99" i="3"/>
  <c r="BL98" i="3"/>
  <c r="BL100" i="3"/>
  <c r="BL103" i="3"/>
  <c r="BL102" i="3"/>
  <c r="BL101" i="3"/>
  <c r="BL105" i="3"/>
  <c r="BL104" i="3"/>
  <c r="V91" i="3"/>
  <c r="V90" i="3"/>
  <c r="V89" i="3"/>
  <c r="V87" i="3"/>
  <c r="V93" i="3"/>
  <c r="V92" i="3"/>
  <c r="V95" i="3"/>
  <c r="V96" i="3"/>
  <c r="V94" i="3"/>
  <c r="DF90" i="3"/>
  <c r="DF89" i="3"/>
  <c r="DF87" i="3"/>
  <c r="DF93" i="3"/>
  <c r="DF92" i="3"/>
  <c r="DF91" i="3"/>
  <c r="DF95" i="3"/>
  <c r="DF96" i="3"/>
  <c r="DF94" i="3"/>
  <c r="DG87" i="3"/>
  <c r="DG90" i="3"/>
  <c r="DG89" i="3"/>
  <c r="DG93" i="3"/>
  <c r="DG92" i="3"/>
  <c r="DG91" i="3"/>
  <c r="DG96" i="3"/>
  <c r="DG95" i="3"/>
  <c r="DG94" i="3"/>
  <c r="U90" i="3"/>
  <c r="U89" i="3"/>
  <c r="U87" i="3"/>
  <c r="U93" i="3"/>
  <c r="U92" i="3"/>
  <c r="U91" i="3"/>
  <c r="U94" i="3"/>
  <c r="U96" i="3"/>
  <c r="U95" i="3"/>
  <c r="BL87" i="3"/>
  <c r="BL90" i="3"/>
  <c r="BL89" i="3"/>
  <c r="BL93" i="3"/>
  <c r="BL92" i="3"/>
  <c r="BL91" i="3"/>
  <c r="BL94" i="3"/>
  <c r="BL96" i="3"/>
  <c r="BL95" i="3"/>
  <c r="AO87" i="3"/>
  <c r="AO81" i="16" s="1"/>
  <c r="AO90" i="3"/>
  <c r="AO84" i="16" s="1"/>
  <c r="AO91" i="3"/>
  <c r="AO85" i="16" s="1"/>
  <c r="AO89" i="3"/>
  <c r="AO83" i="16" s="1"/>
  <c r="AO93" i="3"/>
  <c r="AO87" i="16" s="1"/>
  <c r="AO95" i="3"/>
  <c r="AO89" i="16" s="1"/>
  <c r="AO94" i="3"/>
  <c r="AO88" i="16" s="1"/>
  <c r="AO96" i="3"/>
  <c r="AO90" i="16" s="1"/>
  <c r="AO92" i="3"/>
  <c r="AO86" i="16" s="1"/>
  <c r="CJ87" i="3"/>
  <c r="CJ90" i="3"/>
  <c r="CJ89" i="3"/>
  <c r="CJ93" i="3"/>
  <c r="CJ92" i="3"/>
  <c r="CJ91" i="3"/>
  <c r="CJ94" i="3"/>
  <c r="CJ96" i="3"/>
  <c r="CJ95" i="3"/>
  <c r="AL79" i="3"/>
  <c r="AL73" i="16" s="1"/>
  <c r="R37" i="3"/>
  <c r="R36" i="3"/>
  <c r="AL36" i="3"/>
  <c r="AL34" i="16" s="1"/>
  <c r="AL37" i="3"/>
  <c r="AL35" i="16" s="1"/>
  <c r="AO9" i="16"/>
  <c r="CJ9" i="16"/>
  <c r="P130" i="3"/>
  <c r="R136" i="3"/>
  <c r="AL133" i="3"/>
  <c r="AL23" i="3"/>
  <c r="AL21" i="16" s="1"/>
  <c r="O130" i="3"/>
  <c r="AL24" i="3"/>
  <c r="AL22" i="16" s="1"/>
  <c r="R60" i="3"/>
  <c r="R132" i="3"/>
  <c r="R58" i="3"/>
  <c r="R59" i="3"/>
  <c r="R134" i="3"/>
  <c r="R135" i="3"/>
  <c r="R56" i="3"/>
  <c r="R133" i="3"/>
  <c r="AL54" i="3"/>
  <c r="AL48" i="16" s="1"/>
  <c r="AL58" i="3"/>
  <c r="AL52" i="16" s="1"/>
  <c r="AL135" i="3"/>
  <c r="AM142" i="3"/>
  <c r="AM79" i="3" s="1"/>
  <c r="AM73" i="16" s="1"/>
  <c r="T127" i="3"/>
  <c r="AL136" i="3"/>
  <c r="AL59" i="3"/>
  <c r="AL53" i="16" s="1"/>
  <c r="AL52" i="3"/>
  <c r="AL46" i="16" s="1"/>
  <c r="AL132" i="3"/>
  <c r="AL60" i="3"/>
  <c r="AL54" i="16" s="1"/>
  <c r="AL56" i="3"/>
  <c r="AL50" i="16" s="1"/>
  <c r="AL51" i="3"/>
  <c r="AL45" i="16" s="1"/>
  <c r="AL134" i="3"/>
  <c r="S137" i="3"/>
  <c r="S55" i="3" s="1"/>
  <c r="S136" i="3" s="1"/>
  <c r="AL17" i="3"/>
  <c r="AL16" i="16" s="1"/>
  <c r="AL50" i="3"/>
  <c r="AL44" i="16" s="1"/>
  <c r="AL49" i="3"/>
  <c r="AL43" i="16" s="1"/>
  <c r="BJ127" i="3"/>
  <c r="T142" i="3"/>
  <c r="T78" i="3" s="1"/>
  <c r="CH20" i="16"/>
  <c r="AL25" i="3"/>
  <c r="AL23" i="16" s="1"/>
  <c r="BJ142" i="3"/>
  <c r="BJ79" i="3" s="1"/>
  <c r="AM115" i="3"/>
  <c r="AM52" i="3" s="1"/>
  <c r="AM46" i="16" s="1"/>
  <c r="T115" i="3"/>
  <c r="T49" i="3" s="1"/>
  <c r="R78" i="3"/>
  <c r="S142" i="3"/>
  <c r="S78" i="3" s="1"/>
  <c r="T122" i="3"/>
  <c r="T26" i="3" s="1"/>
  <c r="T112" i="3"/>
  <c r="T12" i="3" s="1"/>
  <c r="CH70" i="3"/>
  <c r="S122" i="3"/>
  <c r="S25" i="3" s="1"/>
  <c r="AM127" i="3"/>
  <c r="AM122" i="3"/>
  <c r="AM26" i="3" s="1"/>
  <c r="AM24" i="16" s="1"/>
  <c r="S115" i="3"/>
  <c r="S54" i="3" s="1"/>
  <c r="S112" i="3"/>
  <c r="S17" i="3" s="1"/>
  <c r="T137" i="3"/>
  <c r="T55" i="3" s="1"/>
  <c r="T59" i="3" s="1"/>
  <c r="BJ115" i="3"/>
  <c r="BJ54" i="3" s="1"/>
  <c r="AM137" i="3"/>
  <c r="AM55" i="3" s="1"/>
  <c r="AM59" i="3" s="1"/>
  <c r="AM53" i="16" s="1"/>
  <c r="R17" i="3"/>
  <c r="AN15" i="16"/>
  <c r="CH114" i="3"/>
  <c r="AM112" i="3"/>
  <c r="AM12" i="3" s="1"/>
  <c r="AM12" i="16" s="1"/>
  <c r="CH125" i="3"/>
  <c r="BK121" i="3"/>
  <c r="CH69" i="3"/>
  <c r="CH67" i="3"/>
  <c r="CH68" i="3"/>
  <c r="CH71" i="3"/>
  <c r="Q130" i="3"/>
  <c r="AN66" i="3"/>
  <c r="BJ137" i="3"/>
  <c r="BJ55" i="3" s="1"/>
  <c r="BJ132" i="3" s="1"/>
  <c r="AN69" i="3"/>
  <c r="CH140" i="3"/>
  <c r="AN67" i="3"/>
  <c r="CH128" i="3"/>
  <c r="CH127" i="3" s="1"/>
  <c r="BK131" i="3"/>
  <c r="AN124" i="3"/>
  <c r="CH121" i="3"/>
  <c r="BJ122" i="3"/>
  <c r="BJ24" i="3" s="1"/>
  <c r="R24" i="3"/>
  <c r="CI20" i="16"/>
  <c r="AN131" i="3"/>
  <c r="AN120" i="3"/>
  <c r="CI141" i="3"/>
  <c r="CH126" i="3"/>
  <c r="CH118" i="3"/>
  <c r="AN116" i="3"/>
  <c r="AN128" i="3"/>
  <c r="CH131" i="3"/>
  <c r="R23" i="3"/>
  <c r="R26" i="3"/>
  <c r="CH144" i="3"/>
  <c r="CH138" i="3"/>
  <c r="S127" i="3"/>
  <c r="AN141" i="3"/>
  <c r="CH143" i="3"/>
  <c r="CH141" i="3"/>
  <c r="AN29" i="16"/>
  <c r="AN10" i="16"/>
  <c r="CI139" i="3"/>
  <c r="CH123" i="3"/>
  <c r="CH119" i="3"/>
  <c r="BK68" i="3"/>
  <c r="BK117" i="3"/>
  <c r="CI69" i="3"/>
  <c r="BK125" i="3"/>
  <c r="CI123" i="3"/>
  <c r="CH139" i="3"/>
  <c r="CH124" i="3"/>
  <c r="CH113" i="3"/>
  <c r="CH117" i="3"/>
  <c r="AN71" i="3"/>
  <c r="BK124" i="3"/>
  <c r="CH116" i="3"/>
  <c r="CH120" i="3"/>
  <c r="AN114" i="3"/>
  <c r="AN144" i="3"/>
  <c r="AN140" i="3"/>
  <c r="BK107" i="3"/>
  <c r="AN129" i="3"/>
  <c r="AN123" i="3"/>
  <c r="BK113" i="3"/>
  <c r="AN119" i="3"/>
  <c r="AN139" i="3"/>
  <c r="AN138" i="3"/>
  <c r="BK128" i="3"/>
  <c r="BK118" i="3"/>
  <c r="BK119" i="3"/>
  <c r="AN143" i="3"/>
  <c r="AN113" i="3"/>
  <c r="BK141" i="3"/>
  <c r="BK144" i="3"/>
  <c r="BK142" i="3" s="1"/>
  <c r="BK123" i="3"/>
  <c r="AN117" i="3"/>
  <c r="AN126" i="3"/>
  <c r="AN70" i="3"/>
  <c r="BK126" i="3"/>
  <c r="BK139" i="3"/>
  <c r="CI66" i="3"/>
  <c r="BK138" i="3"/>
  <c r="BK116" i="3"/>
  <c r="BK129" i="3"/>
  <c r="AN118" i="3"/>
  <c r="BK114" i="3"/>
  <c r="BK140" i="3"/>
  <c r="BK120" i="3"/>
  <c r="AN121" i="3"/>
  <c r="CI68" i="3"/>
  <c r="CI143" i="3"/>
  <c r="CI119" i="3"/>
  <c r="CI113" i="3"/>
  <c r="BK67" i="3"/>
  <c r="BK70" i="3"/>
  <c r="CI144" i="3"/>
  <c r="CI121" i="3"/>
  <c r="CI126" i="3"/>
  <c r="CI131" i="3"/>
  <c r="CI124" i="3"/>
  <c r="CI116" i="3"/>
  <c r="CI107" i="3"/>
  <c r="BK69" i="3"/>
  <c r="CI129" i="3"/>
  <c r="CI128" i="3"/>
  <c r="CI125" i="3"/>
  <c r="CI114" i="3"/>
  <c r="CI120" i="3"/>
  <c r="CI140" i="3"/>
  <c r="CI117" i="3"/>
  <c r="CI118" i="3"/>
  <c r="BK66" i="3"/>
  <c r="BJ17" i="3"/>
  <c r="BJ12" i="3"/>
  <c r="BL85" i="3"/>
  <c r="BL82" i="3"/>
  <c r="BL84" i="3"/>
  <c r="BL81" i="3"/>
  <c r="BL86" i="3"/>
  <c r="BL83" i="3"/>
  <c r="BL75" i="3"/>
  <c r="BL47" i="3"/>
  <c r="BL44" i="3"/>
  <c r="BL65" i="3"/>
  <c r="BL69" i="3" s="1"/>
  <c r="BL30" i="3"/>
  <c r="BL48" i="3"/>
  <c r="BL45" i="3"/>
  <c r="BL72" i="3"/>
  <c r="BL10" i="3"/>
  <c r="BL144" i="3" s="1"/>
  <c r="BL97" i="3"/>
  <c r="BL19" i="3"/>
  <c r="BL18" i="16" s="1"/>
  <c r="BL43" i="3"/>
  <c r="BL27" i="3"/>
  <c r="BL40" i="3"/>
  <c r="BL77" i="3"/>
  <c r="BL35" i="3"/>
  <c r="BL29" i="3"/>
  <c r="BL21" i="3"/>
  <c r="BL28" i="3"/>
  <c r="BL80" i="3"/>
  <c r="BL18" i="3"/>
  <c r="BL17" i="16" s="1"/>
  <c r="BL42" i="3"/>
  <c r="BL39" i="3"/>
  <c r="BL76" i="3"/>
  <c r="BL33" i="3"/>
  <c r="BL20" i="3"/>
  <c r="BL19" i="16" s="1"/>
  <c r="BL15" i="3"/>
  <c r="BL16" i="3" s="1"/>
  <c r="BL73" i="3"/>
  <c r="BL31" i="3"/>
  <c r="BL32" i="3" s="1"/>
  <c r="BL14" i="3"/>
  <c r="BL38" i="3"/>
  <c r="BL13" i="3"/>
  <c r="BL41" i="3"/>
  <c r="BL9" i="16"/>
  <c r="U48" i="3"/>
  <c r="U45" i="3"/>
  <c r="U15" i="3"/>
  <c r="U16" i="3" s="1"/>
  <c r="U18" i="3"/>
  <c r="U39" i="3"/>
  <c r="U73" i="3"/>
  <c r="U43" i="3"/>
  <c r="U30" i="3"/>
  <c r="U80" i="3"/>
  <c r="U31" i="3"/>
  <c r="U32" i="3" s="1"/>
  <c r="U10" i="3"/>
  <c r="U138" i="3" s="1"/>
  <c r="U72" i="3"/>
  <c r="U76" i="3"/>
  <c r="U44" i="3"/>
  <c r="U14" i="3"/>
  <c r="U41" i="3"/>
  <c r="U42" i="3"/>
  <c r="U47" i="3"/>
  <c r="U97" i="3"/>
  <c r="U29" i="3"/>
  <c r="U33" i="3"/>
  <c r="U38" i="3"/>
  <c r="U21" i="3"/>
  <c r="U22" i="3" s="1"/>
  <c r="U20" i="3"/>
  <c r="U28" i="3"/>
  <c r="U19" i="3"/>
  <c r="U27" i="3"/>
  <c r="U40" i="3"/>
  <c r="U13" i="3"/>
  <c r="U77" i="3"/>
  <c r="U75" i="3"/>
  <c r="U35" i="3"/>
  <c r="U65" i="3"/>
  <c r="U69" i="3" s="1"/>
  <c r="U85" i="3"/>
  <c r="U82" i="3"/>
  <c r="U84" i="3"/>
  <c r="U81" i="3"/>
  <c r="U86" i="3"/>
  <c r="U83" i="3"/>
  <c r="M135" i="3"/>
  <c r="M125" i="3"/>
  <c r="M116" i="3"/>
  <c r="M117" i="3"/>
  <c r="M138" i="3"/>
  <c r="M118" i="3"/>
  <c r="M139" i="3"/>
  <c r="M129" i="3"/>
  <c r="M119" i="3"/>
  <c r="M141" i="3"/>
  <c r="M132" i="3"/>
  <c r="M110" i="3"/>
  <c r="M133" i="3"/>
  <c r="M113" i="3"/>
  <c r="M140" i="3"/>
  <c r="M131" i="3"/>
  <c r="M120" i="3"/>
  <c r="M121" i="3"/>
  <c r="M143" i="3"/>
  <c r="M123" i="3"/>
  <c r="M144" i="3"/>
  <c r="M134" i="3"/>
  <c r="M124" i="3"/>
  <c r="M114" i="3"/>
  <c r="M136" i="3"/>
  <c r="M126" i="3"/>
  <c r="M128" i="3"/>
  <c r="DH6" i="3"/>
  <c r="DH110" i="3" s="1"/>
  <c r="DH9" i="3" s="1"/>
  <c r="EE6" i="3"/>
  <c r="EF6" i="3" s="1"/>
  <c r="ED110" i="3"/>
  <c r="ED9" i="3" s="1"/>
  <c r="AQ110" i="3"/>
  <c r="AQ9" i="3" s="1"/>
  <c r="BM110" i="3"/>
  <c r="BM9" i="3" s="1"/>
  <c r="CK110" i="3"/>
  <c r="CK9" i="3" s="1"/>
  <c r="AN22" i="3"/>
  <c r="AN20" i="16"/>
  <c r="DF75" i="3"/>
  <c r="DF65" i="3"/>
  <c r="DF67" i="3" s="1"/>
  <c r="DF47" i="3"/>
  <c r="DF44" i="3"/>
  <c r="DF14" i="3"/>
  <c r="DF42" i="3"/>
  <c r="DF40" i="3"/>
  <c r="DF38" i="3"/>
  <c r="DF35" i="3"/>
  <c r="DF33" i="3"/>
  <c r="DF30" i="3"/>
  <c r="DF28" i="3"/>
  <c r="DF21" i="3"/>
  <c r="DF22" i="3" s="1"/>
  <c r="DF20" i="3"/>
  <c r="DF19" i="3"/>
  <c r="DF97" i="3"/>
  <c r="DF77" i="3"/>
  <c r="DF13" i="3"/>
  <c r="DF72" i="3"/>
  <c r="DF48" i="3"/>
  <c r="DF45" i="3"/>
  <c r="DF15" i="3"/>
  <c r="DF16" i="3" s="1"/>
  <c r="DF41" i="3"/>
  <c r="DF39" i="3"/>
  <c r="DF10" i="3"/>
  <c r="DF139" i="3" s="1"/>
  <c r="DF31" i="3"/>
  <c r="DF32" i="3" s="1"/>
  <c r="DF29" i="3"/>
  <c r="DF27" i="3"/>
  <c r="DF73" i="3"/>
  <c r="DF18" i="3"/>
  <c r="DF80" i="3"/>
  <c r="DF76" i="3"/>
  <c r="DF43" i="3"/>
  <c r="DF82" i="3"/>
  <c r="DF83" i="3"/>
  <c r="DF84" i="3"/>
  <c r="DF81" i="3"/>
  <c r="DF85" i="3"/>
  <c r="DF86" i="3"/>
  <c r="AO77" i="3"/>
  <c r="AO71" i="16" s="1"/>
  <c r="AO76" i="3"/>
  <c r="AO38" i="3"/>
  <c r="AO36" i="16" s="1"/>
  <c r="AO18" i="3"/>
  <c r="AO17" i="16" s="1"/>
  <c r="AO29" i="3"/>
  <c r="AO27" i="16" s="1"/>
  <c r="AO73" i="3"/>
  <c r="AO28" i="3"/>
  <c r="AO13" i="3"/>
  <c r="AO13" i="16" s="1"/>
  <c r="AO43" i="3"/>
  <c r="AO38" i="16" s="1"/>
  <c r="AO42" i="3"/>
  <c r="AO33" i="3"/>
  <c r="AO15" i="3"/>
  <c r="AO16" i="3" s="1"/>
  <c r="AO75" i="3"/>
  <c r="AO69" i="16" s="1"/>
  <c r="AO47" i="3"/>
  <c r="AO41" i="16" s="1"/>
  <c r="AO31" i="3"/>
  <c r="AO32" i="3" s="1"/>
  <c r="AO30" i="16" s="1"/>
  <c r="AO80" i="3"/>
  <c r="AO74" i="16" s="1"/>
  <c r="AO40" i="3"/>
  <c r="AO21" i="3"/>
  <c r="AO10" i="3"/>
  <c r="AO131" i="3" s="1"/>
  <c r="AO97" i="3"/>
  <c r="AO91" i="16" s="1"/>
  <c r="AO72" i="3"/>
  <c r="AO30" i="3"/>
  <c r="AO28" i="16" s="1"/>
  <c r="AO14" i="3"/>
  <c r="AO14" i="16" s="1"/>
  <c r="AO39" i="3"/>
  <c r="AO37" i="16" s="1"/>
  <c r="AO44" i="3"/>
  <c r="AO39" i="16" s="1"/>
  <c r="AO19" i="3"/>
  <c r="AO18" i="16" s="1"/>
  <c r="AO65" i="3"/>
  <c r="AO68" i="3" s="1"/>
  <c r="AO45" i="3"/>
  <c r="AO48" i="3"/>
  <c r="AO35" i="3"/>
  <c r="AO33" i="16" s="1"/>
  <c r="AO41" i="3"/>
  <c r="AO27" i="3"/>
  <c r="AO20" i="3"/>
  <c r="AO19" i="16" s="1"/>
  <c r="AO86" i="3"/>
  <c r="AO80" i="16" s="1"/>
  <c r="AO83" i="3"/>
  <c r="AO77" i="16" s="1"/>
  <c r="AO82" i="3"/>
  <c r="AO76" i="16" s="1"/>
  <c r="AO85" i="3"/>
  <c r="AO79" i="16" s="1"/>
  <c r="AO81" i="3"/>
  <c r="AO75" i="16" s="1"/>
  <c r="AO84" i="3"/>
  <c r="AO78" i="16" s="1"/>
  <c r="CI67" i="3"/>
  <c r="CI70" i="3"/>
  <c r="DG83" i="3"/>
  <c r="DG81" i="3"/>
  <c r="DG86" i="3"/>
  <c r="DG82" i="3"/>
  <c r="DG84" i="3"/>
  <c r="DG41" i="3"/>
  <c r="DG47" i="3"/>
  <c r="DG44" i="3"/>
  <c r="DG80" i="3"/>
  <c r="DG13" i="3"/>
  <c r="DG31" i="3"/>
  <c r="DG32" i="3" s="1"/>
  <c r="DG38" i="3"/>
  <c r="DG33" i="3"/>
  <c r="DG18" i="3"/>
  <c r="DG28" i="3"/>
  <c r="DG21" i="3"/>
  <c r="DG22" i="3" s="1"/>
  <c r="DG76" i="3"/>
  <c r="DG77" i="3"/>
  <c r="DG73" i="3"/>
  <c r="DG43" i="3"/>
  <c r="DG30" i="3"/>
  <c r="DG48" i="3"/>
  <c r="DG45" i="3"/>
  <c r="DG42" i="3"/>
  <c r="DG40" i="3"/>
  <c r="DG39" i="3"/>
  <c r="DG35" i="3"/>
  <c r="DG20" i="3"/>
  <c r="DG97" i="3"/>
  <c r="DG29" i="3"/>
  <c r="DG27" i="3"/>
  <c r="DG10" i="3"/>
  <c r="DG140" i="3" s="1"/>
  <c r="DG15" i="3"/>
  <c r="DG16" i="3" s="1"/>
  <c r="DG65" i="3"/>
  <c r="DG69" i="3" s="1"/>
  <c r="DG72" i="3"/>
  <c r="DG75" i="3"/>
  <c r="DG14" i="3"/>
  <c r="DG19" i="3"/>
  <c r="DG85" i="3"/>
  <c r="BK22" i="3"/>
  <c r="BK20" i="16"/>
  <c r="V18" i="3"/>
  <c r="V31" i="3"/>
  <c r="V32" i="3" s="1"/>
  <c r="V47" i="3"/>
  <c r="V10" i="3"/>
  <c r="V143" i="3" s="1"/>
  <c r="V43" i="3"/>
  <c r="V41" i="3"/>
  <c r="V15" i="3"/>
  <c r="V16" i="3" s="1"/>
  <c r="V75" i="3"/>
  <c r="V72" i="3"/>
  <c r="V35" i="3"/>
  <c r="V29" i="3"/>
  <c r="V77" i="3"/>
  <c r="V45" i="3"/>
  <c r="V44" i="3"/>
  <c r="V33" i="3"/>
  <c r="V40" i="3"/>
  <c r="V30" i="3"/>
  <c r="V97" i="3"/>
  <c r="V38" i="3"/>
  <c r="V65" i="3"/>
  <c r="V70" i="3" s="1"/>
  <c r="V27" i="3"/>
  <c r="V80" i="3"/>
  <c r="V73" i="3"/>
  <c r="V21" i="3"/>
  <c r="V22" i="3" s="1"/>
  <c r="V28" i="3"/>
  <c r="V20" i="3"/>
  <c r="V76" i="3"/>
  <c r="V13" i="3"/>
  <c r="V14" i="3"/>
  <c r="V19" i="3"/>
  <c r="V48" i="3"/>
  <c r="V42" i="3"/>
  <c r="V39" i="3"/>
  <c r="V86" i="3"/>
  <c r="V81" i="3"/>
  <c r="V82" i="3"/>
  <c r="V84" i="3"/>
  <c r="V83" i="3"/>
  <c r="V85" i="3"/>
  <c r="AP110" i="3"/>
  <c r="AP9" i="3" s="1"/>
  <c r="CJ39" i="3"/>
  <c r="CJ35" i="3"/>
  <c r="CJ28" i="3"/>
  <c r="CJ47" i="3"/>
  <c r="CJ44" i="3"/>
  <c r="CJ75" i="3"/>
  <c r="CJ40" i="3"/>
  <c r="CJ38" i="3"/>
  <c r="CJ42" i="3"/>
  <c r="CJ27" i="3"/>
  <c r="CJ48" i="3"/>
  <c r="CJ45" i="3"/>
  <c r="CJ43" i="3"/>
  <c r="CJ41" i="3"/>
  <c r="CJ31" i="3"/>
  <c r="CJ32" i="3" s="1"/>
  <c r="CJ21" i="3"/>
  <c r="CJ30" i="3"/>
  <c r="CJ81" i="3"/>
  <c r="CJ97" i="3"/>
  <c r="CJ14" i="3"/>
  <c r="CJ20" i="3"/>
  <c r="CJ19" i="16" s="1"/>
  <c r="CJ33" i="3"/>
  <c r="CJ80" i="3"/>
  <c r="CJ65" i="3"/>
  <c r="CJ66" i="3" s="1"/>
  <c r="CJ83" i="3"/>
  <c r="CJ86" i="3"/>
  <c r="CJ19" i="3"/>
  <c r="CJ18" i="16" s="1"/>
  <c r="CJ72" i="3"/>
  <c r="CJ82" i="3"/>
  <c r="CJ84" i="3"/>
  <c r="CJ76" i="3"/>
  <c r="CJ13" i="3"/>
  <c r="CJ29" i="3"/>
  <c r="CJ18" i="3"/>
  <c r="CJ17" i="16" s="1"/>
  <c r="CJ15" i="3"/>
  <c r="CJ16" i="3" s="1"/>
  <c r="CJ73" i="3"/>
  <c r="CJ77" i="3"/>
  <c r="CJ10" i="3"/>
  <c r="CJ128" i="3" s="1"/>
  <c r="CJ85" i="3"/>
  <c r="M98" i="3"/>
  <c r="M97" i="3"/>
  <c r="B10" i="6"/>
  <c r="C10" i="6" s="1"/>
  <c r="BN6" i="3"/>
  <c r="FB6" i="3"/>
  <c r="Z6" i="16"/>
  <c r="FH6" i="16"/>
  <c r="EK6" i="16"/>
  <c r="CQ6" i="16"/>
  <c r="BT6" i="16"/>
  <c r="DN6" i="16"/>
  <c r="AW6" i="16"/>
  <c r="W6" i="3"/>
  <c r="CL6" i="3"/>
  <c r="AR6" i="3"/>
  <c r="AR110" i="3" s="1"/>
  <c r="AR9" i="3" s="1"/>
  <c r="M72" i="3"/>
  <c r="M71" i="3"/>
  <c r="M70" i="3"/>
  <c r="M86" i="3"/>
  <c r="M94" i="3"/>
  <c r="M104" i="3"/>
  <c r="M87" i="3"/>
  <c r="M85" i="3"/>
  <c r="M93" i="3"/>
  <c r="M103" i="3"/>
  <c r="M84" i="3"/>
  <c r="M92" i="3"/>
  <c r="M102" i="3"/>
  <c r="M83" i="3"/>
  <c r="M91" i="3"/>
  <c r="M101" i="3"/>
  <c r="M82" i="3"/>
  <c r="M90" i="3"/>
  <c r="M100" i="3"/>
  <c r="M81" i="3"/>
  <c r="M89" i="3"/>
  <c r="M99" i="3"/>
  <c r="M88" i="3"/>
  <c r="M96" i="3"/>
  <c r="M95" i="3"/>
  <c r="M10" i="3"/>
  <c r="M19" i="3"/>
  <c r="M9" i="3"/>
  <c r="M75" i="3"/>
  <c r="M105" i="3"/>
  <c r="M76" i="3"/>
  <c r="M107" i="3"/>
  <c r="M77" i="3"/>
  <c r="M78" i="3"/>
  <c r="M79" i="3"/>
  <c r="M80" i="3"/>
  <c r="M50" i="3"/>
  <c r="M24" i="3"/>
  <c r="M16" i="3"/>
  <c r="M15" i="3"/>
  <c r="M14" i="3"/>
  <c r="M13" i="3"/>
  <c r="M12" i="3"/>
  <c r="M41" i="3"/>
  <c r="M17" i="3"/>
  <c r="M73" i="3"/>
  <c r="M69" i="3"/>
  <c r="M68" i="3"/>
  <c r="M67" i="3"/>
  <c r="M32" i="3"/>
  <c r="M64" i="3"/>
  <c r="M63" i="3"/>
  <c r="M62" i="3"/>
  <c r="M61" i="3"/>
  <c r="M60" i="3"/>
  <c r="M59" i="3"/>
  <c r="M25" i="3"/>
  <c r="M56" i="3"/>
  <c r="M55" i="3"/>
  <c r="M54" i="3"/>
  <c r="M53" i="3"/>
  <c r="M52" i="3"/>
  <c r="M51" i="3"/>
  <c r="M65" i="3"/>
  <c r="M18" i="3"/>
  <c r="M48" i="3"/>
  <c r="M47" i="3"/>
  <c r="M45" i="3"/>
  <c r="M44" i="3"/>
  <c r="M43" i="3"/>
  <c r="M42" i="3"/>
  <c r="M57" i="3"/>
  <c r="M49" i="3"/>
  <c r="M39" i="3"/>
  <c r="M38" i="3"/>
  <c r="M37" i="3"/>
  <c r="M36" i="3"/>
  <c r="M35" i="3"/>
  <c r="M33" i="3"/>
  <c r="M66" i="3"/>
  <c r="M40" i="3"/>
  <c r="M30" i="3"/>
  <c r="M29" i="3"/>
  <c r="M28" i="3"/>
  <c r="M27" i="3"/>
  <c r="M26" i="3"/>
  <c r="M58" i="3"/>
  <c r="M31" i="3"/>
  <c r="M23" i="3"/>
  <c r="M22" i="3"/>
  <c r="M21" i="3"/>
  <c r="M20" i="3"/>
  <c r="P61" i="3" l="1"/>
  <c r="P62" i="3"/>
  <c r="P63" i="3"/>
  <c r="P64" i="3"/>
  <c r="Q61" i="3"/>
  <c r="Q62" i="3"/>
  <c r="Q63" i="3"/>
  <c r="Q64" i="3"/>
  <c r="O61" i="3"/>
  <c r="O62" i="3"/>
  <c r="O63" i="3"/>
  <c r="O64" i="3"/>
  <c r="ED88" i="3"/>
  <c r="DH88" i="3"/>
  <c r="CK88" i="3"/>
  <c r="BM88" i="3"/>
  <c r="AQ88" i="3"/>
  <c r="AP88" i="3"/>
  <c r="AR88" i="3"/>
  <c r="BK127" i="3"/>
  <c r="BK37" i="3" s="1"/>
  <c r="AQ101" i="3"/>
  <c r="AQ95" i="16" s="1"/>
  <c r="AQ99" i="3"/>
  <c r="AQ93" i="16" s="1"/>
  <c r="AQ98" i="3"/>
  <c r="AQ92" i="16" s="1"/>
  <c r="AQ104" i="3"/>
  <c r="AQ98" i="16" s="1"/>
  <c r="AQ103" i="3"/>
  <c r="AQ97" i="16" s="1"/>
  <c r="AQ102" i="3"/>
  <c r="AQ96" i="16" s="1"/>
  <c r="AQ100" i="3"/>
  <c r="AQ94" i="16" s="1"/>
  <c r="AQ105" i="3"/>
  <c r="AQ99" i="16" s="1"/>
  <c r="AP101" i="3"/>
  <c r="AP95" i="16" s="1"/>
  <c r="AP100" i="3"/>
  <c r="AP94" i="16" s="1"/>
  <c r="AP98" i="3"/>
  <c r="AP92" i="16" s="1"/>
  <c r="AP99" i="3"/>
  <c r="AP93" i="16" s="1"/>
  <c r="AP105" i="3"/>
  <c r="AP99" i="16" s="1"/>
  <c r="AP104" i="3"/>
  <c r="AP98" i="16" s="1"/>
  <c r="AP103" i="3"/>
  <c r="AP97" i="16" s="1"/>
  <c r="AP102" i="3"/>
  <c r="AP96" i="16" s="1"/>
  <c r="ED101" i="3"/>
  <c r="ED100" i="3"/>
  <c r="ED99" i="3"/>
  <c r="ED98" i="3"/>
  <c r="ED105" i="3"/>
  <c r="ED104" i="3"/>
  <c r="ED103" i="3"/>
  <c r="ED102" i="3"/>
  <c r="BM100" i="3"/>
  <c r="BM99" i="3"/>
  <c r="BM101" i="3"/>
  <c r="BM104" i="3"/>
  <c r="BM103" i="3"/>
  <c r="BM102" i="3"/>
  <c r="BM98" i="3"/>
  <c r="BM105" i="3"/>
  <c r="DH99" i="3"/>
  <c r="DH98" i="3"/>
  <c r="DH100" i="3"/>
  <c r="DH103" i="3"/>
  <c r="DH102" i="3"/>
  <c r="DH101" i="3"/>
  <c r="DH104" i="3"/>
  <c r="DH105" i="3"/>
  <c r="AR100" i="3"/>
  <c r="AR99" i="3"/>
  <c r="AR98" i="3"/>
  <c r="AR105" i="3"/>
  <c r="AR104" i="3"/>
  <c r="AR103" i="3"/>
  <c r="AR102" i="3"/>
  <c r="AR101" i="3"/>
  <c r="CK100" i="3"/>
  <c r="CK99" i="3"/>
  <c r="CK101" i="3"/>
  <c r="CK104" i="3"/>
  <c r="CK98" i="3"/>
  <c r="CK103" i="3"/>
  <c r="CK102" i="3"/>
  <c r="CK105" i="3"/>
  <c r="BM87" i="3"/>
  <c r="BM91" i="3"/>
  <c r="BM90" i="3"/>
  <c r="BM89" i="3"/>
  <c r="BM95" i="3"/>
  <c r="BM94" i="3"/>
  <c r="BM92" i="3"/>
  <c r="BM93" i="3"/>
  <c r="BM96" i="3"/>
  <c r="AQ90" i="3"/>
  <c r="AQ84" i="16" s="1"/>
  <c r="AQ87" i="3"/>
  <c r="AQ81" i="16" s="1"/>
  <c r="AQ93" i="3"/>
  <c r="AQ87" i="16" s="1"/>
  <c r="AQ92" i="3"/>
  <c r="AQ86" i="16" s="1"/>
  <c r="AQ91" i="3"/>
  <c r="AQ85" i="16" s="1"/>
  <c r="AQ89" i="3"/>
  <c r="AQ83" i="16" s="1"/>
  <c r="AQ96" i="3"/>
  <c r="AQ90" i="16" s="1"/>
  <c r="AQ95" i="3"/>
  <c r="AQ89" i="16" s="1"/>
  <c r="AQ94" i="3"/>
  <c r="AQ88" i="16" s="1"/>
  <c r="ED90" i="3"/>
  <c r="ED89" i="3"/>
  <c r="ED92" i="3"/>
  <c r="ED91" i="3"/>
  <c r="ED95" i="3"/>
  <c r="ED87" i="3"/>
  <c r="ED93" i="3"/>
  <c r="ED96" i="3"/>
  <c r="ED94" i="3"/>
  <c r="CK87" i="3"/>
  <c r="CK91" i="3"/>
  <c r="CK90" i="3"/>
  <c r="CK89" i="3"/>
  <c r="CK92" i="3"/>
  <c r="CK93" i="3"/>
  <c r="CK95" i="3"/>
  <c r="CK94" i="3"/>
  <c r="CK96" i="3"/>
  <c r="AR89" i="3"/>
  <c r="AR87" i="3"/>
  <c r="AR93" i="3"/>
  <c r="AR90" i="3"/>
  <c r="AR92" i="3"/>
  <c r="AR91" i="3"/>
  <c r="AR96" i="3"/>
  <c r="AR95" i="3"/>
  <c r="AR94" i="3"/>
  <c r="AP89" i="3"/>
  <c r="AP83" i="16" s="1"/>
  <c r="AP87" i="3"/>
  <c r="AP81" i="16" s="1"/>
  <c r="AP92" i="3"/>
  <c r="AP86" i="16" s="1"/>
  <c r="AP90" i="3"/>
  <c r="AP84" i="16" s="1"/>
  <c r="AP91" i="3"/>
  <c r="AP85" i="16" s="1"/>
  <c r="AP96" i="3"/>
  <c r="AP90" i="16" s="1"/>
  <c r="AP95" i="3"/>
  <c r="AP89" i="16" s="1"/>
  <c r="AP94" i="3"/>
  <c r="AP88" i="16" s="1"/>
  <c r="AP93" i="3"/>
  <c r="AP87" i="16" s="1"/>
  <c r="DH87" i="3"/>
  <c r="DH90" i="3"/>
  <c r="DH89" i="3"/>
  <c r="DH93" i="3"/>
  <c r="DH92" i="3"/>
  <c r="DH94" i="3"/>
  <c r="DH91" i="3"/>
  <c r="DH96" i="3"/>
  <c r="DH95" i="3"/>
  <c r="DI6" i="3"/>
  <c r="DI110" i="3" s="1"/>
  <c r="DI9" i="3" s="1"/>
  <c r="AM78" i="3"/>
  <c r="AM72" i="16" s="1"/>
  <c r="AM36" i="3"/>
  <c r="AM34" i="16" s="1"/>
  <c r="AM37" i="3"/>
  <c r="AM35" i="16" s="1"/>
  <c r="CH36" i="3"/>
  <c r="CH37" i="3"/>
  <c r="S37" i="3"/>
  <c r="S36" i="3"/>
  <c r="BJ36" i="3"/>
  <c r="BJ37" i="3"/>
  <c r="T37" i="3"/>
  <c r="T36" i="3"/>
  <c r="BM9" i="16"/>
  <c r="AP9" i="16"/>
  <c r="T79" i="3"/>
  <c r="S26" i="3"/>
  <c r="AM54" i="3"/>
  <c r="AM48" i="16" s="1"/>
  <c r="AM50" i="3"/>
  <c r="AM44" i="16" s="1"/>
  <c r="AM53" i="3"/>
  <c r="AM47" i="16" s="1"/>
  <c r="AM51" i="3"/>
  <c r="AM45" i="16" s="1"/>
  <c r="AM49" i="3"/>
  <c r="AM43" i="16" s="1"/>
  <c r="AL130" i="3"/>
  <c r="AM136" i="3"/>
  <c r="S134" i="3"/>
  <c r="AM60" i="3"/>
  <c r="AM54" i="16" s="1"/>
  <c r="BJ25" i="3"/>
  <c r="BJ26" i="3"/>
  <c r="BJ23" i="3"/>
  <c r="R130" i="3"/>
  <c r="BJ49" i="3"/>
  <c r="S132" i="3"/>
  <c r="S56" i="3"/>
  <c r="AM134" i="3"/>
  <c r="AM132" i="3"/>
  <c r="AM58" i="3"/>
  <c r="AM52" i="16" s="1"/>
  <c r="S133" i="3"/>
  <c r="S60" i="3"/>
  <c r="S58" i="3"/>
  <c r="S135" i="3"/>
  <c r="BJ78" i="3"/>
  <c r="AM133" i="3"/>
  <c r="AM135" i="3"/>
  <c r="S59" i="3"/>
  <c r="AM57" i="3"/>
  <c r="AM51" i="16" s="1"/>
  <c r="AM56" i="3"/>
  <c r="AM50" i="16" s="1"/>
  <c r="S57" i="3"/>
  <c r="AM49" i="16"/>
  <c r="T51" i="3"/>
  <c r="T53" i="3"/>
  <c r="T52" i="3"/>
  <c r="T50" i="3"/>
  <c r="T54" i="3"/>
  <c r="BJ52" i="3"/>
  <c r="BJ50" i="3"/>
  <c r="AN142" i="3"/>
  <c r="AN78" i="3" s="1"/>
  <c r="AN72" i="16" s="1"/>
  <c r="BJ53" i="3"/>
  <c r="BJ51" i="3"/>
  <c r="T24" i="3"/>
  <c r="T25" i="3"/>
  <c r="T23" i="3"/>
  <c r="S79" i="3"/>
  <c r="T133" i="3"/>
  <c r="T57" i="3"/>
  <c r="T56" i="3"/>
  <c r="T17" i="3"/>
  <c r="S23" i="3"/>
  <c r="S24" i="3"/>
  <c r="V129" i="3"/>
  <c r="AM23" i="3"/>
  <c r="AM21" i="16" s="1"/>
  <c r="AM24" i="3"/>
  <c r="AM22" i="16" s="1"/>
  <c r="CH122" i="3"/>
  <c r="CH23" i="3" s="1"/>
  <c r="AM25" i="3"/>
  <c r="AM23" i="16" s="1"/>
  <c r="T136" i="3"/>
  <c r="BJ136" i="3"/>
  <c r="BK137" i="3"/>
  <c r="BK55" i="3" s="1"/>
  <c r="BK57" i="3" s="1"/>
  <c r="CI122" i="3"/>
  <c r="CI24" i="3" s="1"/>
  <c r="CI137" i="3"/>
  <c r="CI55" i="3" s="1"/>
  <c r="CI56" i="3" s="1"/>
  <c r="CH112" i="3"/>
  <c r="CH12" i="3" s="1"/>
  <c r="V68" i="3"/>
  <c r="T132" i="3"/>
  <c r="T134" i="3"/>
  <c r="T60" i="3"/>
  <c r="T58" i="3"/>
  <c r="T135" i="3"/>
  <c r="S51" i="3"/>
  <c r="AN137" i="3"/>
  <c r="AN55" i="3" s="1"/>
  <c r="AN134" i="3" s="1"/>
  <c r="S49" i="3"/>
  <c r="CI127" i="3"/>
  <c r="CI142" i="3"/>
  <c r="CI79" i="3" s="1"/>
  <c r="S52" i="3"/>
  <c r="U116" i="3"/>
  <c r="S50" i="3"/>
  <c r="S53" i="3"/>
  <c r="S12" i="3"/>
  <c r="AM17" i="3"/>
  <c r="AM16" i="16" s="1"/>
  <c r="BL126" i="3"/>
  <c r="AN122" i="3"/>
  <c r="AN23" i="3" s="1"/>
  <c r="AN21" i="16" s="1"/>
  <c r="AN112" i="3"/>
  <c r="AN12" i="3" s="1"/>
  <c r="AN12" i="16" s="1"/>
  <c r="CI115" i="3"/>
  <c r="CI50" i="3" s="1"/>
  <c r="CH115" i="3"/>
  <c r="CH52" i="3" s="1"/>
  <c r="AN115" i="3"/>
  <c r="AN53" i="3" s="1"/>
  <c r="AN47" i="16" s="1"/>
  <c r="BJ58" i="3"/>
  <c r="BJ57" i="3"/>
  <c r="BK112" i="3"/>
  <c r="BK12" i="3" s="1"/>
  <c r="BJ135" i="3"/>
  <c r="AO29" i="16"/>
  <c r="BJ133" i="3"/>
  <c r="BJ59" i="3"/>
  <c r="BJ60" i="3"/>
  <c r="U139" i="3"/>
  <c r="CH142" i="3"/>
  <c r="CH79" i="3" s="1"/>
  <c r="BJ56" i="3"/>
  <c r="AO71" i="3"/>
  <c r="AO15" i="16"/>
  <c r="BL67" i="3"/>
  <c r="DG68" i="3"/>
  <c r="U114" i="3"/>
  <c r="BJ134" i="3"/>
  <c r="BK115" i="3"/>
  <c r="BK49" i="3" s="1"/>
  <c r="AN127" i="3"/>
  <c r="V119" i="3"/>
  <c r="CH137" i="3"/>
  <c r="CH55" i="3" s="1"/>
  <c r="CH134" i="3" s="1"/>
  <c r="BL114" i="3"/>
  <c r="U121" i="3"/>
  <c r="BL120" i="3"/>
  <c r="BL121" i="3"/>
  <c r="BL123" i="3"/>
  <c r="U128" i="3"/>
  <c r="BL140" i="3"/>
  <c r="BL141" i="3"/>
  <c r="BL138" i="3"/>
  <c r="BL117" i="3"/>
  <c r="U124" i="3"/>
  <c r="BL118" i="3"/>
  <c r="BL143" i="3"/>
  <c r="BL142" i="3" s="1"/>
  <c r="BL78" i="3" s="1"/>
  <c r="BK122" i="3"/>
  <c r="BK23" i="3" s="1"/>
  <c r="AO10" i="16"/>
  <c r="AO140" i="3"/>
  <c r="AO144" i="3"/>
  <c r="BL139" i="3"/>
  <c r="BL131" i="3"/>
  <c r="AO116" i="3"/>
  <c r="DF124" i="3"/>
  <c r="U141" i="3"/>
  <c r="DF140" i="3"/>
  <c r="U144" i="3"/>
  <c r="DG67" i="3"/>
  <c r="DF120" i="3"/>
  <c r="DF129" i="3"/>
  <c r="V66" i="3"/>
  <c r="DF71" i="3"/>
  <c r="BL66" i="3"/>
  <c r="BL68" i="3"/>
  <c r="BL70" i="3"/>
  <c r="BL71" i="3"/>
  <c r="DF68" i="3"/>
  <c r="DG125" i="3"/>
  <c r="DF141" i="3"/>
  <c r="DF119" i="3"/>
  <c r="V125" i="3"/>
  <c r="DG121" i="3"/>
  <c r="DF121" i="3"/>
  <c r="U126" i="3"/>
  <c r="BL124" i="3"/>
  <c r="BL116" i="3"/>
  <c r="DG71" i="3"/>
  <c r="V67" i="3"/>
  <c r="DF66" i="3"/>
  <c r="V69" i="3"/>
  <c r="AO139" i="3"/>
  <c r="DF113" i="3"/>
  <c r="DF123" i="3"/>
  <c r="DF114" i="3"/>
  <c r="DF116" i="3"/>
  <c r="AO124" i="3"/>
  <c r="DF125" i="3"/>
  <c r="DF144" i="3"/>
  <c r="DG131" i="3"/>
  <c r="DG118" i="3"/>
  <c r="DF131" i="3"/>
  <c r="DF118" i="3"/>
  <c r="DF69" i="3"/>
  <c r="U118" i="3"/>
  <c r="U129" i="3"/>
  <c r="U127" i="3" s="1"/>
  <c r="BL125" i="3"/>
  <c r="BL129" i="3"/>
  <c r="DG113" i="3"/>
  <c r="DG120" i="3"/>
  <c r="DG117" i="3"/>
  <c r="DG141" i="3"/>
  <c r="DF138" i="3"/>
  <c r="DF128" i="3"/>
  <c r="DF70" i="3"/>
  <c r="U140" i="3"/>
  <c r="BL113" i="3"/>
  <c r="BL119" i="3"/>
  <c r="BL128" i="3"/>
  <c r="CI112" i="3"/>
  <c r="DG128" i="3"/>
  <c r="DG119" i="3"/>
  <c r="DG116" i="3"/>
  <c r="DG144" i="3"/>
  <c r="V124" i="3"/>
  <c r="DG107" i="3"/>
  <c r="DG123" i="3"/>
  <c r="DG124" i="3"/>
  <c r="DG139" i="3"/>
  <c r="DG126" i="3"/>
  <c r="DG129" i="3"/>
  <c r="AO123" i="3"/>
  <c r="DF117" i="3"/>
  <c r="DF126" i="3"/>
  <c r="DF143" i="3"/>
  <c r="CJ68" i="3"/>
  <c r="V141" i="3"/>
  <c r="DG66" i="3"/>
  <c r="DG114" i="3"/>
  <c r="DG138" i="3"/>
  <c r="DG143" i="3"/>
  <c r="DG70" i="3"/>
  <c r="CJ140" i="3"/>
  <c r="CJ141" i="3"/>
  <c r="CJ116" i="3"/>
  <c r="EF110" i="3"/>
  <c r="EF9" i="3" s="1"/>
  <c r="CL110" i="3"/>
  <c r="CL9" i="3" s="1"/>
  <c r="CJ69" i="3"/>
  <c r="CJ131" i="3"/>
  <c r="CJ125" i="3"/>
  <c r="V118" i="3"/>
  <c r="V71" i="3"/>
  <c r="V140" i="3"/>
  <c r="AO138" i="3"/>
  <c r="AO143" i="3"/>
  <c r="AO67" i="3"/>
  <c r="U120" i="3"/>
  <c r="U125" i="3"/>
  <c r="U123" i="3"/>
  <c r="BL22" i="3"/>
  <c r="BL20" i="16"/>
  <c r="AP43" i="3"/>
  <c r="AP38" i="16" s="1"/>
  <c r="AP40" i="3"/>
  <c r="AP33" i="3"/>
  <c r="AP44" i="3"/>
  <c r="AP39" i="16" s="1"/>
  <c r="AP76" i="3"/>
  <c r="AP20" i="3"/>
  <c r="AP19" i="16" s="1"/>
  <c r="AP73" i="3"/>
  <c r="AP21" i="3"/>
  <c r="AP75" i="3"/>
  <c r="AP69" i="16" s="1"/>
  <c r="AP28" i="3"/>
  <c r="AP39" i="3"/>
  <c r="AP37" i="16" s="1"/>
  <c r="AP31" i="3"/>
  <c r="AP80" i="3"/>
  <c r="AP74" i="16" s="1"/>
  <c r="AP42" i="3"/>
  <c r="AP35" i="3"/>
  <c r="AP33" i="16" s="1"/>
  <c r="AP27" i="3"/>
  <c r="AP30" i="3"/>
  <c r="AP28" i="16" s="1"/>
  <c r="AP41" i="3"/>
  <c r="AP14" i="3"/>
  <c r="AP14" i="16" s="1"/>
  <c r="AP10" i="3"/>
  <c r="AP128" i="3" s="1"/>
  <c r="AP19" i="3"/>
  <c r="AP18" i="16" s="1"/>
  <c r="AP47" i="3"/>
  <c r="AP41" i="16" s="1"/>
  <c r="AP45" i="3"/>
  <c r="AP38" i="3"/>
  <c r="AP36" i="16" s="1"/>
  <c r="AP29" i="3"/>
  <c r="AP27" i="16" s="1"/>
  <c r="AP18" i="3"/>
  <c r="AP17" i="16" s="1"/>
  <c r="AP13" i="3"/>
  <c r="AP13" i="16" s="1"/>
  <c r="AP15" i="3"/>
  <c r="AP65" i="3"/>
  <c r="AP68" i="3" s="1"/>
  <c r="AP48" i="3"/>
  <c r="AP72" i="3"/>
  <c r="AP97" i="3"/>
  <c r="AP91" i="16" s="1"/>
  <c r="AP77" i="3"/>
  <c r="AP71" i="16" s="1"/>
  <c r="AP83" i="3"/>
  <c r="AP77" i="16" s="1"/>
  <c r="AP84" i="3"/>
  <c r="AP78" i="16" s="1"/>
  <c r="AP86" i="3"/>
  <c r="AP80" i="16" s="1"/>
  <c r="AP82" i="3"/>
  <c r="AP76" i="16" s="1"/>
  <c r="AP81" i="3"/>
  <c r="AP75" i="16" s="1"/>
  <c r="AP85" i="3"/>
  <c r="AP79" i="16" s="1"/>
  <c r="W110" i="3"/>
  <c r="W9" i="3" s="1"/>
  <c r="CJ124" i="3"/>
  <c r="CJ114" i="3"/>
  <c r="CJ67" i="3"/>
  <c r="CJ71" i="3"/>
  <c r="V126" i="3"/>
  <c r="V117" i="3"/>
  <c r="V131" i="3"/>
  <c r="AO118" i="3"/>
  <c r="AO125" i="3"/>
  <c r="AO126" i="3"/>
  <c r="CK45" i="3"/>
  <c r="CK42" i="3"/>
  <c r="CK14" i="3"/>
  <c r="CK75" i="3"/>
  <c r="CK38" i="3"/>
  <c r="CK97" i="3"/>
  <c r="CK15" i="3"/>
  <c r="CK16" i="3" s="1"/>
  <c r="CK31" i="3"/>
  <c r="CK32" i="3" s="1"/>
  <c r="CK28" i="3"/>
  <c r="CK41" i="3"/>
  <c r="CK48" i="3"/>
  <c r="CK76" i="3"/>
  <c r="CK10" i="3"/>
  <c r="CK117" i="3" s="1"/>
  <c r="CK20" i="3"/>
  <c r="CK19" i="16" s="1"/>
  <c r="CK65" i="3"/>
  <c r="CK68" i="3" s="1"/>
  <c r="CK43" i="3"/>
  <c r="CK35" i="3"/>
  <c r="CK19" i="3"/>
  <c r="CK18" i="16" s="1"/>
  <c r="CK18" i="3"/>
  <c r="CK17" i="16" s="1"/>
  <c r="CK30" i="3"/>
  <c r="CK80" i="3"/>
  <c r="CK27" i="3"/>
  <c r="CK72" i="3"/>
  <c r="CK77" i="3"/>
  <c r="CK39" i="3"/>
  <c r="CK73" i="3"/>
  <c r="CK29" i="3"/>
  <c r="CK44" i="3"/>
  <c r="CK33" i="3"/>
  <c r="CK40" i="3"/>
  <c r="CK47" i="3"/>
  <c r="CK13" i="3"/>
  <c r="CK21" i="3"/>
  <c r="CK82" i="3"/>
  <c r="CK85" i="3"/>
  <c r="CK83" i="3"/>
  <c r="CK81" i="3"/>
  <c r="CK84" i="3"/>
  <c r="CK86" i="3"/>
  <c r="AQ27" i="3"/>
  <c r="AQ41" i="3"/>
  <c r="AQ47" i="3"/>
  <c r="AQ41" i="16" s="1"/>
  <c r="AQ14" i="3"/>
  <c r="AQ14" i="16" s="1"/>
  <c r="AQ38" i="3"/>
  <c r="AQ36" i="16" s="1"/>
  <c r="AQ73" i="3"/>
  <c r="AQ40" i="3"/>
  <c r="AQ28" i="3"/>
  <c r="AQ15" i="3"/>
  <c r="AQ16" i="3" s="1"/>
  <c r="AQ48" i="3"/>
  <c r="AQ30" i="3"/>
  <c r="AQ28" i="16" s="1"/>
  <c r="AQ75" i="3"/>
  <c r="AQ69" i="16" s="1"/>
  <c r="AQ18" i="3"/>
  <c r="AQ17" i="16" s="1"/>
  <c r="AQ35" i="3"/>
  <c r="AQ33" i="16" s="1"/>
  <c r="AQ77" i="3"/>
  <c r="AQ71" i="16" s="1"/>
  <c r="AQ44" i="3"/>
  <c r="AQ39" i="16" s="1"/>
  <c r="AQ33" i="3"/>
  <c r="AQ80" i="3"/>
  <c r="AQ74" i="16" s="1"/>
  <c r="AQ65" i="3"/>
  <c r="AQ69" i="3" s="1"/>
  <c r="AQ31" i="3"/>
  <c r="AQ32" i="3" s="1"/>
  <c r="AQ30" i="16" s="1"/>
  <c r="AQ21" i="3"/>
  <c r="AQ45" i="3"/>
  <c r="AQ97" i="3"/>
  <c r="AQ91" i="16" s="1"/>
  <c r="AQ42" i="3"/>
  <c r="AQ39" i="3"/>
  <c r="AQ37" i="16" s="1"/>
  <c r="AQ10" i="3"/>
  <c r="AQ124" i="3" s="1"/>
  <c r="AQ43" i="3"/>
  <c r="AQ38" i="16" s="1"/>
  <c r="AQ20" i="3"/>
  <c r="AQ19" i="16" s="1"/>
  <c r="AQ19" i="3"/>
  <c r="AQ18" i="16" s="1"/>
  <c r="AQ72" i="3"/>
  <c r="AQ76" i="3"/>
  <c r="AQ13" i="3"/>
  <c r="AQ13" i="16" s="1"/>
  <c r="AQ29" i="3"/>
  <c r="AQ27" i="16" s="1"/>
  <c r="AQ84" i="3"/>
  <c r="AQ78" i="16" s="1"/>
  <c r="AQ86" i="3"/>
  <c r="AQ80" i="16" s="1"/>
  <c r="AQ83" i="3"/>
  <c r="AQ77" i="16" s="1"/>
  <c r="AQ81" i="3"/>
  <c r="AQ75" i="16" s="1"/>
  <c r="AQ82" i="3"/>
  <c r="AQ76" i="16" s="1"/>
  <c r="AQ85" i="3"/>
  <c r="AQ79" i="16" s="1"/>
  <c r="AR42" i="3"/>
  <c r="AR20" i="3"/>
  <c r="AR77" i="3"/>
  <c r="AR10" i="3"/>
  <c r="AR143" i="3" s="1"/>
  <c r="AR38" i="3"/>
  <c r="AR45" i="3"/>
  <c r="AR47" i="3"/>
  <c r="AR41" i="3"/>
  <c r="AR21" i="3"/>
  <c r="AR22" i="3" s="1"/>
  <c r="AR13" i="3"/>
  <c r="AR75" i="3"/>
  <c r="AR72" i="3"/>
  <c r="AR18" i="3"/>
  <c r="AR17" i="16" s="1"/>
  <c r="AR33" i="3"/>
  <c r="AR35" i="3"/>
  <c r="AR48" i="3"/>
  <c r="AR43" i="3"/>
  <c r="AR27" i="3"/>
  <c r="AR14" i="3"/>
  <c r="AR39" i="3"/>
  <c r="AR30" i="3"/>
  <c r="AR19" i="3"/>
  <c r="AR65" i="3"/>
  <c r="AR67" i="3" s="1"/>
  <c r="AR97" i="3"/>
  <c r="AR73" i="3"/>
  <c r="AR28" i="3"/>
  <c r="AR15" i="3"/>
  <c r="AR16" i="3" s="1"/>
  <c r="AR29" i="3"/>
  <c r="AR31" i="3"/>
  <c r="AR32" i="3" s="1"/>
  <c r="AR80" i="3"/>
  <c r="AR76" i="3"/>
  <c r="AR44" i="3"/>
  <c r="AR40" i="3"/>
  <c r="AR84" i="3"/>
  <c r="AR81" i="3"/>
  <c r="AR82" i="3"/>
  <c r="AR86" i="3"/>
  <c r="AR83" i="3"/>
  <c r="AR85" i="3"/>
  <c r="CJ117" i="3"/>
  <c r="CJ118" i="3"/>
  <c r="CJ113" i="3"/>
  <c r="CJ120" i="3"/>
  <c r="CJ129" i="3"/>
  <c r="CJ127" i="3" s="1"/>
  <c r="CJ143" i="3"/>
  <c r="V128" i="3"/>
  <c r="V114" i="3"/>
  <c r="BK79" i="3"/>
  <c r="BK78" i="3"/>
  <c r="AO121" i="3"/>
  <c r="AO129" i="3"/>
  <c r="AO70" i="3"/>
  <c r="AQ9" i="16"/>
  <c r="U119" i="3"/>
  <c r="U70" i="3"/>
  <c r="U71" i="3"/>
  <c r="BN110" i="3"/>
  <c r="BN9" i="3" s="1"/>
  <c r="V120" i="3"/>
  <c r="V138" i="3"/>
  <c r="V116" i="3"/>
  <c r="AO69" i="3"/>
  <c r="AO119" i="3"/>
  <c r="AO117" i="3"/>
  <c r="CK9" i="16"/>
  <c r="ED30" i="3"/>
  <c r="ED44" i="3"/>
  <c r="ED72" i="3"/>
  <c r="ED10" i="3"/>
  <c r="ED141" i="3" s="1"/>
  <c r="ED85" i="3"/>
  <c r="ED77" i="3"/>
  <c r="ED38" i="3"/>
  <c r="ED42" i="3"/>
  <c r="ED41" i="3"/>
  <c r="ED80" i="3"/>
  <c r="ED45" i="3"/>
  <c r="ED20" i="3"/>
  <c r="ED35" i="3"/>
  <c r="ED40" i="3"/>
  <c r="ED39" i="3"/>
  <c r="ED75" i="3"/>
  <c r="ED18" i="3"/>
  <c r="ED15" i="3"/>
  <c r="ED16" i="3" s="1"/>
  <c r="ED81" i="3"/>
  <c r="ED33" i="3"/>
  <c r="ED29" i="3"/>
  <c r="ED43" i="3"/>
  <c r="ED28" i="3"/>
  <c r="ED14" i="3"/>
  <c r="ED48" i="3"/>
  <c r="ED21" i="3"/>
  <c r="ED22" i="3" s="1"/>
  <c r="ED13" i="3"/>
  <c r="ED31" i="3"/>
  <c r="ED32" i="3" s="1"/>
  <c r="ED73" i="3"/>
  <c r="ED27" i="3"/>
  <c r="ED97" i="3"/>
  <c r="ED47" i="3"/>
  <c r="ED65" i="3"/>
  <c r="ED67" i="3" s="1"/>
  <c r="ED19" i="3"/>
  <c r="ED76" i="3"/>
  <c r="ED86" i="3"/>
  <c r="ED82" i="3"/>
  <c r="ED84" i="3"/>
  <c r="ED83" i="3"/>
  <c r="U117" i="3"/>
  <c r="U66" i="3"/>
  <c r="U67" i="3"/>
  <c r="CJ144" i="3"/>
  <c r="CJ121" i="3"/>
  <c r="CJ70" i="3"/>
  <c r="FC6" i="3"/>
  <c r="FD6" i="3" s="1"/>
  <c r="FB110" i="3"/>
  <c r="FB9" i="3" s="1"/>
  <c r="CJ126" i="3"/>
  <c r="CJ123" i="3"/>
  <c r="CJ22" i="3"/>
  <c r="CJ20" i="16"/>
  <c r="V123" i="3"/>
  <c r="V144" i="3"/>
  <c r="V142" i="3" s="1"/>
  <c r="V113" i="3"/>
  <c r="AO114" i="3"/>
  <c r="AO66" i="3"/>
  <c r="AO141" i="3"/>
  <c r="EE110" i="3"/>
  <c r="EE9" i="3" s="1"/>
  <c r="U143" i="3"/>
  <c r="U113" i="3"/>
  <c r="U131" i="3"/>
  <c r="CJ119" i="3"/>
  <c r="CJ139" i="3"/>
  <c r="CJ138" i="3"/>
  <c r="V139" i="3"/>
  <c r="V121" i="3"/>
  <c r="AO113" i="3"/>
  <c r="AO120" i="3"/>
  <c r="AO128" i="3"/>
  <c r="DH48" i="3"/>
  <c r="DH45" i="3"/>
  <c r="DH31" i="3"/>
  <c r="DH32" i="3" s="1"/>
  <c r="DH39" i="3"/>
  <c r="DH33" i="3"/>
  <c r="DH13" i="3"/>
  <c r="DH65" i="3"/>
  <c r="DH71" i="3" s="1"/>
  <c r="DH28" i="3"/>
  <c r="DH20" i="3"/>
  <c r="DH44" i="3"/>
  <c r="DH73" i="3"/>
  <c r="DH35" i="3"/>
  <c r="DH80" i="3"/>
  <c r="DH10" i="3"/>
  <c r="DH138" i="3" s="1"/>
  <c r="DH27" i="3"/>
  <c r="DH41" i="3"/>
  <c r="DH14" i="3"/>
  <c r="DH40" i="3"/>
  <c r="DH97" i="3"/>
  <c r="DH43" i="3"/>
  <c r="DH29" i="3"/>
  <c r="DH30" i="3"/>
  <c r="DH21" i="3"/>
  <c r="DH22" i="3" s="1"/>
  <c r="DH47" i="3"/>
  <c r="DH18" i="3"/>
  <c r="DH75" i="3"/>
  <c r="DH15" i="3"/>
  <c r="DH16" i="3" s="1"/>
  <c r="DH38" i="3"/>
  <c r="DH76" i="3"/>
  <c r="DH77" i="3"/>
  <c r="DH19" i="3"/>
  <c r="DH42" i="3"/>
  <c r="DH72" i="3"/>
  <c r="DH84" i="3"/>
  <c r="DH81" i="3"/>
  <c r="DH86" i="3"/>
  <c r="DH83" i="3"/>
  <c r="DH85" i="3"/>
  <c r="DH82" i="3"/>
  <c r="U68" i="3"/>
  <c r="BM38" i="3"/>
  <c r="BM97" i="3"/>
  <c r="BM41" i="3"/>
  <c r="BM21" i="3"/>
  <c r="BM18" i="3"/>
  <c r="BM17" i="16" s="1"/>
  <c r="BM80" i="3"/>
  <c r="BM42" i="3"/>
  <c r="BM14" i="3"/>
  <c r="BM40" i="3"/>
  <c r="BM47" i="3"/>
  <c r="BM77" i="3"/>
  <c r="BM10" i="3"/>
  <c r="BM120" i="3" s="1"/>
  <c r="BM72" i="3"/>
  <c r="BM44" i="3"/>
  <c r="BM39" i="3"/>
  <c r="BM33" i="3"/>
  <c r="BM19" i="3"/>
  <c r="BM18" i="16" s="1"/>
  <c r="BM45" i="3"/>
  <c r="BM15" i="3"/>
  <c r="BM16" i="3" s="1"/>
  <c r="BM29" i="3"/>
  <c r="BM13" i="3"/>
  <c r="BM48" i="3"/>
  <c r="BM31" i="3"/>
  <c r="BM32" i="3" s="1"/>
  <c r="BM76" i="3"/>
  <c r="BM43" i="3"/>
  <c r="BM28" i="3"/>
  <c r="BM75" i="3"/>
  <c r="BM20" i="3"/>
  <c r="BM19" i="16" s="1"/>
  <c r="BM73" i="3"/>
  <c r="BM65" i="3"/>
  <c r="BM66" i="3" s="1"/>
  <c r="BM35" i="3"/>
  <c r="BM30" i="3"/>
  <c r="BM27" i="3"/>
  <c r="BM82" i="3"/>
  <c r="BM86" i="3"/>
  <c r="BM81" i="3"/>
  <c r="BM85" i="3"/>
  <c r="BM84" i="3"/>
  <c r="BM83" i="3"/>
  <c r="AO22" i="3"/>
  <c r="AO20" i="16"/>
  <c r="B11" i="6"/>
  <c r="C11" i="6" s="1"/>
  <c r="BO6" i="3"/>
  <c r="AA6" i="16"/>
  <c r="BU6" i="16"/>
  <c r="CR6" i="16"/>
  <c r="EL6" i="16"/>
  <c r="AX6" i="16"/>
  <c r="DO6" i="16"/>
  <c r="FI6" i="16"/>
  <c r="EG6" i="3"/>
  <c r="AS6" i="3"/>
  <c r="AS110" i="3" s="1"/>
  <c r="AS9" i="3" s="1"/>
  <c r="X6" i="3"/>
  <c r="X110" i="3" s="1"/>
  <c r="X9" i="3" s="1"/>
  <c r="DJ6" i="3"/>
  <c r="DJ110" i="3" s="1"/>
  <c r="DJ9" i="3" s="1"/>
  <c r="CM6" i="3"/>
  <c r="R61" i="3" l="1"/>
  <c r="R62" i="3"/>
  <c r="R63" i="3"/>
  <c r="R64" i="3"/>
  <c r="EE88" i="3"/>
  <c r="CL88" i="3"/>
  <c r="DI88" i="3"/>
  <c r="FB88" i="3"/>
  <c r="EF88" i="3"/>
  <c r="DJ88" i="3"/>
  <c r="BK36" i="3"/>
  <c r="W88" i="3"/>
  <c r="X88" i="3"/>
  <c r="AL63" i="3"/>
  <c r="AL64" i="3"/>
  <c r="AL61" i="3"/>
  <c r="AL62" i="3"/>
  <c r="AS88" i="3"/>
  <c r="BN88" i="3"/>
  <c r="DI47" i="3"/>
  <c r="DI10" i="3"/>
  <c r="DI116" i="3" s="1"/>
  <c r="DI97" i="3"/>
  <c r="DI38" i="3"/>
  <c r="DI85" i="3"/>
  <c r="DI72" i="3"/>
  <c r="DI27" i="3"/>
  <c r="DI77" i="3"/>
  <c r="DI84" i="3"/>
  <c r="DI31" i="3"/>
  <c r="DI32" i="3" s="1"/>
  <c r="DI30" i="3"/>
  <c r="DI28" i="3"/>
  <c r="DI81" i="3"/>
  <c r="DI18" i="3"/>
  <c r="DI80" i="3"/>
  <c r="DI44" i="3"/>
  <c r="DI82" i="3"/>
  <c r="DI45" i="3"/>
  <c r="DI65" i="3"/>
  <c r="DI66" i="3" s="1"/>
  <c r="DI33" i="3"/>
  <c r="DI83" i="3"/>
  <c r="DI21" i="3"/>
  <c r="DI22" i="3" s="1"/>
  <c r="DI14" i="3"/>
  <c r="DI35" i="3"/>
  <c r="DI29" i="3"/>
  <c r="DI13" i="3"/>
  <c r="DI73" i="3"/>
  <c r="DI42" i="3"/>
  <c r="DI15" i="3"/>
  <c r="DI16" i="3" s="1"/>
  <c r="DI20" i="3"/>
  <c r="DI86" i="3"/>
  <c r="DI41" i="3"/>
  <c r="DI19" i="3"/>
  <c r="DI76" i="3"/>
  <c r="DI48" i="3"/>
  <c r="DI40" i="3"/>
  <c r="DI75" i="3"/>
  <c r="DI39" i="3"/>
  <c r="DI43" i="3"/>
  <c r="CL101" i="3"/>
  <c r="CL100" i="3"/>
  <c r="CL98" i="3"/>
  <c r="CL105" i="3"/>
  <c r="CL104" i="3"/>
  <c r="CL103" i="3"/>
  <c r="CL102" i="3"/>
  <c r="CL99" i="3"/>
  <c r="BN101" i="3"/>
  <c r="BN100" i="3"/>
  <c r="BN98" i="3"/>
  <c r="BN105" i="3"/>
  <c r="BN104" i="3"/>
  <c r="BN103" i="3"/>
  <c r="BN99" i="3"/>
  <c r="BN102" i="3"/>
  <c r="FB101" i="3"/>
  <c r="FB100" i="3"/>
  <c r="FB99" i="3"/>
  <c r="FB98" i="3"/>
  <c r="FB105" i="3"/>
  <c r="FB104" i="3"/>
  <c r="FB103" i="3"/>
  <c r="FB102" i="3"/>
  <c r="W98" i="3"/>
  <c r="W102" i="3"/>
  <c r="W101" i="3"/>
  <c r="W100" i="3"/>
  <c r="W99" i="3"/>
  <c r="W105" i="3"/>
  <c r="W104" i="3"/>
  <c r="W103" i="3"/>
  <c r="EF99" i="3"/>
  <c r="EF98" i="3"/>
  <c r="EF100" i="3"/>
  <c r="EF103" i="3"/>
  <c r="EF102" i="3"/>
  <c r="EF101" i="3"/>
  <c r="EF104" i="3"/>
  <c r="EF105" i="3"/>
  <c r="DJ101" i="3"/>
  <c r="DJ100" i="3"/>
  <c r="DJ98" i="3"/>
  <c r="DJ105" i="3"/>
  <c r="DJ99" i="3"/>
  <c r="DJ103" i="3"/>
  <c r="DJ102" i="3"/>
  <c r="DJ104" i="3"/>
  <c r="DI100" i="3"/>
  <c r="DI99" i="3"/>
  <c r="DI101" i="3"/>
  <c r="DI104" i="3"/>
  <c r="DI103" i="3"/>
  <c r="DI102" i="3"/>
  <c r="DI98" i="3"/>
  <c r="DI105" i="3"/>
  <c r="X99" i="3"/>
  <c r="X98" i="3"/>
  <c r="X102" i="3"/>
  <c r="X100" i="3"/>
  <c r="X103" i="3"/>
  <c r="X101" i="3"/>
  <c r="X105" i="3"/>
  <c r="X104" i="3"/>
  <c r="AS101" i="3"/>
  <c r="AS100" i="3"/>
  <c r="AS99" i="3"/>
  <c r="AS98" i="3"/>
  <c r="AS105" i="3"/>
  <c r="AS99" i="16" s="1"/>
  <c r="AS104" i="3"/>
  <c r="AS103" i="3"/>
  <c r="AS102" i="3"/>
  <c r="EE98" i="3"/>
  <c r="EE101" i="3"/>
  <c r="EE99" i="3"/>
  <c r="EE102" i="3"/>
  <c r="EE100" i="3"/>
  <c r="EE105" i="3"/>
  <c r="EE104" i="3"/>
  <c r="EE103" i="3"/>
  <c r="CL89" i="3"/>
  <c r="CL87" i="3"/>
  <c r="CL92" i="3"/>
  <c r="CL91" i="3"/>
  <c r="CL90" i="3"/>
  <c r="CL96" i="3"/>
  <c r="CL93" i="3"/>
  <c r="CL95" i="3"/>
  <c r="CL94" i="3"/>
  <c r="BN89" i="3"/>
  <c r="BN87" i="3"/>
  <c r="BN92" i="3"/>
  <c r="BN91" i="3"/>
  <c r="BN90" i="3"/>
  <c r="BN93" i="3"/>
  <c r="BN96" i="3"/>
  <c r="BN95" i="3"/>
  <c r="BN94" i="3"/>
  <c r="FB90" i="3"/>
  <c r="FB89" i="3"/>
  <c r="FB92" i="3"/>
  <c r="FB87" i="3"/>
  <c r="FB91" i="3"/>
  <c r="FB95" i="3"/>
  <c r="FB94" i="3"/>
  <c r="FB93" i="3"/>
  <c r="FB96" i="3"/>
  <c r="W87" i="3"/>
  <c r="W90" i="3"/>
  <c r="W89" i="3"/>
  <c r="W93" i="3"/>
  <c r="W92" i="3"/>
  <c r="W91" i="3"/>
  <c r="W96" i="3"/>
  <c r="W95" i="3"/>
  <c r="W94" i="3"/>
  <c r="EF87" i="3"/>
  <c r="EF90" i="3"/>
  <c r="EF89" i="3"/>
  <c r="EF93" i="3"/>
  <c r="EF92" i="3"/>
  <c r="EF94" i="3"/>
  <c r="EF91" i="3"/>
  <c r="EF96" i="3"/>
  <c r="EF95" i="3"/>
  <c r="DI87" i="3"/>
  <c r="DI91" i="3"/>
  <c r="DI90" i="3"/>
  <c r="DI89" i="3"/>
  <c r="DI92" i="3"/>
  <c r="DI95" i="3"/>
  <c r="DI93" i="3"/>
  <c r="DI94" i="3"/>
  <c r="DI96" i="3"/>
  <c r="DJ89" i="3"/>
  <c r="DJ87" i="3"/>
  <c r="DJ92" i="3"/>
  <c r="DJ91" i="3"/>
  <c r="DJ90" i="3"/>
  <c r="DJ96" i="3"/>
  <c r="DJ95" i="3"/>
  <c r="DJ93" i="3"/>
  <c r="DJ94" i="3"/>
  <c r="X87" i="3"/>
  <c r="X90" i="3"/>
  <c r="X89" i="3"/>
  <c r="X93" i="3"/>
  <c r="X92" i="3"/>
  <c r="X91" i="3"/>
  <c r="X94" i="3"/>
  <c r="X96" i="3"/>
  <c r="X95" i="3"/>
  <c r="AS90" i="3"/>
  <c r="AS89" i="3"/>
  <c r="AS87" i="3"/>
  <c r="AS93" i="3"/>
  <c r="AS92" i="3"/>
  <c r="AS91" i="3"/>
  <c r="AS94" i="3"/>
  <c r="AS96" i="3"/>
  <c r="AS95" i="3"/>
  <c r="EE87" i="3"/>
  <c r="EE90" i="3"/>
  <c r="EE89" i="3"/>
  <c r="EE93" i="3"/>
  <c r="EE92" i="3"/>
  <c r="EE91" i="3"/>
  <c r="EE96" i="3"/>
  <c r="EE94" i="3"/>
  <c r="EE95" i="3"/>
  <c r="CH26" i="3"/>
  <c r="AN49" i="3"/>
  <c r="AN43" i="16" s="1"/>
  <c r="U37" i="3"/>
  <c r="U36" i="3"/>
  <c r="AN37" i="3"/>
  <c r="AN35" i="16" s="1"/>
  <c r="AN36" i="3"/>
  <c r="AN34" i="16" s="1"/>
  <c r="CI36" i="3"/>
  <c r="CI37" i="3"/>
  <c r="CJ37" i="3"/>
  <c r="CJ36" i="3"/>
  <c r="AN51" i="3"/>
  <c r="AN45" i="16" s="1"/>
  <c r="AN50" i="3"/>
  <c r="AN44" i="16" s="1"/>
  <c r="AN52" i="3"/>
  <c r="AN46" i="16" s="1"/>
  <c r="CH24" i="3"/>
  <c r="AN54" i="3"/>
  <c r="AN48" i="16" s="1"/>
  <c r="U112" i="3"/>
  <c r="U17" i="3" s="1"/>
  <c r="CH25" i="3"/>
  <c r="S130" i="3"/>
  <c r="AN56" i="3"/>
  <c r="AN50" i="16" s="1"/>
  <c r="AN136" i="3"/>
  <c r="AN133" i="3"/>
  <c r="CH17" i="3"/>
  <c r="CI59" i="3"/>
  <c r="AM130" i="3"/>
  <c r="BK25" i="3"/>
  <c r="CI53" i="3"/>
  <c r="CI26" i="3"/>
  <c r="V127" i="3"/>
  <c r="AR114" i="3"/>
  <c r="CI25" i="3"/>
  <c r="CI23" i="3"/>
  <c r="BK24" i="3"/>
  <c r="CI54" i="3"/>
  <c r="BK26" i="3"/>
  <c r="CI49" i="3"/>
  <c r="CI51" i="3"/>
  <c r="CI52" i="3"/>
  <c r="AN59" i="3"/>
  <c r="AN53" i="16" s="1"/>
  <c r="AN132" i="3"/>
  <c r="AN57" i="3"/>
  <c r="AN51" i="16" s="1"/>
  <c r="AN58" i="3"/>
  <c r="AN52" i="16" s="1"/>
  <c r="CH53" i="3"/>
  <c r="AN79" i="3"/>
  <c r="AN73" i="16" s="1"/>
  <c r="CH50" i="3"/>
  <c r="CH54" i="3"/>
  <c r="AN60" i="3"/>
  <c r="AN54" i="16" s="1"/>
  <c r="AN135" i="3"/>
  <c r="AN49" i="16"/>
  <c r="CH51" i="3"/>
  <c r="CH49" i="3"/>
  <c r="BK135" i="3"/>
  <c r="DF127" i="3"/>
  <c r="BK59" i="3"/>
  <c r="AQ15" i="16"/>
  <c r="BK56" i="3"/>
  <c r="BK58" i="3"/>
  <c r="BL79" i="3"/>
  <c r="BK136" i="3"/>
  <c r="BK134" i="3"/>
  <c r="BK133" i="3"/>
  <c r="BK60" i="3"/>
  <c r="BK132" i="3"/>
  <c r="CI132" i="3"/>
  <c r="CI58" i="3"/>
  <c r="CI135" i="3"/>
  <c r="CI133" i="3"/>
  <c r="CI134" i="3"/>
  <c r="CI136" i="3"/>
  <c r="CI60" i="3"/>
  <c r="CI57" i="3"/>
  <c r="BK51" i="3"/>
  <c r="BM113" i="3"/>
  <c r="BJ130" i="3"/>
  <c r="BJ64" i="3" s="1"/>
  <c r="AN25" i="3"/>
  <c r="AN23" i="16" s="1"/>
  <c r="BK53" i="3"/>
  <c r="CI78" i="3"/>
  <c r="BK54" i="3"/>
  <c r="AN24" i="3"/>
  <c r="AN22" i="16" s="1"/>
  <c r="BK52" i="3"/>
  <c r="AN26" i="3"/>
  <c r="AN24" i="16" s="1"/>
  <c r="T130" i="3"/>
  <c r="BK50" i="3"/>
  <c r="AR129" i="3"/>
  <c r="CH78" i="3"/>
  <c r="U142" i="3"/>
  <c r="U78" i="3" s="1"/>
  <c r="AO142" i="3"/>
  <c r="AO79" i="3" s="1"/>
  <c r="AO73" i="16" s="1"/>
  <c r="DG112" i="3"/>
  <c r="DG12" i="3" s="1"/>
  <c r="DF122" i="3"/>
  <c r="DF26" i="3" s="1"/>
  <c r="BL122" i="3"/>
  <c r="BL24" i="3" s="1"/>
  <c r="BL115" i="3"/>
  <c r="BL52" i="3" s="1"/>
  <c r="BK17" i="3"/>
  <c r="AN17" i="3"/>
  <c r="AN16" i="16" s="1"/>
  <c r="BM138" i="3"/>
  <c r="DF115" i="3"/>
  <c r="DF54" i="3" s="1"/>
  <c r="U137" i="3"/>
  <c r="U55" i="3" s="1"/>
  <c r="U134" i="3" s="1"/>
  <c r="V122" i="3"/>
  <c r="V24" i="3" s="1"/>
  <c r="CH59" i="3"/>
  <c r="DG122" i="3"/>
  <c r="DG26" i="3" s="1"/>
  <c r="U115" i="3"/>
  <c r="U50" i="3" s="1"/>
  <c r="BL112" i="3"/>
  <c r="BL12" i="3" s="1"/>
  <c r="AO127" i="3"/>
  <c r="AO122" i="3"/>
  <c r="AO23" i="3" s="1"/>
  <c r="AO21" i="16" s="1"/>
  <c r="CH136" i="3"/>
  <c r="CK116" i="3"/>
  <c r="CJ112" i="3"/>
  <c r="CJ12" i="3" s="1"/>
  <c r="DG127" i="3"/>
  <c r="CH132" i="3"/>
  <c r="CH60" i="3"/>
  <c r="CH58" i="3"/>
  <c r="CH57" i="3"/>
  <c r="CK126" i="3"/>
  <c r="CH56" i="3"/>
  <c r="CH133" i="3"/>
  <c r="CH135" i="3"/>
  <c r="AP124" i="3"/>
  <c r="BL137" i="3"/>
  <c r="BL55" i="3" s="1"/>
  <c r="BL60" i="3" s="1"/>
  <c r="DF142" i="3"/>
  <c r="DF79" i="3" s="1"/>
  <c r="AR119" i="3"/>
  <c r="DG142" i="3"/>
  <c r="DG79" i="3" s="1"/>
  <c r="DF137" i="3"/>
  <c r="DF55" i="3" s="1"/>
  <c r="DF58" i="3" s="1"/>
  <c r="AR128" i="3"/>
  <c r="AP131" i="3"/>
  <c r="AR125" i="3"/>
  <c r="AP138" i="3"/>
  <c r="AR126" i="3"/>
  <c r="AR138" i="3"/>
  <c r="DH68" i="3"/>
  <c r="AR120" i="3"/>
  <c r="AP114" i="3"/>
  <c r="AR118" i="3"/>
  <c r="AP143" i="3"/>
  <c r="DG137" i="3"/>
  <c r="DG55" i="3" s="1"/>
  <c r="DG134" i="3" s="1"/>
  <c r="AQ138" i="3"/>
  <c r="AQ10" i="16"/>
  <c r="AR123" i="3"/>
  <c r="AQ29" i="16"/>
  <c r="CK71" i="3"/>
  <c r="AP121" i="3"/>
  <c r="AP141" i="3"/>
  <c r="CK141" i="3"/>
  <c r="AP129" i="3"/>
  <c r="AP127" i="3" s="1"/>
  <c r="AQ66" i="3"/>
  <c r="BM121" i="3"/>
  <c r="AR116" i="3"/>
  <c r="CK139" i="3"/>
  <c r="AP117" i="3"/>
  <c r="AP118" i="3"/>
  <c r="AR117" i="3"/>
  <c r="AQ114" i="3"/>
  <c r="CK124" i="3"/>
  <c r="AP144" i="3"/>
  <c r="AP120" i="3"/>
  <c r="AQ126" i="3"/>
  <c r="DH123" i="3"/>
  <c r="AR124" i="3"/>
  <c r="AR113" i="3"/>
  <c r="CK128" i="3"/>
  <c r="AP123" i="3"/>
  <c r="DG115" i="3"/>
  <c r="DG52" i="3" s="1"/>
  <c r="DH131" i="3"/>
  <c r="AR70" i="3"/>
  <c r="AQ139" i="3"/>
  <c r="ED68" i="3"/>
  <c r="DH126" i="3"/>
  <c r="AQ120" i="3"/>
  <c r="DH141" i="3"/>
  <c r="AQ118" i="3"/>
  <c r="DH129" i="3"/>
  <c r="AQ68" i="3"/>
  <c r="DH119" i="3"/>
  <c r="DH140" i="3"/>
  <c r="AQ121" i="3"/>
  <c r="DF112" i="3"/>
  <c r="DF17" i="3" s="1"/>
  <c r="BM67" i="3"/>
  <c r="ED140" i="3"/>
  <c r="AO115" i="3"/>
  <c r="AO51" i="3" s="1"/>
  <c r="AO45" i="16" s="1"/>
  <c r="AR144" i="3"/>
  <c r="AR142" i="3" s="1"/>
  <c r="AR121" i="3"/>
  <c r="AQ117" i="3"/>
  <c r="AP69" i="3"/>
  <c r="BM71" i="3"/>
  <c r="AQ67" i="3"/>
  <c r="AQ123" i="3"/>
  <c r="CK123" i="3"/>
  <c r="AP71" i="3"/>
  <c r="BM68" i="3"/>
  <c r="DH124" i="3"/>
  <c r="CJ137" i="3"/>
  <c r="CJ55" i="3" s="1"/>
  <c r="CJ132" i="3" s="1"/>
  <c r="ED114" i="3"/>
  <c r="AR139" i="3"/>
  <c r="AR141" i="3"/>
  <c r="AQ144" i="3"/>
  <c r="AQ141" i="3"/>
  <c r="AP67" i="3"/>
  <c r="AP66" i="3"/>
  <c r="BM116" i="3"/>
  <c r="AQ128" i="3"/>
  <c r="AQ113" i="3"/>
  <c r="ED124" i="3"/>
  <c r="CI12" i="3"/>
  <c r="CI17" i="3"/>
  <c r="BM119" i="3"/>
  <c r="DH117" i="3"/>
  <c r="DH125" i="3"/>
  <c r="BL127" i="3"/>
  <c r="V137" i="3"/>
  <c r="V55" i="3" s="1"/>
  <c r="V58" i="3" s="1"/>
  <c r="BM140" i="3"/>
  <c r="BM126" i="3"/>
  <c r="BM124" i="3"/>
  <c r="AR66" i="3"/>
  <c r="AQ143" i="3"/>
  <c r="AQ116" i="3"/>
  <c r="AQ125" i="3"/>
  <c r="CK67" i="3"/>
  <c r="AP140" i="3"/>
  <c r="BM141" i="3"/>
  <c r="BM70" i="3"/>
  <c r="BM69" i="3"/>
  <c r="DH69" i="3"/>
  <c r="AQ71" i="3"/>
  <c r="AQ119" i="3"/>
  <c r="AQ140" i="3"/>
  <c r="CK121" i="3"/>
  <c r="CK118" i="3"/>
  <c r="AP139" i="3"/>
  <c r="AP113" i="3"/>
  <c r="AP126" i="3"/>
  <c r="BM125" i="3"/>
  <c r="BM114" i="3"/>
  <c r="BM118" i="3"/>
  <c r="BM128" i="3"/>
  <c r="DH67" i="3"/>
  <c r="CK69" i="3"/>
  <c r="AO112" i="3"/>
  <c r="AO12" i="3" s="1"/>
  <c r="AO12" i="16" s="1"/>
  <c r="CK66" i="3"/>
  <c r="BM129" i="3"/>
  <c r="BM117" i="3"/>
  <c r="BM131" i="3"/>
  <c r="CK70" i="3"/>
  <c r="BN41" i="3"/>
  <c r="BN73" i="3"/>
  <c r="BN30" i="3"/>
  <c r="BN29" i="3"/>
  <c r="BN38" i="3"/>
  <c r="BN44" i="3"/>
  <c r="BN13" i="3"/>
  <c r="BN80" i="3"/>
  <c r="BN35" i="3"/>
  <c r="BN10" i="3"/>
  <c r="BN123" i="3" s="1"/>
  <c r="BN21" i="3"/>
  <c r="BN27" i="3"/>
  <c r="BN47" i="3"/>
  <c r="BN72" i="3"/>
  <c r="BN19" i="3"/>
  <c r="BN18" i="16" s="1"/>
  <c r="BN33" i="3"/>
  <c r="BN65" i="3"/>
  <c r="BN71" i="3" s="1"/>
  <c r="BN42" i="3"/>
  <c r="BN75" i="3"/>
  <c r="BN18" i="3"/>
  <c r="BN17" i="16" s="1"/>
  <c r="BN40" i="3"/>
  <c r="BN77" i="3"/>
  <c r="BN31" i="3"/>
  <c r="BN32" i="3" s="1"/>
  <c r="BN14" i="3"/>
  <c r="BN20" i="3"/>
  <c r="BN19" i="16" s="1"/>
  <c r="BN45" i="3"/>
  <c r="BN39" i="3"/>
  <c r="BN15" i="3"/>
  <c r="BN16" i="3" s="1"/>
  <c r="BN48" i="3"/>
  <c r="BN97" i="3"/>
  <c r="BN43" i="3"/>
  <c r="BN76" i="3"/>
  <c r="BN28" i="3"/>
  <c r="BN82" i="3"/>
  <c r="BN86" i="3"/>
  <c r="BN85" i="3"/>
  <c r="BN81" i="3"/>
  <c r="BN84" i="3"/>
  <c r="BN83" i="3"/>
  <c r="BN9" i="16"/>
  <c r="CL35" i="3"/>
  <c r="CL48" i="3"/>
  <c r="CL72" i="3"/>
  <c r="CL13" i="3"/>
  <c r="CL14" i="3"/>
  <c r="CL31" i="3"/>
  <c r="CL32" i="3" s="1"/>
  <c r="CL43" i="3"/>
  <c r="CL33" i="3"/>
  <c r="CL19" i="3"/>
  <c r="CL18" i="16" s="1"/>
  <c r="CL20" i="3"/>
  <c r="CL19" i="16" s="1"/>
  <c r="CL80" i="3"/>
  <c r="CL28" i="3"/>
  <c r="CL15" i="3"/>
  <c r="CL16" i="3" s="1"/>
  <c r="CL21" i="3"/>
  <c r="CL27" i="3"/>
  <c r="CL39" i="3"/>
  <c r="CL73" i="3"/>
  <c r="CL18" i="3"/>
  <c r="CL17" i="16" s="1"/>
  <c r="CL29" i="3"/>
  <c r="CL44" i="3"/>
  <c r="CL75" i="3"/>
  <c r="CL65" i="3"/>
  <c r="CL70" i="3" s="1"/>
  <c r="CL76" i="3"/>
  <c r="CL47" i="3"/>
  <c r="CL41" i="3"/>
  <c r="CL42" i="3"/>
  <c r="CL38" i="3"/>
  <c r="CL77" i="3"/>
  <c r="CL30" i="3"/>
  <c r="CL97" i="3"/>
  <c r="CL45" i="3"/>
  <c r="CL40" i="3"/>
  <c r="CL10" i="3"/>
  <c r="CL119" i="3" s="1"/>
  <c r="CL85" i="3"/>
  <c r="CL86" i="3"/>
  <c r="CL83" i="3"/>
  <c r="CL82" i="3"/>
  <c r="CL84" i="3"/>
  <c r="CL81" i="3"/>
  <c r="CL9" i="16"/>
  <c r="FD110" i="3"/>
  <c r="FD9" i="3" s="1"/>
  <c r="EG110" i="3"/>
  <c r="EG9" i="3" s="1"/>
  <c r="BM143" i="3"/>
  <c r="BM139" i="3"/>
  <c r="BM144" i="3"/>
  <c r="BM123" i="3"/>
  <c r="DH121" i="3"/>
  <c r="DH128" i="3"/>
  <c r="DH116" i="3"/>
  <c r="ED120" i="3"/>
  <c r="ED125" i="3"/>
  <c r="ED113" i="3"/>
  <c r="AR131" i="3"/>
  <c r="AR140" i="3"/>
  <c r="AR69" i="3"/>
  <c r="AQ70" i="3"/>
  <c r="AQ129" i="3"/>
  <c r="AQ131" i="3"/>
  <c r="CK125" i="3"/>
  <c r="CK129" i="3"/>
  <c r="CK119" i="3"/>
  <c r="AP119" i="3"/>
  <c r="AP116" i="3"/>
  <c r="AP70" i="3"/>
  <c r="AP22" i="3"/>
  <c r="AP20" i="16"/>
  <c r="CJ115" i="3"/>
  <c r="BO110" i="3"/>
  <c r="BO9" i="3" s="1"/>
  <c r="EE31" i="3"/>
  <c r="EE32" i="3" s="1"/>
  <c r="EE29" i="3"/>
  <c r="EE40" i="3"/>
  <c r="EE76" i="3"/>
  <c r="EE20" i="3"/>
  <c r="EE13" i="3"/>
  <c r="EE45" i="3"/>
  <c r="EE33" i="3"/>
  <c r="EE19" i="3"/>
  <c r="EE35" i="3"/>
  <c r="EE72" i="3"/>
  <c r="EE30" i="3"/>
  <c r="EE75" i="3"/>
  <c r="EE73" i="3"/>
  <c r="EE27" i="3"/>
  <c r="EE48" i="3"/>
  <c r="EE21" i="3"/>
  <c r="EE22" i="3" s="1"/>
  <c r="EE43" i="3"/>
  <c r="EE10" i="3"/>
  <c r="EE143" i="3" s="1"/>
  <c r="EE97" i="3"/>
  <c r="EE39" i="3"/>
  <c r="EE77" i="3"/>
  <c r="EE28" i="3"/>
  <c r="EE42" i="3"/>
  <c r="EE18" i="3"/>
  <c r="EE80" i="3"/>
  <c r="EE44" i="3"/>
  <c r="EE65" i="3"/>
  <c r="EE70" i="3" s="1"/>
  <c r="EE14" i="3"/>
  <c r="EE47" i="3"/>
  <c r="EE38" i="3"/>
  <c r="EE41" i="3"/>
  <c r="EE15" i="3"/>
  <c r="EE16" i="3" s="1"/>
  <c r="EE83" i="3"/>
  <c r="EE86" i="3"/>
  <c r="EE84" i="3"/>
  <c r="EE81" i="3"/>
  <c r="EE82" i="3"/>
  <c r="EE85" i="3"/>
  <c r="CJ122" i="3"/>
  <c r="FB41" i="3"/>
  <c r="FB30" i="3"/>
  <c r="FB72" i="3"/>
  <c r="FB14" i="3"/>
  <c r="FB10" i="3"/>
  <c r="FB143" i="3" s="1"/>
  <c r="FB21" i="3"/>
  <c r="FB22" i="3" s="1"/>
  <c r="FB43" i="3"/>
  <c r="FB40" i="3"/>
  <c r="FB33" i="3"/>
  <c r="FB28" i="3"/>
  <c r="FB97" i="3"/>
  <c r="FB38" i="3"/>
  <c r="FB18" i="3"/>
  <c r="FB27" i="3"/>
  <c r="FB75" i="3"/>
  <c r="FB44" i="3"/>
  <c r="FB19" i="3"/>
  <c r="FB13" i="3"/>
  <c r="FB47" i="3"/>
  <c r="FB39" i="3"/>
  <c r="FB48" i="3"/>
  <c r="FB73" i="3"/>
  <c r="FB31" i="3"/>
  <c r="FB32" i="3" s="1"/>
  <c r="FB29" i="3"/>
  <c r="FB15" i="3"/>
  <c r="FB16" i="3" s="1"/>
  <c r="FB65" i="3"/>
  <c r="FB67" i="3" s="1"/>
  <c r="FB76" i="3"/>
  <c r="FB20" i="3"/>
  <c r="FB77" i="3"/>
  <c r="FB45" i="3"/>
  <c r="FB80" i="3"/>
  <c r="FB42" i="3"/>
  <c r="FB35" i="3"/>
  <c r="FB85" i="3"/>
  <c r="FB81" i="3"/>
  <c r="FB82" i="3"/>
  <c r="FB84" i="3"/>
  <c r="FB83" i="3"/>
  <c r="FB86" i="3"/>
  <c r="ED128" i="3"/>
  <c r="ED144" i="3"/>
  <c r="ED117" i="3"/>
  <c r="V115" i="3"/>
  <c r="AP16" i="3"/>
  <c r="AP15" i="16"/>
  <c r="AP125" i="3"/>
  <c r="AP10" i="16"/>
  <c r="X35" i="3"/>
  <c r="X97" i="3"/>
  <c r="X73" i="3"/>
  <c r="X13" i="3"/>
  <c r="X44" i="3"/>
  <c r="X41" i="3"/>
  <c r="X20" i="3"/>
  <c r="X77" i="3"/>
  <c r="X15" i="3"/>
  <c r="X16" i="3" s="1"/>
  <c r="X27" i="3"/>
  <c r="X45" i="3"/>
  <c r="X19" i="3"/>
  <c r="X31" i="3"/>
  <c r="X32" i="3" s="1"/>
  <c r="X43" i="3"/>
  <c r="X21" i="3"/>
  <c r="X22" i="3" s="1"/>
  <c r="X10" i="3"/>
  <c r="X120" i="3" s="1"/>
  <c r="X30" i="3"/>
  <c r="X42" i="3"/>
  <c r="X76" i="3"/>
  <c r="X38" i="3"/>
  <c r="X29" i="3"/>
  <c r="X33" i="3"/>
  <c r="X65" i="3"/>
  <c r="X69" i="3" s="1"/>
  <c r="X14" i="3"/>
  <c r="X72" i="3"/>
  <c r="X80" i="3"/>
  <c r="X40" i="3"/>
  <c r="X18" i="3"/>
  <c r="X48" i="3"/>
  <c r="X47" i="3"/>
  <c r="X75" i="3"/>
  <c r="X39" i="3"/>
  <c r="X28" i="3"/>
  <c r="X83" i="3"/>
  <c r="X84" i="3"/>
  <c r="X82" i="3"/>
  <c r="X85" i="3"/>
  <c r="X86" i="3"/>
  <c r="X81" i="3"/>
  <c r="DH114" i="3"/>
  <c r="DH118" i="3"/>
  <c r="DH139" i="3"/>
  <c r="FC110" i="3"/>
  <c r="FC9" i="3" s="1"/>
  <c r="ED139" i="3"/>
  <c r="ED121" i="3"/>
  <c r="ED131" i="3"/>
  <c r="AR68" i="3"/>
  <c r="AQ22" i="3"/>
  <c r="AQ20" i="16"/>
  <c r="CK120" i="3"/>
  <c r="CK140" i="3"/>
  <c r="CK113" i="3"/>
  <c r="AP32" i="3"/>
  <c r="AP30" i="16" s="1"/>
  <c r="AP29" i="16"/>
  <c r="U122" i="3"/>
  <c r="EF72" i="3"/>
  <c r="EF29" i="3"/>
  <c r="EF47" i="3"/>
  <c r="EF41" i="3"/>
  <c r="EF20" i="3"/>
  <c r="EF13" i="3"/>
  <c r="EF48" i="3"/>
  <c r="EF14" i="3"/>
  <c r="EF40" i="3"/>
  <c r="EF65" i="3"/>
  <c r="EF70" i="3" s="1"/>
  <c r="EF35" i="3"/>
  <c r="EF75" i="3"/>
  <c r="EF45" i="3"/>
  <c r="EF30" i="3"/>
  <c r="EF77" i="3"/>
  <c r="EF73" i="3"/>
  <c r="EF76" i="3"/>
  <c r="EF44" i="3"/>
  <c r="EF33" i="3"/>
  <c r="EF38" i="3"/>
  <c r="EF10" i="3"/>
  <c r="EF117" i="3" s="1"/>
  <c r="EF84" i="3"/>
  <c r="EF43" i="3"/>
  <c r="EF42" i="3"/>
  <c r="EF81" i="3"/>
  <c r="EF97" i="3"/>
  <c r="EF86" i="3"/>
  <c r="EF27" i="3"/>
  <c r="EF83" i="3"/>
  <c r="EF19" i="3"/>
  <c r="EF80" i="3"/>
  <c r="EF31" i="3"/>
  <c r="EF32" i="3" s="1"/>
  <c r="EF18" i="3"/>
  <c r="EF39" i="3"/>
  <c r="EF85" i="3"/>
  <c r="EF82" i="3"/>
  <c r="EF28" i="3"/>
  <c r="EF15" i="3"/>
  <c r="EF16" i="3" s="1"/>
  <c r="EF21" i="3"/>
  <c r="EF22" i="3" s="1"/>
  <c r="AS76" i="3"/>
  <c r="AS35" i="3"/>
  <c r="AS30" i="3"/>
  <c r="AS47" i="3"/>
  <c r="AS29" i="3"/>
  <c r="AS21" i="3"/>
  <c r="AS22" i="3" s="1"/>
  <c r="AS65" i="3"/>
  <c r="AS71" i="3" s="1"/>
  <c r="AS85" i="3"/>
  <c r="AS38" i="3"/>
  <c r="AS97" i="3"/>
  <c r="AS39" i="3"/>
  <c r="AS20" i="3"/>
  <c r="AS84" i="3"/>
  <c r="AS82" i="3"/>
  <c r="AS28" i="3"/>
  <c r="AS44" i="3"/>
  <c r="AS10" i="3"/>
  <c r="AS124" i="3" s="1"/>
  <c r="AS14" i="3"/>
  <c r="AS81" i="3"/>
  <c r="AS83" i="3"/>
  <c r="AS13" i="3"/>
  <c r="AS33" i="3"/>
  <c r="AS48" i="3"/>
  <c r="AS72" i="3"/>
  <c r="AS15" i="3"/>
  <c r="AS16" i="3" s="1"/>
  <c r="AS27" i="3"/>
  <c r="AS77" i="3"/>
  <c r="AS18" i="3"/>
  <c r="AS17" i="16" s="1"/>
  <c r="AS41" i="3"/>
  <c r="AS75" i="3"/>
  <c r="AS80" i="3"/>
  <c r="AS31" i="3"/>
  <c r="AS32" i="3" s="1"/>
  <c r="AS42" i="3"/>
  <c r="AS19" i="3"/>
  <c r="AS45" i="3"/>
  <c r="AS43" i="3"/>
  <c r="AS73" i="3"/>
  <c r="AS40" i="3"/>
  <c r="AS86" i="3"/>
  <c r="BM22" i="3"/>
  <c r="BM20" i="16"/>
  <c r="DH120" i="3"/>
  <c r="DH143" i="3"/>
  <c r="DH70" i="3"/>
  <c r="V112" i="3"/>
  <c r="ED118" i="3"/>
  <c r="ED123" i="3"/>
  <c r="ED143" i="3"/>
  <c r="AR71" i="3"/>
  <c r="CK144" i="3"/>
  <c r="CK138" i="3"/>
  <c r="CK114" i="3"/>
  <c r="CK143" i="3"/>
  <c r="AO137" i="3"/>
  <c r="AO55" i="3" s="1"/>
  <c r="DJ28" i="3"/>
  <c r="DJ42" i="3"/>
  <c r="DJ39" i="3"/>
  <c r="DJ97" i="3"/>
  <c r="DJ33" i="3"/>
  <c r="DJ20" i="3"/>
  <c r="DJ80" i="3"/>
  <c r="DJ45" i="3"/>
  <c r="DJ15" i="3"/>
  <c r="DJ16" i="3" s="1"/>
  <c r="DJ77" i="3"/>
  <c r="DJ72" i="3"/>
  <c r="DJ38" i="3"/>
  <c r="DJ29" i="3"/>
  <c r="DJ40" i="3"/>
  <c r="DJ31" i="3"/>
  <c r="DJ32" i="3" s="1"/>
  <c r="DJ30" i="3"/>
  <c r="DJ73" i="3"/>
  <c r="DJ44" i="3"/>
  <c r="DJ14" i="3"/>
  <c r="DJ35" i="3"/>
  <c r="DJ21" i="3"/>
  <c r="DJ22" i="3" s="1"/>
  <c r="DJ65" i="3"/>
  <c r="DJ70" i="3" s="1"/>
  <c r="DJ75" i="3"/>
  <c r="DJ13" i="3"/>
  <c r="DJ18" i="3"/>
  <c r="DJ76" i="3"/>
  <c r="DJ19" i="3"/>
  <c r="DJ47" i="3"/>
  <c r="DJ48" i="3"/>
  <c r="DJ27" i="3"/>
  <c r="DJ41" i="3"/>
  <c r="DJ43" i="3"/>
  <c r="DJ10" i="3"/>
  <c r="DJ121" i="3" s="1"/>
  <c r="DJ82" i="3"/>
  <c r="DJ86" i="3"/>
  <c r="DJ85" i="3"/>
  <c r="DJ81" i="3"/>
  <c r="DJ83" i="3"/>
  <c r="DJ84" i="3"/>
  <c r="ED138" i="3"/>
  <c r="ED129" i="3"/>
  <c r="ED66" i="3"/>
  <c r="CJ142" i="3"/>
  <c r="CK22" i="3"/>
  <c r="CK20" i="16"/>
  <c r="CM110" i="3"/>
  <c r="CM9" i="3" s="1"/>
  <c r="V79" i="3"/>
  <c r="V78" i="3"/>
  <c r="ED71" i="3"/>
  <c r="ED116" i="3"/>
  <c r="ED69" i="3"/>
  <c r="W75" i="3"/>
  <c r="W72" i="3"/>
  <c r="W77" i="3"/>
  <c r="W31" i="3"/>
  <c r="W32" i="3" s="1"/>
  <c r="W41" i="3"/>
  <c r="W30" i="3"/>
  <c r="W28" i="3"/>
  <c r="W21" i="3"/>
  <c r="W22" i="3" s="1"/>
  <c r="W19" i="3"/>
  <c r="W76" i="3"/>
  <c r="W97" i="3"/>
  <c r="W73" i="3"/>
  <c r="W80" i="3"/>
  <c r="W29" i="3"/>
  <c r="W27" i="3"/>
  <c r="W20" i="3"/>
  <c r="W42" i="3"/>
  <c r="W65" i="3"/>
  <c r="W68" i="3" s="1"/>
  <c r="W44" i="3"/>
  <c r="W33" i="3"/>
  <c r="W81" i="3"/>
  <c r="W40" i="3"/>
  <c r="W18" i="3"/>
  <c r="W86" i="3"/>
  <c r="W48" i="3"/>
  <c r="W43" i="3"/>
  <c r="W83" i="3"/>
  <c r="W39" i="3"/>
  <c r="W35" i="3"/>
  <c r="W47" i="3"/>
  <c r="W10" i="3"/>
  <c r="W125" i="3" s="1"/>
  <c r="W85" i="3"/>
  <c r="W38" i="3"/>
  <c r="W14" i="3"/>
  <c r="W82" i="3"/>
  <c r="W45" i="3"/>
  <c r="W13" i="3"/>
  <c r="W15" i="3"/>
  <c r="W16" i="3" s="1"/>
  <c r="W84" i="3"/>
  <c r="DH144" i="3"/>
  <c r="DH113" i="3"/>
  <c r="DH66" i="3"/>
  <c r="ED119" i="3"/>
  <c r="ED70" i="3"/>
  <c r="ED126" i="3"/>
  <c r="CK131" i="3"/>
  <c r="B12" i="6"/>
  <c r="C12" i="6" s="1"/>
  <c r="BP6" i="3"/>
  <c r="BQ6" i="3" s="1"/>
  <c r="AR95" i="16"/>
  <c r="AR96" i="16"/>
  <c r="AR99" i="16"/>
  <c r="AR36" i="16"/>
  <c r="AR98" i="16"/>
  <c r="AR97" i="16"/>
  <c r="AR94" i="16"/>
  <c r="AB6" i="16"/>
  <c r="FJ6" i="16"/>
  <c r="CS6" i="16"/>
  <c r="BV6" i="16"/>
  <c r="DP6" i="16"/>
  <c r="EM6" i="16"/>
  <c r="AY6" i="16"/>
  <c r="CN6" i="3"/>
  <c r="EH6" i="3"/>
  <c r="EH110" i="3" s="1"/>
  <c r="EH9" i="3" s="1"/>
  <c r="FE6" i="3"/>
  <c r="DK6" i="3"/>
  <c r="DK110" i="3" s="1"/>
  <c r="DK9" i="3" s="1"/>
  <c r="Y6" i="3"/>
  <c r="Y110" i="3" s="1"/>
  <c r="Y9" i="3" s="1"/>
  <c r="AT6" i="3"/>
  <c r="DI124" i="3" l="1"/>
  <c r="DI121" i="3"/>
  <c r="S61" i="3"/>
  <c r="S62" i="3"/>
  <c r="S63" i="3"/>
  <c r="S64" i="3"/>
  <c r="T61" i="3"/>
  <c r="T62" i="3"/>
  <c r="T63" i="3"/>
  <c r="T64" i="3"/>
  <c r="CM88" i="3"/>
  <c r="DK88" i="3"/>
  <c r="EH88" i="3"/>
  <c r="EG88" i="3"/>
  <c r="FD88" i="3"/>
  <c r="FC88" i="3"/>
  <c r="Y88" i="3"/>
  <c r="AM62" i="3"/>
  <c r="AM64" i="3"/>
  <c r="AM63" i="3"/>
  <c r="BJ63" i="3"/>
  <c r="BJ62" i="3"/>
  <c r="AM61" i="3"/>
  <c r="BJ61" i="3"/>
  <c r="DI125" i="3"/>
  <c r="DI140" i="3"/>
  <c r="DI71" i="3"/>
  <c r="DI68" i="3"/>
  <c r="DI69" i="3"/>
  <c r="DI70" i="3"/>
  <c r="DI67" i="3"/>
  <c r="DI143" i="3"/>
  <c r="DI139" i="3"/>
  <c r="BO88" i="3"/>
  <c r="DI131" i="3"/>
  <c r="DI141" i="3"/>
  <c r="DI117" i="3"/>
  <c r="DI144" i="3"/>
  <c r="DI126" i="3"/>
  <c r="DI113" i="3"/>
  <c r="DI114" i="3"/>
  <c r="DI129" i="3"/>
  <c r="DI119" i="3"/>
  <c r="DI138" i="3"/>
  <c r="DI120" i="3"/>
  <c r="DI128" i="3"/>
  <c r="DI118" i="3"/>
  <c r="DI123" i="3"/>
  <c r="AR112" i="3"/>
  <c r="AR12" i="3" s="1"/>
  <c r="AR12" i="16" s="1"/>
  <c r="Y100" i="3"/>
  <c r="Y99" i="3"/>
  <c r="Y101" i="3"/>
  <c r="Y104" i="3"/>
  <c r="Y98" i="3"/>
  <c r="Y103" i="3"/>
  <c r="Y102" i="3"/>
  <c r="Y105" i="3"/>
  <c r="CM101" i="3"/>
  <c r="CM99" i="3"/>
  <c r="CM98" i="3"/>
  <c r="CM100" i="3"/>
  <c r="CM104" i="3"/>
  <c r="CM103" i="3"/>
  <c r="CM102" i="3"/>
  <c r="CM105" i="3"/>
  <c r="FC98" i="3"/>
  <c r="FC101" i="3"/>
  <c r="FC99" i="3"/>
  <c r="FC102" i="3"/>
  <c r="FC100" i="3"/>
  <c r="FC105" i="3"/>
  <c r="FC104" i="3"/>
  <c r="FC103" i="3"/>
  <c r="EG100" i="3"/>
  <c r="EG99" i="3"/>
  <c r="EG101" i="3"/>
  <c r="EG104" i="3"/>
  <c r="EG103" i="3"/>
  <c r="EG102" i="3"/>
  <c r="EG98" i="3"/>
  <c r="EG105" i="3"/>
  <c r="FD99" i="3"/>
  <c r="FD98" i="3"/>
  <c r="FD100" i="3"/>
  <c r="FD103" i="3"/>
  <c r="FD102" i="3"/>
  <c r="FD101" i="3"/>
  <c r="FD104" i="3"/>
  <c r="FD105" i="3"/>
  <c r="BO101" i="3"/>
  <c r="BO99" i="3"/>
  <c r="BO98" i="3"/>
  <c r="BO100" i="3"/>
  <c r="BO104" i="3"/>
  <c r="BO103" i="3"/>
  <c r="BO102" i="3"/>
  <c r="BO105" i="3"/>
  <c r="DK101" i="3"/>
  <c r="DK99" i="3"/>
  <c r="DK98" i="3"/>
  <c r="DK104" i="3"/>
  <c r="DK103" i="3"/>
  <c r="DK102" i="3"/>
  <c r="DK100" i="3"/>
  <c r="DK105" i="3"/>
  <c r="EH101" i="3"/>
  <c r="EH100" i="3"/>
  <c r="EH98" i="3"/>
  <c r="EH105" i="3"/>
  <c r="EH103" i="3"/>
  <c r="EH102" i="3"/>
  <c r="EH99" i="3"/>
  <c r="EH104" i="3"/>
  <c r="FC87" i="3"/>
  <c r="FC90" i="3"/>
  <c r="FC89" i="3"/>
  <c r="FC92" i="3"/>
  <c r="FC91" i="3"/>
  <c r="FC96" i="3"/>
  <c r="FC93" i="3"/>
  <c r="FC94" i="3"/>
  <c r="FC95" i="3"/>
  <c r="EG87" i="3"/>
  <c r="EG91" i="3"/>
  <c r="EG90" i="3"/>
  <c r="EG89" i="3"/>
  <c r="EG93" i="3"/>
  <c r="EG95" i="3"/>
  <c r="EG94" i="3"/>
  <c r="EG92" i="3"/>
  <c r="EG96" i="3"/>
  <c r="FD87" i="3"/>
  <c r="FD90" i="3"/>
  <c r="FD89" i="3"/>
  <c r="FD92" i="3"/>
  <c r="FD94" i="3"/>
  <c r="FD91" i="3"/>
  <c r="FD93" i="3"/>
  <c r="FD95" i="3"/>
  <c r="FD96" i="3"/>
  <c r="BO90" i="3"/>
  <c r="BO87" i="3"/>
  <c r="BO93" i="3"/>
  <c r="BO92" i="3"/>
  <c r="BO91" i="3"/>
  <c r="BO89" i="3"/>
  <c r="BO96" i="3"/>
  <c r="BO95" i="3"/>
  <c r="BO94" i="3"/>
  <c r="DK90" i="3"/>
  <c r="DK87" i="3"/>
  <c r="DK93" i="3"/>
  <c r="DK92" i="3"/>
  <c r="DK91" i="3"/>
  <c r="DK89" i="3"/>
  <c r="DK96" i="3"/>
  <c r="DK95" i="3"/>
  <c r="DK94" i="3"/>
  <c r="Y87" i="3"/>
  <c r="Y91" i="3"/>
  <c r="Y90" i="3"/>
  <c r="Y89" i="3"/>
  <c r="Y93" i="3"/>
  <c r="Y92" i="3"/>
  <c r="Y95" i="3"/>
  <c r="Y94" i="3"/>
  <c r="Y96" i="3"/>
  <c r="EH89" i="3"/>
  <c r="EH87" i="3"/>
  <c r="EH92" i="3"/>
  <c r="EH91" i="3"/>
  <c r="EH90" i="3"/>
  <c r="EH96" i="3"/>
  <c r="EH95" i="3"/>
  <c r="EH94" i="3"/>
  <c r="EH93" i="3"/>
  <c r="CM90" i="3"/>
  <c r="CM87" i="3"/>
  <c r="CM93" i="3"/>
  <c r="CM92" i="3"/>
  <c r="CM91" i="3"/>
  <c r="CM89" i="3"/>
  <c r="CM96" i="3"/>
  <c r="CM95" i="3"/>
  <c r="CM94" i="3"/>
  <c r="DG57" i="3"/>
  <c r="DG60" i="3"/>
  <c r="DG132" i="3"/>
  <c r="AQ122" i="3"/>
  <c r="AQ26" i="3" s="1"/>
  <c r="AQ24" i="16" s="1"/>
  <c r="DG50" i="3"/>
  <c r="U53" i="3"/>
  <c r="U51" i="3"/>
  <c r="AO37" i="3"/>
  <c r="AO35" i="16" s="1"/>
  <c r="AO36" i="3"/>
  <c r="AO34" i="16" s="1"/>
  <c r="DF36" i="3"/>
  <c r="DF37" i="3"/>
  <c r="V36" i="3"/>
  <c r="V37" i="3"/>
  <c r="AP37" i="3"/>
  <c r="AP35" i="16" s="1"/>
  <c r="AP36" i="3"/>
  <c r="AP34" i="16" s="1"/>
  <c r="BL37" i="3"/>
  <c r="BL36" i="3"/>
  <c r="DG36" i="3"/>
  <c r="DG37" i="3"/>
  <c r="U12" i="3"/>
  <c r="U54" i="3"/>
  <c r="BL26" i="3"/>
  <c r="U136" i="3"/>
  <c r="U58" i="3"/>
  <c r="BL50" i="3"/>
  <c r="BL51" i="3"/>
  <c r="ED112" i="3"/>
  <c r="ED12" i="3" s="1"/>
  <c r="AQ127" i="3"/>
  <c r="AN130" i="3"/>
  <c r="DG17" i="3"/>
  <c r="U135" i="3"/>
  <c r="U133" i="3"/>
  <c r="U132" i="3"/>
  <c r="U60" i="3"/>
  <c r="U56" i="3"/>
  <c r="U57" i="3"/>
  <c r="U59" i="3"/>
  <c r="U79" i="3"/>
  <c r="AR127" i="3"/>
  <c r="BL49" i="3"/>
  <c r="BL54" i="3"/>
  <c r="DG24" i="3"/>
  <c r="BK130" i="3"/>
  <c r="BK64" i="3" s="1"/>
  <c r="AO17" i="3"/>
  <c r="AO16" i="16" s="1"/>
  <c r="DG23" i="3"/>
  <c r="BM112" i="3"/>
  <c r="BM12" i="3" s="1"/>
  <c r="DF24" i="3"/>
  <c r="V26" i="3"/>
  <c r="DG78" i="3"/>
  <c r="BL25" i="3"/>
  <c r="DG53" i="3"/>
  <c r="BL23" i="3"/>
  <c r="DG54" i="3"/>
  <c r="DG49" i="3"/>
  <c r="AP112" i="3"/>
  <c r="AP12" i="3" s="1"/>
  <c r="AP12" i="16" s="1"/>
  <c r="DG51" i="3"/>
  <c r="AP142" i="3"/>
  <c r="AP78" i="3" s="1"/>
  <c r="AP72" i="16" s="1"/>
  <c r="CI130" i="3"/>
  <c r="CI64" i="3" s="1"/>
  <c r="DG25" i="3"/>
  <c r="BL53" i="3"/>
  <c r="CK115" i="3"/>
  <c r="CK54" i="3" s="1"/>
  <c r="BL17" i="3"/>
  <c r="ED137" i="3"/>
  <c r="ED55" i="3" s="1"/>
  <c r="ED135" i="3" s="1"/>
  <c r="CJ60" i="3"/>
  <c r="CJ135" i="3"/>
  <c r="CJ134" i="3"/>
  <c r="DF49" i="3"/>
  <c r="CJ56" i="3"/>
  <c r="CJ59" i="3"/>
  <c r="DF51" i="3"/>
  <c r="AQ137" i="3"/>
  <c r="AQ55" i="3" s="1"/>
  <c r="AQ135" i="3" s="1"/>
  <c r="CJ57" i="3"/>
  <c r="DF53" i="3"/>
  <c r="CJ58" i="3"/>
  <c r="AO78" i="3"/>
  <c r="AO72" i="16" s="1"/>
  <c r="CJ136" i="3"/>
  <c r="DF50" i="3"/>
  <c r="CJ133" i="3"/>
  <c r="DF52" i="3"/>
  <c r="CJ17" i="3"/>
  <c r="CK137" i="3"/>
  <c r="CK55" i="3" s="1"/>
  <c r="CK136" i="3" s="1"/>
  <c r="V57" i="3"/>
  <c r="DF25" i="3"/>
  <c r="AR137" i="3"/>
  <c r="AR55" i="3" s="1"/>
  <c r="AR136" i="3" s="1"/>
  <c r="V135" i="3"/>
  <c r="V60" i="3"/>
  <c r="DF23" i="3"/>
  <c r="V23" i="3"/>
  <c r="V25" i="3"/>
  <c r="V59" i="3"/>
  <c r="AO24" i="3"/>
  <c r="AO22" i="16" s="1"/>
  <c r="V56" i="3"/>
  <c r="AO25" i="3"/>
  <c r="AO23" i="16" s="1"/>
  <c r="V136" i="3"/>
  <c r="AO26" i="3"/>
  <c r="AO24" i="16" s="1"/>
  <c r="V133" i="3"/>
  <c r="U49" i="3"/>
  <c r="U52" i="3"/>
  <c r="W71" i="3"/>
  <c r="CK122" i="3"/>
  <c r="CK26" i="3" s="1"/>
  <c r="DH127" i="3"/>
  <c r="AO50" i="3"/>
  <c r="AO44" i="16" s="1"/>
  <c r="AO49" i="3"/>
  <c r="AO43" i="16" s="1"/>
  <c r="BN139" i="3"/>
  <c r="BN117" i="3"/>
  <c r="BN126" i="3"/>
  <c r="BN68" i="3"/>
  <c r="AR122" i="3"/>
  <c r="AR24" i="3" s="1"/>
  <c r="BN131" i="3"/>
  <c r="BN70" i="3"/>
  <c r="BN140" i="3"/>
  <c r="BN124" i="3"/>
  <c r="BN69" i="3"/>
  <c r="AP137" i="3"/>
  <c r="AP55" i="3" s="1"/>
  <c r="AP60" i="3" s="1"/>
  <c r="AP54" i="16" s="1"/>
  <c r="AS119" i="3"/>
  <c r="BM137" i="3"/>
  <c r="BM55" i="3" s="1"/>
  <c r="BM136" i="3" s="1"/>
  <c r="AO54" i="3"/>
  <c r="AO48" i="16" s="1"/>
  <c r="AP122" i="3"/>
  <c r="AP26" i="3" s="1"/>
  <c r="AP24" i="16" s="1"/>
  <c r="AO52" i="3"/>
  <c r="AO46" i="16" s="1"/>
  <c r="AO53" i="3"/>
  <c r="AO47" i="16" s="1"/>
  <c r="DH112" i="3"/>
  <c r="DH12" i="3" s="1"/>
  <c r="DH122" i="3"/>
  <c r="DH26" i="3" s="1"/>
  <c r="AQ115" i="3"/>
  <c r="AQ53" i="3" s="1"/>
  <c r="AQ47" i="16" s="1"/>
  <c r="CK127" i="3"/>
  <c r="AQ112" i="3"/>
  <c r="AQ17" i="3" s="1"/>
  <c r="AQ16" i="16" s="1"/>
  <c r="AR115" i="3"/>
  <c r="AR50" i="3" s="1"/>
  <c r="BN66" i="3"/>
  <c r="DG133" i="3"/>
  <c r="DG59" i="3"/>
  <c r="DG136" i="3"/>
  <c r="DG58" i="3"/>
  <c r="DF78" i="3"/>
  <c r="DG135" i="3"/>
  <c r="DG56" i="3"/>
  <c r="BM122" i="3"/>
  <c r="BM23" i="3" s="1"/>
  <c r="DH137" i="3"/>
  <c r="DH55" i="3" s="1"/>
  <c r="DH57" i="3" s="1"/>
  <c r="CL68" i="3"/>
  <c r="BN138" i="3"/>
  <c r="BL58" i="3"/>
  <c r="BN125" i="3"/>
  <c r="BL132" i="3"/>
  <c r="CH130" i="3"/>
  <c r="CH64" i="3" s="1"/>
  <c r="BN120" i="3"/>
  <c r="CL67" i="3"/>
  <c r="BN118" i="3"/>
  <c r="BN144" i="3"/>
  <c r="DF12" i="3"/>
  <c r="BN129" i="3"/>
  <c r="BN116" i="3"/>
  <c r="BL134" i="3"/>
  <c r="BN128" i="3"/>
  <c r="BL135" i="3"/>
  <c r="BL56" i="3"/>
  <c r="BL59" i="3"/>
  <c r="BL133" i="3"/>
  <c r="BN114" i="3"/>
  <c r="BL57" i="3"/>
  <c r="BL136" i="3"/>
  <c r="BN67" i="3"/>
  <c r="DF134" i="3"/>
  <c r="DF132" i="3"/>
  <c r="DF56" i="3"/>
  <c r="DF60" i="3"/>
  <c r="DF57" i="3"/>
  <c r="DF135" i="3"/>
  <c r="DF59" i="3"/>
  <c r="DF133" i="3"/>
  <c r="DF136" i="3"/>
  <c r="X114" i="3"/>
  <c r="CL123" i="3"/>
  <c r="X123" i="3"/>
  <c r="CL116" i="3"/>
  <c r="CL124" i="3"/>
  <c r="X119" i="3"/>
  <c r="CL125" i="3"/>
  <c r="CL113" i="3"/>
  <c r="CL121" i="3"/>
  <c r="X128" i="3"/>
  <c r="CL143" i="3"/>
  <c r="W139" i="3"/>
  <c r="AS68" i="3"/>
  <c r="CL69" i="3"/>
  <c r="BN141" i="3"/>
  <c r="BN121" i="3"/>
  <c r="BN143" i="3"/>
  <c r="X117" i="3"/>
  <c r="W67" i="3"/>
  <c r="EF114" i="3"/>
  <c r="X140" i="3"/>
  <c r="CL118" i="3"/>
  <c r="BN119" i="3"/>
  <c r="BN113" i="3"/>
  <c r="AQ142" i="3"/>
  <c r="AQ79" i="3" s="1"/>
  <c r="AQ73" i="16" s="1"/>
  <c r="DJ71" i="3"/>
  <c r="AS138" i="3"/>
  <c r="DJ66" i="3"/>
  <c r="AS126" i="3"/>
  <c r="DJ68" i="3"/>
  <c r="AS117" i="3"/>
  <c r="DJ67" i="3"/>
  <c r="AS143" i="3"/>
  <c r="X124" i="3"/>
  <c r="AS139" i="3"/>
  <c r="X113" i="3"/>
  <c r="CL131" i="3"/>
  <c r="DJ118" i="3"/>
  <c r="FB70" i="3"/>
  <c r="DJ114" i="3"/>
  <c r="EE144" i="3"/>
  <c r="EE142" i="3" s="1"/>
  <c r="EF125" i="3"/>
  <c r="ED142" i="3"/>
  <c r="X129" i="3"/>
  <c r="X143" i="3"/>
  <c r="EE124" i="3"/>
  <c r="X125" i="3"/>
  <c r="X121" i="3"/>
  <c r="DJ125" i="3"/>
  <c r="AS140" i="3"/>
  <c r="X139" i="3"/>
  <c r="X131" i="3"/>
  <c r="EE125" i="3"/>
  <c r="CL128" i="3"/>
  <c r="CL139" i="3"/>
  <c r="EE139" i="3"/>
  <c r="X118" i="3"/>
  <c r="X116" i="3"/>
  <c r="EE141" i="3"/>
  <c r="EE126" i="3"/>
  <c r="EE129" i="3"/>
  <c r="W128" i="3"/>
  <c r="AS70" i="3"/>
  <c r="EF140" i="3"/>
  <c r="BM115" i="3"/>
  <c r="BM54" i="3" s="1"/>
  <c r="EF68" i="3"/>
  <c r="DJ140" i="3"/>
  <c r="DJ139" i="3"/>
  <c r="FB69" i="3"/>
  <c r="EE121" i="3"/>
  <c r="DJ138" i="3"/>
  <c r="FB68" i="3"/>
  <c r="DJ117" i="3"/>
  <c r="FB123" i="3"/>
  <c r="EE119" i="3"/>
  <c r="DJ126" i="3"/>
  <c r="DJ129" i="3"/>
  <c r="CK142" i="3"/>
  <c r="CK78" i="3" s="1"/>
  <c r="W138" i="3"/>
  <c r="DJ120" i="3"/>
  <c r="DJ113" i="3"/>
  <c r="V132" i="3"/>
  <c r="V134" i="3"/>
  <c r="EF123" i="3"/>
  <c r="W70" i="3"/>
  <c r="DJ128" i="3"/>
  <c r="DJ143" i="3"/>
  <c r="AS128" i="3"/>
  <c r="AS131" i="3"/>
  <c r="EF128" i="3"/>
  <c r="EF141" i="3"/>
  <c r="X68" i="3"/>
  <c r="FB71" i="3"/>
  <c r="EE107" i="3"/>
  <c r="EE118" i="3"/>
  <c r="BM142" i="3"/>
  <c r="BM79" i="3" s="1"/>
  <c r="W131" i="3"/>
  <c r="EF118" i="3"/>
  <c r="EF120" i="3"/>
  <c r="W129" i="3"/>
  <c r="W113" i="3"/>
  <c r="W117" i="3"/>
  <c r="W124" i="3"/>
  <c r="ED115" i="3"/>
  <c r="DJ141" i="3"/>
  <c r="EF143" i="3"/>
  <c r="FB66" i="3"/>
  <c r="EE123" i="3"/>
  <c r="W141" i="3"/>
  <c r="W143" i="3"/>
  <c r="W140" i="3"/>
  <c r="AS141" i="3"/>
  <c r="AS113" i="3"/>
  <c r="EF129" i="3"/>
  <c r="EE140" i="3"/>
  <c r="EE114" i="3"/>
  <c r="EE117" i="3"/>
  <c r="EE69" i="3"/>
  <c r="AP115" i="3"/>
  <c r="AP53" i="3" s="1"/>
  <c r="AP47" i="16" s="1"/>
  <c r="CL140" i="3"/>
  <c r="EE68" i="3"/>
  <c r="AS125" i="3"/>
  <c r="AS118" i="3"/>
  <c r="AS116" i="3"/>
  <c r="BM127" i="3"/>
  <c r="EE71" i="3"/>
  <c r="W123" i="3"/>
  <c r="W144" i="3"/>
  <c r="W114" i="3"/>
  <c r="W121" i="3"/>
  <c r="W66" i="3"/>
  <c r="W116" i="3"/>
  <c r="W120" i="3"/>
  <c r="W69" i="3"/>
  <c r="DJ131" i="3"/>
  <c r="DJ123" i="3"/>
  <c r="AS123" i="3"/>
  <c r="AS67" i="3"/>
  <c r="EF71" i="3"/>
  <c r="EF113" i="3"/>
  <c r="X71" i="3"/>
  <c r="X138" i="3"/>
  <c r="X66" i="3"/>
  <c r="FB119" i="3"/>
  <c r="EE113" i="3"/>
  <c r="EE116" i="3"/>
  <c r="EE120" i="3"/>
  <c r="CL129" i="3"/>
  <c r="CL138" i="3"/>
  <c r="W119" i="3"/>
  <c r="W118" i="3"/>
  <c r="W126" i="3"/>
  <c r="DJ119" i="3"/>
  <c r="AS120" i="3"/>
  <c r="AS144" i="3"/>
  <c r="AS114" i="3"/>
  <c r="EF126" i="3"/>
  <c r="EF144" i="3"/>
  <c r="X126" i="3"/>
  <c r="X70" i="3"/>
  <c r="EE128" i="3"/>
  <c r="EE138" i="3"/>
  <c r="EE131" i="3"/>
  <c r="CL144" i="3"/>
  <c r="CL120" i="3"/>
  <c r="EE67" i="3"/>
  <c r="CM20" i="3"/>
  <c r="CM19" i="16" s="1"/>
  <c r="CM80" i="3"/>
  <c r="CM72" i="3"/>
  <c r="CM33" i="3"/>
  <c r="CM42" i="3"/>
  <c r="CM43" i="3"/>
  <c r="CM39" i="3"/>
  <c r="CM97" i="3"/>
  <c r="CM29" i="3"/>
  <c r="CM75" i="3"/>
  <c r="CM47" i="3"/>
  <c r="CM45" i="3"/>
  <c r="CM21" i="3"/>
  <c r="CM40" i="3"/>
  <c r="CM14" i="3"/>
  <c r="CM18" i="3"/>
  <c r="CM17" i="16" s="1"/>
  <c r="CM10" i="3"/>
  <c r="CM140" i="3" s="1"/>
  <c r="CM28" i="3"/>
  <c r="CM30" i="3"/>
  <c r="CM77" i="3"/>
  <c r="CM48" i="3"/>
  <c r="CM27" i="3"/>
  <c r="CM38" i="3"/>
  <c r="CM65" i="3"/>
  <c r="CM70" i="3" s="1"/>
  <c r="CM13" i="3"/>
  <c r="CM44" i="3"/>
  <c r="CM76" i="3"/>
  <c r="CM15" i="3"/>
  <c r="CM16" i="3" s="1"/>
  <c r="CM35" i="3"/>
  <c r="CM41" i="3"/>
  <c r="CM31" i="3"/>
  <c r="CM32" i="3" s="1"/>
  <c r="CM19" i="3"/>
  <c r="CM18" i="16" s="1"/>
  <c r="CM73" i="3"/>
  <c r="CM81" i="3"/>
  <c r="CM86" i="3"/>
  <c r="CM84" i="3"/>
  <c r="CM85" i="3"/>
  <c r="CM82" i="3"/>
  <c r="CM83" i="3"/>
  <c r="CM9" i="16"/>
  <c r="DH142" i="3"/>
  <c r="EF139" i="3"/>
  <c r="EF121" i="3"/>
  <c r="EF124" i="3"/>
  <c r="FB139" i="3"/>
  <c r="FB126" i="3"/>
  <c r="FB138" i="3"/>
  <c r="FE110" i="3"/>
  <c r="FE9" i="3" s="1"/>
  <c r="AO57" i="3"/>
  <c r="AO51" i="16" s="1"/>
  <c r="AO59" i="3"/>
  <c r="AO53" i="16" s="1"/>
  <c r="AO56" i="3"/>
  <c r="AO50" i="16" s="1"/>
  <c r="AO58" i="3"/>
  <c r="AO52" i="16" s="1"/>
  <c r="AO60" i="3"/>
  <c r="AO54" i="16" s="1"/>
  <c r="AO49" i="16"/>
  <c r="AO132" i="3"/>
  <c r="AO136" i="3"/>
  <c r="AO133" i="3"/>
  <c r="AO134" i="3"/>
  <c r="AO135" i="3"/>
  <c r="EF138" i="3"/>
  <c r="EF69" i="3"/>
  <c r="EF116" i="3"/>
  <c r="FB118" i="3"/>
  <c r="FB117" i="3"/>
  <c r="FB140" i="3"/>
  <c r="CJ51" i="3"/>
  <c r="CJ49" i="3"/>
  <c r="CJ53" i="3"/>
  <c r="CJ52" i="3"/>
  <c r="CJ50" i="3"/>
  <c r="CJ54" i="3"/>
  <c r="ED122" i="3"/>
  <c r="U23" i="3"/>
  <c r="U26" i="3"/>
  <c r="U25" i="3"/>
  <c r="U24" i="3"/>
  <c r="DH115" i="3"/>
  <c r="FD43" i="3"/>
  <c r="FD72" i="3"/>
  <c r="FD35" i="3"/>
  <c r="FD13" i="3"/>
  <c r="FD44" i="3"/>
  <c r="FD42" i="3"/>
  <c r="FD73" i="3"/>
  <c r="FD15" i="3"/>
  <c r="FD16" i="3" s="1"/>
  <c r="FD30" i="3"/>
  <c r="FD38" i="3"/>
  <c r="FD20" i="3"/>
  <c r="FD47" i="3"/>
  <c r="FD65" i="3"/>
  <c r="FD69" i="3" s="1"/>
  <c r="FD40" i="3"/>
  <c r="FD48" i="3"/>
  <c r="FD45" i="3"/>
  <c r="FD77" i="3"/>
  <c r="FD39" i="3"/>
  <c r="FD27" i="3"/>
  <c r="FD97" i="3"/>
  <c r="FD21" i="3"/>
  <c r="FD22" i="3" s="1"/>
  <c r="FD41" i="3"/>
  <c r="FD31" i="3"/>
  <c r="FD32" i="3" s="1"/>
  <c r="FD19" i="3"/>
  <c r="FD80" i="3"/>
  <c r="FD75" i="3"/>
  <c r="FD18" i="3"/>
  <c r="FD29" i="3"/>
  <c r="FD14" i="3"/>
  <c r="FD28" i="3"/>
  <c r="FD33" i="3"/>
  <c r="FD76" i="3"/>
  <c r="FD10" i="3"/>
  <c r="FD128" i="3" s="1"/>
  <c r="FD84" i="3"/>
  <c r="FD81" i="3"/>
  <c r="FD86" i="3"/>
  <c r="FD83" i="3"/>
  <c r="FD82" i="3"/>
  <c r="FD85" i="3"/>
  <c r="BN22" i="3"/>
  <c r="BN20" i="16"/>
  <c r="DK31" i="3"/>
  <c r="DK32" i="3" s="1"/>
  <c r="DK76" i="3"/>
  <c r="DK10" i="3"/>
  <c r="DK131" i="3" s="1"/>
  <c r="DK97" i="3"/>
  <c r="DK20" i="3"/>
  <c r="DK65" i="3"/>
  <c r="DK66" i="3" s="1"/>
  <c r="DK44" i="3"/>
  <c r="DK13" i="3"/>
  <c r="DK27" i="3"/>
  <c r="DK42" i="3"/>
  <c r="DK40" i="3"/>
  <c r="DK43" i="3"/>
  <c r="DK18" i="3"/>
  <c r="DK33" i="3"/>
  <c r="DK75" i="3"/>
  <c r="DK19" i="3"/>
  <c r="DK35" i="3"/>
  <c r="DK28" i="3"/>
  <c r="DK15" i="3"/>
  <c r="DK16" i="3" s="1"/>
  <c r="DK48" i="3"/>
  <c r="DK72" i="3"/>
  <c r="DK38" i="3"/>
  <c r="DK21" i="3"/>
  <c r="DK22" i="3" s="1"/>
  <c r="DK80" i="3"/>
  <c r="DK39" i="3"/>
  <c r="DK29" i="3"/>
  <c r="DK77" i="3"/>
  <c r="DK41" i="3"/>
  <c r="DK14" i="3"/>
  <c r="DK73" i="3"/>
  <c r="DK45" i="3"/>
  <c r="DK30" i="3"/>
  <c r="DK47" i="3"/>
  <c r="DK81" i="3"/>
  <c r="DK82" i="3"/>
  <c r="DK85" i="3"/>
  <c r="DK84" i="3"/>
  <c r="DK83" i="3"/>
  <c r="DK86" i="3"/>
  <c r="CN110" i="3"/>
  <c r="CN9" i="3" s="1"/>
  <c r="CJ79" i="3"/>
  <c r="CJ78" i="3"/>
  <c r="V49" i="3"/>
  <c r="V50" i="3"/>
  <c r="V52" i="3"/>
  <c r="V54" i="3"/>
  <c r="V51" i="3"/>
  <c r="V53" i="3"/>
  <c r="FB114" i="3"/>
  <c r="FB144" i="3"/>
  <c r="FB142" i="3" s="1"/>
  <c r="FB129" i="3"/>
  <c r="FB131" i="3"/>
  <c r="BO33" i="3"/>
  <c r="BO28" i="3"/>
  <c r="BO38" i="3"/>
  <c r="BO19" i="3"/>
  <c r="BO18" i="16" s="1"/>
  <c r="BO39" i="3"/>
  <c r="BO80" i="3"/>
  <c r="BO76" i="3"/>
  <c r="BO30" i="3"/>
  <c r="BO84" i="3"/>
  <c r="BO86" i="3"/>
  <c r="BO27" i="3"/>
  <c r="BO43" i="3"/>
  <c r="BO65" i="3"/>
  <c r="BO66" i="3" s="1"/>
  <c r="BO14" i="3"/>
  <c r="BO82" i="3"/>
  <c r="BO97" i="3"/>
  <c r="BO42" i="3"/>
  <c r="BO15" i="3"/>
  <c r="BO16" i="3" s="1"/>
  <c r="BO83" i="3"/>
  <c r="BO81" i="3"/>
  <c r="BO48" i="3"/>
  <c r="BO41" i="3"/>
  <c r="BO75" i="3"/>
  <c r="BO73" i="3"/>
  <c r="BO31" i="3"/>
  <c r="BO32" i="3" s="1"/>
  <c r="BO40" i="3"/>
  <c r="BO47" i="3"/>
  <c r="BO44" i="3"/>
  <c r="BO20" i="3"/>
  <c r="BO19" i="16" s="1"/>
  <c r="BO72" i="3"/>
  <c r="BO13" i="3"/>
  <c r="BO29" i="3"/>
  <c r="BO35" i="3"/>
  <c r="BO18" i="3"/>
  <c r="BO17" i="16" s="1"/>
  <c r="BO45" i="3"/>
  <c r="BO77" i="3"/>
  <c r="BO10" i="3"/>
  <c r="BO129" i="3" s="1"/>
  <c r="BO21" i="3"/>
  <c r="BO85" i="3"/>
  <c r="EG97" i="3"/>
  <c r="EG45" i="3"/>
  <c r="EG29" i="3"/>
  <c r="EG41" i="3"/>
  <c r="EG15" i="3"/>
  <c r="EG16" i="3" s="1"/>
  <c r="EG21" i="3"/>
  <c r="EG22" i="3" s="1"/>
  <c r="EG43" i="3"/>
  <c r="EG80" i="3"/>
  <c r="EG73" i="3"/>
  <c r="EG10" i="3"/>
  <c r="EG126" i="3" s="1"/>
  <c r="EG65" i="3"/>
  <c r="EG67" i="3" s="1"/>
  <c r="EG48" i="3"/>
  <c r="EG31" i="3"/>
  <c r="EG32" i="3" s="1"/>
  <c r="EG72" i="3"/>
  <c r="EG35" i="3"/>
  <c r="EG75" i="3"/>
  <c r="EG42" i="3"/>
  <c r="EG14" i="3"/>
  <c r="EG40" i="3"/>
  <c r="EG44" i="3"/>
  <c r="EG38" i="3"/>
  <c r="EG13" i="3"/>
  <c r="EG18" i="3"/>
  <c r="EG39" i="3"/>
  <c r="EG19" i="3"/>
  <c r="EG28" i="3"/>
  <c r="EG77" i="3"/>
  <c r="EG76" i="3"/>
  <c r="EG20" i="3"/>
  <c r="EG27" i="3"/>
  <c r="EG33" i="3"/>
  <c r="EG30" i="3"/>
  <c r="EG47" i="3"/>
  <c r="EG84" i="3"/>
  <c r="EG81" i="3"/>
  <c r="EG86" i="3"/>
  <c r="EG83" i="3"/>
  <c r="EG82" i="3"/>
  <c r="EG85" i="3"/>
  <c r="CL114" i="3"/>
  <c r="CL117" i="3"/>
  <c r="CL66" i="3"/>
  <c r="EH42" i="3"/>
  <c r="EH73" i="3"/>
  <c r="EH44" i="3"/>
  <c r="EH28" i="3"/>
  <c r="EH39" i="3"/>
  <c r="EH38" i="3"/>
  <c r="EH33" i="3"/>
  <c r="EH29" i="3"/>
  <c r="EH77" i="3"/>
  <c r="EH30" i="3"/>
  <c r="EH43" i="3"/>
  <c r="EH97" i="3"/>
  <c r="EH31" i="3"/>
  <c r="EH32" i="3" s="1"/>
  <c r="EH35" i="3"/>
  <c r="EH13" i="3"/>
  <c r="EH48" i="3"/>
  <c r="EH76" i="3"/>
  <c r="EH21" i="3"/>
  <c r="EH22" i="3" s="1"/>
  <c r="EH45" i="3"/>
  <c r="EH41" i="3"/>
  <c r="EH15" i="3"/>
  <c r="EH16" i="3" s="1"/>
  <c r="EH19" i="3"/>
  <c r="EH20" i="3"/>
  <c r="EH75" i="3"/>
  <c r="EH40" i="3"/>
  <c r="EH80" i="3"/>
  <c r="EH47" i="3"/>
  <c r="EH18" i="3"/>
  <c r="EH10" i="3"/>
  <c r="EH144" i="3" s="1"/>
  <c r="EH65" i="3"/>
  <c r="EH68" i="3" s="1"/>
  <c r="EH72" i="3"/>
  <c r="EH27" i="3"/>
  <c r="EH14" i="3"/>
  <c r="EH81" i="3"/>
  <c r="EH86" i="3"/>
  <c r="EH84" i="3"/>
  <c r="EH85" i="3"/>
  <c r="EH82" i="3"/>
  <c r="EH83" i="3"/>
  <c r="AT110" i="3"/>
  <c r="AT9" i="3" s="1"/>
  <c r="Y45" i="3"/>
  <c r="Y31" i="3"/>
  <c r="Y32" i="3" s="1"/>
  <c r="Y28" i="3"/>
  <c r="Y47" i="3"/>
  <c r="Y73" i="3"/>
  <c r="Y77" i="3"/>
  <c r="Y80" i="3"/>
  <c r="Y30" i="3"/>
  <c r="Y13" i="3"/>
  <c r="Y39" i="3"/>
  <c r="Y65" i="3"/>
  <c r="Y70" i="3" s="1"/>
  <c r="Y27" i="3"/>
  <c r="Y14" i="3"/>
  <c r="Y29" i="3"/>
  <c r="Y41" i="3"/>
  <c r="Y10" i="3"/>
  <c r="Y126" i="3" s="1"/>
  <c r="Y15" i="3"/>
  <c r="Y16" i="3" s="1"/>
  <c r="Y76" i="3"/>
  <c r="Y48" i="3"/>
  <c r="Y18" i="3"/>
  <c r="Y21" i="3"/>
  <c r="Y22" i="3" s="1"/>
  <c r="Y35" i="3"/>
  <c r="Y42" i="3"/>
  <c r="Y20" i="3"/>
  <c r="Y44" i="3"/>
  <c r="Y72" i="3"/>
  <c r="Y38" i="3"/>
  <c r="Y40" i="3"/>
  <c r="Y19" i="3"/>
  <c r="Y97" i="3"/>
  <c r="Y33" i="3"/>
  <c r="Y43" i="3"/>
  <c r="Y75" i="3"/>
  <c r="Y82" i="3"/>
  <c r="Y85" i="3"/>
  <c r="Y83" i="3"/>
  <c r="Y84" i="3"/>
  <c r="Y81" i="3"/>
  <c r="Y86" i="3"/>
  <c r="AR79" i="3"/>
  <c r="AR78" i="3"/>
  <c r="DJ116" i="3"/>
  <c r="DJ144" i="3"/>
  <c r="DJ69" i="3"/>
  <c r="DJ124" i="3"/>
  <c r="AS129" i="3"/>
  <c r="AS69" i="3"/>
  <c r="AS121" i="3"/>
  <c r="AS66" i="3"/>
  <c r="EF131" i="3"/>
  <c r="EF119" i="3"/>
  <c r="EF66" i="3"/>
  <c r="EF67" i="3"/>
  <c r="FC41" i="3"/>
  <c r="FC73" i="3"/>
  <c r="FC80" i="3"/>
  <c r="FC14" i="3"/>
  <c r="FC38" i="3"/>
  <c r="FC13" i="3"/>
  <c r="FC65" i="3"/>
  <c r="FC69" i="3" s="1"/>
  <c r="FC107" i="3"/>
  <c r="FC48" i="3"/>
  <c r="FC28" i="3"/>
  <c r="FC15" i="3"/>
  <c r="FC16" i="3" s="1"/>
  <c r="FC43" i="3"/>
  <c r="FC75" i="3"/>
  <c r="FC20" i="3"/>
  <c r="FC45" i="3"/>
  <c r="FC72" i="3"/>
  <c r="FC35" i="3"/>
  <c r="FC76" i="3"/>
  <c r="FC44" i="3"/>
  <c r="FC47" i="3"/>
  <c r="FC21" i="3"/>
  <c r="FC22" i="3" s="1"/>
  <c r="FC42" i="3"/>
  <c r="FC19" i="3"/>
  <c r="FC40" i="3"/>
  <c r="FC33" i="3"/>
  <c r="FC97" i="3"/>
  <c r="FC31" i="3"/>
  <c r="FC32" i="3" s="1"/>
  <c r="FC27" i="3"/>
  <c r="FC10" i="3"/>
  <c r="FC138" i="3" s="1"/>
  <c r="FC18" i="3"/>
  <c r="FC39" i="3"/>
  <c r="FC30" i="3"/>
  <c r="FC29" i="3"/>
  <c r="FC77" i="3"/>
  <c r="FC85" i="3"/>
  <c r="FC84" i="3"/>
  <c r="FC86" i="3"/>
  <c r="FC82" i="3"/>
  <c r="FC81" i="3"/>
  <c r="FC83" i="3"/>
  <c r="X144" i="3"/>
  <c r="X67" i="3"/>
  <c r="X141" i="3"/>
  <c r="FB116" i="3"/>
  <c r="FB124" i="3"/>
  <c r="EE66" i="3"/>
  <c r="BO9" i="16"/>
  <c r="CL141" i="3"/>
  <c r="CL126" i="3"/>
  <c r="CL71" i="3"/>
  <c r="V17" i="3"/>
  <c r="V12" i="3"/>
  <c r="FB113" i="3"/>
  <c r="BQ110" i="3"/>
  <c r="BQ9" i="3" s="1"/>
  <c r="BP110" i="3"/>
  <c r="BP9" i="3" s="1"/>
  <c r="CK112" i="3"/>
  <c r="ED127" i="3"/>
  <c r="FB141" i="3"/>
  <c r="FB120" i="3"/>
  <c r="FB121" i="3"/>
  <c r="CL22" i="3"/>
  <c r="CL20" i="16"/>
  <c r="FB128" i="3"/>
  <c r="FB125" i="3"/>
  <c r="CJ26" i="3"/>
  <c r="CJ25" i="3"/>
  <c r="CJ24" i="3"/>
  <c r="CJ23" i="3"/>
  <c r="B13" i="6"/>
  <c r="C13" i="6" s="1"/>
  <c r="AS98" i="16"/>
  <c r="AS36" i="16"/>
  <c r="AS95" i="16"/>
  <c r="AS94" i="16"/>
  <c r="AS96" i="16"/>
  <c r="AS97" i="16"/>
  <c r="AC6" i="16"/>
  <c r="EN6" i="16"/>
  <c r="DQ6" i="16"/>
  <c r="CT6" i="16"/>
  <c r="FK6" i="16"/>
  <c r="AZ6" i="16"/>
  <c r="BW6" i="16"/>
  <c r="Z6" i="3"/>
  <c r="Z110" i="3" s="1"/>
  <c r="Z9" i="3" s="1"/>
  <c r="FF6" i="3"/>
  <c r="AU6" i="3"/>
  <c r="AU110" i="3" s="1"/>
  <c r="AU9" i="3" s="1"/>
  <c r="DL6" i="3"/>
  <c r="DL110" i="3" s="1"/>
  <c r="DL9" i="3" s="1"/>
  <c r="CO6" i="3"/>
  <c r="BR6" i="3"/>
  <c r="EI6" i="3"/>
  <c r="EI110" i="3" s="1"/>
  <c r="EI9" i="3" s="1"/>
  <c r="ED17" i="3" l="1"/>
  <c r="AR17" i="3"/>
  <c r="AQ49" i="16"/>
  <c r="CI61" i="3"/>
  <c r="CI62" i="3"/>
  <c r="CI63" i="3"/>
  <c r="CH61" i="3"/>
  <c r="CH62" i="3"/>
  <c r="CH63" i="3"/>
  <c r="EI88" i="3"/>
  <c r="FE88" i="3"/>
  <c r="DL88" i="3"/>
  <c r="CN88" i="3"/>
  <c r="Z88" i="3"/>
  <c r="AN63" i="3"/>
  <c r="AN62" i="3"/>
  <c r="AN64" i="3"/>
  <c r="BK62" i="3"/>
  <c r="BK63" i="3"/>
  <c r="ED134" i="3"/>
  <c r="AN61" i="3"/>
  <c r="BK61" i="3"/>
  <c r="DI127" i="3"/>
  <c r="DI36" i="3" s="1"/>
  <c r="DI137" i="3"/>
  <c r="DI55" i="3" s="1"/>
  <c r="DI132" i="3" s="1"/>
  <c r="AQ78" i="3"/>
  <c r="AQ72" i="16" s="1"/>
  <c r="DI142" i="3"/>
  <c r="DI79" i="3" s="1"/>
  <c r="DI115" i="3"/>
  <c r="DI53" i="3" s="1"/>
  <c r="DI122" i="3"/>
  <c r="DI24" i="3" s="1"/>
  <c r="DI112" i="3"/>
  <c r="AU88" i="3"/>
  <c r="BQ88" i="3"/>
  <c r="AT88" i="3"/>
  <c r="BP88" i="3"/>
  <c r="DH24" i="3"/>
  <c r="AT101" i="3"/>
  <c r="AT95" i="16" s="1"/>
  <c r="AT100" i="3"/>
  <c r="AT94" i="16" s="1"/>
  <c r="AT99" i="3"/>
  <c r="AR93" i="16" s="1"/>
  <c r="AT98" i="3"/>
  <c r="AR92" i="16" s="1"/>
  <c r="AT105" i="3"/>
  <c r="AT99" i="16" s="1"/>
  <c r="AT104" i="3"/>
  <c r="AT98" i="16" s="1"/>
  <c r="AT103" i="3"/>
  <c r="AT97" i="16" s="1"/>
  <c r="AT102" i="3"/>
  <c r="AT96" i="16" s="1"/>
  <c r="Z101" i="3"/>
  <c r="Z100" i="3"/>
  <c r="Z98" i="3"/>
  <c r="Z102" i="3"/>
  <c r="Z105" i="3"/>
  <c r="Z104" i="3"/>
  <c r="Z103" i="3"/>
  <c r="Z99" i="3"/>
  <c r="DL100" i="3"/>
  <c r="DL99" i="3"/>
  <c r="DL98" i="3"/>
  <c r="DL101" i="3"/>
  <c r="DL104" i="3"/>
  <c r="DL103" i="3"/>
  <c r="DL102" i="3"/>
  <c r="DL105" i="3"/>
  <c r="BP100" i="3"/>
  <c r="BP99" i="3"/>
  <c r="BP98" i="3"/>
  <c r="BP105" i="3"/>
  <c r="BP104" i="3"/>
  <c r="BP101" i="3"/>
  <c r="BP103" i="3"/>
  <c r="BP102" i="3"/>
  <c r="AU98" i="3"/>
  <c r="AU101" i="3"/>
  <c r="AU100" i="3"/>
  <c r="AU99" i="3"/>
  <c r="AU102" i="3"/>
  <c r="AU105" i="3"/>
  <c r="AU104" i="3"/>
  <c r="AU103" i="3"/>
  <c r="BQ101" i="3"/>
  <c r="BQ100" i="3"/>
  <c r="BQ99" i="3"/>
  <c r="BQ98" i="3"/>
  <c r="BQ105" i="3"/>
  <c r="BQ104" i="3"/>
  <c r="BQ103" i="3"/>
  <c r="BQ102" i="3"/>
  <c r="CN100" i="3"/>
  <c r="CN99" i="3"/>
  <c r="CN98" i="3"/>
  <c r="CN101" i="3"/>
  <c r="CN104" i="3"/>
  <c r="CN103" i="3"/>
  <c r="CN102" i="3"/>
  <c r="CN105" i="3"/>
  <c r="FE100" i="3"/>
  <c r="FE99" i="3"/>
  <c r="FE101" i="3"/>
  <c r="FE104" i="3"/>
  <c r="FE103" i="3"/>
  <c r="FE98" i="3"/>
  <c r="FE102" i="3"/>
  <c r="FE105" i="3"/>
  <c r="EI101" i="3"/>
  <c r="EI99" i="3"/>
  <c r="EI98" i="3"/>
  <c r="EI104" i="3"/>
  <c r="EI103" i="3"/>
  <c r="EI100" i="3"/>
  <c r="EI102" i="3"/>
  <c r="EI105" i="3"/>
  <c r="AT90" i="3"/>
  <c r="AR84" i="16" s="1"/>
  <c r="AT89" i="3"/>
  <c r="AR83" i="16" s="1"/>
  <c r="AT87" i="3"/>
  <c r="AR81" i="16" s="1"/>
  <c r="AT93" i="3"/>
  <c r="AR87" i="16" s="1"/>
  <c r="AT92" i="3"/>
  <c r="AR86" i="16" s="1"/>
  <c r="AT91" i="3"/>
  <c r="AR85" i="16" s="1"/>
  <c r="AT95" i="3"/>
  <c r="AR89" i="16" s="1"/>
  <c r="AT96" i="3"/>
  <c r="AR90" i="16" s="1"/>
  <c r="AT94" i="3"/>
  <c r="AR88" i="16" s="1"/>
  <c r="DL89" i="3"/>
  <c r="DL87" i="3"/>
  <c r="DL93" i="3"/>
  <c r="DL92" i="3"/>
  <c r="DL91" i="3"/>
  <c r="DL90" i="3"/>
  <c r="DL96" i="3"/>
  <c r="DL95" i="3"/>
  <c r="DL94" i="3"/>
  <c r="BP89" i="3"/>
  <c r="BP87" i="3"/>
  <c r="BP93" i="3"/>
  <c r="BP92" i="3"/>
  <c r="BP90" i="3"/>
  <c r="BP91" i="3"/>
  <c r="BP96" i="3"/>
  <c r="BP95" i="3"/>
  <c r="BP94" i="3"/>
  <c r="AU87" i="3"/>
  <c r="AU90" i="3"/>
  <c r="AU89" i="3"/>
  <c r="AU93" i="3"/>
  <c r="AU92" i="3"/>
  <c r="AU91" i="3"/>
  <c r="AU96" i="3"/>
  <c r="AU95" i="3"/>
  <c r="AU94" i="3"/>
  <c r="BQ90" i="3"/>
  <c r="BQ89" i="3"/>
  <c r="BQ87" i="3"/>
  <c r="BQ92" i="3"/>
  <c r="BQ91" i="3"/>
  <c r="BQ94" i="3"/>
  <c r="BQ93" i="3"/>
  <c r="BQ96" i="3"/>
  <c r="BQ95" i="3"/>
  <c r="CN89" i="3"/>
  <c r="CN87" i="3"/>
  <c r="CN93" i="3"/>
  <c r="CN92" i="3"/>
  <c r="CN91" i="3"/>
  <c r="CN90" i="3"/>
  <c r="CN96" i="3"/>
  <c r="CN95" i="3"/>
  <c r="CN94" i="3"/>
  <c r="FE91" i="3"/>
  <c r="FE90" i="3"/>
  <c r="FE87" i="3"/>
  <c r="FE89" i="3"/>
  <c r="FE95" i="3"/>
  <c r="FE94" i="3"/>
  <c r="FE93" i="3"/>
  <c r="FE96" i="3"/>
  <c r="FE92" i="3"/>
  <c r="Z89" i="3"/>
  <c r="Z87" i="3"/>
  <c r="Z92" i="3"/>
  <c r="Z91" i="3"/>
  <c r="Z90" i="3"/>
  <c r="Z96" i="3"/>
  <c r="Z95" i="3"/>
  <c r="Z93" i="3"/>
  <c r="Z94" i="3"/>
  <c r="EI90" i="3"/>
  <c r="EI87" i="3"/>
  <c r="EI92" i="3"/>
  <c r="EI91" i="3"/>
  <c r="EI89" i="3"/>
  <c r="EI96" i="3"/>
  <c r="EI95" i="3"/>
  <c r="EI94" i="3"/>
  <c r="EI93" i="3"/>
  <c r="AQ23" i="3"/>
  <c r="AQ21" i="16" s="1"/>
  <c r="AQ24" i="3"/>
  <c r="AQ22" i="16" s="1"/>
  <c r="AQ25" i="3"/>
  <c r="AQ23" i="16" s="1"/>
  <c r="ED136" i="3"/>
  <c r="ED36" i="3"/>
  <c r="ED37" i="3"/>
  <c r="DH36" i="3"/>
  <c r="DH37" i="3"/>
  <c r="AQ37" i="3"/>
  <c r="AQ35" i="16" s="1"/>
  <c r="AQ36" i="3"/>
  <c r="AQ34" i="16" s="1"/>
  <c r="BM37" i="3"/>
  <c r="BM36" i="3"/>
  <c r="CK37" i="3"/>
  <c r="CK36" i="3"/>
  <c r="AR37" i="3"/>
  <c r="AR36" i="3"/>
  <c r="EG69" i="3"/>
  <c r="DH60" i="3"/>
  <c r="AP58" i="3"/>
  <c r="AP52" i="16" s="1"/>
  <c r="DH23" i="3"/>
  <c r="AQ60" i="3"/>
  <c r="AQ54" i="16" s="1"/>
  <c r="AQ59" i="3"/>
  <c r="AQ53" i="16" s="1"/>
  <c r="AQ132" i="3"/>
  <c r="ED60" i="3"/>
  <c r="AQ133" i="3"/>
  <c r="AQ136" i="3"/>
  <c r="ED57" i="3"/>
  <c r="AR133" i="3"/>
  <c r="CK51" i="3"/>
  <c r="AP79" i="3"/>
  <c r="AP73" i="16" s="1"/>
  <c r="BM25" i="3"/>
  <c r="U130" i="3"/>
  <c r="CK133" i="3"/>
  <c r="CK59" i="3"/>
  <c r="CK60" i="3"/>
  <c r="CK134" i="3"/>
  <c r="CK56" i="3"/>
  <c r="AQ56" i="3"/>
  <c r="AQ50" i="16" s="1"/>
  <c r="ED59" i="3"/>
  <c r="CK49" i="3"/>
  <c r="CK50" i="3"/>
  <c r="CK53" i="3"/>
  <c r="CK52" i="3"/>
  <c r="AQ12" i="3"/>
  <c r="AQ12" i="16" s="1"/>
  <c r="CL112" i="3"/>
  <c r="CL12" i="3" s="1"/>
  <c r="AR51" i="3"/>
  <c r="AP25" i="3"/>
  <c r="AP23" i="16" s="1"/>
  <c r="AR49" i="3"/>
  <c r="AP24" i="3"/>
  <c r="AP22" i="16" s="1"/>
  <c r="AR53" i="3"/>
  <c r="AP23" i="3"/>
  <c r="AP21" i="16" s="1"/>
  <c r="AR54" i="3"/>
  <c r="X112" i="3"/>
  <c r="X17" i="3" s="1"/>
  <c r="AR52" i="3"/>
  <c r="ED58" i="3"/>
  <c r="ED133" i="3"/>
  <c r="AQ134" i="3"/>
  <c r="AQ58" i="3"/>
  <c r="AQ52" i="16" s="1"/>
  <c r="AQ57" i="3"/>
  <c r="AQ51" i="16" s="1"/>
  <c r="ED132" i="3"/>
  <c r="ED56" i="3"/>
  <c r="AP17" i="3"/>
  <c r="AP16" i="16" s="1"/>
  <c r="DJ142" i="3"/>
  <c r="DJ78" i="3" s="1"/>
  <c r="BM17" i="3"/>
  <c r="AP51" i="3"/>
  <c r="AP45" i="16" s="1"/>
  <c r="CK57" i="3"/>
  <c r="EF112" i="3"/>
  <c r="EF12" i="3" s="1"/>
  <c r="CK135" i="3"/>
  <c r="W122" i="3"/>
  <c r="W23" i="3" s="1"/>
  <c r="BM135" i="3"/>
  <c r="DJ137" i="3"/>
  <c r="DJ55" i="3" s="1"/>
  <c r="DJ59" i="3" s="1"/>
  <c r="AP133" i="3"/>
  <c r="DH136" i="3"/>
  <c r="DH133" i="3"/>
  <c r="AP57" i="3"/>
  <c r="AP51" i="16" s="1"/>
  <c r="DH132" i="3"/>
  <c r="DH58" i="3"/>
  <c r="AP59" i="3"/>
  <c r="AP53" i="16" s="1"/>
  <c r="AP56" i="3"/>
  <c r="AP50" i="16" s="1"/>
  <c r="DH134" i="3"/>
  <c r="AP135" i="3"/>
  <c r="AP49" i="16"/>
  <c r="DH135" i="3"/>
  <c r="DH25" i="3"/>
  <c r="AP132" i="3"/>
  <c r="AP136" i="3"/>
  <c r="DH59" i="3"/>
  <c r="AP134" i="3"/>
  <c r="DH56" i="3"/>
  <c r="BN142" i="3"/>
  <c r="BN79" i="3" s="1"/>
  <c r="CK132" i="3"/>
  <c r="CK58" i="3"/>
  <c r="DH17" i="3"/>
  <c r="AP50" i="3"/>
  <c r="AP44" i="16" s="1"/>
  <c r="BM50" i="3"/>
  <c r="AP52" i="3"/>
  <c r="AP46" i="16" s="1"/>
  <c r="AP49" i="3"/>
  <c r="AP43" i="16" s="1"/>
  <c r="CJ130" i="3"/>
  <c r="CJ64" i="3" s="1"/>
  <c r="AP54" i="3"/>
  <c r="AP48" i="16" s="1"/>
  <c r="EF142" i="3"/>
  <c r="EF79" i="3" s="1"/>
  <c r="AR56" i="3"/>
  <c r="CK24" i="3"/>
  <c r="AR58" i="3"/>
  <c r="FB127" i="3"/>
  <c r="BM59" i="3"/>
  <c r="BM134" i="3"/>
  <c r="BM56" i="3"/>
  <c r="CK23" i="3"/>
  <c r="CL122" i="3"/>
  <c r="CL23" i="3" s="1"/>
  <c r="BM60" i="3"/>
  <c r="AR132" i="3"/>
  <c r="CK25" i="3"/>
  <c r="CL137" i="3"/>
  <c r="CL55" i="3" s="1"/>
  <c r="CL59" i="3" s="1"/>
  <c r="BM133" i="3"/>
  <c r="AR25" i="3"/>
  <c r="AR59" i="3"/>
  <c r="BM52" i="3"/>
  <c r="BM58" i="3"/>
  <c r="AR26" i="3"/>
  <c r="AR57" i="3"/>
  <c r="AR135" i="3"/>
  <c r="AR23" i="3"/>
  <c r="AR60" i="3"/>
  <c r="AR134" i="3"/>
  <c r="BM57" i="3"/>
  <c r="BM132" i="3"/>
  <c r="EE122" i="3"/>
  <c r="EE23" i="3" s="1"/>
  <c r="BN127" i="3"/>
  <c r="BN122" i="3"/>
  <c r="BN25" i="3" s="1"/>
  <c r="BN137" i="3"/>
  <c r="BN55" i="3" s="1"/>
  <c r="BN56" i="3" s="1"/>
  <c r="X142" i="3"/>
  <c r="X78" i="3" s="1"/>
  <c r="EE112" i="3"/>
  <c r="EE17" i="3" s="1"/>
  <c r="EE115" i="3"/>
  <c r="EE49" i="3" s="1"/>
  <c r="AS137" i="3"/>
  <c r="AS55" i="3" s="1"/>
  <c r="AS136" i="3" s="1"/>
  <c r="CL115" i="3"/>
  <c r="CL50" i="3" s="1"/>
  <c r="CK79" i="3"/>
  <c r="W127" i="3"/>
  <c r="BM24" i="3"/>
  <c r="DJ122" i="3"/>
  <c r="DJ26" i="3" s="1"/>
  <c r="CL142" i="3"/>
  <c r="CL79" i="3" s="1"/>
  <c r="BM26" i="3"/>
  <c r="CL127" i="3"/>
  <c r="AS142" i="3"/>
  <c r="AS79" i="3" s="1"/>
  <c r="X127" i="3"/>
  <c r="X122" i="3"/>
  <c r="X26" i="3" s="1"/>
  <c r="W115" i="3"/>
  <c r="W54" i="3" s="1"/>
  <c r="DG130" i="3"/>
  <c r="DG63" i="3" s="1"/>
  <c r="X115" i="3"/>
  <c r="X54" i="3" s="1"/>
  <c r="BN115" i="3"/>
  <c r="BN49" i="3" s="1"/>
  <c r="AS115" i="3"/>
  <c r="AS53" i="3" s="1"/>
  <c r="AQ54" i="3"/>
  <c r="AQ48" i="16" s="1"/>
  <c r="AS127" i="3"/>
  <c r="DJ115" i="3"/>
  <c r="DJ49" i="3" s="1"/>
  <c r="EF122" i="3"/>
  <c r="EF23" i="3" s="1"/>
  <c r="AQ51" i="3"/>
  <c r="AQ45" i="16" s="1"/>
  <c r="AQ52" i="3"/>
  <c r="AQ46" i="16" s="1"/>
  <c r="BM78" i="3"/>
  <c r="AQ49" i="3"/>
  <c r="AQ43" i="16" s="1"/>
  <c r="X137" i="3"/>
  <c r="X55" i="3" s="1"/>
  <c r="X58" i="3" s="1"/>
  <c r="AQ50" i="3"/>
  <c r="AQ44" i="16" s="1"/>
  <c r="EE137" i="3"/>
  <c r="EE55" i="3" s="1"/>
  <c r="EE133" i="3" s="1"/>
  <c r="EE127" i="3"/>
  <c r="W112" i="3"/>
  <c r="W12" i="3" s="1"/>
  <c r="EH141" i="3"/>
  <c r="DJ112" i="3"/>
  <c r="DJ12" i="3" s="1"/>
  <c r="BN112" i="3"/>
  <c r="BN12" i="3" s="1"/>
  <c r="BL130" i="3"/>
  <c r="BL64" i="3" s="1"/>
  <c r="BM51" i="3"/>
  <c r="W137" i="3"/>
  <c r="W55" i="3" s="1"/>
  <c r="W133" i="3" s="1"/>
  <c r="DF130" i="3"/>
  <c r="DF63" i="3" s="1"/>
  <c r="FB79" i="3"/>
  <c r="FB78" i="3"/>
  <c r="EE79" i="3"/>
  <c r="EE78" i="3"/>
  <c r="ED25" i="3"/>
  <c r="ED23" i="3"/>
  <c r="ED26" i="3"/>
  <c r="ED24" i="3"/>
  <c r="EF17" i="3"/>
  <c r="ED78" i="3"/>
  <c r="ED79" i="3"/>
  <c r="ED50" i="3"/>
  <c r="ED53" i="3"/>
  <c r="ED54" i="3"/>
  <c r="ED49" i="3"/>
  <c r="ED52" i="3"/>
  <c r="ED51" i="3"/>
  <c r="DJ127" i="3"/>
  <c r="BM49" i="3"/>
  <c r="BM53" i="3"/>
  <c r="EF127" i="3"/>
  <c r="DK117" i="3"/>
  <c r="FB112" i="3"/>
  <c r="DK119" i="3"/>
  <c r="DK141" i="3"/>
  <c r="DK144" i="3"/>
  <c r="DK128" i="3"/>
  <c r="DK129" i="3"/>
  <c r="BO68" i="3"/>
  <c r="DK124" i="3"/>
  <c r="EH120" i="3"/>
  <c r="DK126" i="3"/>
  <c r="CM71" i="3"/>
  <c r="DK121" i="3"/>
  <c r="CM68" i="3"/>
  <c r="Y71" i="3"/>
  <c r="DK120" i="3"/>
  <c r="CM118" i="3"/>
  <c r="BO69" i="3"/>
  <c r="CM120" i="3"/>
  <c r="FD68" i="3"/>
  <c r="CM143" i="3"/>
  <c r="DK71" i="3"/>
  <c r="CM129" i="3"/>
  <c r="DK69" i="3"/>
  <c r="Y68" i="3"/>
  <c r="DK68" i="3"/>
  <c r="CM138" i="3"/>
  <c r="CM121" i="3"/>
  <c r="CM113" i="3"/>
  <c r="CM126" i="3"/>
  <c r="EG71" i="3"/>
  <c r="Y120" i="3"/>
  <c r="EF137" i="3"/>
  <c r="EF55" i="3" s="1"/>
  <c r="EF135" i="3" s="1"/>
  <c r="CM123" i="3"/>
  <c r="CM69" i="3"/>
  <c r="Y125" i="3"/>
  <c r="CM131" i="3"/>
  <c r="Y66" i="3"/>
  <c r="FC123" i="3"/>
  <c r="EH118" i="3"/>
  <c r="FC68" i="3"/>
  <c r="EH117" i="3"/>
  <c r="BO67" i="3"/>
  <c r="Y118" i="3"/>
  <c r="EH121" i="3"/>
  <c r="EH138" i="3"/>
  <c r="Y69" i="3"/>
  <c r="EH131" i="3"/>
  <c r="EG70" i="3"/>
  <c r="DK114" i="3"/>
  <c r="DK113" i="3"/>
  <c r="DK118" i="3"/>
  <c r="CM67" i="3"/>
  <c r="CM128" i="3"/>
  <c r="CM141" i="3"/>
  <c r="Y138" i="3"/>
  <c r="EH140" i="3"/>
  <c r="EG66" i="3"/>
  <c r="DK125" i="3"/>
  <c r="DK123" i="3"/>
  <c r="DK140" i="3"/>
  <c r="CM125" i="3"/>
  <c r="CM119" i="3"/>
  <c r="V130" i="3"/>
  <c r="FD144" i="3"/>
  <c r="CM144" i="3"/>
  <c r="CM124" i="3"/>
  <c r="CM117" i="3"/>
  <c r="CM116" i="3"/>
  <c r="Y67" i="3"/>
  <c r="EH126" i="3"/>
  <c r="EG138" i="3"/>
  <c r="FD120" i="3"/>
  <c r="CM114" i="3"/>
  <c r="CM139" i="3"/>
  <c r="CM66" i="3"/>
  <c r="EH70" i="3"/>
  <c r="FC70" i="3"/>
  <c r="FC114" i="3"/>
  <c r="FC118" i="3"/>
  <c r="EH123" i="3"/>
  <c r="EH125" i="3"/>
  <c r="EG144" i="3"/>
  <c r="EG129" i="3"/>
  <c r="BO70" i="3"/>
  <c r="DK67" i="3"/>
  <c r="DK116" i="3"/>
  <c r="DK138" i="3"/>
  <c r="AS122" i="3"/>
  <c r="W142" i="3"/>
  <c r="FC128" i="3"/>
  <c r="FC126" i="3"/>
  <c r="EG119" i="3"/>
  <c r="BO144" i="3"/>
  <c r="FB122" i="3"/>
  <c r="FC124" i="3"/>
  <c r="FC71" i="3"/>
  <c r="Y129" i="3"/>
  <c r="EH66" i="3"/>
  <c r="EH124" i="3"/>
  <c r="EG128" i="3"/>
  <c r="BO124" i="3"/>
  <c r="BO131" i="3"/>
  <c r="DK139" i="3"/>
  <c r="DK70" i="3"/>
  <c r="DK143" i="3"/>
  <c r="FC120" i="3"/>
  <c r="FC121" i="3"/>
  <c r="EG131" i="3"/>
  <c r="BO138" i="3"/>
  <c r="AS112" i="3"/>
  <c r="EG123" i="3"/>
  <c r="BO143" i="3"/>
  <c r="FC66" i="3"/>
  <c r="FC67" i="3"/>
  <c r="EH69" i="3"/>
  <c r="EG139" i="3"/>
  <c r="EG114" i="3"/>
  <c r="BO117" i="3"/>
  <c r="FC144" i="3"/>
  <c r="EG143" i="3"/>
  <c r="BQ72" i="3"/>
  <c r="BQ13" i="3"/>
  <c r="BQ40" i="3"/>
  <c r="BQ33" i="3"/>
  <c r="BQ47" i="3"/>
  <c r="BQ20" i="3"/>
  <c r="BQ30" i="3"/>
  <c r="BQ77" i="3"/>
  <c r="BQ14" i="3"/>
  <c r="BQ38" i="3"/>
  <c r="BQ80" i="3"/>
  <c r="BQ42" i="3"/>
  <c r="BQ39" i="3"/>
  <c r="BQ45" i="3"/>
  <c r="BQ19" i="3"/>
  <c r="BQ21" i="3"/>
  <c r="BQ22" i="3" s="1"/>
  <c r="BQ65" i="3"/>
  <c r="BQ66" i="3" s="1"/>
  <c r="BQ28" i="3"/>
  <c r="BQ15" i="3"/>
  <c r="BQ16" i="3" s="1"/>
  <c r="BQ73" i="3"/>
  <c r="BQ76" i="3"/>
  <c r="BQ48" i="3"/>
  <c r="BQ31" i="3"/>
  <c r="BQ32" i="3" s="1"/>
  <c r="BQ27" i="3"/>
  <c r="BQ29" i="3"/>
  <c r="BQ86" i="3"/>
  <c r="BQ75" i="3"/>
  <c r="BQ41" i="3"/>
  <c r="BQ82" i="3"/>
  <c r="BQ84" i="3"/>
  <c r="BQ44" i="3"/>
  <c r="BQ18" i="3"/>
  <c r="BQ17" i="16" s="1"/>
  <c r="BQ83" i="3"/>
  <c r="BQ10" i="3"/>
  <c r="BQ128" i="3" s="1"/>
  <c r="BQ43" i="3"/>
  <c r="BQ97" i="3"/>
  <c r="BQ35" i="3"/>
  <c r="BQ85" i="3"/>
  <c r="BQ81" i="3"/>
  <c r="FC140" i="3"/>
  <c r="Y139" i="3"/>
  <c r="Y128" i="3"/>
  <c r="Y124" i="3"/>
  <c r="AT44" i="3"/>
  <c r="AR39" i="16" s="1"/>
  <c r="AT33" i="3"/>
  <c r="AT40" i="3"/>
  <c r="AT76" i="3"/>
  <c r="AT75" i="3"/>
  <c r="AR69" i="16" s="1"/>
  <c r="AT73" i="3"/>
  <c r="AT41" i="3"/>
  <c r="AT48" i="3"/>
  <c r="AT38" i="3"/>
  <c r="AT36" i="16" s="1"/>
  <c r="AT45" i="3"/>
  <c r="AT43" i="3"/>
  <c r="AR38" i="16" s="1"/>
  <c r="AT31" i="3"/>
  <c r="AT32" i="3" s="1"/>
  <c r="AR30" i="16" s="1"/>
  <c r="AT39" i="3"/>
  <c r="AR37" i="16" s="1"/>
  <c r="AT29" i="3"/>
  <c r="AR27" i="16" s="1"/>
  <c r="AT77" i="3"/>
  <c r="AR71" i="16" s="1"/>
  <c r="AT42" i="3"/>
  <c r="AT65" i="3"/>
  <c r="AT69" i="3" s="1"/>
  <c r="AT15" i="3"/>
  <c r="AT16" i="3" s="1"/>
  <c r="AT35" i="3"/>
  <c r="AR33" i="16" s="1"/>
  <c r="AT28" i="3"/>
  <c r="AT20" i="3"/>
  <c r="AR19" i="16" s="1"/>
  <c r="AT13" i="3"/>
  <c r="AR13" i="16" s="1"/>
  <c r="AT19" i="3"/>
  <c r="AR18" i="16" s="1"/>
  <c r="AT47" i="3"/>
  <c r="AR41" i="16" s="1"/>
  <c r="AT72" i="3"/>
  <c r="AT10" i="3"/>
  <c r="AT144" i="3" s="1"/>
  <c r="AT18" i="3"/>
  <c r="AT17" i="16" s="1"/>
  <c r="AT14" i="3"/>
  <c r="AR14" i="16" s="1"/>
  <c r="AT27" i="3"/>
  <c r="AT97" i="3"/>
  <c r="AR91" i="16" s="1"/>
  <c r="AT30" i="3"/>
  <c r="AR28" i="16" s="1"/>
  <c r="AT21" i="3"/>
  <c r="AT80" i="3"/>
  <c r="AR74" i="16" s="1"/>
  <c r="AT81" i="3"/>
  <c r="AR75" i="16" s="1"/>
  <c r="AT86" i="3"/>
  <c r="AR80" i="16" s="1"/>
  <c r="AT84" i="3"/>
  <c r="AR78" i="16" s="1"/>
  <c r="AT83" i="3"/>
  <c r="AR77" i="16" s="1"/>
  <c r="AT85" i="3"/>
  <c r="AR79" i="16" s="1"/>
  <c r="AT82" i="3"/>
  <c r="AR76" i="16" s="1"/>
  <c r="EH116" i="3"/>
  <c r="EH129" i="3"/>
  <c r="EH67" i="3"/>
  <c r="EG68" i="3"/>
  <c r="EG118" i="3"/>
  <c r="EG116" i="3"/>
  <c r="BO113" i="3"/>
  <c r="FD121" i="3"/>
  <c r="FD126" i="3"/>
  <c r="FD131" i="3"/>
  <c r="AO130" i="3"/>
  <c r="FB137" i="3"/>
  <c r="FB55" i="3" s="1"/>
  <c r="FF110" i="3"/>
  <c r="FF9" i="3" s="1"/>
  <c r="FC113" i="3"/>
  <c r="FC141" i="3"/>
  <c r="FC117" i="3"/>
  <c r="Y119" i="3"/>
  <c r="Y116" i="3"/>
  <c r="AR9" i="16"/>
  <c r="EH119" i="3"/>
  <c r="EH128" i="3"/>
  <c r="EH143" i="3"/>
  <c r="EH142" i="3" s="1"/>
  <c r="EG140" i="3"/>
  <c r="EG121" i="3"/>
  <c r="EG117" i="3"/>
  <c r="BO120" i="3"/>
  <c r="BO71" i="3"/>
  <c r="BO123" i="3"/>
  <c r="BO119" i="3"/>
  <c r="FD117" i="3"/>
  <c r="FD125" i="3"/>
  <c r="FD139" i="3"/>
  <c r="DH78" i="3"/>
  <c r="DH79" i="3"/>
  <c r="BP21" i="3"/>
  <c r="BP22" i="3" s="1"/>
  <c r="BP30" i="3"/>
  <c r="BP72" i="3"/>
  <c r="BP75" i="3"/>
  <c r="BP18" i="3"/>
  <c r="BP17" i="16" s="1"/>
  <c r="BP31" i="3"/>
  <c r="BP32" i="3" s="1"/>
  <c r="BP10" i="3"/>
  <c r="BP128" i="3" s="1"/>
  <c r="BP38" i="3"/>
  <c r="BP29" i="3"/>
  <c r="BP27" i="3"/>
  <c r="BP97" i="3"/>
  <c r="BP77" i="3"/>
  <c r="BP73" i="3"/>
  <c r="BP33" i="3"/>
  <c r="BP43" i="3"/>
  <c r="BP42" i="3"/>
  <c r="BP28" i="3"/>
  <c r="BP39" i="3"/>
  <c r="BP48" i="3"/>
  <c r="BP65" i="3"/>
  <c r="BP69" i="3" s="1"/>
  <c r="BP20" i="3"/>
  <c r="BP47" i="3"/>
  <c r="BP80" i="3"/>
  <c r="BP45" i="3"/>
  <c r="BP76" i="3"/>
  <c r="BP15" i="3"/>
  <c r="BP16" i="3" s="1"/>
  <c r="BP44" i="3"/>
  <c r="BP13" i="3"/>
  <c r="BP35" i="3"/>
  <c r="BP40" i="3"/>
  <c r="BP41" i="3"/>
  <c r="BP14" i="3"/>
  <c r="BP19" i="3"/>
  <c r="BP83" i="3"/>
  <c r="BP81" i="3"/>
  <c r="BP84" i="3"/>
  <c r="BP86" i="3"/>
  <c r="BP85" i="3"/>
  <c r="BP82" i="3"/>
  <c r="Y144" i="3"/>
  <c r="Y141" i="3"/>
  <c r="BO139" i="3"/>
  <c r="BO116" i="3"/>
  <c r="BO126" i="3"/>
  <c r="FD138" i="3"/>
  <c r="FD124" i="3"/>
  <c r="FD116" i="3"/>
  <c r="DH51" i="3"/>
  <c r="DH49" i="3"/>
  <c r="DH52" i="3"/>
  <c r="DH53" i="3"/>
  <c r="DH50" i="3"/>
  <c r="DH54" i="3"/>
  <c r="AU85" i="3"/>
  <c r="AU82" i="3"/>
  <c r="AU86" i="3"/>
  <c r="AU83" i="3"/>
  <c r="AU81" i="3"/>
  <c r="AU45" i="3"/>
  <c r="AU76" i="3"/>
  <c r="AU35" i="3"/>
  <c r="AU13" i="3"/>
  <c r="AU73" i="3"/>
  <c r="AU28" i="3"/>
  <c r="AU80" i="3"/>
  <c r="AU33" i="3"/>
  <c r="AU44" i="3"/>
  <c r="AU19" i="3"/>
  <c r="AU65" i="3"/>
  <c r="AU71" i="3" s="1"/>
  <c r="AU10" i="3"/>
  <c r="AU140" i="3" s="1"/>
  <c r="AU20" i="3"/>
  <c r="AU42" i="3"/>
  <c r="AU40" i="3"/>
  <c r="AU31" i="3"/>
  <c r="AU32" i="3" s="1"/>
  <c r="AU30" i="3"/>
  <c r="AU27" i="3"/>
  <c r="AU48" i="3"/>
  <c r="AU21" i="3"/>
  <c r="AU22" i="3" s="1"/>
  <c r="AU18" i="3"/>
  <c r="AU17" i="16" s="1"/>
  <c r="AU15" i="3"/>
  <c r="AU16" i="3" s="1"/>
  <c r="AU39" i="3"/>
  <c r="AU41" i="3"/>
  <c r="AU29" i="3"/>
  <c r="AU43" i="3"/>
  <c r="AU47" i="3"/>
  <c r="AU38" i="3"/>
  <c r="AU77" i="3"/>
  <c r="AU97" i="3"/>
  <c r="AU14" i="3"/>
  <c r="AU75" i="3"/>
  <c r="AU72" i="3"/>
  <c r="AU84" i="3"/>
  <c r="EI45" i="3"/>
  <c r="EI40" i="3"/>
  <c r="EI48" i="3"/>
  <c r="EI77" i="3"/>
  <c r="EI38" i="3"/>
  <c r="EI33" i="3"/>
  <c r="EI97" i="3"/>
  <c r="EI72" i="3"/>
  <c r="EI75" i="3"/>
  <c r="EI73" i="3"/>
  <c r="EI30" i="3"/>
  <c r="EI27" i="3"/>
  <c r="EI43" i="3"/>
  <c r="EI65" i="3"/>
  <c r="EI68" i="3" s="1"/>
  <c r="EI20" i="3"/>
  <c r="EI42" i="3"/>
  <c r="EI10" i="3"/>
  <c r="EI140" i="3" s="1"/>
  <c r="EI44" i="3"/>
  <c r="EI19" i="3"/>
  <c r="EI28" i="3"/>
  <c r="EI31" i="3"/>
  <c r="EI32" i="3" s="1"/>
  <c r="EI41" i="3"/>
  <c r="EI21" i="3"/>
  <c r="EI22" i="3" s="1"/>
  <c r="EI15" i="3"/>
  <c r="EI16" i="3" s="1"/>
  <c r="EI18" i="3"/>
  <c r="EI35" i="3"/>
  <c r="EI39" i="3"/>
  <c r="EI80" i="3"/>
  <c r="EI76" i="3"/>
  <c r="EI13" i="3"/>
  <c r="EI47" i="3"/>
  <c r="EI14" i="3"/>
  <c r="EI29" i="3"/>
  <c r="EI86" i="3"/>
  <c r="EI85" i="3"/>
  <c r="EI83" i="3"/>
  <c r="EI82" i="3"/>
  <c r="EI84" i="3"/>
  <c r="EI81" i="3"/>
  <c r="BR110" i="3"/>
  <c r="BR9" i="3" s="1"/>
  <c r="CK17" i="3"/>
  <c r="CK12" i="3"/>
  <c r="FB115" i="3"/>
  <c r="FC119" i="3"/>
  <c r="FC143" i="3"/>
  <c r="FC125" i="3"/>
  <c r="Y123" i="3"/>
  <c r="Y113" i="3"/>
  <c r="Y114" i="3"/>
  <c r="EH71" i="3"/>
  <c r="EG141" i="3"/>
  <c r="EG120" i="3"/>
  <c r="EG113" i="3"/>
  <c r="BO128" i="3"/>
  <c r="BO127" i="3" s="1"/>
  <c r="BO118" i="3"/>
  <c r="FD70" i="3"/>
  <c r="FD67" i="3"/>
  <c r="FD66" i="3"/>
  <c r="Z30" i="3"/>
  <c r="Z73" i="3"/>
  <c r="Z43" i="3"/>
  <c r="Z15" i="3"/>
  <c r="Z16" i="3" s="1"/>
  <c r="Z35" i="3"/>
  <c r="Z13" i="3"/>
  <c r="Z20" i="3"/>
  <c r="Z76" i="3"/>
  <c r="Z75" i="3"/>
  <c r="Z18" i="3"/>
  <c r="Z31" i="3"/>
  <c r="Z32" i="3" s="1"/>
  <c r="Z33" i="3"/>
  <c r="Z38" i="3"/>
  <c r="Z41" i="3"/>
  <c r="Z10" i="3"/>
  <c r="Z144" i="3" s="1"/>
  <c r="Z21" i="3"/>
  <c r="Z22" i="3" s="1"/>
  <c r="Z27" i="3"/>
  <c r="Z28" i="3"/>
  <c r="Z40" i="3"/>
  <c r="Z14" i="3"/>
  <c r="Z47" i="3"/>
  <c r="Z45" i="3"/>
  <c r="Z72" i="3"/>
  <c r="Z77" i="3"/>
  <c r="Z97" i="3"/>
  <c r="Z19" i="3"/>
  <c r="Z80" i="3"/>
  <c r="Z42" i="3"/>
  <c r="Z48" i="3"/>
  <c r="Z39" i="3"/>
  <c r="Z29" i="3"/>
  <c r="Z65" i="3"/>
  <c r="Z68" i="3" s="1"/>
  <c r="Z44" i="3"/>
  <c r="Z83" i="3"/>
  <c r="Z85" i="3"/>
  <c r="Z82" i="3"/>
  <c r="Z86" i="3"/>
  <c r="Z84" i="3"/>
  <c r="Z81" i="3"/>
  <c r="CO110" i="3"/>
  <c r="CO9" i="3" s="1"/>
  <c r="FC139" i="3"/>
  <c r="FC129" i="3"/>
  <c r="FC116" i="3"/>
  <c r="FC131" i="3"/>
  <c r="Y131" i="3"/>
  <c r="Y143" i="3"/>
  <c r="Y121" i="3"/>
  <c r="BO114" i="3"/>
  <c r="BO141" i="3"/>
  <c r="BO125" i="3"/>
  <c r="FD140" i="3"/>
  <c r="FD141" i="3"/>
  <c r="FD118" i="3"/>
  <c r="FD114" i="3"/>
  <c r="FE45" i="3"/>
  <c r="FE13" i="3"/>
  <c r="FE75" i="3"/>
  <c r="FE18" i="3"/>
  <c r="FE21" i="3"/>
  <c r="FE22" i="3" s="1"/>
  <c r="FE80" i="3"/>
  <c r="FE15" i="3"/>
  <c r="FE16" i="3" s="1"/>
  <c r="FE38" i="3"/>
  <c r="FE10" i="3"/>
  <c r="FE144" i="3" s="1"/>
  <c r="FE35" i="3"/>
  <c r="FE19" i="3"/>
  <c r="FE44" i="3"/>
  <c r="FE30" i="3"/>
  <c r="FE27" i="3"/>
  <c r="FE72" i="3"/>
  <c r="FE20" i="3"/>
  <c r="FE47" i="3"/>
  <c r="FE97" i="3"/>
  <c r="FE41" i="3"/>
  <c r="FE73" i="3"/>
  <c r="FE40" i="3"/>
  <c r="FE31" i="3"/>
  <c r="FE32" i="3" s="1"/>
  <c r="FE28" i="3"/>
  <c r="FE77" i="3"/>
  <c r="FE14" i="3"/>
  <c r="FE65" i="3"/>
  <c r="FE66" i="3" s="1"/>
  <c r="FE42" i="3"/>
  <c r="FE39" i="3"/>
  <c r="FE33" i="3"/>
  <c r="FE76" i="3"/>
  <c r="FE29" i="3"/>
  <c r="FE43" i="3"/>
  <c r="FE48" i="3"/>
  <c r="FE81" i="3"/>
  <c r="FE85" i="3"/>
  <c r="FE83" i="3"/>
  <c r="FE84" i="3"/>
  <c r="FE82" i="3"/>
  <c r="FE86" i="3"/>
  <c r="BO22" i="3"/>
  <c r="BO20" i="16"/>
  <c r="CM22" i="3"/>
  <c r="CM20" i="16"/>
  <c r="DL31" i="3"/>
  <c r="DL32" i="3" s="1"/>
  <c r="DL76" i="3"/>
  <c r="DL73" i="3"/>
  <c r="DL45" i="3"/>
  <c r="DL10" i="3"/>
  <c r="DL118" i="3" s="1"/>
  <c r="DL21" i="3"/>
  <c r="DL22" i="3" s="1"/>
  <c r="DL14" i="3"/>
  <c r="DL80" i="3"/>
  <c r="DL47" i="3"/>
  <c r="DL20" i="3"/>
  <c r="DL29" i="3"/>
  <c r="DL44" i="3"/>
  <c r="DL28" i="3"/>
  <c r="DL39" i="3"/>
  <c r="DL19" i="3"/>
  <c r="DL72" i="3"/>
  <c r="DL97" i="3"/>
  <c r="DL15" i="3"/>
  <c r="DL16" i="3" s="1"/>
  <c r="DL42" i="3"/>
  <c r="DL65" i="3"/>
  <c r="DL68" i="3" s="1"/>
  <c r="DL48" i="3"/>
  <c r="DL43" i="3"/>
  <c r="DL40" i="3"/>
  <c r="DL18" i="3"/>
  <c r="DL30" i="3"/>
  <c r="DL27" i="3"/>
  <c r="DL38" i="3"/>
  <c r="DL75" i="3"/>
  <c r="DL13" i="3"/>
  <c r="DL41" i="3"/>
  <c r="DL35" i="3"/>
  <c r="DL33" i="3"/>
  <c r="DL77" i="3"/>
  <c r="DL84" i="3"/>
  <c r="DL81" i="3"/>
  <c r="DL85" i="3"/>
  <c r="DL86" i="3"/>
  <c r="DL83" i="3"/>
  <c r="DL82" i="3"/>
  <c r="FD129" i="3"/>
  <c r="FD127" i="3" s="1"/>
  <c r="FD143" i="3"/>
  <c r="FD119" i="3"/>
  <c r="Y140" i="3"/>
  <c r="Y117" i="3"/>
  <c r="EH114" i="3"/>
  <c r="EH113" i="3"/>
  <c r="EH139" i="3"/>
  <c r="EG125" i="3"/>
  <c r="EG124" i="3"/>
  <c r="BO140" i="3"/>
  <c r="BO121" i="3"/>
  <c r="CN76" i="3"/>
  <c r="CN80" i="3"/>
  <c r="CN45" i="3"/>
  <c r="CN14" i="3"/>
  <c r="CN35" i="3"/>
  <c r="CN42" i="3"/>
  <c r="CN43" i="3"/>
  <c r="CN33" i="3"/>
  <c r="CN18" i="3"/>
  <c r="CN17" i="16" s="1"/>
  <c r="CN30" i="3"/>
  <c r="CN40" i="3"/>
  <c r="CN29" i="3"/>
  <c r="CN10" i="3"/>
  <c r="CN116" i="3" s="1"/>
  <c r="CN65" i="3"/>
  <c r="CN70" i="3" s="1"/>
  <c r="CN19" i="3"/>
  <c r="CN38" i="3"/>
  <c r="CN77" i="3"/>
  <c r="CN75" i="3"/>
  <c r="CN48" i="3"/>
  <c r="CN21" i="3"/>
  <c r="CN22" i="3" s="1"/>
  <c r="CN97" i="3"/>
  <c r="CN44" i="3"/>
  <c r="CN47" i="3"/>
  <c r="CN27" i="3"/>
  <c r="CN41" i="3"/>
  <c r="CN20" i="3"/>
  <c r="CN31" i="3"/>
  <c r="CN32" i="3" s="1"/>
  <c r="CN15" i="3"/>
  <c r="CN16" i="3" s="1"/>
  <c r="CN72" i="3"/>
  <c r="CN28" i="3"/>
  <c r="CN13" i="3"/>
  <c r="CN73" i="3"/>
  <c r="CN39" i="3"/>
  <c r="CN85" i="3"/>
  <c r="CN84" i="3"/>
  <c r="CN81" i="3"/>
  <c r="CN82" i="3"/>
  <c r="CN83" i="3"/>
  <c r="CN86" i="3"/>
  <c r="FD123" i="3"/>
  <c r="FD71" i="3"/>
  <c r="FD113" i="3"/>
  <c r="EF115" i="3"/>
  <c r="B14" i="6"/>
  <c r="C14" i="6" s="1"/>
  <c r="X101" i="16"/>
  <c r="AD6" i="16"/>
  <c r="CU6" i="16"/>
  <c r="BA6" i="16"/>
  <c r="EO6" i="16"/>
  <c r="BX6" i="16"/>
  <c r="FL6" i="16"/>
  <c r="DR6" i="16"/>
  <c r="AV6" i="3"/>
  <c r="AV110" i="3" s="1"/>
  <c r="AV9" i="3" s="1"/>
  <c r="CP6" i="3"/>
  <c r="EJ6" i="3"/>
  <c r="FG6" i="3"/>
  <c r="AA6" i="3"/>
  <c r="AA110" i="3" s="1"/>
  <c r="AA9" i="3" s="1"/>
  <c r="BS6" i="3"/>
  <c r="BS110" i="3" s="1"/>
  <c r="BS9" i="3" s="1"/>
  <c r="DM6" i="3"/>
  <c r="DM110" i="3" s="1"/>
  <c r="DM9" i="3" s="1"/>
  <c r="DI23" i="3" l="1"/>
  <c r="DI134" i="3"/>
  <c r="DI26" i="3"/>
  <c r="DI37" i="3"/>
  <c r="DI58" i="3"/>
  <c r="DI59" i="3"/>
  <c r="DI57" i="3"/>
  <c r="DI56" i="3"/>
  <c r="DI25" i="3"/>
  <c r="DI60" i="3"/>
  <c r="DI133" i="3"/>
  <c r="DI135" i="3"/>
  <c r="DI136" i="3"/>
  <c r="X79" i="3"/>
  <c r="W50" i="3"/>
  <c r="V63" i="3"/>
  <c r="V64" i="3"/>
  <c r="V61" i="3"/>
  <c r="V62" i="3"/>
  <c r="U61" i="3"/>
  <c r="U62" i="3"/>
  <c r="U63" i="3"/>
  <c r="U64" i="3"/>
  <c r="W52" i="3"/>
  <c r="DF61" i="3"/>
  <c r="DF62" i="3"/>
  <c r="DF64" i="3"/>
  <c r="DG61" i="3"/>
  <c r="DG62" i="3"/>
  <c r="DG64" i="3"/>
  <c r="CJ61" i="3"/>
  <c r="CJ62" i="3"/>
  <c r="CJ63" i="3"/>
  <c r="DI51" i="3"/>
  <c r="FF88" i="3"/>
  <c r="DM88" i="3"/>
  <c r="CO88" i="3"/>
  <c r="AA88" i="3"/>
  <c r="BL63" i="3"/>
  <c r="BL62" i="3"/>
  <c r="AO64" i="3"/>
  <c r="AO63" i="3"/>
  <c r="AO62" i="3"/>
  <c r="BL61" i="3"/>
  <c r="DI78" i="3"/>
  <c r="AO61" i="3"/>
  <c r="DI52" i="3"/>
  <c r="DI54" i="3"/>
  <c r="DI50" i="3"/>
  <c r="DI49" i="3"/>
  <c r="DI12" i="3"/>
  <c r="DI17" i="3"/>
  <c r="BS88" i="3"/>
  <c r="BR88" i="3"/>
  <c r="AV88" i="3"/>
  <c r="EE50" i="3"/>
  <c r="X49" i="3"/>
  <c r="X51" i="3"/>
  <c r="X52" i="3"/>
  <c r="EE53" i="3"/>
  <c r="EF78" i="3"/>
  <c r="EE51" i="3"/>
  <c r="EE52" i="3"/>
  <c r="DJ135" i="3"/>
  <c r="EE54" i="3"/>
  <c r="EE24" i="3"/>
  <c r="EE25" i="3"/>
  <c r="FF101" i="3"/>
  <c r="FF100" i="3"/>
  <c r="FF98" i="3"/>
  <c r="FF105" i="3"/>
  <c r="FF103" i="3"/>
  <c r="FF102" i="3"/>
  <c r="FF99" i="3"/>
  <c r="FF104" i="3"/>
  <c r="DM101" i="3"/>
  <c r="DM100" i="3"/>
  <c r="DM99" i="3"/>
  <c r="DM98" i="3"/>
  <c r="DM105" i="3"/>
  <c r="DM104" i="3"/>
  <c r="DM103" i="3"/>
  <c r="DM102" i="3"/>
  <c r="BS98" i="3"/>
  <c r="BS101" i="3"/>
  <c r="BS99" i="3"/>
  <c r="BS102" i="3"/>
  <c r="BS100" i="3"/>
  <c r="BS105" i="3"/>
  <c r="BS104" i="3"/>
  <c r="BS103" i="3"/>
  <c r="AA101" i="3"/>
  <c r="AA99" i="3"/>
  <c r="AA98" i="3"/>
  <c r="AA105" i="3"/>
  <c r="AA104" i="3"/>
  <c r="AA100" i="3"/>
  <c r="AA103" i="3"/>
  <c r="AA102" i="3"/>
  <c r="CO101" i="3"/>
  <c r="CO100" i="3"/>
  <c r="CO99" i="3"/>
  <c r="CO98" i="3"/>
  <c r="CO105" i="3"/>
  <c r="CO104" i="3"/>
  <c r="CO103" i="3"/>
  <c r="CO102" i="3"/>
  <c r="AV99" i="3"/>
  <c r="AV98" i="3"/>
  <c r="AV100" i="3"/>
  <c r="AV103" i="3"/>
  <c r="AV102" i="3"/>
  <c r="AV105" i="3"/>
  <c r="AV101" i="3"/>
  <c r="AV104" i="3"/>
  <c r="BR101" i="3"/>
  <c r="BR100" i="3"/>
  <c r="BR99" i="3"/>
  <c r="BR98" i="3"/>
  <c r="BR105" i="3"/>
  <c r="BR104" i="3"/>
  <c r="BR103" i="3"/>
  <c r="BR102" i="3"/>
  <c r="BS87" i="3"/>
  <c r="BS90" i="3"/>
  <c r="BS89" i="3"/>
  <c r="BS93" i="3"/>
  <c r="BS92" i="3"/>
  <c r="BS91" i="3"/>
  <c r="BS96" i="3"/>
  <c r="BS94" i="3"/>
  <c r="BS95" i="3"/>
  <c r="AA90" i="3"/>
  <c r="AA87" i="3"/>
  <c r="AA93" i="3"/>
  <c r="AA92" i="3"/>
  <c r="AA91" i="3"/>
  <c r="AA89" i="3"/>
  <c r="AA96" i="3"/>
  <c r="AA95" i="3"/>
  <c r="AA94" i="3"/>
  <c r="DM90" i="3"/>
  <c r="DM89" i="3"/>
  <c r="DM87" i="3"/>
  <c r="DM92" i="3"/>
  <c r="DM91" i="3"/>
  <c r="DM94" i="3"/>
  <c r="DM93" i="3"/>
  <c r="DM96" i="3"/>
  <c r="DM95" i="3"/>
  <c r="CO90" i="3"/>
  <c r="CO89" i="3"/>
  <c r="CO87" i="3"/>
  <c r="CO92" i="3"/>
  <c r="CO91" i="3"/>
  <c r="CO94" i="3"/>
  <c r="CO93" i="3"/>
  <c r="CO96" i="3"/>
  <c r="CO95" i="3"/>
  <c r="AV87" i="3"/>
  <c r="AV90" i="3"/>
  <c r="AV89" i="3"/>
  <c r="AV93" i="3"/>
  <c r="AV92" i="3"/>
  <c r="AV94" i="3"/>
  <c r="AV91" i="3"/>
  <c r="AV96" i="3"/>
  <c r="AV95" i="3"/>
  <c r="BR90" i="3"/>
  <c r="BR89" i="3"/>
  <c r="BR93" i="3"/>
  <c r="BR92" i="3"/>
  <c r="BR91" i="3"/>
  <c r="BR87" i="3"/>
  <c r="BR95" i="3"/>
  <c r="BR96" i="3"/>
  <c r="BR94" i="3"/>
  <c r="FF89" i="3"/>
  <c r="FF87" i="3"/>
  <c r="FF92" i="3"/>
  <c r="FF91" i="3"/>
  <c r="FF90" i="3"/>
  <c r="FF96" i="3"/>
  <c r="FF95" i="3"/>
  <c r="FF94" i="3"/>
  <c r="FF93" i="3"/>
  <c r="EF26" i="3"/>
  <c r="EE12" i="3"/>
  <c r="EF24" i="3"/>
  <c r="EE26" i="3"/>
  <c r="EF25" i="3"/>
  <c r="X12" i="3"/>
  <c r="X50" i="3"/>
  <c r="CL133" i="3"/>
  <c r="X53" i="3"/>
  <c r="EE36" i="3"/>
  <c r="EE37" i="3"/>
  <c r="FB36" i="3"/>
  <c r="FB37" i="3"/>
  <c r="FD37" i="3"/>
  <c r="FD36" i="3"/>
  <c r="EF37" i="3"/>
  <c r="EF36" i="3"/>
  <c r="W37" i="3"/>
  <c r="W36" i="3"/>
  <c r="X37" i="3"/>
  <c r="X36" i="3"/>
  <c r="BO36" i="3"/>
  <c r="BO37" i="3"/>
  <c r="DJ37" i="3"/>
  <c r="DJ36" i="3"/>
  <c r="AS37" i="3"/>
  <c r="AS36" i="3"/>
  <c r="BN37" i="3"/>
  <c r="BN36" i="3"/>
  <c r="CL37" i="3"/>
  <c r="CL36" i="3"/>
  <c r="AQ130" i="3"/>
  <c r="W24" i="3"/>
  <c r="CL58" i="3"/>
  <c r="CL135" i="3"/>
  <c r="CL56" i="3"/>
  <c r="CL60" i="3"/>
  <c r="CL132" i="3"/>
  <c r="CL136" i="3"/>
  <c r="CL57" i="3"/>
  <c r="CL134" i="3"/>
  <c r="CL17" i="3"/>
  <c r="DJ25" i="3"/>
  <c r="DJ79" i="3"/>
  <c r="ED130" i="3"/>
  <c r="W56" i="3"/>
  <c r="W132" i="3"/>
  <c r="CL26" i="3"/>
  <c r="AR15" i="16"/>
  <c r="AR10" i="16"/>
  <c r="EF57" i="3"/>
  <c r="AS134" i="3"/>
  <c r="CK130" i="3"/>
  <c r="CK64" i="3" s="1"/>
  <c r="X56" i="3"/>
  <c r="X135" i="3"/>
  <c r="CL24" i="3"/>
  <c r="CL25" i="3"/>
  <c r="BN24" i="3"/>
  <c r="BN26" i="3"/>
  <c r="BN23" i="3"/>
  <c r="W26" i="3"/>
  <c r="DJ50" i="3"/>
  <c r="BN135" i="3"/>
  <c r="FC142" i="3"/>
  <c r="FC78" i="3" s="1"/>
  <c r="BN133" i="3"/>
  <c r="W25" i="3"/>
  <c r="DJ58" i="3"/>
  <c r="DJ57" i="3"/>
  <c r="DJ23" i="3"/>
  <c r="DK142" i="3"/>
  <c r="DK78" i="3" s="1"/>
  <c r="DJ134" i="3"/>
  <c r="DJ24" i="3"/>
  <c r="DJ132" i="3"/>
  <c r="DJ56" i="3"/>
  <c r="DJ133" i="3"/>
  <c r="DJ60" i="3"/>
  <c r="AP130" i="3"/>
  <c r="DJ136" i="3"/>
  <c r="Y127" i="3"/>
  <c r="DH130" i="3"/>
  <c r="DH63" i="3" s="1"/>
  <c r="Y122" i="3"/>
  <c r="Y24" i="3" s="1"/>
  <c r="BN53" i="3"/>
  <c r="AS132" i="3"/>
  <c r="FD112" i="3"/>
  <c r="FD17" i="3" s="1"/>
  <c r="W136" i="3"/>
  <c r="EG137" i="3"/>
  <c r="EG55" i="3" s="1"/>
  <c r="EG135" i="3" s="1"/>
  <c r="AS133" i="3"/>
  <c r="W60" i="3"/>
  <c r="BN51" i="3"/>
  <c r="AS60" i="3"/>
  <c r="BN52" i="3"/>
  <c r="AS135" i="3"/>
  <c r="W58" i="3"/>
  <c r="W134" i="3"/>
  <c r="BN54" i="3"/>
  <c r="AS56" i="3"/>
  <c r="W135" i="3"/>
  <c r="W59" i="3"/>
  <c r="W57" i="3"/>
  <c r="BN50" i="3"/>
  <c r="AS57" i="3"/>
  <c r="AS58" i="3"/>
  <c r="AS59" i="3"/>
  <c r="EF60" i="3"/>
  <c r="EF59" i="3"/>
  <c r="BN78" i="3"/>
  <c r="EH122" i="3"/>
  <c r="EH26" i="3" s="1"/>
  <c r="EF133" i="3"/>
  <c r="EF56" i="3"/>
  <c r="EF136" i="3"/>
  <c r="EF58" i="3"/>
  <c r="EF132" i="3"/>
  <c r="EF134" i="3"/>
  <c r="X59" i="3"/>
  <c r="FC137" i="3"/>
  <c r="FC55" i="3" s="1"/>
  <c r="FC56" i="3" s="1"/>
  <c r="X134" i="3"/>
  <c r="X57" i="3"/>
  <c r="X133" i="3"/>
  <c r="X60" i="3"/>
  <c r="X132" i="3"/>
  <c r="AS78" i="3"/>
  <c r="X136" i="3"/>
  <c r="BN59" i="3"/>
  <c r="BN57" i="3"/>
  <c r="BN132" i="3"/>
  <c r="BN134" i="3"/>
  <c r="CL52" i="3"/>
  <c r="BN60" i="3"/>
  <c r="BN136" i="3"/>
  <c r="BN58" i="3"/>
  <c r="AR130" i="3"/>
  <c r="BM130" i="3"/>
  <c r="BM64" i="3" s="1"/>
  <c r="CM137" i="3"/>
  <c r="CM55" i="3" s="1"/>
  <c r="CM132" i="3" s="1"/>
  <c r="DK122" i="3"/>
  <c r="DK25" i="3" s="1"/>
  <c r="DJ53" i="3"/>
  <c r="DJ54" i="3"/>
  <c r="DJ17" i="3"/>
  <c r="EE58" i="3"/>
  <c r="X24" i="3"/>
  <c r="FC112" i="3"/>
  <c r="FC12" i="3" s="1"/>
  <c r="X23" i="3"/>
  <c r="DJ51" i="3"/>
  <c r="DJ52" i="3"/>
  <c r="X25" i="3"/>
  <c r="CL78" i="3"/>
  <c r="CM122" i="3"/>
  <c r="CM23" i="3" s="1"/>
  <c r="CM127" i="3"/>
  <c r="CL49" i="3"/>
  <c r="CL51" i="3"/>
  <c r="CL53" i="3"/>
  <c r="CL54" i="3"/>
  <c r="Y137" i="3"/>
  <c r="Y55" i="3" s="1"/>
  <c r="Y132" i="3" s="1"/>
  <c r="AS50" i="3"/>
  <c r="AS52" i="3"/>
  <c r="AS51" i="3"/>
  <c r="AS49" i="3"/>
  <c r="AS54" i="3"/>
  <c r="W17" i="3"/>
  <c r="CM112" i="3"/>
  <c r="CM17" i="3" s="1"/>
  <c r="CM142" i="3"/>
  <c r="CM79" i="3" s="1"/>
  <c r="DK127" i="3"/>
  <c r="DK112" i="3"/>
  <c r="DK17" i="3" s="1"/>
  <c r="CM115" i="3"/>
  <c r="CM52" i="3" s="1"/>
  <c r="AR29" i="16"/>
  <c r="W49" i="3"/>
  <c r="FC122" i="3"/>
  <c r="FC24" i="3" s="1"/>
  <c r="W51" i="3"/>
  <c r="W53" i="3"/>
  <c r="BN17" i="3"/>
  <c r="FC115" i="3"/>
  <c r="FC50" i="3" s="1"/>
  <c r="Y142" i="3"/>
  <c r="Y78" i="3" s="1"/>
  <c r="EE136" i="3"/>
  <c r="EE134" i="3"/>
  <c r="EE57" i="3"/>
  <c r="EE135" i="3"/>
  <c r="EE56" i="3"/>
  <c r="EE132" i="3"/>
  <c r="EE59" i="3"/>
  <c r="EE60" i="3"/>
  <c r="DK115" i="3"/>
  <c r="DK51" i="3" s="1"/>
  <c r="FB53" i="3"/>
  <c r="FB50" i="3"/>
  <c r="FB54" i="3"/>
  <c r="FB51" i="3"/>
  <c r="FB52" i="3"/>
  <c r="FB49" i="3"/>
  <c r="FB24" i="3"/>
  <c r="FB23" i="3"/>
  <c r="FB25" i="3"/>
  <c r="FB26" i="3"/>
  <c r="CN128" i="3"/>
  <c r="EF53" i="3"/>
  <c r="EF50" i="3"/>
  <c r="EF54" i="3"/>
  <c r="EF52" i="3"/>
  <c r="EF49" i="3"/>
  <c r="EF51" i="3"/>
  <c r="BQ70" i="3"/>
  <c r="FB12" i="3"/>
  <c r="FB17" i="3"/>
  <c r="DL128" i="3"/>
  <c r="EH78" i="3"/>
  <c r="EH79" i="3"/>
  <c r="BP126" i="3"/>
  <c r="BP120" i="3"/>
  <c r="BP129" i="3"/>
  <c r="BP127" i="3" s="1"/>
  <c r="BP131" i="3"/>
  <c r="BP143" i="3"/>
  <c r="FD122" i="3"/>
  <c r="EH137" i="3"/>
  <c r="EH55" i="3" s="1"/>
  <c r="EH59" i="3" s="1"/>
  <c r="EG112" i="3"/>
  <c r="BO137" i="3"/>
  <c r="BO55" i="3" s="1"/>
  <c r="BO56" i="3" s="1"/>
  <c r="FD142" i="3"/>
  <c r="FC127" i="3"/>
  <c r="BQ120" i="3"/>
  <c r="Z125" i="3"/>
  <c r="DL114" i="3"/>
  <c r="Z126" i="3"/>
  <c r="Z140" i="3"/>
  <c r="Z143" i="3"/>
  <c r="Z142" i="3" s="1"/>
  <c r="Z78" i="3" s="1"/>
  <c r="AT128" i="3"/>
  <c r="AT114" i="3"/>
  <c r="Z117" i="3"/>
  <c r="BP114" i="3"/>
  <c r="AT139" i="3"/>
  <c r="Z114" i="3"/>
  <c r="BP117" i="3"/>
  <c r="AT120" i="3"/>
  <c r="FE116" i="3"/>
  <c r="BQ126" i="3"/>
  <c r="DL144" i="3"/>
  <c r="BP144" i="3"/>
  <c r="BP118" i="3"/>
  <c r="AT123" i="3"/>
  <c r="Z138" i="3"/>
  <c r="Z119" i="3"/>
  <c r="AT67" i="3"/>
  <c r="BQ125" i="3"/>
  <c r="BQ117" i="3"/>
  <c r="CN117" i="3"/>
  <c r="Z123" i="3"/>
  <c r="Z131" i="3"/>
  <c r="AU117" i="3"/>
  <c r="BP138" i="3"/>
  <c r="AT116" i="3"/>
  <c r="BQ143" i="3"/>
  <c r="FE118" i="3"/>
  <c r="Z141" i="3"/>
  <c r="EI141" i="3"/>
  <c r="AT68" i="3"/>
  <c r="DL67" i="3"/>
  <c r="FE125" i="3"/>
  <c r="Z116" i="3"/>
  <c r="EI128" i="3"/>
  <c r="BQ144" i="3"/>
  <c r="DL124" i="3"/>
  <c r="FE124" i="3"/>
  <c r="Z118" i="3"/>
  <c r="BP68" i="3"/>
  <c r="BQ116" i="3"/>
  <c r="BQ119" i="3"/>
  <c r="Z71" i="3"/>
  <c r="DL123" i="3"/>
  <c r="DL119" i="3"/>
  <c r="FE138" i="3"/>
  <c r="EI113" i="3"/>
  <c r="BP121" i="3"/>
  <c r="BP113" i="3"/>
  <c r="AT140" i="3"/>
  <c r="AT71" i="3"/>
  <c r="BQ113" i="3"/>
  <c r="DL116" i="3"/>
  <c r="EI124" i="3"/>
  <c r="BP140" i="3"/>
  <c r="BP124" i="3"/>
  <c r="AT129" i="3"/>
  <c r="AT126" i="3"/>
  <c r="DL139" i="3"/>
  <c r="CN123" i="3"/>
  <c r="EG122" i="3"/>
  <c r="DL126" i="3"/>
  <c r="FE131" i="3"/>
  <c r="DL71" i="3"/>
  <c r="DL69" i="3"/>
  <c r="Z70" i="3"/>
  <c r="AU128" i="3"/>
  <c r="AU114" i="3"/>
  <c r="AU129" i="3"/>
  <c r="DL113" i="3"/>
  <c r="DL117" i="3"/>
  <c r="DL143" i="3"/>
  <c r="FE119" i="3"/>
  <c r="Z69" i="3"/>
  <c r="AU126" i="3"/>
  <c r="AU113" i="3"/>
  <c r="AU138" i="3"/>
  <c r="AU119" i="3"/>
  <c r="EG127" i="3"/>
  <c r="AU67" i="3"/>
  <c r="AU141" i="3"/>
  <c r="DL70" i="3"/>
  <c r="EH112" i="3"/>
  <c r="DL138" i="3"/>
  <c r="DL121" i="3"/>
  <c r="FE120" i="3"/>
  <c r="Z124" i="3"/>
  <c r="Z120" i="3"/>
  <c r="Z121" i="3"/>
  <c r="AU118" i="3"/>
  <c r="AU143" i="3"/>
  <c r="BP119" i="3"/>
  <c r="BP141" i="3"/>
  <c r="AT70" i="3"/>
  <c r="AT66" i="3"/>
  <c r="BQ140" i="3"/>
  <c r="DL131" i="3"/>
  <c r="DL141" i="3"/>
  <c r="DL125" i="3"/>
  <c r="AU116" i="3"/>
  <c r="AU68" i="3"/>
  <c r="AT138" i="3"/>
  <c r="W79" i="3"/>
  <c r="W78" i="3"/>
  <c r="EI67" i="3"/>
  <c r="EI66" i="3"/>
  <c r="BQ138" i="3"/>
  <c r="BQ71" i="3"/>
  <c r="BQ121" i="3"/>
  <c r="EG142" i="3"/>
  <c r="AS26" i="3"/>
  <c r="AS25" i="3"/>
  <c r="AS23" i="3"/>
  <c r="AS24" i="3"/>
  <c r="CN71" i="3"/>
  <c r="CN114" i="3"/>
  <c r="CN144" i="3"/>
  <c r="CN119" i="3"/>
  <c r="CN126" i="3"/>
  <c r="CN143" i="3"/>
  <c r="DL66" i="3"/>
  <c r="FE67" i="3"/>
  <c r="FE69" i="3"/>
  <c r="EI71" i="3"/>
  <c r="EI116" i="3"/>
  <c r="BP123" i="3"/>
  <c r="BP125" i="3"/>
  <c r="BP66" i="3"/>
  <c r="BQ131" i="3"/>
  <c r="BQ118" i="3"/>
  <c r="BQ67" i="3"/>
  <c r="DK137" i="3"/>
  <c r="DK55" i="3" s="1"/>
  <c r="CN67" i="3"/>
  <c r="CN141" i="3"/>
  <c r="CN131" i="3"/>
  <c r="BP70" i="3"/>
  <c r="BP67" i="3"/>
  <c r="BQ68" i="3"/>
  <c r="CN121" i="3"/>
  <c r="CN66" i="3"/>
  <c r="FE68" i="3"/>
  <c r="EI69" i="3"/>
  <c r="AU69" i="3"/>
  <c r="CN138" i="3"/>
  <c r="EI70" i="3"/>
  <c r="BQ69" i="3"/>
  <c r="BQ141" i="3"/>
  <c r="BQ124" i="3"/>
  <c r="BQ114" i="3"/>
  <c r="BO142" i="3"/>
  <c r="CN125" i="3"/>
  <c r="CN113" i="3"/>
  <c r="CN124" i="3"/>
  <c r="DL120" i="3"/>
  <c r="DL140" i="3"/>
  <c r="DL129" i="3"/>
  <c r="FE123" i="3"/>
  <c r="Z128" i="3"/>
  <c r="Z139" i="3"/>
  <c r="Z67" i="3"/>
  <c r="EI121" i="3"/>
  <c r="AU70" i="3"/>
  <c r="AU66" i="3"/>
  <c r="BP116" i="3"/>
  <c r="BP139" i="3"/>
  <c r="BP71" i="3"/>
  <c r="EH127" i="3"/>
  <c r="BQ129" i="3"/>
  <c r="BQ127" i="3" s="1"/>
  <c r="BQ123" i="3"/>
  <c r="BQ139" i="3"/>
  <c r="AS17" i="3"/>
  <c r="AS12" i="3"/>
  <c r="AS12" i="16" s="1"/>
  <c r="BR28" i="3"/>
  <c r="BR73" i="3"/>
  <c r="BR76" i="3"/>
  <c r="BR47" i="3"/>
  <c r="BR13" i="3"/>
  <c r="BR77" i="3"/>
  <c r="BR42" i="3"/>
  <c r="BR40" i="3"/>
  <c r="BR39" i="3"/>
  <c r="BR27" i="3"/>
  <c r="BR44" i="3"/>
  <c r="BR35" i="3"/>
  <c r="BR31" i="3"/>
  <c r="BR32" i="3" s="1"/>
  <c r="BR29" i="3"/>
  <c r="BR10" i="3"/>
  <c r="BR124" i="3" s="1"/>
  <c r="BR20" i="3"/>
  <c r="BP19" i="16" s="1"/>
  <c r="BR18" i="3"/>
  <c r="BR17" i="16" s="1"/>
  <c r="BR80" i="3"/>
  <c r="BR75" i="3"/>
  <c r="BR72" i="3"/>
  <c r="BR48" i="3"/>
  <c r="BR15" i="3"/>
  <c r="BR16" i="3" s="1"/>
  <c r="BR43" i="3"/>
  <c r="BR41" i="3"/>
  <c r="BR65" i="3"/>
  <c r="BR71" i="3" s="1"/>
  <c r="BR45" i="3"/>
  <c r="BR33" i="3"/>
  <c r="BR30" i="3"/>
  <c r="BR14" i="3"/>
  <c r="BR21" i="3"/>
  <c r="BR19" i="3"/>
  <c r="BP18" i="16" s="1"/>
  <c r="BR97" i="3"/>
  <c r="BR38" i="3"/>
  <c r="BR85" i="3"/>
  <c r="BR83" i="3"/>
  <c r="BR84" i="3"/>
  <c r="BR81" i="3"/>
  <c r="BR86" i="3"/>
  <c r="BR82" i="3"/>
  <c r="BP9" i="16"/>
  <c r="CO83" i="3"/>
  <c r="CO84" i="3"/>
  <c r="CO86" i="3"/>
  <c r="CO81" i="3"/>
  <c r="CO82" i="3"/>
  <c r="CO85" i="3"/>
  <c r="CO47" i="3"/>
  <c r="CO41" i="3"/>
  <c r="CO10" i="3"/>
  <c r="CO129" i="3" s="1"/>
  <c r="CO38" i="3"/>
  <c r="CO19" i="3"/>
  <c r="CO13" i="3"/>
  <c r="CO43" i="3"/>
  <c r="CO27" i="3"/>
  <c r="CO15" i="3"/>
  <c r="CO16" i="3" s="1"/>
  <c r="CO72" i="3"/>
  <c r="CO29" i="3"/>
  <c r="CO28" i="3"/>
  <c r="CO75" i="3"/>
  <c r="CO77" i="3"/>
  <c r="CO35" i="3"/>
  <c r="CO80" i="3"/>
  <c r="CO65" i="3"/>
  <c r="CO71" i="3" s="1"/>
  <c r="CO45" i="3"/>
  <c r="CO39" i="3"/>
  <c r="CO48" i="3"/>
  <c r="CO42" i="3"/>
  <c r="CO40" i="3"/>
  <c r="CO18" i="3"/>
  <c r="CO17" i="16" s="1"/>
  <c r="CO33" i="3"/>
  <c r="CO20" i="3"/>
  <c r="CO30" i="3"/>
  <c r="CO21" i="3"/>
  <c r="CO22" i="3" s="1"/>
  <c r="CO14" i="3"/>
  <c r="CO44" i="3"/>
  <c r="CO76" i="3"/>
  <c r="CO73" i="3"/>
  <c r="CO97" i="3"/>
  <c r="CO31" i="3"/>
  <c r="CO32" i="3" s="1"/>
  <c r="AA77" i="3"/>
  <c r="AA72" i="3"/>
  <c r="AA97" i="3"/>
  <c r="AA20" i="3"/>
  <c r="AA27" i="3"/>
  <c r="AA48" i="3"/>
  <c r="AA80" i="3"/>
  <c r="AA40" i="3"/>
  <c r="AA35" i="3"/>
  <c r="AA39" i="3"/>
  <c r="AA42" i="3"/>
  <c r="AA15" i="3"/>
  <c r="AA16" i="3" s="1"/>
  <c r="AA21" i="3"/>
  <c r="AA22" i="3" s="1"/>
  <c r="AA29" i="3"/>
  <c r="AA14" i="3"/>
  <c r="AA13" i="3"/>
  <c r="AA28" i="3"/>
  <c r="AA31" i="3"/>
  <c r="AA32" i="3" s="1"/>
  <c r="AA75" i="3"/>
  <c r="AA76" i="3"/>
  <c r="AA43" i="3"/>
  <c r="AA41" i="3"/>
  <c r="AA65" i="3"/>
  <c r="AA67" i="3" s="1"/>
  <c r="AA10" i="3"/>
  <c r="AA139" i="3" s="1"/>
  <c r="AA30" i="3"/>
  <c r="AA73" i="3"/>
  <c r="AA33" i="3"/>
  <c r="AA47" i="3"/>
  <c r="AA19" i="3"/>
  <c r="AA38" i="3"/>
  <c r="AA18" i="3"/>
  <c r="AA45" i="3"/>
  <c r="AA44" i="3"/>
  <c r="AA84" i="3"/>
  <c r="AA81" i="3"/>
  <c r="AA83" i="3"/>
  <c r="AA82" i="3"/>
  <c r="AA86" i="3"/>
  <c r="AA85" i="3"/>
  <c r="FE126" i="3"/>
  <c r="EI131" i="3"/>
  <c r="EI117" i="3"/>
  <c r="EG115" i="3"/>
  <c r="FD115" i="3"/>
  <c r="Y115" i="3"/>
  <c r="FF43" i="3"/>
  <c r="FF29" i="3"/>
  <c r="FF77" i="3"/>
  <c r="FF19" i="3"/>
  <c r="FF41" i="3"/>
  <c r="FF76" i="3"/>
  <c r="FF38" i="3"/>
  <c r="FF35" i="3"/>
  <c r="FF14" i="3"/>
  <c r="FF47" i="3"/>
  <c r="FF40" i="3"/>
  <c r="FF13" i="3"/>
  <c r="FF65" i="3"/>
  <c r="FF68" i="3" s="1"/>
  <c r="FF15" i="3"/>
  <c r="FF16" i="3" s="1"/>
  <c r="FF75" i="3"/>
  <c r="FF45" i="3"/>
  <c r="FF44" i="3"/>
  <c r="FF73" i="3"/>
  <c r="FF33" i="3"/>
  <c r="FF21" i="3"/>
  <c r="FF22" i="3" s="1"/>
  <c r="FF31" i="3"/>
  <c r="FF32" i="3" s="1"/>
  <c r="FF42" i="3"/>
  <c r="FF72" i="3"/>
  <c r="FF18" i="3"/>
  <c r="FF97" i="3"/>
  <c r="FF48" i="3"/>
  <c r="FF28" i="3"/>
  <c r="FF27" i="3"/>
  <c r="FF80" i="3"/>
  <c r="FF39" i="3"/>
  <c r="FF20" i="3"/>
  <c r="FF10" i="3"/>
  <c r="FF140" i="3" s="1"/>
  <c r="FF30" i="3"/>
  <c r="FF83" i="3"/>
  <c r="FF82" i="3"/>
  <c r="FF85" i="3"/>
  <c r="FF81" i="3"/>
  <c r="FF86" i="3"/>
  <c r="FF84" i="3"/>
  <c r="EJ110" i="3"/>
  <c r="EJ9" i="3" s="1"/>
  <c r="CN139" i="3"/>
  <c r="CN118" i="3"/>
  <c r="CN140" i="3"/>
  <c r="FE143" i="3"/>
  <c r="FE142" i="3" s="1"/>
  <c r="FE114" i="3"/>
  <c r="FE70" i="3"/>
  <c r="EI138" i="3"/>
  <c r="AU121" i="3"/>
  <c r="AU120" i="3"/>
  <c r="AU124" i="3"/>
  <c r="AT124" i="3"/>
  <c r="AT121" i="3"/>
  <c r="AT118" i="3"/>
  <c r="BS76" i="3"/>
  <c r="BS73" i="3"/>
  <c r="BS75" i="3"/>
  <c r="BS48" i="3"/>
  <c r="BS97" i="3"/>
  <c r="BS45" i="3"/>
  <c r="BS27" i="3"/>
  <c r="BS20" i="3"/>
  <c r="BS18" i="3"/>
  <c r="BS17" i="16" s="1"/>
  <c r="BS29" i="3"/>
  <c r="BS77" i="3"/>
  <c r="BS65" i="3"/>
  <c r="BS70" i="3" s="1"/>
  <c r="BS80" i="3"/>
  <c r="BS28" i="3"/>
  <c r="BS44" i="3"/>
  <c r="BS21" i="3"/>
  <c r="BS22" i="3" s="1"/>
  <c r="BS19" i="3"/>
  <c r="BS72" i="3"/>
  <c r="BS13" i="3"/>
  <c r="BS43" i="3"/>
  <c r="BS39" i="3"/>
  <c r="BS85" i="3"/>
  <c r="BS35" i="3"/>
  <c r="BS38" i="3"/>
  <c r="BS42" i="3"/>
  <c r="BS14" i="3"/>
  <c r="BS81" i="3"/>
  <c r="BS33" i="3"/>
  <c r="BS15" i="3"/>
  <c r="BS16" i="3" s="1"/>
  <c r="BS83" i="3"/>
  <c r="BS41" i="3"/>
  <c r="BS10" i="3"/>
  <c r="BS138" i="3" s="1"/>
  <c r="BS31" i="3"/>
  <c r="BS32" i="3" s="1"/>
  <c r="BS47" i="3"/>
  <c r="BS86" i="3"/>
  <c r="BS40" i="3"/>
  <c r="BS82" i="3"/>
  <c r="BS30" i="3"/>
  <c r="BS84" i="3"/>
  <c r="FG110" i="3"/>
  <c r="FG9" i="3" s="1"/>
  <c r="FE113" i="3"/>
  <c r="FE129" i="3"/>
  <c r="FE128" i="3"/>
  <c r="EI139" i="3"/>
  <c r="EI125" i="3"/>
  <c r="EI114" i="3"/>
  <c r="AU144" i="3"/>
  <c r="AU123" i="3"/>
  <c r="FD137" i="3"/>
  <c r="FD55" i="3" s="1"/>
  <c r="AT119" i="3"/>
  <c r="AT143" i="3"/>
  <c r="AT142" i="3" s="1"/>
  <c r="AT113" i="3"/>
  <c r="DM18" i="3"/>
  <c r="DM48" i="3"/>
  <c r="DM39" i="3"/>
  <c r="DM21" i="3"/>
  <c r="DM22" i="3" s="1"/>
  <c r="DM75" i="3"/>
  <c r="DM44" i="3"/>
  <c r="DM14" i="3"/>
  <c r="DM72" i="3"/>
  <c r="DM43" i="3"/>
  <c r="DM41" i="3"/>
  <c r="DM20" i="3"/>
  <c r="DM73" i="3"/>
  <c r="DM29" i="3"/>
  <c r="DM27" i="3"/>
  <c r="DM65" i="3"/>
  <c r="DM71" i="3" s="1"/>
  <c r="DM77" i="3"/>
  <c r="DM45" i="3"/>
  <c r="DM15" i="3"/>
  <c r="DM16" i="3" s="1"/>
  <c r="DM13" i="3"/>
  <c r="DM10" i="3"/>
  <c r="DM141" i="3" s="1"/>
  <c r="DM30" i="3"/>
  <c r="DM28" i="3"/>
  <c r="DM42" i="3"/>
  <c r="DM38" i="3"/>
  <c r="DM19" i="3"/>
  <c r="DM47" i="3"/>
  <c r="DM31" i="3"/>
  <c r="DM32" i="3" s="1"/>
  <c r="DM76" i="3"/>
  <c r="DM97" i="3"/>
  <c r="DM80" i="3"/>
  <c r="DM35" i="3"/>
  <c r="DM40" i="3"/>
  <c r="DM33" i="3"/>
  <c r="DM85" i="3"/>
  <c r="DM81" i="3"/>
  <c r="DM83" i="3"/>
  <c r="DM84" i="3"/>
  <c r="DM86" i="3"/>
  <c r="DM82" i="3"/>
  <c r="CP110" i="3"/>
  <c r="CP9" i="3" s="1"/>
  <c r="AV30" i="3"/>
  <c r="AV75" i="3"/>
  <c r="AV47" i="3"/>
  <c r="AV10" i="3"/>
  <c r="AV143" i="3" s="1"/>
  <c r="AV38" i="3"/>
  <c r="AV73" i="3"/>
  <c r="AV40" i="3"/>
  <c r="AV29" i="3"/>
  <c r="AV80" i="3"/>
  <c r="AV13" i="3"/>
  <c r="AV97" i="3"/>
  <c r="AV35" i="3"/>
  <c r="AV19" i="3"/>
  <c r="AV44" i="3"/>
  <c r="AV28" i="3"/>
  <c r="AV42" i="3"/>
  <c r="AV21" i="3"/>
  <c r="AV22" i="3" s="1"/>
  <c r="AV15" i="3"/>
  <c r="AV16" i="3" s="1"/>
  <c r="AV39" i="3"/>
  <c r="AV77" i="3"/>
  <c r="AV72" i="3"/>
  <c r="AV31" i="3"/>
  <c r="AV32" i="3" s="1"/>
  <c r="AV76" i="3"/>
  <c r="AV48" i="3"/>
  <c r="AV45" i="3"/>
  <c r="AV14" i="3"/>
  <c r="AV41" i="3"/>
  <c r="AV33" i="3"/>
  <c r="AV27" i="3"/>
  <c r="AV65" i="3"/>
  <c r="AV70" i="3" s="1"/>
  <c r="AV20" i="3"/>
  <c r="AV18" i="3"/>
  <c r="AV17" i="16" s="1"/>
  <c r="AV43" i="3"/>
  <c r="AV85" i="3"/>
  <c r="AV81" i="3"/>
  <c r="AV84" i="3"/>
  <c r="AV83" i="3"/>
  <c r="AV86" i="3"/>
  <c r="AV82" i="3"/>
  <c r="CN69" i="3"/>
  <c r="CN120" i="3"/>
  <c r="CN129" i="3"/>
  <c r="FE141" i="3"/>
  <c r="FE121" i="3"/>
  <c r="FE71" i="3"/>
  <c r="Z129" i="3"/>
  <c r="Z113" i="3"/>
  <c r="Z66" i="3"/>
  <c r="Y112" i="3"/>
  <c r="EI123" i="3"/>
  <c r="EI120" i="3"/>
  <c r="EI129" i="3"/>
  <c r="AU139" i="3"/>
  <c r="AU125" i="3"/>
  <c r="AU131" i="3"/>
  <c r="FB56" i="3"/>
  <c r="FB57" i="3"/>
  <c r="FB60" i="3"/>
  <c r="FB58" i="3"/>
  <c r="FB133" i="3"/>
  <c r="FB59" i="3"/>
  <c r="FB134" i="3"/>
  <c r="FB132" i="3"/>
  <c r="FB135" i="3"/>
  <c r="FB136" i="3"/>
  <c r="AT141" i="3"/>
  <c r="AT131" i="3"/>
  <c r="AT125" i="3"/>
  <c r="AT117" i="3"/>
  <c r="CN68" i="3"/>
  <c r="EI118" i="3"/>
  <c r="EI119" i="3"/>
  <c r="EH115" i="3"/>
  <c r="BO122" i="3"/>
  <c r="BO112" i="3"/>
  <c r="AT22" i="3"/>
  <c r="AR20" i="16"/>
  <c r="FE139" i="3"/>
  <c r="FE117" i="3"/>
  <c r="FE140" i="3"/>
  <c r="EI144" i="3"/>
  <c r="EI143" i="3"/>
  <c r="EI126" i="3"/>
  <c r="BO115" i="3"/>
  <c r="B15" i="6"/>
  <c r="C15" i="6" s="1"/>
  <c r="AU98" i="16"/>
  <c r="AU94" i="16"/>
  <c r="AU97" i="16"/>
  <c r="AU36" i="16"/>
  <c r="AU99" i="16"/>
  <c r="AU96" i="16"/>
  <c r="AU95" i="16"/>
  <c r="Y101" i="16"/>
  <c r="AE6" i="16"/>
  <c r="FM6" i="16"/>
  <c r="BY6" i="16"/>
  <c r="BB6" i="16"/>
  <c r="CV6" i="16"/>
  <c r="DS6" i="16"/>
  <c r="EP6" i="16"/>
  <c r="CQ6" i="3"/>
  <c r="CQ110" i="3" s="1"/>
  <c r="CQ9" i="3" s="1"/>
  <c r="AW6" i="3"/>
  <c r="AW110" i="3" s="1"/>
  <c r="AW9" i="3" s="1"/>
  <c r="AB6" i="3"/>
  <c r="AB110" i="3" s="1"/>
  <c r="AB9" i="3" s="1"/>
  <c r="EK6" i="3"/>
  <c r="DN6" i="3"/>
  <c r="DN110" i="3" s="1"/>
  <c r="DN9" i="3" s="1"/>
  <c r="FH6" i="3"/>
  <c r="BT6" i="3"/>
  <c r="FC79" i="3" l="1"/>
  <c r="FC17" i="3"/>
  <c r="DI130" i="3"/>
  <c r="DI63" i="3" s="1"/>
  <c r="Y79" i="3"/>
  <c r="ED61" i="3"/>
  <c r="ED62" i="3"/>
  <c r="ED63" i="3"/>
  <c r="ED64" i="3"/>
  <c r="DL142" i="3"/>
  <c r="DL79" i="3" s="1"/>
  <c r="DH64" i="3"/>
  <c r="DH61" i="3"/>
  <c r="DH62" i="3"/>
  <c r="CK61" i="3"/>
  <c r="CK62" i="3"/>
  <c r="CK63" i="3"/>
  <c r="FG88" i="3"/>
  <c r="DN88" i="3"/>
  <c r="CP88" i="3"/>
  <c r="EJ88" i="3"/>
  <c r="CQ88" i="3"/>
  <c r="AB88" i="3"/>
  <c r="BM63" i="3"/>
  <c r="BM62" i="3"/>
  <c r="AQ62" i="3"/>
  <c r="AQ63" i="3"/>
  <c r="AQ64" i="3"/>
  <c r="AR64" i="3"/>
  <c r="AR63" i="3"/>
  <c r="AR62" i="3"/>
  <c r="AP64" i="3"/>
  <c r="AP63" i="3"/>
  <c r="AP62" i="3"/>
  <c r="AQ61" i="3"/>
  <c r="BM61" i="3"/>
  <c r="AP61" i="3"/>
  <c r="AR61" i="3"/>
  <c r="AW88" i="3"/>
  <c r="FD12" i="3"/>
  <c r="Y25" i="3"/>
  <c r="Y23" i="3"/>
  <c r="EH25" i="3"/>
  <c r="EH23" i="3"/>
  <c r="FC23" i="3"/>
  <c r="FC25" i="3"/>
  <c r="FC26" i="3"/>
  <c r="EH24" i="3"/>
  <c r="AW100" i="3"/>
  <c r="AW99" i="3"/>
  <c r="AW101" i="3"/>
  <c r="AW104" i="3"/>
  <c r="AW103" i="3"/>
  <c r="AW102" i="3"/>
  <c r="AW98" i="3"/>
  <c r="AW105" i="3"/>
  <c r="FG101" i="3"/>
  <c r="FG99" i="3"/>
  <c r="FG98" i="3"/>
  <c r="FG100" i="3"/>
  <c r="FG104" i="3"/>
  <c r="FG103" i="3"/>
  <c r="FG102" i="3"/>
  <c r="FG105" i="3"/>
  <c r="DN101" i="3"/>
  <c r="DN100" i="3"/>
  <c r="DN99" i="3"/>
  <c r="DN98" i="3"/>
  <c r="DN105" i="3"/>
  <c r="DN104" i="3"/>
  <c r="DN103" i="3"/>
  <c r="DN102" i="3"/>
  <c r="CQ98" i="3"/>
  <c r="CQ101" i="3"/>
  <c r="CQ99" i="3"/>
  <c r="CQ102" i="3"/>
  <c r="CQ100" i="3"/>
  <c r="CQ104" i="3"/>
  <c r="CQ105" i="3"/>
  <c r="CQ103" i="3"/>
  <c r="CP101" i="3"/>
  <c r="CP100" i="3"/>
  <c r="CP99" i="3"/>
  <c r="CP98" i="3"/>
  <c r="CP105" i="3"/>
  <c r="CP104" i="3"/>
  <c r="CP103" i="3"/>
  <c r="CP102" i="3"/>
  <c r="EJ100" i="3"/>
  <c r="EJ99" i="3"/>
  <c r="EJ98" i="3"/>
  <c r="EJ104" i="3"/>
  <c r="EJ103" i="3"/>
  <c r="EJ102" i="3"/>
  <c r="EJ101" i="3"/>
  <c r="EJ105" i="3"/>
  <c r="AB100" i="3"/>
  <c r="AB99" i="3"/>
  <c r="AB98" i="3"/>
  <c r="AB101" i="3"/>
  <c r="AB105" i="3"/>
  <c r="AB104" i="3"/>
  <c r="AB103" i="3"/>
  <c r="AB102" i="3"/>
  <c r="AW87" i="3"/>
  <c r="AW91" i="3"/>
  <c r="AW90" i="3"/>
  <c r="AW89" i="3"/>
  <c r="AW93" i="3"/>
  <c r="AW92" i="3"/>
  <c r="AW95" i="3"/>
  <c r="AW94" i="3"/>
  <c r="AW96" i="3"/>
  <c r="FG90" i="3"/>
  <c r="FG87" i="3"/>
  <c r="FG89" i="3"/>
  <c r="FG92" i="3"/>
  <c r="FG91" i="3"/>
  <c r="FG96" i="3"/>
  <c r="FG95" i="3"/>
  <c r="FG94" i="3"/>
  <c r="FG93" i="3"/>
  <c r="DN90" i="3"/>
  <c r="DN89" i="3"/>
  <c r="DN87" i="3"/>
  <c r="DN92" i="3"/>
  <c r="DN91" i="3"/>
  <c r="DN95" i="3"/>
  <c r="DN94" i="3"/>
  <c r="DN93" i="3"/>
  <c r="DN96" i="3"/>
  <c r="CQ87" i="3"/>
  <c r="CQ90" i="3"/>
  <c r="CQ89" i="3"/>
  <c r="CQ93" i="3"/>
  <c r="CQ92" i="3"/>
  <c r="CQ91" i="3"/>
  <c r="CQ96" i="3"/>
  <c r="CQ94" i="3"/>
  <c r="CQ95" i="3"/>
  <c r="CP90" i="3"/>
  <c r="CP89" i="3"/>
  <c r="CP87" i="3"/>
  <c r="CP93" i="3"/>
  <c r="CP92" i="3"/>
  <c r="CP91" i="3"/>
  <c r="CP95" i="3"/>
  <c r="CP94" i="3"/>
  <c r="CP96" i="3"/>
  <c r="EJ89" i="3"/>
  <c r="EJ87" i="3"/>
  <c r="EJ93" i="3"/>
  <c r="EJ92" i="3"/>
  <c r="EJ91" i="3"/>
  <c r="EJ90" i="3"/>
  <c r="EJ96" i="3"/>
  <c r="EJ95" i="3"/>
  <c r="EJ94" i="3"/>
  <c r="AB89" i="3"/>
  <c r="AB87" i="3"/>
  <c r="AB93" i="3"/>
  <c r="AB92" i="3"/>
  <c r="AB91" i="3"/>
  <c r="AB90" i="3"/>
  <c r="AB96" i="3"/>
  <c r="AB95" i="3"/>
  <c r="AB94" i="3"/>
  <c r="FC49" i="3"/>
  <c r="BP112" i="3"/>
  <c r="BP12" i="3" s="1"/>
  <c r="FC54" i="3"/>
  <c r="FC53" i="3"/>
  <c r="FC51" i="3"/>
  <c r="FC52" i="3"/>
  <c r="DK50" i="3"/>
  <c r="EH37" i="3"/>
  <c r="EH36" i="3"/>
  <c r="EG37" i="3"/>
  <c r="EG36" i="3"/>
  <c r="FC36" i="3"/>
  <c r="FC37" i="3"/>
  <c r="Y37" i="3"/>
  <c r="Y36" i="3"/>
  <c r="DK37" i="3"/>
  <c r="DK36" i="3"/>
  <c r="BP37" i="3"/>
  <c r="BP36" i="3"/>
  <c r="BQ37" i="3"/>
  <c r="BQ36" i="3"/>
  <c r="CM37" i="3"/>
  <c r="CM36" i="3"/>
  <c r="CN9" i="16"/>
  <c r="CL130" i="3"/>
  <c r="CL64" i="3" s="1"/>
  <c r="CM24" i="3"/>
  <c r="CM25" i="3"/>
  <c r="CM50" i="3"/>
  <c r="DK12" i="3"/>
  <c r="CM49" i="3"/>
  <c r="CM54" i="3"/>
  <c r="CM53" i="3"/>
  <c r="EH60" i="3"/>
  <c r="FC58" i="3"/>
  <c r="EG132" i="3"/>
  <c r="X130" i="3"/>
  <c r="Z127" i="3"/>
  <c r="DK26" i="3"/>
  <c r="DK23" i="3"/>
  <c r="Y26" i="3"/>
  <c r="Z112" i="3"/>
  <c r="Z17" i="3" s="1"/>
  <c r="DK79" i="3"/>
  <c r="EH134" i="3"/>
  <c r="EH57" i="3"/>
  <c r="CM51" i="3"/>
  <c r="EH132" i="3"/>
  <c r="EH136" i="3"/>
  <c r="EH56" i="3"/>
  <c r="EH133" i="3"/>
  <c r="EH58" i="3"/>
  <c r="CN127" i="3"/>
  <c r="EH135" i="3"/>
  <c r="DL112" i="3"/>
  <c r="DL12" i="3" s="1"/>
  <c r="DJ130" i="3"/>
  <c r="DJ63" i="3" s="1"/>
  <c r="BQ122" i="3"/>
  <c r="BQ24" i="3" s="1"/>
  <c r="BO59" i="3"/>
  <c r="W130" i="3"/>
  <c r="FC134" i="3"/>
  <c r="EG56" i="3"/>
  <c r="EG59" i="3"/>
  <c r="FC133" i="3"/>
  <c r="Y133" i="3"/>
  <c r="EG134" i="3"/>
  <c r="FC136" i="3"/>
  <c r="EG133" i="3"/>
  <c r="FC135" i="3"/>
  <c r="FC60" i="3"/>
  <c r="EG58" i="3"/>
  <c r="FC132" i="3"/>
  <c r="FC59" i="3"/>
  <c r="EF130" i="3"/>
  <c r="EG136" i="3"/>
  <c r="EG60" i="3"/>
  <c r="FC57" i="3"/>
  <c r="EG57" i="3"/>
  <c r="FE122" i="3"/>
  <c r="FE26" i="3" s="1"/>
  <c r="DK24" i="3"/>
  <c r="BO136" i="3"/>
  <c r="BO132" i="3"/>
  <c r="AS130" i="3"/>
  <c r="BO133" i="3"/>
  <c r="BO134" i="3"/>
  <c r="BO135" i="3"/>
  <c r="BO58" i="3"/>
  <c r="CM26" i="3"/>
  <c r="BO57" i="3"/>
  <c r="AU142" i="3"/>
  <c r="AU78" i="3" s="1"/>
  <c r="BO60" i="3"/>
  <c r="CM78" i="3"/>
  <c r="DL127" i="3"/>
  <c r="AU112" i="3"/>
  <c r="AU17" i="3" s="1"/>
  <c r="CM133" i="3"/>
  <c r="CM58" i="3"/>
  <c r="CM134" i="3"/>
  <c r="CM12" i="3"/>
  <c r="CM135" i="3"/>
  <c r="CM57" i="3"/>
  <c r="CM136" i="3"/>
  <c r="CM60" i="3"/>
  <c r="BN130" i="3"/>
  <c r="BN64" i="3" s="1"/>
  <c r="CM56" i="3"/>
  <c r="CM59" i="3"/>
  <c r="AU127" i="3"/>
  <c r="DL115" i="3"/>
  <c r="DL51" i="3" s="1"/>
  <c r="BP142" i="3"/>
  <c r="BP79" i="3" s="1"/>
  <c r="EI127" i="3"/>
  <c r="CN115" i="3"/>
  <c r="CN50" i="3" s="1"/>
  <c r="AT112" i="3"/>
  <c r="AT17" i="3" s="1"/>
  <c r="AR16" i="16" s="1"/>
  <c r="BP137" i="3"/>
  <c r="BP55" i="3" s="1"/>
  <c r="BP56" i="3" s="1"/>
  <c r="Y59" i="3"/>
  <c r="AU137" i="3"/>
  <c r="AU55" i="3" s="1"/>
  <c r="AU135" i="3" s="1"/>
  <c r="Y57" i="3"/>
  <c r="Y60" i="3"/>
  <c r="Y56" i="3"/>
  <c r="EI112" i="3"/>
  <c r="EI17" i="3" s="1"/>
  <c r="Y136" i="3"/>
  <c r="Y58" i="3"/>
  <c r="Y135" i="3"/>
  <c r="Y134" i="3"/>
  <c r="DL122" i="3"/>
  <c r="DL23" i="3" s="1"/>
  <c r="AT127" i="3"/>
  <c r="CN137" i="3"/>
  <c r="CN55" i="3" s="1"/>
  <c r="CN57" i="3" s="1"/>
  <c r="BQ115" i="3"/>
  <c r="BQ51" i="3" s="1"/>
  <c r="DL137" i="3"/>
  <c r="DL55" i="3" s="1"/>
  <c r="DL57" i="3" s="1"/>
  <c r="AT137" i="3"/>
  <c r="AT55" i="3" s="1"/>
  <c r="AT56" i="3" s="1"/>
  <c r="AR50" i="16" s="1"/>
  <c r="Z115" i="3"/>
  <c r="Z54" i="3" s="1"/>
  <c r="Z122" i="3"/>
  <c r="Z24" i="3" s="1"/>
  <c r="BP115" i="3"/>
  <c r="BP53" i="3" s="1"/>
  <c r="BR143" i="3"/>
  <c r="BR121" i="3"/>
  <c r="CN112" i="3"/>
  <c r="CN17" i="3" s="1"/>
  <c r="CO141" i="3"/>
  <c r="CO143" i="3"/>
  <c r="CO117" i="3"/>
  <c r="Z137" i="3"/>
  <c r="Z55" i="3" s="1"/>
  <c r="Z135" i="3" s="1"/>
  <c r="BQ112" i="3"/>
  <c r="BQ12" i="3" s="1"/>
  <c r="AT115" i="3"/>
  <c r="AT52" i="3" s="1"/>
  <c r="AR46" i="16" s="1"/>
  <c r="EE130" i="3"/>
  <c r="AA120" i="3"/>
  <c r="AU115" i="3"/>
  <c r="AU51" i="3" s="1"/>
  <c r="DK54" i="3"/>
  <c r="DK52" i="3"/>
  <c r="DK53" i="3"/>
  <c r="DK49" i="3"/>
  <c r="AA126" i="3"/>
  <c r="BR119" i="3"/>
  <c r="BR120" i="3"/>
  <c r="BR117" i="3"/>
  <c r="BR113" i="3"/>
  <c r="BS67" i="3"/>
  <c r="BR128" i="3"/>
  <c r="CO126" i="3"/>
  <c r="Z79" i="3"/>
  <c r="CO119" i="3"/>
  <c r="CN142" i="3"/>
  <c r="EH12" i="3"/>
  <c r="EH17" i="3"/>
  <c r="EG24" i="3"/>
  <c r="EG25" i="3"/>
  <c r="EG23" i="3"/>
  <c r="EG26" i="3"/>
  <c r="FD79" i="3"/>
  <c r="FD78" i="3"/>
  <c r="EG52" i="3"/>
  <c r="EG50" i="3"/>
  <c r="EG54" i="3"/>
  <c r="EG49" i="3"/>
  <c r="EG51" i="3"/>
  <c r="EG53" i="3"/>
  <c r="EG12" i="3"/>
  <c r="EG17" i="3"/>
  <c r="EH51" i="3"/>
  <c r="EH52" i="3"/>
  <c r="EH53" i="3"/>
  <c r="EH50" i="3"/>
  <c r="EH49" i="3"/>
  <c r="EH54" i="3"/>
  <c r="FE79" i="3"/>
  <c r="FE78" i="3"/>
  <c r="EG79" i="3"/>
  <c r="EG78" i="3"/>
  <c r="FD54" i="3"/>
  <c r="FD52" i="3"/>
  <c r="FD50" i="3"/>
  <c r="FD49" i="3"/>
  <c r="FD51" i="3"/>
  <c r="FD53" i="3"/>
  <c r="FD26" i="3"/>
  <c r="FD23" i="3"/>
  <c r="FD24" i="3"/>
  <c r="FD25" i="3"/>
  <c r="CO120" i="3"/>
  <c r="CO123" i="3"/>
  <c r="CO144" i="3"/>
  <c r="CO114" i="3"/>
  <c r="CO128" i="3"/>
  <c r="CO127" i="3" s="1"/>
  <c r="CO116" i="3"/>
  <c r="CO139" i="3"/>
  <c r="BR125" i="3"/>
  <c r="BR139" i="3"/>
  <c r="BR114" i="3"/>
  <c r="BR140" i="3"/>
  <c r="BR144" i="3"/>
  <c r="BR118" i="3"/>
  <c r="DM131" i="3"/>
  <c r="BR70" i="3"/>
  <c r="BR69" i="3"/>
  <c r="BR68" i="3"/>
  <c r="DM129" i="3"/>
  <c r="DM68" i="3"/>
  <c r="FF121" i="3"/>
  <c r="FF120" i="3"/>
  <c r="FF143" i="3"/>
  <c r="FF139" i="3"/>
  <c r="FF144" i="3"/>
  <c r="FF131" i="3"/>
  <c r="FF117" i="3"/>
  <c r="FF71" i="3"/>
  <c r="AA71" i="3"/>
  <c r="FF126" i="3"/>
  <c r="FF141" i="3"/>
  <c r="FF116" i="3"/>
  <c r="DM69" i="3"/>
  <c r="AA140" i="3"/>
  <c r="DM113" i="3"/>
  <c r="AA125" i="3"/>
  <c r="DM114" i="3"/>
  <c r="FE112" i="3"/>
  <c r="FF70" i="3"/>
  <c r="FF118" i="3"/>
  <c r="AA119" i="3"/>
  <c r="AA117" i="3"/>
  <c r="CO118" i="3"/>
  <c r="CO138" i="3"/>
  <c r="CO70" i="3"/>
  <c r="BR138" i="3"/>
  <c r="BR116" i="3"/>
  <c r="AA121" i="3"/>
  <c r="AA128" i="3"/>
  <c r="BQ142" i="3"/>
  <c r="DM128" i="3"/>
  <c r="DM127" i="3" s="1"/>
  <c r="AA118" i="3"/>
  <c r="AA141" i="3"/>
  <c r="CO69" i="3"/>
  <c r="CO121" i="3"/>
  <c r="CO124" i="3"/>
  <c r="AA129" i="3"/>
  <c r="AA131" i="3"/>
  <c r="CO67" i="3"/>
  <c r="DM138" i="3"/>
  <c r="DM116" i="3"/>
  <c r="FF129" i="3"/>
  <c r="AA114" i="3"/>
  <c r="AA66" i="3"/>
  <c r="BR67" i="3"/>
  <c r="BR123" i="3"/>
  <c r="BR131" i="3"/>
  <c r="DM121" i="3"/>
  <c r="AA68" i="3"/>
  <c r="DM144" i="3"/>
  <c r="EI115" i="3"/>
  <c r="DM124" i="3"/>
  <c r="EI142" i="3"/>
  <c r="DM139" i="3"/>
  <c r="DM119" i="3"/>
  <c r="AA70" i="3"/>
  <c r="AV71" i="3"/>
  <c r="CN122" i="3"/>
  <c r="CN24" i="3" s="1"/>
  <c r="AV69" i="3"/>
  <c r="FE115" i="3"/>
  <c r="DM126" i="3"/>
  <c r="DM118" i="3"/>
  <c r="BS144" i="3"/>
  <c r="FE137" i="3"/>
  <c r="FE55" i="3" s="1"/>
  <c r="FE136" i="3" s="1"/>
  <c r="DM117" i="3"/>
  <c r="DM140" i="3"/>
  <c r="BS128" i="3"/>
  <c r="CO66" i="3"/>
  <c r="AV68" i="3"/>
  <c r="AV140" i="3"/>
  <c r="AV67" i="3"/>
  <c r="DM66" i="3"/>
  <c r="DM143" i="3"/>
  <c r="DM120" i="3"/>
  <c r="BS68" i="3"/>
  <c r="BS124" i="3"/>
  <c r="FF113" i="3"/>
  <c r="FF123" i="3"/>
  <c r="AA69" i="3"/>
  <c r="AA113" i="3"/>
  <c r="CO113" i="3"/>
  <c r="CO140" i="3"/>
  <c r="CO125" i="3"/>
  <c r="CO131" i="3"/>
  <c r="BR141" i="3"/>
  <c r="BR126" i="3"/>
  <c r="BR129" i="3"/>
  <c r="DK58" i="3"/>
  <c r="DK59" i="3"/>
  <c r="DK133" i="3"/>
  <c r="DK56" i="3"/>
  <c r="DK57" i="3"/>
  <c r="DK135" i="3"/>
  <c r="DK134" i="3"/>
  <c r="DK132" i="3"/>
  <c r="DK60" i="3"/>
  <c r="DK136" i="3"/>
  <c r="AV125" i="3"/>
  <c r="AV120" i="3"/>
  <c r="AV117" i="3"/>
  <c r="DM70" i="3"/>
  <c r="DM125" i="3"/>
  <c r="DM123" i="3"/>
  <c r="BS143" i="3"/>
  <c r="BS113" i="3"/>
  <c r="BS121" i="3"/>
  <c r="FF119" i="3"/>
  <c r="FF128" i="3"/>
  <c r="AA123" i="3"/>
  <c r="AA138" i="3"/>
  <c r="CO68" i="3"/>
  <c r="BO79" i="3"/>
  <c r="BO78" i="3"/>
  <c r="AV131" i="3"/>
  <c r="AV139" i="3"/>
  <c r="AV126" i="3"/>
  <c r="BS126" i="3"/>
  <c r="BS71" i="3"/>
  <c r="BS66" i="3"/>
  <c r="AV129" i="3"/>
  <c r="AV123" i="3"/>
  <c r="BS114" i="3"/>
  <c r="BS118" i="3"/>
  <c r="BQ137" i="3"/>
  <c r="BQ55" i="3" s="1"/>
  <c r="AV128" i="3"/>
  <c r="AV113" i="3"/>
  <c r="AV138" i="3"/>
  <c r="BS69" i="3"/>
  <c r="BS125" i="3"/>
  <c r="BS123" i="3"/>
  <c r="BS139" i="3"/>
  <c r="BS141" i="3"/>
  <c r="BS120" i="3"/>
  <c r="AT122" i="3"/>
  <c r="AT26" i="3" s="1"/>
  <c r="AR24" i="16" s="1"/>
  <c r="AV116" i="3"/>
  <c r="AV141" i="3"/>
  <c r="AV124" i="3"/>
  <c r="BS119" i="3"/>
  <c r="BS116" i="3"/>
  <c r="BS131" i="3"/>
  <c r="AV119" i="3"/>
  <c r="BP122" i="3"/>
  <c r="BO17" i="3"/>
  <c r="BO12" i="3"/>
  <c r="AW75" i="3"/>
  <c r="AW29" i="3"/>
  <c r="AW42" i="3"/>
  <c r="AW10" i="3"/>
  <c r="AW143" i="3" s="1"/>
  <c r="AW18" i="3"/>
  <c r="AW17" i="16" s="1"/>
  <c r="AW97" i="3"/>
  <c r="AW77" i="3"/>
  <c r="AW35" i="3"/>
  <c r="AW15" i="3"/>
  <c r="AW16" i="3" s="1"/>
  <c r="AW39" i="3"/>
  <c r="AW43" i="3"/>
  <c r="AW13" i="3"/>
  <c r="AW47" i="3"/>
  <c r="AW30" i="3"/>
  <c r="AW44" i="3"/>
  <c r="AW31" i="3"/>
  <c r="AW32" i="3" s="1"/>
  <c r="AW41" i="3"/>
  <c r="AW76" i="3"/>
  <c r="AW65" i="3"/>
  <c r="AW68" i="3" s="1"/>
  <c r="AW33" i="3"/>
  <c r="AW40" i="3"/>
  <c r="AW27" i="3"/>
  <c r="AW21" i="3"/>
  <c r="AW22" i="3" s="1"/>
  <c r="AW14" i="3"/>
  <c r="AW45" i="3"/>
  <c r="AW80" i="3"/>
  <c r="AW73" i="3"/>
  <c r="AW48" i="3"/>
  <c r="AW38" i="3"/>
  <c r="AW19" i="3"/>
  <c r="AW20" i="3"/>
  <c r="AW28" i="3"/>
  <c r="AW72" i="3"/>
  <c r="AW86" i="3"/>
  <c r="AW83" i="3"/>
  <c r="AW82" i="3"/>
  <c r="AW81" i="3"/>
  <c r="AW84" i="3"/>
  <c r="AW85" i="3"/>
  <c r="BO54" i="3"/>
  <c r="BO52" i="3"/>
  <c r="BO49" i="3"/>
  <c r="BO53" i="3"/>
  <c r="BO51" i="3"/>
  <c r="BO50" i="3"/>
  <c r="BO25" i="3"/>
  <c r="BO24" i="3"/>
  <c r="BO26" i="3"/>
  <c r="BO23" i="3"/>
  <c r="FG72" i="3"/>
  <c r="FG33" i="3"/>
  <c r="FG14" i="3"/>
  <c r="FG19" i="3"/>
  <c r="FG35" i="3"/>
  <c r="FG97" i="3"/>
  <c r="FG75" i="3"/>
  <c r="FG10" i="3"/>
  <c r="FG144" i="3" s="1"/>
  <c r="FG18" i="3"/>
  <c r="FG45" i="3"/>
  <c r="FG27" i="3"/>
  <c r="FG42" i="3"/>
  <c r="FG77" i="3"/>
  <c r="FG21" i="3"/>
  <c r="FG22" i="3" s="1"/>
  <c r="FG48" i="3"/>
  <c r="FG13" i="3"/>
  <c r="FG41" i="3"/>
  <c r="FG65" i="3"/>
  <c r="FG67" i="3" s="1"/>
  <c r="FG80" i="3"/>
  <c r="FG44" i="3"/>
  <c r="FG39" i="3"/>
  <c r="FG40" i="3"/>
  <c r="FG76" i="3"/>
  <c r="FG38" i="3"/>
  <c r="FG30" i="3"/>
  <c r="FG43" i="3"/>
  <c r="FG47" i="3"/>
  <c r="FG15" i="3"/>
  <c r="FG16" i="3" s="1"/>
  <c r="FG31" i="3"/>
  <c r="FG32" i="3" s="1"/>
  <c r="FG20" i="3"/>
  <c r="FG29" i="3"/>
  <c r="FG28" i="3"/>
  <c r="FG73" i="3"/>
  <c r="FG85" i="3"/>
  <c r="FG83" i="3"/>
  <c r="FG82" i="3"/>
  <c r="FG81" i="3"/>
  <c r="FG86" i="3"/>
  <c r="FG84" i="3"/>
  <c r="FB130" i="3"/>
  <c r="FE127" i="3"/>
  <c r="EI137" i="3"/>
  <c r="EI55" i="3" s="1"/>
  <c r="BR22" i="3"/>
  <c r="BP20" i="16"/>
  <c r="FH110" i="3"/>
  <c r="FH9" i="3" s="1"/>
  <c r="EI122" i="3"/>
  <c r="AB48" i="3"/>
  <c r="AB27" i="3"/>
  <c r="AB73" i="3"/>
  <c r="AB76" i="3"/>
  <c r="AB28" i="3"/>
  <c r="AB80" i="3"/>
  <c r="AB31" i="3"/>
  <c r="AB32" i="3" s="1"/>
  <c r="AB42" i="3"/>
  <c r="AB47" i="3"/>
  <c r="AB21" i="3"/>
  <c r="AB22" i="3" s="1"/>
  <c r="AB40" i="3"/>
  <c r="AB18" i="3"/>
  <c r="AB10" i="3"/>
  <c r="AB113" i="3" s="1"/>
  <c r="AB39" i="3"/>
  <c r="AB19" i="3"/>
  <c r="AB29" i="3"/>
  <c r="AB30" i="3"/>
  <c r="AB75" i="3"/>
  <c r="AB35" i="3"/>
  <c r="AB65" i="3"/>
  <c r="AB70" i="3" s="1"/>
  <c r="AB77" i="3"/>
  <c r="AB44" i="3"/>
  <c r="AB72" i="3"/>
  <c r="AB38" i="3"/>
  <c r="AB41" i="3"/>
  <c r="AB45" i="3"/>
  <c r="AB43" i="3"/>
  <c r="AB13" i="3"/>
  <c r="AB33" i="3"/>
  <c r="AB14" i="3"/>
  <c r="AB97" i="3"/>
  <c r="AB15" i="3"/>
  <c r="AB16" i="3" s="1"/>
  <c r="AB20" i="3"/>
  <c r="AB83" i="3"/>
  <c r="AB86" i="3"/>
  <c r="AB81" i="3"/>
  <c r="AB85" i="3"/>
  <c r="AB82" i="3"/>
  <c r="AB84" i="3"/>
  <c r="CQ39" i="3"/>
  <c r="CQ21" i="3"/>
  <c r="CQ22" i="3" s="1"/>
  <c r="CQ13" i="3"/>
  <c r="CQ30" i="3"/>
  <c r="CQ28" i="3"/>
  <c r="CQ19" i="3"/>
  <c r="CQ15" i="3"/>
  <c r="CQ16" i="3" s="1"/>
  <c r="CQ80" i="3"/>
  <c r="CQ72" i="3"/>
  <c r="CQ75" i="3"/>
  <c r="CQ65" i="3"/>
  <c r="CQ71" i="3" s="1"/>
  <c r="CQ97" i="3"/>
  <c r="CQ40" i="3"/>
  <c r="CQ47" i="3"/>
  <c r="CQ44" i="3"/>
  <c r="CQ10" i="3"/>
  <c r="CQ144" i="3" s="1"/>
  <c r="CQ20" i="3"/>
  <c r="CQ31" i="3"/>
  <c r="CQ32" i="3" s="1"/>
  <c r="CQ38" i="3"/>
  <c r="CQ14" i="3"/>
  <c r="CQ77" i="3"/>
  <c r="CQ18" i="3"/>
  <c r="CQ17" i="16" s="1"/>
  <c r="CQ29" i="3"/>
  <c r="CQ27" i="3"/>
  <c r="CQ42" i="3"/>
  <c r="CQ73" i="3"/>
  <c r="CQ76" i="3"/>
  <c r="CQ43" i="3"/>
  <c r="CQ41" i="3"/>
  <c r="CQ48" i="3"/>
  <c r="CQ45" i="3"/>
  <c r="CQ35" i="3"/>
  <c r="CQ33" i="3"/>
  <c r="CQ85" i="3"/>
  <c r="CQ81" i="3"/>
  <c r="CQ83" i="3"/>
  <c r="CQ84" i="3"/>
  <c r="CQ82" i="3"/>
  <c r="CQ86" i="3"/>
  <c r="BT110" i="3"/>
  <c r="BT9" i="3" s="1"/>
  <c r="AV118" i="3"/>
  <c r="AV114" i="3"/>
  <c r="AV66" i="3"/>
  <c r="DM67" i="3"/>
  <c r="AT78" i="3"/>
  <c r="AR72" i="16" s="1"/>
  <c r="AT79" i="3"/>
  <c r="AR73" i="16" s="1"/>
  <c r="BS129" i="3"/>
  <c r="BS140" i="3"/>
  <c r="BS117" i="3"/>
  <c r="FF67" i="3"/>
  <c r="FF114" i="3"/>
  <c r="FF69" i="3"/>
  <c r="AA143" i="3"/>
  <c r="AA124" i="3"/>
  <c r="AA116" i="3"/>
  <c r="BR66" i="3"/>
  <c r="Z50" i="3"/>
  <c r="Z49" i="3"/>
  <c r="Z52" i="3"/>
  <c r="Y12" i="3"/>
  <c r="Y17" i="3"/>
  <c r="FD136" i="3"/>
  <c r="FD133" i="3"/>
  <c r="FD56" i="3"/>
  <c r="FD57" i="3"/>
  <c r="FD58" i="3"/>
  <c r="FD59" i="3"/>
  <c r="FD60" i="3"/>
  <c r="FD134" i="3"/>
  <c r="FD135" i="3"/>
  <c r="FD132" i="3"/>
  <c r="Y49" i="3"/>
  <c r="Y54" i="3"/>
  <c r="Y51" i="3"/>
  <c r="Y52" i="3"/>
  <c r="Y50" i="3"/>
  <c r="Y53" i="3"/>
  <c r="DN41" i="3"/>
  <c r="DN38" i="3"/>
  <c r="DN77" i="3"/>
  <c r="DN72" i="3"/>
  <c r="DN30" i="3"/>
  <c r="DN39" i="3"/>
  <c r="DN45" i="3"/>
  <c r="DN43" i="3"/>
  <c r="DN83" i="3"/>
  <c r="DN18" i="3"/>
  <c r="DN10" i="3"/>
  <c r="DN144" i="3" s="1"/>
  <c r="DN33" i="3"/>
  <c r="DN75" i="3"/>
  <c r="DN65" i="3"/>
  <c r="DN70" i="3" s="1"/>
  <c r="DN14" i="3"/>
  <c r="DN27" i="3"/>
  <c r="DN20" i="3"/>
  <c r="DN42" i="3"/>
  <c r="DN40" i="3"/>
  <c r="DN80" i="3"/>
  <c r="DN76" i="3"/>
  <c r="DN15" i="3"/>
  <c r="DN16" i="3" s="1"/>
  <c r="DN31" i="3"/>
  <c r="DN32" i="3" s="1"/>
  <c r="DN29" i="3"/>
  <c r="DN47" i="3"/>
  <c r="DN44" i="3"/>
  <c r="DN13" i="3"/>
  <c r="DN19" i="3"/>
  <c r="DN97" i="3"/>
  <c r="DN35" i="3"/>
  <c r="DN73" i="3"/>
  <c r="DN48" i="3"/>
  <c r="DN28" i="3"/>
  <c r="DN21" i="3"/>
  <c r="DN22" i="3" s="1"/>
  <c r="DN82" i="3"/>
  <c r="DN86" i="3"/>
  <c r="DN85" i="3"/>
  <c r="DN84" i="3"/>
  <c r="DN81" i="3"/>
  <c r="AU122" i="3"/>
  <c r="FF66" i="3"/>
  <c r="CP42" i="3"/>
  <c r="CP40" i="3"/>
  <c r="CP38" i="3"/>
  <c r="CP75" i="3"/>
  <c r="CP33" i="3"/>
  <c r="CP30" i="3"/>
  <c r="CP27" i="3"/>
  <c r="CP13" i="3"/>
  <c r="CP85" i="3"/>
  <c r="CP18" i="3"/>
  <c r="CP17" i="16" s="1"/>
  <c r="CP97" i="3"/>
  <c r="CP77" i="3"/>
  <c r="CP44" i="3"/>
  <c r="CP86" i="3"/>
  <c r="CP81" i="3"/>
  <c r="CP73" i="3"/>
  <c r="CP72" i="3"/>
  <c r="CP48" i="3"/>
  <c r="CP45" i="3"/>
  <c r="CP43" i="3"/>
  <c r="CP41" i="3"/>
  <c r="CP39" i="3"/>
  <c r="CP20" i="3"/>
  <c r="CN19" i="16" s="1"/>
  <c r="CP35" i="3"/>
  <c r="CP31" i="3"/>
  <c r="CP32" i="3" s="1"/>
  <c r="CP29" i="3"/>
  <c r="CP21" i="3"/>
  <c r="CP10" i="3"/>
  <c r="CP116" i="3" s="1"/>
  <c r="CP83" i="3"/>
  <c r="CP19" i="3"/>
  <c r="CN18" i="16" s="1"/>
  <c r="CP28" i="3"/>
  <c r="CP80" i="3"/>
  <c r="CP15" i="3"/>
  <c r="CP16" i="3" s="1"/>
  <c r="CP82" i="3"/>
  <c r="CP76" i="3"/>
  <c r="CP65" i="3"/>
  <c r="CP70" i="3" s="1"/>
  <c r="CP47" i="3"/>
  <c r="CP14" i="3"/>
  <c r="CP84" i="3"/>
  <c r="EK110" i="3"/>
  <c r="EK9" i="3" s="1"/>
  <c r="AV121" i="3"/>
  <c r="AV144" i="3"/>
  <c r="AV142" i="3" s="1"/>
  <c r="EJ48" i="3"/>
  <c r="EJ42" i="3"/>
  <c r="EJ43" i="3"/>
  <c r="EJ41" i="3"/>
  <c r="EJ30" i="3"/>
  <c r="EJ15" i="3"/>
  <c r="EJ16" i="3" s="1"/>
  <c r="EJ10" i="3"/>
  <c r="EJ117" i="3" s="1"/>
  <c r="EJ73" i="3"/>
  <c r="EJ31" i="3"/>
  <c r="EJ32" i="3" s="1"/>
  <c r="EJ19" i="3"/>
  <c r="EJ18" i="3"/>
  <c r="EJ97" i="3"/>
  <c r="EJ44" i="3"/>
  <c r="EJ13" i="3"/>
  <c r="EJ76" i="3"/>
  <c r="EJ80" i="3"/>
  <c r="EJ45" i="3"/>
  <c r="EJ29" i="3"/>
  <c r="EJ33" i="3"/>
  <c r="EJ14" i="3"/>
  <c r="EJ27" i="3"/>
  <c r="EJ28" i="3"/>
  <c r="EJ75" i="3"/>
  <c r="EJ72" i="3"/>
  <c r="EJ40" i="3"/>
  <c r="EJ77" i="3"/>
  <c r="EJ20" i="3"/>
  <c r="EJ35" i="3"/>
  <c r="EJ47" i="3"/>
  <c r="EJ38" i="3"/>
  <c r="EJ65" i="3"/>
  <c r="EJ68" i="3" s="1"/>
  <c r="EJ21" i="3"/>
  <c r="EJ22" i="3" s="1"/>
  <c r="EJ39" i="3"/>
  <c r="EJ81" i="3"/>
  <c r="EJ83" i="3"/>
  <c r="EJ85" i="3"/>
  <c r="EJ86" i="3"/>
  <c r="EJ84" i="3"/>
  <c r="EJ82" i="3"/>
  <c r="FF138" i="3"/>
  <c r="FF125" i="3"/>
  <c r="FF124" i="3"/>
  <c r="AA144" i="3"/>
  <c r="B16" i="6"/>
  <c r="C16" i="6" s="1"/>
  <c r="AV97" i="16"/>
  <c r="AV99" i="16"/>
  <c r="AV98" i="16"/>
  <c r="AV94" i="16"/>
  <c r="AV95" i="16"/>
  <c r="AV96" i="16"/>
  <c r="AV36" i="16"/>
  <c r="Z101" i="16"/>
  <c r="AF6" i="16"/>
  <c r="EQ6" i="16"/>
  <c r="FN6" i="16"/>
  <c r="CW6" i="16"/>
  <c r="DT6" i="16"/>
  <c r="BC6" i="16"/>
  <c r="BZ6" i="16"/>
  <c r="BU6" i="3"/>
  <c r="EL6" i="3"/>
  <c r="EL110" i="3" s="1"/>
  <c r="EL9" i="3" s="1"/>
  <c r="FI6" i="3"/>
  <c r="FI110" i="3" s="1"/>
  <c r="FI9" i="3" s="1"/>
  <c r="AX6" i="3"/>
  <c r="DO6" i="3"/>
  <c r="DO110" i="3" s="1"/>
  <c r="DO9" i="3" s="1"/>
  <c r="CR6" i="3"/>
  <c r="CR110" i="3" s="1"/>
  <c r="CR9" i="3" s="1"/>
  <c r="AC6" i="3"/>
  <c r="AC110" i="3" s="1"/>
  <c r="AC9" i="3" s="1"/>
  <c r="Z51" i="3" l="1"/>
  <c r="Z53" i="3"/>
  <c r="DL78" i="3"/>
  <c r="DI61" i="3"/>
  <c r="DI62" i="3"/>
  <c r="DI64" i="3"/>
  <c r="X64" i="3"/>
  <c r="X61" i="3"/>
  <c r="X62" i="3"/>
  <c r="X63" i="3"/>
  <c r="FB61" i="3"/>
  <c r="FB62" i="3"/>
  <c r="FB63" i="3"/>
  <c r="FB64" i="3"/>
  <c r="EE61" i="3"/>
  <c r="EE62" i="3"/>
  <c r="EE63" i="3"/>
  <c r="EE64" i="3"/>
  <c r="W61" i="3"/>
  <c r="W62" i="3"/>
  <c r="W63" i="3"/>
  <c r="W64" i="3"/>
  <c r="EF63" i="3"/>
  <c r="EF64" i="3"/>
  <c r="EF61" i="3"/>
  <c r="EF62" i="3"/>
  <c r="CL61" i="3"/>
  <c r="CL62" i="3"/>
  <c r="CL63" i="3"/>
  <c r="DJ62" i="3"/>
  <c r="DJ61" i="3"/>
  <c r="DJ64" i="3"/>
  <c r="FH88" i="3"/>
  <c r="CR88" i="3"/>
  <c r="DO88" i="3"/>
  <c r="FI88" i="3"/>
  <c r="EK88" i="3"/>
  <c r="EL88" i="3"/>
  <c r="AC88" i="3"/>
  <c r="AS64" i="3"/>
  <c r="AS63" i="3"/>
  <c r="AS62" i="3"/>
  <c r="BN63" i="3"/>
  <c r="BN62" i="3"/>
  <c r="AS61" i="3"/>
  <c r="BN61" i="3"/>
  <c r="BT88" i="3"/>
  <c r="FE24" i="3"/>
  <c r="Z12" i="3"/>
  <c r="FE23" i="3"/>
  <c r="FE25" i="3"/>
  <c r="AU79" i="3"/>
  <c r="BP17" i="3"/>
  <c r="FI101" i="3"/>
  <c r="FI100" i="3"/>
  <c r="FI99" i="3"/>
  <c r="FI98" i="3"/>
  <c r="FI105" i="3"/>
  <c r="FI104" i="3"/>
  <c r="FI103" i="3"/>
  <c r="FI102" i="3"/>
  <c r="EL101" i="3"/>
  <c r="EL100" i="3"/>
  <c r="EL99" i="3"/>
  <c r="EL98" i="3"/>
  <c r="EL105" i="3"/>
  <c r="EL104" i="3"/>
  <c r="EL103" i="3"/>
  <c r="EL102" i="3"/>
  <c r="EK101" i="3"/>
  <c r="EK100" i="3"/>
  <c r="EK99" i="3"/>
  <c r="EK98" i="3"/>
  <c r="EK105" i="3"/>
  <c r="EK104" i="3"/>
  <c r="EK103" i="3"/>
  <c r="EK102" i="3"/>
  <c r="CR99" i="3"/>
  <c r="CR98" i="3"/>
  <c r="CR100" i="3"/>
  <c r="CR103" i="3"/>
  <c r="CR102" i="3"/>
  <c r="CR101" i="3"/>
  <c r="CR104" i="3"/>
  <c r="CR105" i="3"/>
  <c r="BT99" i="3"/>
  <c r="BT98" i="3"/>
  <c r="BT100" i="3"/>
  <c r="BT103" i="3"/>
  <c r="BT102" i="3"/>
  <c r="BT101" i="3"/>
  <c r="BT104" i="3"/>
  <c r="BT105" i="3"/>
  <c r="DO98" i="3"/>
  <c r="DO101" i="3"/>
  <c r="DO99" i="3"/>
  <c r="DO102" i="3"/>
  <c r="DO105" i="3"/>
  <c r="DO104" i="3"/>
  <c r="DO100" i="3"/>
  <c r="DO103" i="3"/>
  <c r="AC101" i="3"/>
  <c r="AC100" i="3"/>
  <c r="AC99" i="3"/>
  <c r="AC98" i="3"/>
  <c r="AC105" i="3"/>
  <c r="AC104" i="3"/>
  <c r="AC103" i="3"/>
  <c r="AC102" i="3"/>
  <c r="FH100" i="3"/>
  <c r="FH99" i="3"/>
  <c r="FH98" i="3"/>
  <c r="FH104" i="3"/>
  <c r="FH101" i="3"/>
  <c r="FH103" i="3"/>
  <c r="FH102" i="3"/>
  <c r="FH105" i="3"/>
  <c r="AU12" i="3"/>
  <c r="AU12" i="16" s="1"/>
  <c r="EK90" i="3"/>
  <c r="EK89" i="3"/>
  <c r="EK87" i="3"/>
  <c r="EK92" i="3"/>
  <c r="EK91" i="3"/>
  <c r="EK94" i="3"/>
  <c r="EK93" i="3"/>
  <c r="EK96" i="3"/>
  <c r="EK95" i="3"/>
  <c r="AC90" i="3"/>
  <c r="AC89" i="3"/>
  <c r="AC87" i="3"/>
  <c r="AC93" i="3"/>
  <c r="AC92" i="3"/>
  <c r="AC91" i="3"/>
  <c r="AC94" i="3"/>
  <c r="AC96" i="3"/>
  <c r="AC95" i="3"/>
  <c r="BT87" i="3"/>
  <c r="BT90" i="3"/>
  <c r="BT89" i="3"/>
  <c r="BT93" i="3"/>
  <c r="BT92" i="3"/>
  <c r="BT94" i="3"/>
  <c r="BT91" i="3"/>
  <c r="BT95" i="3"/>
  <c r="BT96" i="3"/>
  <c r="CR87" i="3"/>
  <c r="CR90" i="3"/>
  <c r="CR93" i="3"/>
  <c r="CR89" i="3"/>
  <c r="CR92" i="3"/>
  <c r="CR94" i="3"/>
  <c r="CR91" i="3"/>
  <c r="CR95" i="3"/>
  <c r="CR96" i="3"/>
  <c r="DO87" i="3"/>
  <c r="DO90" i="3"/>
  <c r="DO89" i="3"/>
  <c r="DO93" i="3"/>
  <c r="DO92" i="3"/>
  <c r="DO91" i="3"/>
  <c r="DO96" i="3"/>
  <c r="DO95" i="3"/>
  <c r="DO94" i="3"/>
  <c r="FH89" i="3"/>
  <c r="FH87" i="3"/>
  <c r="FH92" i="3"/>
  <c r="FH91" i="3"/>
  <c r="FH93" i="3"/>
  <c r="FH90" i="3"/>
  <c r="FH96" i="3"/>
  <c r="FH95" i="3"/>
  <c r="FH94" i="3"/>
  <c r="FI90" i="3"/>
  <c r="FI89" i="3"/>
  <c r="FI87" i="3"/>
  <c r="FI92" i="3"/>
  <c r="FI91" i="3"/>
  <c r="FI94" i="3"/>
  <c r="FI96" i="3"/>
  <c r="FI95" i="3"/>
  <c r="FI93" i="3"/>
  <c r="EL90" i="3"/>
  <c r="EL89" i="3"/>
  <c r="EL87" i="3"/>
  <c r="EL92" i="3"/>
  <c r="EL91" i="3"/>
  <c r="EL95" i="3"/>
  <c r="EL93" i="3"/>
  <c r="EL94" i="3"/>
  <c r="EL96" i="3"/>
  <c r="EI12" i="3"/>
  <c r="AU50" i="3"/>
  <c r="AU52" i="3"/>
  <c r="AU49" i="3"/>
  <c r="AU54" i="3"/>
  <c r="EI37" i="3"/>
  <c r="EI36" i="3"/>
  <c r="FE37" i="3"/>
  <c r="FE36" i="3"/>
  <c r="Z37" i="3"/>
  <c r="Z36" i="3"/>
  <c r="AW124" i="3"/>
  <c r="AU37" i="3"/>
  <c r="AU36" i="3"/>
  <c r="AU53" i="3"/>
  <c r="AT36" i="3"/>
  <c r="AR34" i="16" s="1"/>
  <c r="AT37" i="3"/>
  <c r="AR35" i="16" s="1"/>
  <c r="DM37" i="3"/>
  <c r="DM36" i="3"/>
  <c r="DL37" i="3"/>
  <c r="DL36" i="3"/>
  <c r="CN37" i="3"/>
  <c r="CN36" i="3"/>
  <c r="CO37" i="3"/>
  <c r="CO36" i="3"/>
  <c r="AW71" i="3"/>
  <c r="FF112" i="3"/>
  <c r="FF17" i="3" s="1"/>
  <c r="DL60" i="3"/>
  <c r="CN23" i="3"/>
  <c r="BP133" i="3"/>
  <c r="AA112" i="3"/>
  <c r="AA12" i="3" s="1"/>
  <c r="DL52" i="3"/>
  <c r="DL53" i="3"/>
  <c r="DL49" i="3"/>
  <c r="DL54" i="3"/>
  <c r="DL50" i="3"/>
  <c r="BQ26" i="3"/>
  <c r="FF142" i="3"/>
  <c r="FF78" i="3" s="1"/>
  <c r="BQ25" i="3"/>
  <c r="CN59" i="3"/>
  <c r="BQ23" i="3"/>
  <c r="CN56" i="3"/>
  <c r="CN49" i="3"/>
  <c r="Y130" i="3"/>
  <c r="BQ49" i="3"/>
  <c r="CQ69" i="3"/>
  <c r="EH130" i="3"/>
  <c r="EG130" i="3"/>
  <c r="AV112" i="3"/>
  <c r="AV12" i="3" s="1"/>
  <c r="AV12" i="16" s="1"/>
  <c r="BR142" i="3"/>
  <c r="BR78" i="3" s="1"/>
  <c r="FC130" i="3"/>
  <c r="DL17" i="3"/>
  <c r="AU134" i="3"/>
  <c r="BP78" i="3"/>
  <c r="Z26" i="3"/>
  <c r="Z59" i="3"/>
  <c r="BS137" i="3"/>
  <c r="BS55" i="3" s="1"/>
  <c r="BS136" i="3" s="1"/>
  <c r="BP132" i="3"/>
  <c r="AT60" i="3"/>
  <c r="AR54" i="16" s="1"/>
  <c r="BP60" i="3"/>
  <c r="FF137" i="3"/>
  <c r="FF55" i="3" s="1"/>
  <c r="FF133" i="3" s="1"/>
  <c r="BP58" i="3"/>
  <c r="AT132" i="3"/>
  <c r="AT136" i="3"/>
  <c r="BP134" i="3"/>
  <c r="AT59" i="3"/>
  <c r="AR53" i="16" s="1"/>
  <c r="CO142" i="3"/>
  <c r="CO78" i="3" s="1"/>
  <c r="AT57" i="3"/>
  <c r="AR51" i="16" s="1"/>
  <c r="BP57" i="3"/>
  <c r="AR49" i="16"/>
  <c r="AT134" i="3"/>
  <c r="BO130" i="3"/>
  <c r="BO64" i="3" s="1"/>
  <c r="BP135" i="3"/>
  <c r="BP59" i="3"/>
  <c r="AT135" i="3"/>
  <c r="AT58" i="3"/>
  <c r="AR52" i="16" s="1"/>
  <c r="BS127" i="3"/>
  <c r="BP136" i="3"/>
  <c r="AT133" i="3"/>
  <c r="CM130" i="3"/>
  <c r="CM64" i="3" s="1"/>
  <c r="DM142" i="3"/>
  <c r="DM79" i="3" s="1"/>
  <c r="AU58" i="3"/>
  <c r="Z58" i="3"/>
  <c r="AU56" i="3"/>
  <c r="Z136" i="3"/>
  <c r="BR127" i="3"/>
  <c r="AU60" i="3"/>
  <c r="Z56" i="3"/>
  <c r="Z133" i="3"/>
  <c r="AU59" i="3"/>
  <c r="Z60" i="3"/>
  <c r="Z25" i="3"/>
  <c r="AU132" i="3"/>
  <c r="AU136" i="3"/>
  <c r="Z134" i="3"/>
  <c r="Z23" i="3"/>
  <c r="AU133" i="3"/>
  <c r="AU57" i="3"/>
  <c r="Z57" i="3"/>
  <c r="Z132" i="3"/>
  <c r="AA127" i="3"/>
  <c r="BP51" i="3"/>
  <c r="BP50" i="3"/>
  <c r="BP52" i="3"/>
  <c r="BP49" i="3"/>
  <c r="DL25" i="3"/>
  <c r="BQ17" i="3"/>
  <c r="BP54" i="3"/>
  <c r="DL26" i="3"/>
  <c r="DL24" i="3"/>
  <c r="CO115" i="3"/>
  <c r="CO49" i="3" s="1"/>
  <c r="CN136" i="3"/>
  <c r="CN52" i="3"/>
  <c r="CN54" i="3"/>
  <c r="CN60" i="3"/>
  <c r="CN134" i="3"/>
  <c r="CN51" i="3"/>
  <c r="CN58" i="3"/>
  <c r="CN133" i="3"/>
  <c r="CN53" i="3"/>
  <c r="CN135" i="3"/>
  <c r="CN132" i="3"/>
  <c r="AT12" i="3"/>
  <c r="AT12" i="16" s="1"/>
  <c r="BQ50" i="3"/>
  <c r="FE60" i="3"/>
  <c r="BQ52" i="3"/>
  <c r="BQ53" i="3"/>
  <c r="BQ54" i="3"/>
  <c r="DL135" i="3"/>
  <c r="DL56" i="3"/>
  <c r="DL134" i="3"/>
  <c r="DL59" i="3"/>
  <c r="DL136" i="3"/>
  <c r="BS115" i="3"/>
  <c r="BS52" i="3" s="1"/>
  <c r="DL133" i="3"/>
  <c r="DL58" i="3"/>
  <c r="DL132" i="3"/>
  <c r="CO137" i="3"/>
  <c r="CO55" i="3" s="1"/>
  <c r="CO134" i="3" s="1"/>
  <c r="FE57" i="3"/>
  <c r="CN12" i="3"/>
  <c r="FE56" i="3"/>
  <c r="AT25" i="3"/>
  <c r="AR23" i="16" s="1"/>
  <c r="DN116" i="3"/>
  <c r="FE134" i="3"/>
  <c r="FE132" i="3"/>
  <c r="FE58" i="3"/>
  <c r="FE133" i="3"/>
  <c r="FE135" i="3"/>
  <c r="FE59" i="3"/>
  <c r="AT49" i="3"/>
  <c r="AR43" i="16" s="1"/>
  <c r="CO112" i="3"/>
  <c r="CO17" i="3" s="1"/>
  <c r="DM137" i="3"/>
  <c r="DM55" i="3" s="1"/>
  <c r="DM132" i="3" s="1"/>
  <c r="DM115" i="3"/>
  <c r="DM50" i="3" s="1"/>
  <c r="BR137" i="3"/>
  <c r="BR55" i="3" s="1"/>
  <c r="BR133" i="3" s="1"/>
  <c r="AT50" i="3"/>
  <c r="AR44" i="16" s="1"/>
  <c r="AT53" i="3"/>
  <c r="AR47" i="16" s="1"/>
  <c r="AA115" i="3"/>
  <c r="AA51" i="3" s="1"/>
  <c r="AT51" i="3"/>
  <c r="AR45" i="16" s="1"/>
  <c r="AA122" i="3"/>
  <c r="AA25" i="3" s="1"/>
  <c r="AT54" i="3"/>
  <c r="AR48" i="16" s="1"/>
  <c r="AV115" i="3"/>
  <c r="AV49" i="3" s="1"/>
  <c r="BR112" i="3"/>
  <c r="BR12" i="3" s="1"/>
  <c r="AB140" i="3"/>
  <c r="BR122" i="3"/>
  <c r="BR23" i="3" s="1"/>
  <c r="AA137" i="3"/>
  <c r="AA55" i="3" s="1"/>
  <c r="AA135" i="3" s="1"/>
  <c r="BR115" i="3"/>
  <c r="BR51" i="3" s="1"/>
  <c r="AB114" i="3"/>
  <c r="AB112" i="3" s="1"/>
  <c r="AT24" i="3"/>
  <c r="AR22" i="16" s="1"/>
  <c r="CN26" i="3"/>
  <c r="AB141" i="3"/>
  <c r="BS142" i="3"/>
  <c r="BS78" i="3" s="1"/>
  <c r="DN124" i="3"/>
  <c r="AB143" i="3"/>
  <c r="AV122" i="3"/>
  <c r="AV24" i="3" s="1"/>
  <c r="FF127" i="3"/>
  <c r="CN25" i="3"/>
  <c r="AT23" i="3"/>
  <c r="AR21" i="16" s="1"/>
  <c r="AV127" i="3"/>
  <c r="CN79" i="3"/>
  <c r="CN78" i="3"/>
  <c r="AV79" i="3"/>
  <c r="AV78" i="3"/>
  <c r="EI79" i="3"/>
  <c r="EI78" i="3"/>
  <c r="FE54" i="3"/>
  <c r="FE52" i="3"/>
  <c r="FE50" i="3"/>
  <c r="FE49" i="3"/>
  <c r="FE51" i="3"/>
  <c r="FE53" i="3"/>
  <c r="EI52" i="3"/>
  <c r="EI54" i="3"/>
  <c r="EI53" i="3"/>
  <c r="EI50" i="3"/>
  <c r="EI49" i="3"/>
  <c r="EI51" i="3"/>
  <c r="FE12" i="3"/>
  <c r="FE17" i="3"/>
  <c r="AU25" i="3"/>
  <c r="AU24" i="3"/>
  <c r="AU23" i="3"/>
  <c r="AU26" i="3"/>
  <c r="EI23" i="3"/>
  <c r="EI25" i="3"/>
  <c r="EI24" i="3"/>
  <c r="EI26" i="3"/>
  <c r="AB139" i="3"/>
  <c r="AB125" i="3"/>
  <c r="AB128" i="3"/>
  <c r="AB121" i="3"/>
  <c r="AB138" i="3"/>
  <c r="AB120" i="3"/>
  <c r="DN123" i="3"/>
  <c r="DN121" i="3"/>
  <c r="DN68" i="3"/>
  <c r="AB129" i="3"/>
  <c r="DN140" i="3"/>
  <c r="BS122" i="3"/>
  <c r="BS26" i="3" s="1"/>
  <c r="DM122" i="3"/>
  <c r="DM24" i="3" s="1"/>
  <c r="DN141" i="3"/>
  <c r="AB117" i="3"/>
  <c r="AB126" i="3"/>
  <c r="AB116" i="3"/>
  <c r="DN117" i="3"/>
  <c r="AB123" i="3"/>
  <c r="AB119" i="3"/>
  <c r="DN138" i="3"/>
  <c r="AB124" i="3"/>
  <c r="AB118" i="3"/>
  <c r="DN126" i="3"/>
  <c r="CQ119" i="3"/>
  <c r="FF115" i="3"/>
  <c r="CO122" i="3"/>
  <c r="CO26" i="3" s="1"/>
  <c r="DN69" i="3"/>
  <c r="CQ139" i="3"/>
  <c r="CQ140" i="3"/>
  <c r="CQ117" i="3"/>
  <c r="DN67" i="3"/>
  <c r="CQ131" i="3"/>
  <c r="CQ121" i="3"/>
  <c r="CQ120" i="3"/>
  <c r="CQ118" i="3"/>
  <c r="CQ138" i="3"/>
  <c r="AV137" i="3"/>
  <c r="AV55" i="3" s="1"/>
  <c r="AV135" i="3" s="1"/>
  <c r="DM112" i="3"/>
  <c r="DM17" i="3" s="1"/>
  <c r="AB71" i="3"/>
  <c r="BS112" i="3"/>
  <c r="BS17" i="3" s="1"/>
  <c r="CQ67" i="3"/>
  <c r="CQ66" i="3"/>
  <c r="CQ70" i="3"/>
  <c r="CQ114" i="3"/>
  <c r="AB131" i="3"/>
  <c r="AB144" i="3"/>
  <c r="BQ78" i="3"/>
  <c r="BQ79" i="3"/>
  <c r="FG125" i="3"/>
  <c r="CP140" i="3"/>
  <c r="CP66" i="3"/>
  <c r="CP144" i="3"/>
  <c r="FG116" i="3"/>
  <c r="FF122" i="3"/>
  <c r="DN71" i="3"/>
  <c r="EJ66" i="3"/>
  <c r="EJ71" i="3"/>
  <c r="FG71" i="3"/>
  <c r="AW66" i="3"/>
  <c r="EJ141" i="3"/>
  <c r="DN66" i="3"/>
  <c r="DN119" i="3"/>
  <c r="CQ116" i="3"/>
  <c r="CQ113" i="3"/>
  <c r="AB66" i="3"/>
  <c r="EJ70" i="3"/>
  <c r="EJ67" i="3"/>
  <c r="CP118" i="3"/>
  <c r="DN120" i="3"/>
  <c r="DN143" i="3"/>
  <c r="DN142" i="3" s="1"/>
  <c r="CQ141" i="3"/>
  <c r="CQ128" i="3"/>
  <c r="CQ68" i="3"/>
  <c r="AB67" i="3"/>
  <c r="FG70" i="3"/>
  <c r="FG66" i="3"/>
  <c r="AW117" i="3"/>
  <c r="FG69" i="3"/>
  <c r="AW69" i="3"/>
  <c r="CP69" i="3"/>
  <c r="AW139" i="3"/>
  <c r="BQ133" i="3"/>
  <c r="BQ134" i="3"/>
  <c r="BQ135" i="3"/>
  <c r="BQ132" i="3"/>
  <c r="BQ59" i="3"/>
  <c r="BQ57" i="3"/>
  <c r="BQ136" i="3"/>
  <c r="BQ60" i="3"/>
  <c r="BQ56" i="3"/>
  <c r="BQ58" i="3"/>
  <c r="DK130" i="3"/>
  <c r="DK63" i="3" s="1"/>
  <c r="EJ140" i="3"/>
  <c r="EJ120" i="3"/>
  <c r="EJ129" i="3"/>
  <c r="CP71" i="3"/>
  <c r="EJ116" i="3"/>
  <c r="EJ128" i="3"/>
  <c r="CP123" i="3"/>
  <c r="DN118" i="3"/>
  <c r="DN114" i="3"/>
  <c r="DN129" i="3"/>
  <c r="CQ124" i="3"/>
  <c r="CQ129" i="3"/>
  <c r="CQ143" i="3"/>
  <c r="CQ142" i="3" s="1"/>
  <c r="AW67" i="3"/>
  <c r="EJ126" i="3"/>
  <c r="EJ119" i="3"/>
  <c r="EJ125" i="3"/>
  <c r="EJ138" i="3"/>
  <c r="EJ118" i="3"/>
  <c r="EJ113" i="3"/>
  <c r="CP67" i="3"/>
  <c r="DN113" i="3"/>
  <c r="DN139" i="3"/>
  <c r="DN125" i="3"/>
  <c r="CQ123" i="3"/>
  <c r="CQ125" i="3"/>
  <c r="CQ126" i="3"/>
  <c r="AB68" i="3"/>
  <c r="AB69" i="3"/>
  <c r="AW126" i="3"/>
  <c r="BP26" i="3"/>
  <c r="BP24" i="3"/>
  <c r="BP23" i="3"/>
  <c r="BP25" i="3"/>
  <c r="EJ121" i="3"/>
  <c r="CP68" i="3"/>
  <c r="DN131" i="3"/>
  <c r="DN128" i="3"/>
  <c r="FG119" i="3"/>
  <c r="AW116" i="3"/>
  <c r="EJ143" i="3"/>
  <c r="EJ123" i="3"/>
  <c r="AW121" i="3"/>
  <c r="CR72" i="3"/>
  <c r="CR77" i="3"/>
  <c r="CR43" i="3"/>
  <c r="CR76" i="3"/>
  <c r="CR21" i="3"/>
  <c r="CR22" i="3" s="1"/>
  <c r="CR19" i="3"/>
  <c r="CR65" i="3"/>
  <c r="CR71" i="3" s="1"/>
  <c r="CR28" i="3"/>
  <c r="CR80" i="3"/>
  <c r="CR97" i="3"/>
  <c r="CR42" i="3"/>
  <c r="CR10" i="3"/>
  <c r="CR114" i="3" s="1"/>
  <c r="CR20" i="3"/>
  <c r="CR18" i="3"/>
  <c r="CR17" i="16" s="1"/>
  <c r="CR14" i="3"/>
  <c r="CR40" i="3"/>
  <c r="CR45" i="3"/>
  <c r="CR41" i="3"/>
  <c r="CR38" i="3"/>
  <c r="CR33" i="3"/>
  <c r="CR44" i="3"/>
  <c r="CR13" i="3"/>
  <c r="CR75" i="3"/>
  <c r="CR48" i="3"/>
  <c r="CR27" i="3"/>
  <c r="CR73" i="3"/>
  <c r="CR31" i="3"/>
  <c r="CR32" i="3" s="1"/>
  <c r="CR15" i="3"/>
  <c r="CR16" i="3" s="1"/>
  <c r="CR47" i="3"/>
  <c r="CR35" i="3"/>
  <c r="CR30" i="3"/>
  <c r="CR39" i="3"/>
  <c r="CR29" i="3"/>
  <c r="CR84" i="3"/>
  <c r="CR81" i="3"/>
  <c r="CR86" i="3"/>
  <c r="CR82" i="3"/>
  <c r="CR83" i="3"/>
  <c r="CR85" i="3"/>
  <c r="CP129" i="3"/>
  <c r="CP143" i="3"/>
  <c r="CP139" i="3"/>
  <c r="FD130" i="3"/>
  <c r="FG68" i="3"/>
  <c r="FG121" i="3"/>
  <c r="FG126" i="3"/>
  <c r="AW128" i="3"/>
  <c r="AW119" i="3"/>
  <c r="AW70" i="3"/>
  <c r="FI80" i="3"/>
  <c r="FI13" i="3"/>
  <c r="FI28" i="3"/>
  <c r="FI97" i="3"/>
  <c r="FI43" i="3"/>
  <c r="FI72" i="3"/>
  <c r="FI76" i="3"/>
  <c r="FI45" i="3"/>
  <c r="FI44" i="3"/>
  <c r="FI31" i="3"/>
  <c r="FI32" i="3" s="1"/>
  <c r="FI40" i="3"/>
  <c r="FI65" i="3"/>
  <c r="FI69" i="3" s="1"/>
  <c r="FI33" i="3"/>
  <c r="FI19" i="3"/>
  <c r="FI29" i="3"/>
  <c r="FI47" i="3"/>
  <c r="FI20" i="3"/>
  <c r="FI73" i="3"/>
  <c r="FI77" i="3"/>
  <c r="FI39" i="3"/>
  <c r="FI35" i="3"/>
  <c r="FI41" i="3"/>
  <c r="FI42" i="3"/>
  <c r="FI27" i="3"/>
  <c r="FI21" i="3"/>
  <c r="FI22" i="3" s="1"/>
  <c r="FI10" i="3"/>
  <c r="FI121" i="3" s="1"/>
  <c r="FI30" i="3"/>
  <c r="FI38" i="3"/>
  <c r="FI15" i="3"/>
  <c r="FI16" i="3" s="1"/>
  <c r="FI14" i="3"/>
  <c r="FI18" i="3"/>
  <c r="FI48" i="3"/>
  <c r="FI75" i="3"/>
  <c r="FI82" i="3"/>
  <c r="FI84" i="3"/>
  <c r="FI86" i="3"/>
  <c r="FI81" i="3"/>
  <c r="FI85" i="3"/>
  <c r="FI83" i="3"/>
  <c r="CP125" i="3"/>
  <c r="AA142" i="3"/>
  <c r="AX110" i="3"/>
  <c r="AX9" i="3" s="1"/>
  <c r="EL30" i="3"/>
  <c r="EL19" i="3"/>
  <c r="EL40" i="3"/>
  <c r="EL48" i="3"/>
  <c r="EL75" i="3"/>
  <c r="EL42" i="3"/>
  <c r="EL33" i="3"/>
  <c r="EL28" i="3"/>
  <c r="EL97" i="3"/>
  <c r="EL10" i="3"/>
  <c r="EL119" i="3" s="1"/>
  <c r="EL45" i="3"/>
  <c r="EL72" i="3"/>
  <c r="EL27" i="3"/>
  <c r="EL14" i="3"/>
  <c r="EL44" i="3"/>
  <c r="EL39" i="3"/>
  <c r="EL80" i="3"/>
  <c r="EL18" i="3"/>
  <c r="EL38" i="3"/>
  <c r="EL21" i="3"/>
  <c r="EL22" i="3" s="1"/>
  <c r="EL73" i="3"/>
  <c r="EL76" i="3"/>
  <c r="EL41" i="3"/>
  <c r="EL13" i="3"/>
  <c r="EL20" i="3"/>
  <c r="EL65" i="3"/>
  <c r="EL68" i="3" s="1"/>
  <c r="EL43" i="3"/>
  <c r="EL35" i="3"/>
  <c r="EL31" i="3"/>
  <c r="EL32" i="3" s="1"/>
  <c r="EL15" i="3"/>
  <c r="EL16" i="3" s="1"/>
  <c r="EL47" i="3"/>
  <c r="EL77" i="3"/>
  <c r="EL29" i="3"/>
  <c r="EL86" i="3"/>
  <c r="EL81" i="3"/>
  <c r="EL84" i="3"/>
  <c r="EL82" i="3"/>
  <c r="EL83" i="3"/>
  <c r="EL85" i="3"/>
  <c r="EJ144" i="3"/>
  <c r="EJ131" i="3"/>
  <c r="EJ139" i="3"/>
  <c r="CP138" i="3"/>
  <c r="CP119" i="3"/>
  <c r="CP128" i="3"/>
  <c r="BT45" i="3"/>
  <c r="BT43" i="3"/>
  <c r="BT27" i="3"/>
  <c r="BT80" i="3"/>
  <c r="BT31" i="3"/>
  <c r="BT32" i="3" s="1"/>
  <c r="BT35" i="3"/>
  <c r="BT72" i="3"/>
  <c r="BT47" i="3"/>
  <c r="BT28" i="3"/>
  <c r="BT19" i="3"/>
  <c r="BT30" i="3"/>
  <c r="BT40" i="3"/>
  <c r="BT38" i="3"/>
  <c r="BT73" i="3"/>
  <c r="BT76" i="3"/>
  <c r="BT13" i="3"/>
  <c r="BT20" i="3"/>
  <c r="BT44" i="3"/>
  <c r="BT42" i="3"/>
  <c r="BT97" i="3"/>
  <c r="BT15" i="3"/>
  <c r="BT16" i="3" s="1"/>
  <c r="BT33" i="3"/>
  <c r="BT48" i="3"/>
  <c r="BT10" i="3"/>
  <c r="BT140" i="3" s="1"/>
  <c r="BT18" i="3"/>
  <c r="BT17" i="16" s="1"/>
  <c r="BT65" i="3"/>
  <c r="BT66" i="3" s="1"/>
  <c r="BT39" i="3"/>
  <c r="BT14" i="3"/>
  <c r="BT75" i="3"/>
  <c r="BT77" i="3"/>
  <c r="BT41" i="3"/>
  <c r="BT21" i="3"/>
  <c r="BT22" i="3" s="1"/>
  <c r="BT29" i="3"/>
  <c r="BT85" i="3"/>
  <c r="BT81" i="3"/>
  <c r="BT84" i="3"/>
  <c r="BT83" i="3"/>
  <c r="BT82" i="3"/>
  <c r="BT86" i="3"/>
  <c r="FG120" i="3"/>
  <c r="AW140" i="3"/>
  <c r="AW114" i="3"/>
  <c r="AW129" i="3"/>
  <c r="EK35" i="3"/>
  <c r="EK43" i="3"/>
  <c r="EK27" i="3"/>
  <c r="EK20" i="3"/>
  <c r="EK10" i="3"/>
  <c r="EK140" i="3" s="1"/>
  <c r="EK29" i="3"/>
  <c r="EK73" i="3"/>
  <c r="EK39" i="3"/>
  <c r="EK14" i="3"/>
  <c r="EK19" i="3"/>
  <c r="EK97" i="3"/>
  <c r="EK47" i="3"/>
  <c r="EK77" i="3"/>
  <c r="EK42" i="3"/>
  <c r="EK38" i="3"/>
  <c r="EK33" i="3"/>
  <c r="EK65" i="3"/>
  <c r="EK67" i="3" s="1"/>
  <c r="EK28" i="3"/>
  <c r="EK21" i="3"/>
  <c r="EK22" i="3" s="1"/>
  <c r="EK41" i="3"/>
  <c r="EK18" i="3"/>
  <c r="EK15" i="3"/>
  <c r="EK16" i="3" s="1"/>
  <c r="EK13" i="3"/>
  <c r="EK75" i="3"/>
  <c r="EK30" i="3"/>
  <c r="EK72" i="3"/>
  <c r="EK76" i="3"/>
  <c r="EK45" i="3"/>
  <c r="EK44" i="3"/>
  <c r="EK80" i="3"/>
  <c r="EK40" i="3"/>
  <c r="EK48" i="3"/>
  <c r="EK31" i="3"/>
  <c r="EK32" i="3" s="1"/>
  <c r="EK85" i="3"/>
  <c r="EK81" i="3"/>
  <c r="EK86" i="3"/>
  <c r="EK84" i="3"/>
  <c r="EK82" i="3"/>
  <c r="EK83" i="3"/>
  <c r="BU110" i="3"/>
  <c r="BU9" i="3" s="1"/>
  <c r="CP113" i="3"/>
  <c r="CP124" i="3"/>
  <c r="CP131" i="3"/>
  <c r="CP120" i="3"/>
  <c r="FH18" i="3"/>
  <c r="FH41" i="3"/>
  <c r="FH39" i="3"/>
  <c r="FH73" i="3"/>
  <c r="FH72" i="3"/>
  <c r="FH80" i="3"/>
  <c r="FH21" i="3"/>
  <c r="FH22" i="3" s="1"/>
  <c r="FH31" i="3"/>
  <c r="FH32" i="3" s="1"/>
  <c r="FH45" i="3"/>
  <c r="FH20" i="3"/>
  <c r="FH77" i="3"/>
  <c r="FH44" i="3"/>
  <c r="FH42" i="3"/>
  <c r="FH27" i="3"/>
  <c r="FH40" i="3"/>
  <c r="FH75" i="3"/>
  <c r="FH35" i="3"/>
  <c r="FH43" i="3"/>
  <c r="FH65" i="3"/>
  <c r="FH69" i="3" s="1"/>
  <c r="FH97" i="3"/>
  <c r="FH76" i="3"/>
  <c r="FH30" i="3"/>
  <c r="FH47" i="3"/>
  <c r="FH13" i="3"/>
  <c r="FH33" i="3"/>
  <c r="FH38" i="3"/>
  <c r="FH14" i="3"/>
  <c r="FH29" i="3"/>
  <c r="FH28" i="3"/>
  <c r="FH48" i="3"/>
  <c r="FH15" i="3"/>
  <c r="FH16" i="3" s="1"/>
  <c r="FH10" i="3"/>
  <c r="FH114" i="3" s="1"/>
  <c r="FH19" i="3"/>
  <c r="FH85" i="3"/>
  <c r="FH82" i="3"/>
  <c r="FH83" i="3"/>
  <c r="FH81" i="3"/>
  <c r="FH84" i="3"/>
  <c r="FH86" i="3"/>
  <c r="FG113" i="3"/>
  <c r="FG138" i="3"/>
  <c r="AW138" i="3"/>
  <c r="DO86" i="3"/>
  <c r="DO82" i="3"/>
  <c r="DO84" i="3"/>
  <c r="DO81" i="3"/>
  <c r="DO85" i="3"/>
  <c r="DO83" i="3"/>
  <c r="DO80" i="3"/>
  <c r="DO75" i="3"/>
  <c r="DO31" i="3"/>
  <c r="DO32" i="3" s="1"/>
  <c r="DO10" i="3"/>
  <c r="DO141" i="3" s="1"/>
  <c r="DO47" i="3"/>
  <c r="DO44" i="3"/>
  <c r="DO13" i="3"/>
  <c r="DO14" i="3"/>
  <c r="DO38" i="3"/>
  <c r="DO15" i="3"/>
  <c r="DO16" i="3" s="1"/>
  <c r="DO41" i="3"/>
  <c r="DO28" i="3"/>
  <c r="DO72" i="3"/>
  <c r="DO73" i="3"/>
  <c r="DO76" i="3"/>
  <c r="DO65" i="3"/>
  <c r="DO71" i="3" s="1"/>
  <c r="DO77" i="3"/>
  <c r="DO43" i="3"/>
  <c r="DO29" i="3"/>
  <c r="DO39" i="3"/>
  <c r="DO40" i="3"/>
  <c r="DO45" i="3"/>
  <c r="DO35" i="3"/>
  <c r="DO48" i="3"/>
  <c r="DO33" i="3"/>
  <c r="DO30" i="3"/>
  <c r="DO21" i="3"/>
  <c r="DO22" i="3" s="1"/>
  <c r="DO19" i="3"/>
  <c r="DO20" i="3"/>
  <c r="DO18" i="3"/>
  <c r="DO27" i="3"/>
  <c r="DO97" i="3"/>
  <c r="DO42" i="3"/>
  <c r="EJ69" i="3"/>
  <c r="EJ124" i="3"/>
  <c r="EJ114" i="3"/>
  <c r="CP117" i="3"/>
  <c r="CP126" i="3"/>
  <c r="CP141" i="3"/>
  <c r="EI56" i="3"/>
  <c r="EI59" i="3"/>
  <c r="EI133" i="3"/>
  <c r="EI60" i="3"/>
  <c r="EI57" i="3"/>
  <c r="EI58" i="3"/>
  <c r="EI136" i="3"/>
  <c r="EI134" i="3"/>
  <c r="EI135" i="3"/>
  <c r="EI132" i="3"/>
  <c r="FG124" i="3"/>
  <c r="FG140" i="3"/>
  <c r="FG117" i="3"/>
  <c r="AW118" i="3"/>
  <c r="AW113" i="3"/>
  <c r="AW131" i="3"/>
  <c r="FG128" i="3"/>
  <c r="FG129" i="3"/>
  <c r="FG131" i="3"/>
  <c r="AW144" i="3"/>
  <c r="AW142" i="3" s="1"/>
  <c r="AW120" i="3"/>
  <c r="CP22" i="3"/>
  <c r="CN20" i="16"/>
  <c r="FG118" i="3"/>
  <c r="FG139" i="3"/>
  <c r="FG123" i="3"/>
  <c r="AC39" i="3"/>
  <c r="AC73" i="3"/>
  <c r="AC13" i="3"/>
  <c r="AC29" i="3"/>
  <c r="AC47" i="3"/>
  <c r="AC44" i="3"/>
  <c r="AC43" i="3"/>
  <c r="AC97" i="3"/>
  <c r="AC42" i="3"/>
  <c r="AC38" i="3"/>
  <c r="AC41" i="3"/>
  <c r="AC30" i="3"/>
  <c r="AC48" i="3"/>
  <c r="AC45" i="3"/>
  <c r="AC14" i="3"/>
  <c r="AC35" i="3"/>
  <c r="AC76" i="3"/>
  <c r="AC65" i="3"/>
  <c r="AC70" i="3" s="1"/>
  <c r="AC21" i="3"/>
  <c r="AC22" i="3" s="1"/>
  <c r="AC15" i="3"/>
  <c r="AC16" i="3" s="1"/>
  <c r="AC75" i="3"/>
  <c r="AC40" i="3"/>
  <c r="AC20" i="3"/>
  <c r="AC80" i="3"/>
  <c r="AC28" i="3"/>
  <c r="AC72" i="3"/>
  <c r="AC31" i="3"/>
  <c r="AC32" i="3" s="1"/>
  <c r="AC33" i="3"/>
  <c r="AC19" i="3"/>
  <c r="AC77" i="3"/>
  <c r="AC10" i="3"/>
  <c r="AC129" i="3" s="1"/>
  <c r="AC27" i="3"/>
  <c r="AC18" i="3"/>
  <c r="AC86" i="3"/>
  <c r="AC81" i="3"/>
  <c r="AC84" i="3"/>
  <c r="AC85" i="3"/>
  <c r="AC83" i="3"/>
  <c r="AC82" i="3"/>
  <c r="CP121" i="3"/>
  <c r="CP114" i="3"/>
  <c r="FG143" i="3"/>
  <c r="FG142" i="3" s="1"/>
  <c r="FG141" i="3"/>
  <c r="FG114" i="3"/>
  <c r="AW141" i="3"/>
  <c r="AW123" i="3"/>
  <c r="AW125" i="3"/>
  <c r="B17" i="6"/>
  <c r="C17" i="6" s="1"/>
  <c r="AW36" i="16"/>
  <c r="AW98" i="16"/>
  <c r="AW94" i="16"/>
  <c r="AW95" i="16"/>
  <c r="AW99" i="16"/>
  <c r="AW96" i="16"/>
  <c r="AW97" i="16"/>
  <c r="AV101" i="16"/>
  <c r="AG6" i="16"/>
  <c r="CA6" i="16"/>
  <c r="FO6" i="16"/>
  <c r="BD6" i="16"/>
  <c r="CX6" i="16"/>
  <c r="DU6" i="16"/>
  <c r="ER6" i="16"/>
  <c r="AY6" i="3"/>
  <c r="AY110" i="3" s="1"/>
  <c r="AY9" i="3" s="1"/>
  <c r="CS6" i="3"/>
  <c r="EM6" i="3"/>
  <c r="FJ6" i="3"/>
  <c r="FJ110" i="3" s="1"/>
  <c r="FJ9" i="3" s="1"/>
  <c r="BV6" i="3"/>
  <c r="AD6" i="3"/>
  <c r="AD110" i="3" s="1"/>
  <c r="AD9" i="3" s="1"/>
  <c r="DP6" i="3"/>
  <c r="DP110" i="3" s="1"/>
  <c r="DP9" i="3" s="1"/>
  <c r="CQ127" i="3" l="1"/>
  <c r="FF79" i="3"/>
  <c r="FF12" i="3"/>
  <c r="AA17" i="3"/>
  <c r="EG61" i="3"/>
  <c r="EG62" i="3"/>
  <c r="EG63" i="3"/>
  <c r="EG64" i="3"/>
  <c r="EH64" i="3"/>
  <c r="EH61" i="3"/>
  <c r="EH62" i="3"/>
  <c r="EH63" i="3"/>
  <c r="FD63" i="3"/>
  <c r="FD64" i="3"/>
  <c r="FD61" i="3"/>
  <c r="FD62" i="3"/>
  <c r="Y61" i="3"/>
  <c r="Y62" i="3"/>
  <c r="Y63" i="3"/>
  <c r="Y64" i="3"/>
  <c r="FC61" i="3"/>
  <c r="FC62" i="3"/>
  <c r="FC63" i="3"/>
  <c r="FC64" i="3"/>
  <c r="DK61" i="3"/>
  <c r="DK62" i="3"/>
  <c r="DK64" i="3"/>
  <c r="CM61" i="3"/>
  <c r="CM62" i="3"/>
  <c r="CM63" i="3"/>
  <c r="DP88" i="3"/>
  <c r="FJ88" i="3"/>
  <c r="AD88" i="3"/>
  <c r="BO63" i="3"/>
  <c r="BO62" i="3"/>
  <c r="BO61" i="3"/>
  <c r="BS50" i="3"/>
  <c r="BS49" i="3"/>
  <c r="AX88" i="3"/>
  <c r="BU88" i="3"/>
  <c r="AY88" i="3"/>
  <c r="AA53" i="3"/>
  <c r="AA54" i="3"/>
  <c r="AA52" i="3"/>
  <c r="AA49" i="3"/>
  <c r="AA50" i="3"/>
  <c r="BS133" i="3"/>
  <c r="FI114" i="3"/>
  <c r="FJ101" i="3"/>
  <c r="FJ100" i="3"/>
  <c r="FJ99" i="3"/>
  <c r="FJ98" i="3"/>
  <c r="FJ105" i="3"/>
  <c r="FJ104" i="3"/>
  <c r="FJ103" i="3"/>
  <c r="FJ102" i="3"/>
  <c r="BU100" i="3"/>
  <c r="BU99" i="3"/>
  <c r="BU101" i="3"/>
  <c r="BU104" i="3"/>
  <c r="BU103" i="3"/>
  <c r="BU102" i="3"/>
  <c r="BU98" i="3"/>
  <c r="BU105" i="3"/>
  <c r="AY101" i="3"/>
  <c r="AY99" i="3"/>
  <c r="AY98" i="3"/>
  <c r="AY104" i="3"/>
  <c r="AY103" i="3"/>
  <c r="AY102" i="3"/>
  <c r="AY100" i="3"/>
  <c r="AY105" i="3"/>
  <c r="AX101" i="3"/>
  <c r="AX95" i="16" s="1"/>
  <c r="AX100" i="3"/>
  <c r="AX94" i="16" s="1"/>
  <c r="AX98" i="3"/>
  <c r="AU92" i="16" s="1"/>
  <c r="AX105" i="3"/>
  <c r="AX99" i="16" s="1"/>
  <c r="AX99" i="3"/>
  <c r="AU93" i="16" s="1"/>
  <c r="AX104" i="3"/>
  <c r="AX98" i="16" s="1"/>
  <c r="AX103" i="3"/>
  <c r="AX97" i="16" s="1"/>
  <c r="AX102" i="3"/>
  <c r="AX96" i="16" s="1"/>
  <c r="AD101" i="3"/>
  <c r="AD100" i="3"/>
  <c r="AD99" i="3"/>
  <c r="AD98" i="3"/>
  <c r="AD105" i="3"/>
  <c r="AD104" i="3"/>
  <c r="AD103" i="3"/>
  <c r="AD102" i="3"/>
  <c r="DP99" i="3"/>
  <c r="DP98" i="3"/>
  <c r="DP100" i="3"/>
  <c r="DP103" i="3"/>
  <c r="DP101" i="3"/>
  <c r="DP102" i="3"/>
  <c r="DP104" i="3"/>
  <c r="DP105" i="3"/>
  <c r="AD90" i="3"/>
  <c r="AD89" i="3"/>
  <c r="AD87" i="3"/>
  <c r="AD93" i="3"/>
  <c r="AD92" i="3"/>
  <c r="AD91" i="3"/>
  <c r="AD95" i="3"/>
  <c r="AD94" i="3"/>
  <c r="AD96" i="3"/>
  <c r="BU87" i="3"/>
  <c r="BU91" i="3"/>
  <c r="BU90" i="3"/>
  <c r="BU89" i="3"/>
  <c r="BU95" i="3"/>
  <c r="BU94" i="3"/>
  <c r="BU93" i="3"/>
  <c r="BU92" i="3"/>
  <c r="BU96" i="3"/>
  <c r="FJ90" i="3"/>
  <c r="FJ89" i="3"/>
  <c r="FJ92" i="3"/>
  <c r="FJ91" i="3"/>
  <c r="FJ95" i="3"/>
  <c r="FJ87" i="3"/>
  <c r="FJ96" i="3"/>
  <c r="FJ94" i="3"/>
  <c r="FJ93" i="3"/>
  <c r="AX89" i="3"/>
  <c r="AU83" i="16" s="1"/>
  <c r="AX87" i="3"/>
  <c r="AU81" i="16" s="1"/>
  <c r="AX92" i="3"/>
  <c r="AU86" i="16" s="1"/>
  <c r="AX91" i="3"/>
  <c r="AU85" i="16" s="1"/>
  <c r="AX90" i="3"/>
  <c r="AU84" i="16" s="1"/>
  <c r="AX93" i="3"/>
  <c r="AU87" i="16" s="1"/>
  <c r="AX96" i="3"/>
  <c r="AU90" i="16" s="1"/>
  <c r="AX95" i="3"/>
  <c r="AU89" i="16" s="1"/>
  <c r="AX94" i="3"/>
  <c r="AU88" i="16" s="1"/>
  <c r="AY90" i="3"/>
  <c r="AY87" i="3"/>
  <c r="AY93" i="3"/>
  <c r="AY92" i="3"/>
  <c r="AY91" i="3"/>
  <c r="AY89" i="3"/>
  <c r="AY96" i="3"/>
  <c r="AY95" i="3"/>
  <c r="AY94" i="3"/>
  <c r="DP87" i="3"/>
  <c r="DP90" i="3"/>
  <c r="DP93" i="3"/>
  <c r="DP92" i="3"/>
  <c r="DP94" i="3"/>
  <c r="DP95" i="3"/>
  <c r="DP91" i="3"/>
  <c r="DP89" i="3"/>
  <c r="DP96" i="3"/>
  <c r="BS51" i="3"/>
  <c r="BS53" i="3"/>
  <c r="BS54" i="3"/>
  <c r="BS12" i="3"/>
  <c r="AV51" i="3"/>
  <c r="AV17" i="3"/>
  <c r="BS134" i="3"/>
  <c r="AV50" i="3"/>
  <c r="BS79" i="3"/>
  <c r="AV58" i="3"/>
  <c r="FF37" i="3"/>
  <c r="FF36" i="3"/>
  <c r="AA37" i="3"/>
  <c r="AA36" i="3"/>
  <c r="FH71" i="3"/>
  <c r="AV37" i="3"/>
  <c r="AV36" i="3"/>
  <c r="AV53" i="3"/>
  <c r="AV54" i="3"/>
  <c r="AV52" i="3"/>
  <c r="BS36" i="3"/>
  <c r="BS37" i="3"/>
  <c r="CQ36" i="3"/>
  <c r="CQ37" i="3"/>
  <c r="BR37" i="3"/>
  <c r="BR36" i="3"/>
  <c r="FI70" i="3"/>
  <c r="AU9" i="16"/>
  <c r="FF57" i="3"/>
  <c r="FF58" i="3"/>
  <c r="CO23" i="3"/>
  <c r="CO25" i="3"/>
  <c r="DM78" i="3"/>
  <c r="BR79" i="3"/>
  <c r="BS58" i="3"/>
  <c r="BS56" i="3"/>
  <c r="BS57" i="3"/>
  <c r="BS132" i="3"/>
  <c r="BS59" i="3"/>
  <c r="BS135" i="3"/>
  <c r="BS60" i="3"/>
  <c r="CO60" i="3"/>
  <c r="CO132" i="3"/>
  <c r="CO59" i="3"/>
  <c r="CO133" i="3"/>
  <c r="CO135" i="3"/>
  <c r="AT130" i="3"/>
  <c r="BP130" i="3"/>
  <c r="BP64" i="3" s="1"/>
  <c r="EJ142" i="3"/>
  <c r="EJ79" i="3" s="1"/>
  <c r="FF56" i="3"/>
  <c r="FF134" i="3"/>
  <c r="FF136" i="3"/>
  <c r="DM134" i="3"/>
  <c r="FF60" i="3"/>
  <c r="FF59" i="3"/>
  <c r="FF135" i="3"/>
  <c r="FF132" i="3"/>
  <c r="CO79" i="3"/>
  <c r="CP142" i="3"/>
  <c r="CP78" i="3" s="1"/>
  <c r="DM25" i="3"/>
  <c r="DM26" i="3"/>
  <c r="CO50" i="3"/>
  <c r="CO58" i="3"/>
  <c r="CO51" i="3"/>
  <c r="AU130" i="3"/>
  <c r="CO53" i="3"/>
  <c r="CO54" i="3"/>
  <c r="CO136" i="3"/>
  <c r="CO52" i="3"/>
  <c r="Z130" i="3"/>
  <c r="CO57" i="3"/>
  <c r="CQ137" i="3"/>
  <c r="CQ55" i="3" s="1"/>
  <c r="CQ135" i="3" s="1"/>
  <c r="DN137" i="3"/>
  <c r="DN55" i="3" s="1"/>
  <c r="DN56" i="3" s="1"/>
  <c r="BR134" i="3"/>
  <c r="AV134" i="3"/>
  <c r="DM23" i="3"/>
  <c r="EJ127" i="3"/>
  <c r="AV59" i="3"/>
  <c r="AV57" i="3"/>
  <c r="AV56" i="3"/>
  <c r="AV132" i="3"/>
  <c r="CN130" i="3"/>
  <c r="CN64" i="3" s="1"/>
  <c r="AV60" i="3"/>
  <c r="CO56" i="3"/>
  <c r="AW112" i="3"/>
  <c r="AW17" i="3" s="1"/>
  <c r="AA59" i="3"/>
  <c r="AA58" i="3"/>
  <c r="CR69" i="3"/>
  <c r="BR60" i="3"/>
  <c r="AV26" i="3"/>
  <c r="CR113" i="3"/>
  <c r="CR112" i="3" s="1"/>
  <c r="CR17" i="3" s="1"/>
  <c r="BS23" i="3"/>
  <c r="BR53" i="3"/>
  <c r="BR58" i="3"/>
  <c r="FE130" i="3"/>
  <c r="DL130" i="3"/>
  <c r="DL63" i="3" s="1"/>
  <c r="BS25" i="3"/>
  <c r="BR57" i="3"/>
  <c r="BR135" i="3"/>
  <c r="BS24" i="3"/>
  <c r="BR56" i="3"/>
  <c r="BR136" i="3"/>
  <c r="BR132" i="3"/>
  <c r="BR59" i="3"/>
  <c r="CR66" i="3"/>
  <c r="CR67" i="3"/>
  <c r="DM135" i="3"/>
  <c r="DM133" i="3"/>
  <c r="AA26" i="3"/>
  <c r="CO12" i="3"/>
  <c r="DM56" i="3"/>
  <c r="DM57" i="3"/>
  <c r="DM60" i="3"/>
  <c r="BR24" i="3"/>
  <c r="DM58" i="3"/>
  <c r="BR26" i="3"/>
  <c r="AA23" i="3"/>
  <c r="DM59" i="3"/>
  <c r="BR25" i="3"/>
  <c r="AA24" i="3"/>
  <c r="DM136" i="3"/>
  <c r="DN127" i="3"/>
  <c r="AV25" i="3"/>
  <c r="EJ115" i="3"/>
  <c r="EJ53" i="3" s="1"/>
  <c r="AV23" i="3"/>
  <c r="AA134" i="3"/>
  <c r="AA57" i="3"/>
  <c r="DM51" i="3"/>
  <c r="AA132" i="3"/>
  <c r="DM49" i="3"/>
  <c r="AA136" i="3"/>
  <c r="DM54" i="3"/>
  <c r="AB137" i="3"/>
  <c r="AB55" i="3" s="1"/>
  <c r="AB57" i="3" s="1"/>
  <c r="AA60" i="3"/>
  <c r="DM52" i="3"/>
  <c r="AC67" i="3"/>
  <c r="AA56" i="3"/>
  <c r="DM53" i="3"/>
  <c r="AA133" i="3"/>
  <c r="CP115" i="3"/>
  <c r="CP52" i="3" s="1"/>
  <c r="CP127" i="3"/>
  <c r="AB115" i="3"/>
  <c r="AB49" i="3" s="1"/>
  <c r="AB142" i="3"/>
  <c r="AB78" i="3" s="1"/>
  <c r="DN122" i="3"/>
  <c r="DN26" i="3" s="1"/>
  <c r="EJ122" i="3"/>
  <c r="EJ24" i="3" s="1"/>
  <c r="BR54" i="3"/>
  <c r="BR52" i="3"/>
  <c r="BR49" i="3"/>
  <c r="DM12" i="3"/>
  <c r="BR50" i="3"/>
  <c r="EJ137" i="3"/>
  <c r="EJ55" i="3" s="1"/>
  <c r="EJ59" i="3" s="1"/>
  <c r="BR17" i="3"/>
  <c r="CR116" i="3"/>
  <c r="CQ115" i="3"/>
  <c r="CQ49" i="3" s="1"/>
  <c r="DN115" i="3"/>
  <c r="DN50" i="3" s="1"/>
  <c r="CP122" i="3"/>
  <c r="CP25" i="3" s="1"/>
  <c r="EJ112" i="3"/>
  <c r="EJ17" i="3" s="1"/>
  <c r="AB122" i="3"/>
  <c r="AB24" i="3" s="1"/>
  <c r="CR138" i="3"/>
  <c r="CO24" i="3"/>
  <c r="CR70" i="3"/>
  <c r="AW79" i="3"/>
  <c r="AW78" i="3"/>
  <c r="CQ78" i="3"/>
  <c r="CQ79" i="3"/>
  <c r="FF50" i="3"/>
  <c r="FF52" i="3"/>
  <c r="FF51" i="3"/>
  <c r="FF54" i="3"/>
  <c r="FF53" i="3"/>
  <c r="FF49" i="3"/>
  <c r="AB127" i="3"/>
  <c r="FF24" i="3"/>
  <c r="FF26" i="3"/>
  <c r="FF23" i="3"/>
  <c r="FF25" i="3"/>
  <c r="FG79" i="3"/>
  <c r="FG78" i="3"/>
  <c r="CR143" i="3"/>
  <c r="CR140" i="3"/>
  <c r="CR119" i="3"/>
  <c r="CR123" i="3"/>
  <c r="CR117" i="3"/>
  <c r="DO119" i="3"/>
  <c r="CR124" i="3"/>
  <c r="CR131" i="3"/>
  <c r="CR141" i="3"/>
  <c r="CR139" i="3"/>
  <c r="CR118" i="3"/>
  <c r="AV136" i="3"/>
  <c r="AV133" i="3"/>
  <c r="FH113" i="3"/>
  <c r="FH112" i="3" s="1"/>
  <c r="FH116" i="3"/>
  <c r="FH129" i="3"/>
  <c r="CQ112" i="3"/>
  <c r="FH144" i="3"/>
  <c r="DO118" i="3"/>
  <c r="FH120" i="3"/>
  <c r="DO126" i="3"/>
  <c r="FH121" i="3"/>
  <c r="EK117" i="3"/>
  <c r="FH124" i="3"/>
  <c r="EL143" i="3"/>
  <c r="DO67" i="3"/>
  <c r="FH131" i="3"/>
  <c r="EL70" i="3"/>
  <c r="EK129" i="3"/>
  <c r="FG122" i="3"/>
  <c r="DO139" i="3"/>
  <c r="FH126" i="3"/>
  <c r="FH117" i="3"/>
  <c r="EK113" i="3"/>
  <c r="DO116" i="3"/>
  <c r="DO144" i="3"/>
  <c r="FH143" i="3"/>
  <c r="FH141" i="3"/>
  <c r="FI68" i="3"/>
  <c r="DO66" i="3"/>
  <c r="FH139" i="3"/>
  <c r="FH138" i="3"/>
  <c r="FH140" i="3"/>
  <c r="FH128" i="3"/>
  <c r="FH119" i="3"/>
  <c r="EK141" i="3"/>
  <c r="BT144" i="3"/>
  <c r="FG127" i="3"/>
  <c r="EK69" i="3"/>
  <c r="FI71" i="3"/>
  <c r="DO123" i="3"/>
  <c r="FI67" i="3"/>
  <c r="DO138" i="3"/>
  <c r="DO114" i="3"/>
  <c r="FI66" i="3"/>
  <c r="EL117" i="3"/>
  <c r="AC140" i="3"/>
  <c r="EL138" i="3"/>
  <c r="FI131" i="3"/>
  <c r="AC126" i="3"/>
  <c r="DO68" i="3"/>
  <c r="EL113" i="3"/>
  <c r="FI126" i="3"/>
  <c r="EL71" i="3"/>
  <c r="FI120" i="3"/>
  <c r="AC144" i="3"/>
  <c r="AC123" i="3"/>
  <c r="AC124" i="3"/>
  <c r="DO143" i="3"/>
  <c r="DO120" i="3"/>
  <c r="AC117" i="3"/>
  <c r="AC125" i="3"/>
  <c r="AW115" i="3"/>
  <c r="DO121" i="3"/>
  <c r="DO131" i="3"/>
  <c r="EK128" i="3"/>
  <c r="EL66" i="3"/>
  <c r="FI118" i="3"/>
  <c r="BQ130" i="3"/>
  <c r="BQ64" i="3" s="1"/>
  <c r="DN78" i="3"/>
  <c r="DN79" i="3"/>
  <c r="AC143" i="3"/>
  <c r="AC141" i="3"/>
  <c r="AC138" i="3"/>
  <c r="AC118" i="3"/>
  <c r="FG115" i="3"/>
  <c r="DO140" i="3"/>
  <c r="DO113" i="3"/>
  <c r="EL131" i="3"/>
  <c r="FH67" i="3"/>
  <c r="AW122" i="3"/>
  <c r="AC119" i="3"/>
  <c r="AC114" i="3"/>
  <c r="AC139" i="3"/>
  <c r="AC113" i="3"/>
  <c r="DO124" i="3"/>
  <c r="DO125" i="3"/>
  <c r="EL139" i="3"/>
  <c r="EL118" i="3"/>
  <c r="FI144" i="3"/>
  <c r="AC128" i="3"/>
  <c r="AC127" i="3" s="1"/>
  <c r="AC131" i="3"/>
  <c r="EK144" i="3"/>
  <c r="EK139" i="3"/>
  <c r="AC121" i="3"/>
  <c r="AC116" i="3"/>
  <c r="AC120" i="3"/>
  <c r="DO129" i="3"/>
  <c r="DO117" i="3"/>
  <c r="DO128" i="3"/>
  <c r="FH66" i="3"/>
  <c r="FH70" i="3"/>
  <c r="FH125" i="3"/>
  <c r="EK119" i="3"/>
  <c r="EK125" i="3"/>
  <c r="BT69" i="3"/>
  <c r="EL123" i="3"/>
  <c r="EL67" i="3"/>
  <c r="EL129" i="3"/>
  <c r="FI125" i="3"/>
  <c r="FI124" i="3"/>
  <c r="CR68" i="3"/>
  <c r="CR121" i="3"/>
  <c r="CR144" i="3"/>
  <c r="CQ122" i="3"/>
  <c r="EK143" i="3"/>
  <c r="EK131" i="3"/>
  <c r="BT124" i="3"/>
  <c r="EL116" i="3"/>
  <c r="EL140" i="3"/>
  <c r="EL125" i="3"/>
  <c r="DO69" i="3"/>
  <c r="FH118" i="3"/>
  <c r="FH68" i="3"/>
  <c r="FH123" i="3"/>
  <c r="EK120" i="3"/>
  <c r="EK118" i="3"/>
  <c r="EK114" i="3"/>
  <c r="BT71" i="3"/>
  <c r="EL120" i="3"/>
  <c r="EL124" i="3"/>
  <c r="EL121" i="3"/>
  <c r="FI143" i="3"/>
  <c r="CR125" i="3"/>
  <c r="CR128" i="3"/>
  <c r="CR126" i="3"/>
  <c r="EK116" i="3"/>
  <c r="EK123" i="3"/>
  <c r="BT113" i="3"/>
  <c r="DN112" i="3"/>
  <c r="DO70" i="3"/>
  <c r="EK138" i="3"/>
  <c r="EK124" i="3"/>
  <c r="BT118" i="3"/>
  <c r="EL128" i="3"/>
  <c r="EL114" i="3"/>
  <c r="EL144" i="3"/>
  <c r="FI138" i="3"/>
  <c r="CR120" i="3"/>
  <c r="CR129" i="3"/>
  <c r="BU82" i="3"/>
  <c r="BU84" i="3"/>
  <c r="BU85" i="3"/>
  <c r="BU81" i="3"/>
  <c r="BU83" i="3"/>
  <c r="BU86" i="3"/>
  <c r="BU40" i="3"/>
  <c r="BU39" i="3"/>
  <c r="BU65" i="3"/>
  <c r="BU69" i="3" s="1"/>
  <c r="BU10" i="3"/>
  <c r="BU139" i="3" s="1"/>
  <c r="BU35" i="3"/>
  <c r="BU41" i="3"/>
  <c r="BU38" i="3"/>
  <c r="BU42" i="3"/>
  <c r="BU76" i="3"/>
  <c r="BU20" i="3"/>
  <c r="BU14" i="3"/>
  <c r="BU31" i="3"/>
  <c r="BU32" i="3" s="1"/>
  <c r="BU73" i="3"/>
  <c r="BU45" i="3"/>
  <c r="BU27" i="3"/>
  <c r="BU28" i="3"/>
  <c r="BU48" i="3"/>
  <c r="BU77" i="3"/>
  <c r="BU47" i="3"/>
  <c r="BU18" i="3"/>
  <c r="BU17" i="16" s="1"/>
  <c r="BU43" i="3"/>
  <c r="BU30" i="3"/>
  <c r="BU13" i="3"/>
  <c r="BU72" i="3"/>
  <c r="BU97" i="3"/>
  <c r="BU21" i="3"/>
  <c r="BU22" i="3" s="1"/>
  <c r="BU19" i="3"/>
  <c r="BU44" i="3"/>
  <c r="BU75" i="3"/>
  <c r="BU33" i="3"/>
  <c r="BU80" i="3"/>
  <c r="BU29" i="3"/>
  <c r="BU15" i="3"/>
  <c r="BU16" i="3" s="1"/>
  <c r="EM110" i="3"/>
  <c r="EM9" i="3" s="1"/>
  <c r="AC71" i="3"/>
  <c r="AC69" i="3"/>
  <c r="AB12" i="3"/>
  <c r="AB17" i="3"/>
  <c r="EK68" i="3"/>
  <c r="BT67" i="3"/>
  <c r="BT143" i="3"/>
  <c r="BT126" i="3"/>
  <c r="FI117" i="3"/>
  <c r="FI116" i="3"/>
  <c r="FI113" i="3"/>
  <c r="AW127" i="3"/>
  <c r="AY38" i="3"/>
  <c r="AY65" i="3"/>
  <c r="AY71" i="3" s="1"/>
  <c r="AY41" i="3"/>
  <c r="AY48" i="3"/>
  <c r="AY77" i="3"/>
  <c r="AY47" i="3"/>
  <c r="AY15" i="3"/>
  <c r="AY16" i="3" s="1"/>
  <c r="AY31" i="3"/>
  <c r="AY32" i="3" s="1"/>
  <c r="AY27" i="3"/>
  <c r="AY44" i="3"/>
  <c r="AY39" i="3"/>
  <c r="AY80" i="3"/>
  <c r="AY10" i="3"/>
  <c r="AY140" i="3" s="1"/>
  <c r="AY20" i="3"/>
  <c r="AY73" i="3"/>
  <c r="AY40" i="3"/>
  <c r="AY35" i="3"/>
  <c r="AY18" i="3"/>
  <c r="AY17" i="16" s="1"/>
  <c r="AY75" i="3"/>
  <c r="AY45" i="3"/>
  <c r="AY72" i="3"/>
  <c r="AY29" i="3"/>
  <c r="AY42" i="3"/>
  <c r="AY43" i="3"/>
  <c r="AY14" i="3"/>
  <c r="AY28" i="3"/>
  <c r="AY33" i="3"/>
  <c r="AY30" i="3"/>
  <c r="AY19" i="3"/>
  <c r="AY21" i="3"/>
  <c r="AY22" i="3" s="1"/>
  <c r="AY76" i="3"/>
  <c r="AY97" i="3"/>
  <c r="AY13" i="3"/>
  <c r="AY84" i="3"/>
  <c r="AY86" i="3"/>
  <c r="AY85" i="3"/>
  <c r="AY83" i="3"/>
  <c r="AY82" i="3"/>
  <c r="AY81" i="3"/>
  <c r="AW137" i="3"/>
  <c r="AW55" i="3" s="1"/>
  <c r="EK126" i="3"/>
  <c r="EK66" i="3"/>
  <c r="EK121" i="3"/>
  <c r="BT119" i="3"/>
  <c r="BT117" i="3"/>
  <c r="BT129" i="3"/>
  <c r="CP137" i="3"/>
  <c r="CP55" i="3" s="1"/>
  <c r="EL141" i="3"/>
  <c r="EL69" i="3"/>
  <c r="EL126" i="3"/>
  <c r="FI139" i="3"/>
  <c r="FI129" i="3"/>
  <c r="FI119" i="3"/>
  <c r="DP47" i="3"/>
  <c r="DP44" i="3"/>
  <c r="DP65" i="3"/>
  <c r="DP66" i="3" s="1"/>
  <c r="DP13" i="3"/>
  <c r="DP31" i="3"/>
  <c r="DP32" i="3" s="1"/>
  <c r="DP38" i="3"/>
  <c r="DP35" i="3"/>
  <c r="DP42" i="3"/>
  <c r="DP29" i="3"/>
  <c r="DP20" i="3"/>
  <c r="DP18" i="3"/>
  <c r="DP75" i="3"/>
  <c r="DP21" i="3"/>
  <c r="DP22" i="3" s="1"/>
  <c r="DP77" i="3"/>
  <c r="DP10" i="3"/>
  <c r="DP143" i="3" s="1"/>
  <c r="DP33" i="3"/>
  <c r="DP97" i="3"/>
  <c r="DP45" i="3"/>
  <c r="DP76" i="3"/>
  <c r="DP48" i="3"/>
  <c r="DP41" i="3"/>
  <c r="DP39" i="3"/>
  <c r="DP28" i="3"/>
  <c r="DP30" i="3"/>
  <c r="DP19" i="3"/>
  <c r="DP14" i="3"/>
  <c r="DP43" i="3"/>
  <c r="DP72" i="3"/>
  <c r="DP80" i="3"/>
  <c r="DP73" i="3"/>
  <c r="DP15" i="3"/>
  <c r="DP16" i="3" s="1"/>
  <c r="DP27" i="3"/>
  <c r="DP40" i="3"/>
  <c r="DP84" i="3"/>
  <c r="DP81" i="3"/>
  <c r="DP86" i="3"/>
  <c r="DP83" i="3"/>
  <c r="DP85" i="3"/>
  <c r="DP82" i="3"/>
  <c r="AC66" i="3"/>
  <c r="FG137" i="3"/>
  <c r="FG55" i="3" s="1"/>
  <c r="BT139" i="3"/>
  <c r="BT68" i="3"/>
  <c r="BT138" i="3"/>
  <c r="AD81" i="3"/>
  <c r="AD82" i="3"/>
  <c r="AD83" i="3"/>
  <c r="AD84" i="3"/>
  <c r="AD86" i="3"/>
  <c r="AD85" i="3"/>
  <c r="AD39" i="3"/>
  <c r="AD76" i="3"/>
  <c r="AD10" i="3"/>
  <c r="AD143" i="3" s="1"/>
  <c r="AD38" i="3"/>
  <c r="AD72" i="3"/>
  <c r="AD18" i="3"/>
  <c r="AD15" i="3"/>
  <c r="AD16" i="3" s="1"/>
  <c r="AD28" i="3"/>
  <c r="AD45" i="3"/>
  <c r="AD43" i="3"/>
  <c r="AD73" i="3"/>
  <c r="AD30" i="3"/>
  <c r="AD48" i="3"/>
  <c r="AD44" i="3"/>
  <c r="AD80" i="3"/>
  <c r="AD31" i="3"/>
  <c r="AD32" i="3" s="1"/>
  <c r="AD20" i="3"/>
  <c r="AD75" i="3"/>
  <c r="AD97" i="3"/>
  <c r="AD40" i="3"/>
  <c r="AD29" i="3"/>
  <c r="AD35" i="3"/>
  <c r="AD14" i="3"/>
  <c r="AD77" i="3"/>
  <c r="AD19" i="3"/>
  <c r="AD13" i="3"/>
  <c r="AD27" i="3"/>
  <c r="AD42" i="3"/>
  <c r="AD47" i="3"/>
  <c r="AD33" i="3"/>
  <c r="AD65" i="3"/>
  <c r="AD71" i="3" s="1"/>
  <c r="AD21" i="3"/>
  <c r="AD22" i="3" s="1"/>
  <c r="AD41" i="3"/>
  <c r="FG112" i="3"/>
  <c r="CP112" i="3"/>
  <c r="BT121" i="3"/>
  <c r="BT70" i="3"/>
  <c r="BT114" i="3"/>
  <c r="AA78" i="3"/>
  <c r="AA79" i="3"/>
  <c r="FI128" i="3"/>
  <c r="FI140" i="3"/>
  <c r="BV110" i="3"/>
  <c r="BV9" i="3" s="1"/>
  <c r="AC68" i="3"/>
  <c r="EK70" i="3"/>
  <c r="BT116" i="3"/>
  <c r="BT125" i="3"/>
  <c r="BT123" i="3"/>
  <c r="FI123" i="3"/>
  <c r="FI141" i="3"/>
  <c r="BT141" i="3"/>
  <c r="BT128" i="3"/>
  <c r="BT120" i="3"/>
  <c r="BT131" i="3"/>
  <c r="FJ65" i="3"/>
  <c r="FJ67" i="3" s="1"/>
  <c r="FJ38" i="3"/>
  <c r="FJ80" i="3"/>
  <c r="FJ42" i="3"/>
  <c r="FJ18" i="3"/>
  <c r="FJ14" i="3"/>
  <c r="FJ44" i="3"/>
  <c r="FJ28" i="3"/>
  <c r="FJ73" i="3"/>
  <c r="FJ97" i="3"/>
  <c r="FJ72" i="3"/>
  <c r="FJ43" i="3"/>
  <c r="FJ77" i="3"/>
  <c r="FJ76" i="3"/>
  <c r="FJ13" i="3"/>
  <c r="FJ35" i="3"/>
  <c r="FJ75" i="3"/>
  <c r="FJ47" i="3"/>
  <c r="FJ40" i="3"/>
  <c r="FJ21" i="3"/>
  <c r="FJ22" i="3" s="1"/>
  <c r="FJ31" i="3"/>
  <c r="FJ32" i="3" s="1"/>
  <c r="FJ33" i="3"/>
  <c r="FJ10" i="3"/>
  <c r="FJ126" i="3" s="1"/>
  <c r="FJ39" i="3"/>
  <c r="FJ15" i="3"/>
  <c r="FJ16" i="3" s="1"/>
  <c r="FJ20" i="3"/>
  <c r="FJ30" i="3"/>
  <c r="FJ27" i="3"/>
  <c r="FJ48" i="3"/>
  <c r="FJ19" i="3"/>
  <c r="FJ29" i="3"/>
  <c r="FJ41" i="3"/>
  <c r="FJ45" i="3"/>
  <c r="FJ86" i="3"/>
  <c r="FJ84" i="3"/>
  <c r="FJ81" i="3"/>
  <c r="FJ83" i="3"/>
  <c r="FJ85" i="3"/>
  <c r="FJ82" i="3"/>
  <c r="EI130" i="3"/>
  <c r="EK71" i="3"/>
  <c r="CS110" i="3"/>
  <c r="CS9" i="3" s="1"/>
  <c r="AX27" i="3"/>
  <c r="AX10" i="3"/>
  <c r="AX139" i="3" s="1"/>
  <c r="AX19" i="3"/>
  <c r="AU18" i="16" s="1"/>
  <c r="AX33" i="3"/>
  <c r="AX21" i="3"/>
  <c r="AU20" i="16" s="1"/>
  <c r="AX45" i="3"/>
  <c r="AX72" i="3"/>
  <c r="AX75" i="3"/>
  <c r="AU69" i="16" s="1"/>
  <c r="AX38" i="3"/>
  <c r="AX36" i="16" s="1"/>
  <c r="AX29" i="3"/>
  <c r="AU27" i="16" s="1"/>
  <c r="AX40" i="3"/>
  <c r="AX13" i="3"/>
  <c r="AU13" i="16" s="1"/>
  <c r="AX20" i="3"/>
  <c r="AU19" i="16" s="1"/>
  <c r="AX44" i="3"/>
  <c r="AU39" i="16" s="1"/>
  <c r="AX77" i="3"/>
  <c r="AU71" i="16" s="1"/>
  <c r="AX42" i="3"/>
  <c r="AX43" i="3"/>
  <c r="AU38" i="16" s="1"/>
  <c r="AX76" i="3"/>
  <c r="AX65" i="3"/>
  <c r="AX70" i="3" s="1"/>
  <c r="AX47" i="3"/>
  <c r="AU41" i="16" s="1"/>
  <c r="AX35" i="3"/>
  <c r="AU33" i="16" s="1"/>
  <c r="AX97" i="3"/>
  <c r="AU91" i="16" s="1"/>
  <c r="AX31" i="3"/>
  <c r="AX32" i="3" s="1"/>
  <c r="AU30" i="16" s="1"/>
  <c r="AX15" i="3"/>
  <c r="AX16" i="3" s="1"/>
  <c r="AX28" i="3"/>
  <c r="AX30" i="3"/>
  <c r="AU28" i="16" s="1"/>
  <c r="AX18" i="3"/>
  <c r="AX17" i="16" s="1"/>
  <c r="AX73" i="3"/>
  <c r="AX41" i="3"/>
  <c r="AX80" i="3"/>
  <c r="AU74" i="16" s="1"/>
  <c r="AX14" i="3"/>
  <c r="AU14" i="16" s="1"/>
  <c r="AX39" i="3"/>
  <c r="AU37" i="16" s="1"/>
  <c r="AX48" i="3"/>
  <c r="AX81" i="3"/>
  <c r="AU75" i="16" s="1"/>
  <c r="AX84" i="3"/>
  <c r="AU78" i="16" s="1"/>
  <c r="AX83" i="3"/>
  <c r="AU77" i="16" s="1"/>
  <c r="AX86" i="3"/>
  <c r="AU80" i="16" s="1"/>
  <c r="AX85" i="3"/>
  <c r="AU79" i="16" s="1"/>
  <c r="AX82" i="3"/>
  <c r="AU76" i="16" s="1"/>
  <c r="B18" i="6"/>
  <c r="C18" i="6" s="1"/>
  <c r="AB101" i="16"/>
  <c r="BT101" i="16"/>
  <c r="AW101" i="16"/>
  <c r="AH6" i="16"/>
  <c r="ES6" i="16"/>
  <c r="CY6" i="16"/>
  <c r="DV6" i="16"/>
  <c r="BE6" i="16"/>
  <c r="CB6" i="16"/>
  <c r="FP6" i="16"/>
  <c r="DQ6" i="3"/>
  <c r="DQ110" i="3" s="1"/>
  <c r="DQ9" i="3" s="1"/>
  <c r="CT6" i="3"/>
  <c r="BW6" i="3"/>
  <c r="EN6" i="3"/>
  <c r="AE6" i="3"/>
  <c r="AE110" i="3" s="1"/>
  <c r="AE9" i="3" s="1"/>
  <c r="FK6" i="3"/>
  <c r="FK110" i="3" s="1"/>
  <c r="FK9" i="3" s="1"/>
  <c r="AZ6" i="3"/>
  <c r="AZ110" i="3" s="1"/>
  <c r="AZ9" i="3" s="1"/>
  <c r="EJ78" i="3" l="1"/>
  <c r="AB50" i="3"/>
  <c r="AB52" i="3"/>
  <c r="AB53" i="3"/>
  <c r="AB54" i="3"/>
  <c r="AB51" i="3"/>
  <c r="EI61" i="3"/>
  <c r="EI62" i="3"/>
  <c r="EI63" i="3"/>
  <c r="EI64" i="3"/>
  <c r="FE61" i="3"/>
  <c r="FE62" i="3"/>
  <c r="FE63" i="3"/>
  <c r="FE64" i="3"/>
  <c r="Z61" i="3"/>
  <c r="Z62" i="3"/>
  <c r="Z64" i="3"/>
  <c r="Z63" i="3"/>
  <c r="CN62" i="3"/>
  <c r="CN63" i="3"/>
  <c r="CN61" i="3"/>
  <c r="DL62" i="3"/>
  <c r="DL64" i="3"/>
  <c r="DL61" i="3"/>
  <c r="EL127" i="3"/>
  <c r="EL36" i="3" s="1"/>
  <c r="CS88" i="3"/>
  <c r="EM88" i="3"/>
  <c r="DQ88" i="3"/>
  <c r="FK88" i="3"/>
  <c r="AE88" i="3"/>
  <c r="BP63" i="3"/>
  <c r="BP62" i="3"/>
  <c r="AT64" i="3"/>
  <c r="AT63" i="3"/>
  <c r="AT62" i="3"/>
  <c r="BQ63" i="3"/>
  <c r="BQ62" i="3"/>
  <c r="AU63" i="3"/>
  <c r="AU64" i="3"/>
  <c r="AU62" i="3"/>
  <c r="BP61" i="3"/>
  <c r="AT61" i="3"/>
  <c r="BQ61" i="3"/>
  <c r="AU61" i="3"/>
  <c r="BV88" i="3"/>
  <c r="AZ88" i="3"/>
  <c r="AB79" i="3"/>
  <c r="FI112" i="3"/>
  <c r="FI12" i="3" s="1"/>
  <c r="FH127" i="3"/>
  <c r="FH36" i="3" s="1"/>
  <c r="CR12" i="3"/>
  <c r="EJ51" i="3"/>
  <c r="EJ25" i="3"/>
  <c r="FK98" i="3"/>
  <c r="FK101" i="3"/>
  <c r="FK99" i="3"/>
  <c r="FK102" i="3"/>
  <c r="FK100" i="3"/>
  <c r="FK105" i="3"/>
  <c r="FK104" i="3"/>
  <c r="FK103" i="3"/>
  <c r="BV101" i="3"/>
  <c r="BV100" i="3"/>
  <c r="BV98" i="3"/>
  <c r="BV105" i="3"/>
  <c r="BV104" i="3"/>
  <c r="BV103" i="3"/>
  <c r="BV102" i="3"/>
  <c r="BV99" i="3"/>
  <c r="DQ100" i="3"/>
  <c r="DQ99" i="3"/>
  <c r="DQ101" i="3"/>
  <c r="DQ104" i="3"/>
  <c r="DQ103" i="3"/>
  <c r="DQ102" i="3"/>
  <c r="DQ98" i="3"/>
  <c r="DQ105" i="3"/>
  <c r="AZ100" i="3"/>
  <c r="AZ99" i="3"/>
  <c r="AZ98" i="3"/>
  <c r="AZ101" i="3"/>
  <c r="AZ105" i="3"/>
  <c r="AZ104" i="3"/>
  <c r="AZ103" i="3"/>
  <c r="AZ97" i="16" s="1"/>
  <c r="AZ102" i="3"/>
  <c r="CS100" i="3"/>
  <c r="CS99" i="3"/>
  <c r="CS101" i="3"/>
  <c r="CS104" i="3"/>
  <c r="CS103" i="3"/>
  <c r="CS98" i="3"/>
  <c r="CS102" i="3"/>
  <c r="CS105" i="3"/>
  <c r="AE98" i="3"/>
  <c r="AE101" i="3"/>
  <c r="AE100" i="3"/>
  <c r="AE99" i="3"/>
  <c r="AE102" i="3"/>
  <c r="AE104" i="3"/>
  <c r="AE105" i="3"/>
  <c r="AE103" i="3"/>
  <c r="EM98" i="3"/>
  <c r="EM101" i="3"/>
  <c r="EM99" i="3"/>
  <c r="EM102" i="3"/>
  <c r="EM104" i="3"/>
  <c r="EM105" i="3"/>
  <c r="EM100" i="3"/>
  <c r="EM103" i="3"/>
  <c r="DQ87" i="3"/>
  <c r="DQ89" i="3"/>
  <c r="DQ91" i="3"/>
  <c r="DQ90" i="3"/>
  <c r="DQ93" i="3"/>
  <c r="DQ95" i="3"/>
  <c r="DQ92" i="3"/>
  <c r="DQ94" i="3"/>
  <c r="DQ96" i="3"/>
  <c r="AZ89" i="3"/>
  <c r="AZ87" i="3"/>
  <c r="AZ93" i="3"/>
  <c r="AZ92" i="3"/>
  <c r="AZ91" i="3"/>
  <c r="AZ90" i="3"/>
  <c r="AZ96" i="3"/>
  <c r="AZ95" i="3"/>
  <c r="AZ94" i="3"/>
  <c r="BV89" i="3"/>
  <c r="BV87" i="3"/>
  <c r="BV92" i="3"/>
  <c r="BV91" i="3"/>
  <c r="BV90" i="3"/>
  <c r="BV96" i="3"/>
  <c r="BV95" i="3"/>
  <c r="BV94" i="3"/>
  <c r="BV93" i="3"/>
  <c r="FK87" i="3"/>
  <c r="FK90" i="3"/>
  <c r="FK89" i="3"/>
  <c r="FK92" i="3"/>
  <c r="FK91" i="3"/>
  <c r="FK96" i="3"/>
  <c r="FK93" i="3"/>
  <c r="FK95" i="3"/>
  <c r="FK94" i="3"/>
  <c r="AE87" i="3"/>
  <c r="AE90" i="3"/>
  <c r="AE89" i="3"/>
  <c r="AE93" i="3"/>
  <c r="AE92" i="3"/>
  <c r="AE91" i="3"/>
  <c r="AE96" i="3"/>
  <c r="AE94" i="3"/>
  <c r="AE95" i="3"/>
  <c r="CS87" i="3"/>
  <c r="CS91" i="3"/>
  <c r="CS90" i="3"/>
  <c r="CS95" i="3"/>
  <c r="CS94" i="3"/>
  <c r="CS89" i="3"/>
  <c r="CS93" i="3"/>
  <c r="CS92" i="3"/>
  <c r="CS96" i="3"/>
  <c r="EM87" i="3"/>
  <c r="EM90" i="3"/>
  <c r="EM89" i="3"/>
  <c r="EM93" i="3"/>
  <c r="EM92" i="3"/>
  <c r="EM91" i="3"/>
  <c r="EM96" i="3"/>
  <c r="EM95" i="3"/>
  <c r="EM94" i="3"/>
  <c r="CQ51" i="3"/>
  <c r="CQ52" i="3"/>
  <c r="CQ54" i="3"/>
  <c r="CQ50" i="3"/>
  <c r="CQ53" i="3"/>
  <c r="AW12" i="3"/>
  <c r="AW12" i="16" s="1"/>
  <c r="EJ54" i="3"/>
  <c r="EJ26" i="3"/>
  <c r="EJ52" i="3"/>
  <c r="EJ49" i="3"/>
  <c r="EJ23" i="3"/>
  <c r="EJ50" i="3"/>
  <c r="EJ12" i="3"/>
  <c r="FG37" i="3"/>
  <c r="FG36" i="3"/>
  <c r="EJ37" i="3"/>
  <c r="EJ36" i="3"/>
  <c r="AC37" i="3"/>
  <c r="AC36" i="3"/>
  <c r="AB37" i="3"/>
  <c r="AB36" i="3"/>
  <c r="AC142" i="3"/>
  <c r="AC78" i="3" s="1"/>
  <c r="DN60" i="3"/>
  <c r="AW37" i="3"/>
  <c r="AW36" i="3"/>
  <c r="DN37" i="3"/>
  <c r="DN36" i="3"/>
  <c r="CP36" i="3"/>
  <c r="CP37" i="3"/>
  <c r="CQ57" i="3"/>
  <c r="BS130" i="3"/>
  <c r="BS64" i="3" s="1"/>
  <c r="CO130" i="3"/>
  <c r="CO64" i="3" s="1"/>
  <c r="CP79" i="3"/>
  <c r="CP54" i="3"/>
  <c r="FF130" i="3"/>
  <c r="AD117" i="3"/>
  <c r="DN52" i="3"/>
  <c r="CQ133" i="3"/>
  <c r="CQ60" i="3"/>
  <c r="CQ132" i="3"/>
  <c r="CQ136" i="3"/>
  <c r="CQ59" i="3"/>
  <c r="CQ58" i="3"/>
  <c r="CQ134" i="3"/>
  <c r="CQ56" i="3"/>
  <c r="DN133" i="3"/>
  <c r="DN58" i="3"/>
  <c r="DN135" i="3"/>
  <c r="DN134" i="3"/>
  <c r="DN57" i="3"/>
  <c r="DN59" i="3"/>
  <c r="DN132" i="3"/>
  <c r="DN136" i="3"/>
  <c r="CP53" i="3"/>
  <c r="CP49" i="3"/>
  <c r="CP50" i="3"/>
  <c r="CP51" i="3"/>
  <c r="CP24" i="3"/>
  <c r="BT112" i="3"/>
  <c r="BT12" i="3" s="1"/>
  <c r="DM130" i="3"/>
  <c r="DM63" i="3" s="1"/>
  <c r="DN53" i="3"/>
  <c r="DN54" i="3"/>
  <c r="DN51" i="3"/>
  <c r="BR130" i="3"/>
  <c r="BR64" i="3" s="1"/>
  <c r="DN49" i="3"/>
  <c r="DN23" i="3"/>
  <c r="DO142" i="3"/>
  <c r="DO79" i="3" s="1"/>
  <c r="EL112" i="3"/>
  <c r="EL17" i="3" s="1"/>
  <c r="CP26" i="3"/>
  <c r="CP23" i="3"/>
  <c r="AB58" i="3"/>
  <c r="AB134" i="3"/>
  <c r="AB56" i="3"/>
  <c r="AB135" i="3"/>
  <c r="AB132" i="3"/>
  <c r="EL142" i="3"/>
  <c r="EL78" i="3" s="1"/>
  <c r="AB60" i="3"/>
  <c r="AX68" i="3"/>
  <c r="EJ133" i="3"/>
  <c r="AC137" i="3"/>
  <c r="AC55" i="3" s="1"/>
  <c r="AC59" i="3" s="1"/>
  <c r="DN24" i="3"/>
  <c r="DN25" i="3"/>
  <c r="AA130" i="3"/>
  <c r="EL122" i="3"/>
  <c r="EL23" i="3" s="1"/>
  <c r="EK112" i="3"/>
  <c r="EK17" i="3" s="1"/>
  <c r="FI122" i="3"/>
  <c r="FI25" i="3" s="1"/>
  <c r="AB23" i="3"/>
  <c r="AB59" i="3"/>
  <c r="AB25" i="3"/>
  <c r="AB133" i="3"/>
  <c r="AB136" i="3"/>
  <c r="BU70" i="3"/>
  <c r="BU68" i="3"/>
  <c r="EK142" i="3"/>
  <c r="EK79" i="3" s="1"/>
  <c r="DO112" i="3"/>
  <c r="DO17" i="3" s="1"/>
  <c r="CR142" i="3"/>
  <c r="CR78" i="3" s="1"/>
  <c r="AB26" i="3"/>
  <c r="EK137" i="3"/>
  <c r="EK55" i="3" s="1"/>
  <c r="EK60" i="3" s="1"/>
  <c r="FI142" i="3"/>
  <c r="FI78" i="3" s="1"/>
  <c r="DO137" i="3"/>
  <c r="DO55" i="3" s="1"/>
  <c r="DO135" i="3" s="1"/>
  <c r="DO115" i="3"/>
  <c r="DO53" i="3" s="1"/>
  <c r="CR137" i="3"/>
  <c r="CR55" i="3" s="1"/>
  <c r="CR132" i="3" s="1"/>
  <c r="BT127" i="3"/>
  <c r="EJ57" i="3"/>
  <c r="EJ56" i="3"/>
  <c r="EJ136" i="3"/>
  <c r="EJ132" i="3"/>
  <c r="EJ60" i="3"/>
  <c r="FI127" i="3"/>
  <c r="BT142" i="3"/>
  <c r="BT78" i="3" s="1"/>
  <c r="EJ135" i="3"/>
  <c r="EJ58" i="3"/>
  <c r="EJ134" i="3"/>
  <c r="AV130" i="3"/>
  <c r="CR115" i="3"/>
  <c r="CR51" i="3" s="1"/>
  <c r="FH122" i="3"/>
  <c r="FH23" i="3" s="1"/>
  <c r="DP126" i="3"/>
  <c r="DP144" i="3"/>
  <c r="DP142" i="3" s="1"/>
  <c r="EK127" i="3"/>
  <c r="DP117" i="3"/>
  <c r="DP116" i="3"/>
  <c r="BU66" i="3"/>
  <c r="BU144" i="3"/>
  <c r="DP120" i="3"/>
  <c r="AC115" i="3"/>
  <c r="AC52" i="3" s="1"/>
  <c r="AC122" i="3"/>
  <c r="AC24" i="3" s="1"/>
  <c r="DO122" i="3"/>
  <c r="DO23" i="3" s="1"/>
  <c r="FH137" i="3"/>
  <c r="FH55" i="3" s="1"/>
  <c r="FH58" i="3" s="1"/>
  <c r="EK115" i="3"/>
  <c r="EK54" i="3" s="1"/>
  <c r="FH115" i="3"/>
  <c r="FH53" i="3" s="1"/>
  <c r="EK122" i="3"/>
  <c r="EK25" i="3" s="1"/>
  <c r="EL137" i="3"/>
  <c r="EL55" i="3" s="1"/>
  <c r="EL133" i="3" s="1"/>
  <c r="BU118" i="3"/>
  <c r="BU114" i="3"/>
  <c r="BU126" i="3"/>
  <c r="BU116" i="3"/>
  <c r="FH142" i="3"/>
  <c r="FH78" i="3" s="1"/>
  <c r="BU140" i="3"/>
  <c r="BU141" i="3"/>
  <c r="BU138" i="3"/>
  <c r="BU67" i="3"/>
  <c r="BU120" i="3"/>
  <c r="BU123" i="3"/>
  <c r="AW50" i="3"/>
  <c r="AW51" i="3"/>
  <c r="AW54" i="3"/>
  <c r="AW52" i="3"/>
  <c r="AW49" i="3"/>
  <c r="AW53" i="3"/>
  <c r="FI79" i="3"/>
  <c r="BU117" i="3"/>
  <c r="AW24" i="3"/>
  <c r="AW23" i="3"/>
  <c r="AW25" i="3"/>
  <c r="AW26" i="3"/>
  <c r="FG52" i="3"/>
  <c r="FG50" i="3"/>
  <c r="FG54" i="3"/>
  <c r="FG53" i="3"/>
  <c r="FG51" i="3"/>
  <c r="FG49" i="3"/>
  <c r="DP69" i="3"/>
  <c r="BU143" i="3"/>
  <c r="BU131" i="3"/>
  <c r="FG26" i="3"/>
  <c r="FG24" i="3"/>
  <c r="FG25" i="3"/>
  <c r="FG23" i="3"/>
  <c r="DP71" i="3"/>
  <c r="BU119" i="3"/>
  <c r="BU121" i="3"/>
  <c r="CR127" i="3"/>
  <c r="DO127" i="3"/>
  <c r="FG17" i="3"/>
  <c r="FG12" i="3"/>
  <c r="FH17" i="3"/>
  <c r="FH12" i="3"/>
  <c r="DP129" i="3"/>
  <c r="BU113" i="3"/>
  <c r="BU129" i="3"/>
  <c r="DP123" i="3"/>
  <c r="DP140" i="3"/>
  <c r="DP114" i="3"/>
  <c r="AY124" i="3"/>
  <c r="DP121" i="3"/>
  <c r="DP119" i="3"/>
  <c r="DP141" i="3"/>
  <c r="CQ12" i="3"/>
  <c r="CQ17" i="3"/>
  <c r="DP128" i="3"/>
  <c r="DP138" i="3"/>
  <c r="DP118" i="3"/>
  <c r="DP139" i="3"/>
  <c r="DP124" i="3"/>
  <c r="DP131" i="3"/>
  <c r="DP113" i="3"/>
  <c r="AY144" i="3"/>
  <c r="DP70" i="3"/>
  <c r="DP67" i="3"/>
  <c r="BU125" i="3"/>
  <c r="BU124" i="3"/>
  <c r="BU128" i="3"/>
  <c r="FJ124" i="3"/>
  <c r="AD120" i="3"/>
  <c r="FJ144" i="3"/>
  <c r="AD121" i="3"/>
  <c r="FJ116" i="3"/>
  <c r="AD113" i="3"/>
  <c r="AD138" i="3"/>
  <c r="CR122" i="3"/>
  <c r="CR25" i="3" s="1"/>
  <c r="AD124" i="3"/>
  <c r="AD114" i="3"/>
  <c r="AD144" i="3"/>
  <c r="AD142" i="3" s="1"/>
  <c r="AD79" i="3" s="1"/>
  <c r="AD141" i="3"/>
  <c r="AD129" i="3"/>
  <c r="AD125" i="3"/>
  <c r="FJ140" i="3"/>
  <c r="AD139" i="3"/>
  <c r="AD128" i="3"/>
  <c r="AD119" i="3"/>
  <c r="AD118" i="3"/>
  <c r="AD116" i="3"/>
  <c r="AD140" i="3"/>
  <c r="AD131" i="3"/>
  <c r="AY113" i="3"/>
  <c r="FJ131" i="3"/>
  <c r="FJ118" i="3"/>
  <c r="FJ143" i="3"/>
  <c r="AD66" i="3"/>
  <c r="AD126" i="3"/>
  <c r="AD123" i="3"/>
  <c r="DP125" i="3"/>
  <c r="AY116" i="3"/>
  <c r="FJ141" i="3"/>
  <c r="FJ128" i="3"/>
  <c r="AY70" i="3"/>
  <c r="FJ129" i="3"/>
  <c r="AY129" i="3"/>
  <c r="AC112" i="3"/>
  <c r="AY69" i="3"/>
  <c r="EL115" i="3"/>
  <c r="FJ69" i="3"/>
  <c r="AY67" i="3"/>
  <c r="AU29" i="16"/>
  <c r="FJ121" i="3"/>
  <c r="FJ119" i="3"/>
  <c r="AY119" i="3"/>
  <c r="BU71" i="3"/>
  <c r="AX66" i="3"/>
  <c r="FJ139" i="3"/>
  <c r="FJ113" i="3"/>
  <c r="DP68" i="3"/>
  <c r="DN12" i="3"/>
  <c r="DN17" i="3"/>
  <c r="FI137" i="3"/>
  <c r="FI55" i="3" s="1"/>
  <c r="FI134" i="3" s="1"/>
  <c r="CQ26" i="3"/>
  <c r="CQ25" i="3"/>
  <c r="CQ24" i="3"/>
  <c r="CQ23" i="3"/>
  <c r="FJ70" i="3"/>
  <c r="BT115" i="3"/>
  <c r="BT52" i="3" s="1"/>
  <c r="AY126" i="3"/>
  <c r="CS10" i="3"/>
  <c r="CS141" i="3" s="1"/>
  <c r="CS39" i="3"/>
  <c r="CS80" i="3"/>
  <c r="CS41" i="3"/>
  <c r="CS43" i="3"/>
  <c r="CS35" i="3"/>
  <c r="CS30" i="3"/>
  <c r="CS19" i="3"/>
  <c r="CS73" i="3"/>
  <c r="CS27" i="3"/>
  <c r="CS65" i="3"/>
  <c r="CS67" i="3" s="1"/>
  <c r="CS42" i="3"/>
  <c r="CS20" i="3"/>
  <c r="CS75" i="3"/>
  <c r="CS21" i="3"/>
  <c r="CS22" i="3" s="1"/>
  <c r="CS15" i="3"/>
  <c r="CS16" i="3" s="1"/>
  <c r="CS48" i="3"/>
  <c r="CS45" i="3"/>
  <c r="CS77" i="3"/>
  <c r="CS47" i="3"/>
  <c r="CS81" i="3"/>
  <c r="CS38" i="3"/>
  <c r="CS97" i="3"/>
  <c r="CS40" i="3"/>
  <c r="CS85" i="3"/>
  <c r="CS28" i="3"/>
  <c r="CS33" i="3"/>
  <c r="CS18" i="3"/>
  <c r="CS17" i="16" s="1"/>
  <c r="CS72" i="3"/>
  <c r="CS31" i="3"/>
  <c r="CS32" i="3" s="1"/>
  <c r="CS84" i="3"/>
  <c r="CS76" i="3"/>
  <c r="CS82" i="3"/>
  <c r="CS44" i="3"/>
  <c r="CS29" i="3"/>
  <c r="CS83" i="3"/>
  <c r="CS14" i="3"/>
  <c r="CS13" i="3"/>
  <c r="CS86" i="3"/>
  <c r="AX124" i="3"/>
  <c r="BT122" i="3"/>
  <c r="BT137" i="3"/>
  <c r="BT55" i="3" s="1"/>
  <c r="AY114" i="3"/>
  <c r="AY141" i="3"/>
  <c r="AZ72" i="3"/>
  <c r="AZ48" i="3"/>
  <c r="AZ31" i="3"/>
  <c r="AZ32" i="3" s="1"/>
  <c r="AZ28" i="3"/>
  <c r="AZ38" i="3"/>
  <c r="AZ13" i="3"/>
  <c r="AZ75" i="3"/>
  <c r="AZ20" i="3"/>
  <c r="AZ76" i="3"/>
  <c r="AZ18" i="3"/>
  <c r="AZ17" i="16" s="1"/>
  <c r="AZ42" i="3"/>
  <c r="AZ35" i="3"/>
  <c r="AZ33" i="3"/>
  <c r="AZ43" i="3"/>
  <c r="AZ47" i="3"/>
  <c r="AZ30" i="3"/>
  <c r="AZ97" i="3"/>
  <c r="AZ29" i="3"/>
  <c r="AZ73" i="3"/>
  <c r="AZ40" i="3"/>
  <c r="AZ44" i="3"/>
  <c r="AZ77" i="3"/>
  <c r="AZ14" i="3"/>
  <c r="AZ65" i="3"/>
  <c r="AZ71" i="3" s="1"/>
  <c r="AZ21" i="3"/>
  <c r="AZ22" i="3" s="1"/>
  <c r="AZ27" i="3"/>
  <c r="AZ15" i="3"/>
  <c r="AZ16" i="3" s="1"/>
  <c r="AZ41" i="3"/>
  <c r="AZ45" i="3"/>
  <c r="AZ19" i="3"/>
  <c r="AZ39" i="3"/>
  <c r="AZ80" i="3"/>
  <c r="AZ10" i="3"/>
  <c r="AZ139" i="3" s="1"/>
  <c r="AZ85" i="3"/>
  <c r="AZ81" i="3"/>
  <c r="AZ84" i="3"/>
  <c r="AZ82" i="3"/>
  <c r="AZ83" i="3"/>
  <c r="AZ86" i="3"/>
  <c r="AX141" i="3"/>
  <c r="BV20" i="3"/>
  <c r="BS19" i="16" s="1"/>
  <c r="BV97" i="3"/>
  <c r="BV40" i="3"/>
  <c r="BV15" i="3"/>
  <c r="BV16" i="3" s="1"/>
  <c r="BV31" i="3"/>
  <c r="BV32" i="3" s="1"/>
  <c r="BV73" i="3"/>
  <c r="BV80" i="3"/>
  <c r="BV10" i="3"/>
  <c r="BV113" i="3" s="1"/>
  <c r="BV43" i="3"/>
  <c r="BV39" i="3"/>
  <c r="BV30" i="3"/>
  <c r="BV14" i="3"/>
  <c r="BV44" i="3"/>
  <c r="BV38" i="3"/>
  <c r="BV48" i="3"/>
  <c r="BV29" i="3"/>
  <c r="BV35" i="3"/>
  <c r="BV13" i="3"/>
  <c r="BV42" i="3"/>
  <c r="BV21" i="3"/>
  <c r="BV72" i="3"/>
  <c r="BV19" i="3"/>
  <c r="BS18" i="16" s="1"/>
  <c r="BV28" i="3"/>
  <c r="BV76" i="3"/>
  <c r="BV65" i="3"/>
  <c r="BV68" i="3" s="1"/>
  <c r="BV41" i="3"/>
  <c r="BV33" i="3"/>
  <c r="BV45" i="3"/>
  <c r="BV18" i="3"/>
  <c r="BV17" i="16" s="1"/>
  <c r="BV47" i="3"/>
  <c r="BV27" i="3"/>
  <c r="BV77" i="3"/>
  <c r="BV75" i="3"/>
  <c r="BV82" i="3"/>
  <c r="BV86" i="3"/>
  <c r="BV84" i="3"/>
  <c r="BV85" i="3"/>
  <c r="BV81" i="3"/>
  <c r="BV83" i="3"/>
  <c r="AW58" i="3"/>
  <c r="AW132" i="3"/>
  <c r="AW59" i="3"/>
  <c r="AW57" i="3"/>
  <c r="AW56" i="3"/>
  <c r="AW60" i="3"/>
  <c r="AW136" i="3"/>
  <c r="AW135" i="3"/>
  <c r="AW134" i="3"/>
  <c r="AW133" i="3"/>
  <c r="FI115" i="3"/>
  <c r="AX129" i="3"/>
  <c r="AX114" i="3"/>
  <c r="AX67" i="3"/>
  <c r="AX118" i="3"/>
  <c r="AX22" i="3"/>
  <c r="FJ71" i="3"/>
  <c r="BS9" i="16"/>
  <c r="AY138" i="3"/>
  <c r="AY118" i="3"/>
  <c r="AY131" i="3"/>
  <c r="AY125" i="3"/>
  <c r="FK48" i="3"/>
  <c r="FK75" i="3"/>
  <c r="FK18" i="3"/>
  <c r="FK10" i="3"/>
  <c r="FK141" i="3" s="1"/>
  <c r="FK77" i="3"/>
  <c r="FK19" i="3"/>
  <c r="FK21" i="3"/>
  <c r="FK22" i="3" s="1"/>
  <c r="FK13" i="3"/>
  <c r="FK73" i="3"/>
  <c r="FK45" i="3"/>
  <c r="FK97" i="3"/>
  <c r="FK65" i="3"/>
  <c r="FK67" i="3" s="1"/>
  <c r="FK14" i="3"/>
  <c r="FK76" i="3"/>
  <c r="FK20" i="3"/>
  <c r="FK27" i="3"/>
  <c r="FK33" i="3"/>
  <c r="FK41" i="3"/>
  <c r="FK28" i="3"/>
  <c r="FK38" i="3"/>
  <c r="FK44" i="3"/>
  <c r="FK15" i="3"/>
  <c r="FK16" i="3" s="1"/>
  <c r="FK29" i="3"/>
  <c r="FK40" i="3"/>
  <c r="FK43" i="3"/>
  <c r="FK80" i="3"/>
  <c r="FK31" i="3"/>
  <c r="FK32" i="3" s="1"/>
  <c r="FK35" i="3"/>
  <c r="FK47" i="3"/>
  <c r="FK39" i="3"/>
  <c r="FK72" i="3"/>
  <c r="FK30" i="3"/>
  <c r="FK42" i="3"/>
  <c r="FK85" i="3"/>
  <c r="FK86" i="3"/>
  <c r="FK84" i="3"/>
  <c r="FK83" i="3"/>
  <c r="FK81" i="3"/>
  <c r="FK82" i="3"/>
  <c r="AU15" i="16"/>
  <c r="AU10" i="16"/>
  <c r="AX113" i="3"/>
  <c r="AX116" i="3"/>
  <c r="AX144" i="3"/>
  <c r="AE31" i="3"/>
  <c r="AE32" i="3" s="1"/>
  <c r="AE47" i="3"/>
  <c r="AE44" i="3"/>
  <c r="AE14" i="3"/>
  <c r="AE19" i="3"/>
  <c r="AE38" i="3"/>
  <c r="AE65" i="3"/>
  <c r="AE68" i="3" s="1"/>
  <c r="AE72" i="3"/>
  <c r="AE29" i="3"/>
  <c r="AE27" i="3"/>
  <c r="AE42" i="3"/>
  <c r="AE48" i="3"/>
  <c r="AE76" i="3"/>
  <c r="AE80" i="3"/>
  <c r="AE13" i="3"/>
  <c r="AE39" i="3"/>
  <c r="AE45" i="3"/>
  <c r="AE43" i="3"/>
  <c r="AE15" i="3"/>
  <c r="AE16" i="3" s="1"/>
  <c r="AE97" i="3"/>
  <c r="AE30" i="3"/>
  <c r="AE35" i="3"/>
  <c r="AE20" i="3"/>
  <c r="AE75" i="3"/>
  <c r="AE18" i="3"/>
  <c r="AE28" i="3"/>
  <c r="AE21" i="3"/>
  <c r="AE22" i="3" s="1"/>
  <c r="AE41" i="3"/>
  <c r="AE40" i="3"/>
  <c r="AE77" i="3"/>
  <c r="AE73" i="3"/>
  <c r="AE10" i="3"/>
  <c r="AE139" i="3" s="1"/>
  <c r="AE33" i="3"/>
  <c r="AE82" i="3"/>
  <c r="AE84" i="3"/>
  <c r="AE81" i="3"/>
  <c r="AE86" i="3"/>
  <c r="AE83" i="3"/>
  <c r="AE85" i="3"/>
  <c r="AX140" i="3"/>
  <c r="AX128" i="3"/>
  <c r="AX121" i="3"/>
  <c r="FJ120" i="3"/>
  <c r="FJ123" i="3"/>
  <c r="FJ66" i="3"/>
  <c r="AD68" i="3"/>
  <c r="AY66" i="3"/>
  <c r="AY68" i="3"/>
  <c r="AY121" i="3"/>
  <c r="EN110" i="3"/>
  <c r="EN9" i="3" s="1"/>
  <c r="AX120" i="3"/>
  <c r="AX123" i="3"/>
  <c r="AX125" i="3"/>
  <c r="CP17" i="3"/>
  <c r="CP12" i="3"/>
  <c r="AD70" i="3"/>
  <c r="AY117" i="3"/>
  <c r="AY143" i="3"/>
  <c r="AY139" i="3"/>
  <c r="AX138" i="3"/>
  <c r="AX126" i="3"/>
  <c r="BW110" i="3"/>
  <c r="BW9" i="3" s="1"/>
  <c r="AX119" i="3"/>
  <c r="AX143" i="3"/>
  <c r="AX69" i="3"/>
  <c r="FJ68" i="3"/>
  <c r="CT110" i="3"/>
  <c r="CT9" i="3" s="1"/>
  <c r="DQ13" i="3"/>
  <c r="DQ75" i="3"/>
  <c r="DQ38" i="3"/>
  <c r="DQ97" i="3"/>
  <c r="DQ35" i="3"/>
  <c r="DQ47" i="3"/>
  <c r="DQ65" i="3"/>
  <c r="DQ68" i="3" s="1"/>
  <c r="DQ44" i="3"/>
  <c r="DQ14" i="3"/>
  <c r="DQ33" i="3"/>
  <c r="DQ10" i="3"/>
  <c r="DQ144" i="3" s="1"/>
  <c r="DQ21" i="3"/>
  <c r="DQ22" i="3" s="1"/>
  <c r="DQ72" i="3"/>
  <c r="DQ73" i="3"/>
  <c r="DQ45" i="3"/>
  <c r="DQ18" i="3"/>
  <c r="DQ80" i="3"/>
  <c r="DQ20" i="3"/>
  <c r="DQ41" i="3"/>
  <c r="DQ39" i="3"/>
  <c r="DQ76" i="3"/>
  <c r="DQ15" i="3"/>
  <c r="DQ16" i="3" s="1"/>
  <c r="DQ31" i="3"/>
  <c r="DQ32" i="3" s="1"/>
  <c r="DQ28" i="3"/>
  <c r="DQ30" i="3"/>
  <c r="DQ42" i="3"/>
  <c r="DQ40" i="3"/>
  <c r="DQ43" i="3"/>
  <c r="DQ29" i="3"/>
  <c r="DQ48" i="3"/>
  <c r="DQ19" i="3"/>
  <c r="DQ27" i="3"/>
  <c r="DQ77" i="3"/>
  <c r="DQ86" i="3"/>
  <c r="DQ82" i="3"/>
  <c r="DQ83" i="3"/>
  <c r="DQ85" i="3"/>
  <c r="DQ81" i="3"/>
  <c r="DQ84" i="3"/>
  <c r="AX131" i="3"/>
  <c r="AX117" i="3"/>
  <c r="AX71" i="3"/>
  <c r="FJ114" i="3"/>
  <c r="FJ125" i="3"/>
  <c r="FJ138" i="3"/>
  <c r="FJ117" i="3"/>
  <c r="AD69" i="3"/>
  <c r="AD67" i="3"/>
  <c r="FG57" i="3"/>
  <c r="FG59" i="3"/>
  <c r="FG56" i="3"/>
  <c r="FG58" i="3"/>
  <c r="FG60" i="3"/>
  <c r="FG135" i="3"/>
  <c r="FG132" i="3"/>
  <c r="FG134" i="3"/>
  <c r="FG133" i="3"/>
  <c r="FG136" i="3"/>
  <c r="CP132" i="3"/>
  <c r="CP59" i="3"/>
  <c r="CP60" i="3"/>
  <c r="CP57" i="3"/>
  <c r="CP135" i="3"/>
  <c r="CP133" i="3"/>
  <c r="CP58" i="3"/>
  <c r="CP56" i="3"/>
  <c r="CP134" i="3"/>
  <c r="CP136" i="3"/>
  <c r="AY120" i="3"/>
  <c r="AY128" i="3"/>
  <c r="AY123" i="3"/>
  <c r="EM76" i="3"/>
  <c r="EM18" i="3"/>
  <c r="EM48" i="3"/>
  <c r="EM65" i="3"/>
  <c r="EM71" i="3" s="1"/>
  <c r="EM28" i="3"/>
  <c r="EM39" i="3"/>
  <c r="EM31" i="3"/>
  <c r="EM32" i="3" s="1"/>
  <c r="EM45" i="3"/>
  <c r="EM19" i="3"/>
  <c r="EM73" i="3"/>
  <c r="EM42" i="3"/>
  <c r="EM38" i="3"/>
  <c r="EM97" i="3"/>
  <c r="EM35" i="3"/>
  <c r="EM10" i="3"/>
  <c r="EM139" i="3" s="1"/>
  <c r="EM29" i="3"/>
  <c r="EM80" i="3"/>
  <c r="EM75" i="3"/>
  <c r="EM14" i="3"/>
  <c r="EM47" i="3"/>
  <c r="EM20" i="3"/>
  <c r="EM43" i="3"/>
  <c r="EM13" i="3"/>
  <c r="EM41" i="3"/>
  <c r="EM30" i="3"/>
  <c r="EM72" i="3"/>
  <c r="EM15" i="3"/>
  <c r="EM16" i="3" s="1"/>
  <c r="EM40" i="3"/>
  <c r="EM21" i="3"/>
  <c r="EM22" i="3" s="1"/>
  <c r="EM44" i="3"/>
  <c r="EM27" i="3"/>
  <c r="EM77" i="3"/>
  <c r="EM33" i="3"/>
  <c r="EM81" i="3"/>
  <c r="EM86" i="3"/>
  <c r="EM82" i="3"/>
  <c r="EM85" i="3"/>
  <c r="EM83" i="3"/>
  <c r="EM84" i="3"/>
  <c r="B19" i="6"/>
  <c r="C19" i="6" s="1"/>
  <c r="AY96" i="16"/>
  <c r="AY97" i="16"/>
  <c r="AY99" i="16"/>
  <c r="AY95" i="16"/>
  <c r="AY36" i="16"/>
  <c r="AY94" i="16"/>
  <c r="AY98" i="16"/>
  <c r="AX101" i="16"/>
  <c r="CR101" i="16"/>
  <c r="BU101" i="16"/>
  <c r="AC101" i="16"/>
  <c r="AI6" i="16"/>
  <c r="DW6" i="16"/>
  <c r="BF6" i="16"/>
  <c r="FQ6" i="16"/>
  <c r="CC6" i="16"/>
  <c r="ET6" i="16"/>
  <c r="CZ6" i="16"/>
  <c r="BX6" i="3"/>
  <c r="BX110" i="3" s="1"/>
  <c r="BX9" i="3" s="1"/>
  <c r="CU6" i="3"/>
  <c r="CU110" i="3" s="1"/>
  <c r="CU9" i="3" s="1"/>
  <c r="BA6" i="3"/>
  <c r="BA110" i="3" s="1"/>
  <c r="BA9" i="3" s="1"/>
  <c r="EO6" i="3"/>
  <c r="FL6" i="3"/>
  <c r="FL110" i="3" s="1"/>
  <c r="FL9" i="3" s="1"/>
  <c r="AF6" i="3"/>
  <c r="AF110" i="3" s="1"/>
  <c r="AF9" i="3" s="1"/>
  <c r="DR6" i="3"/>
  <c r="DR110" i="3" s="1"/>
  <c r="DR9" i="3" s="1"/>
  <c r="EL26" i="3" l="1"/>
  <c r="EL24" i="3"/>
  <c r="EL12" i="3"/>
  <c r="EL79" i="3"/>
  <c r="AC79" i="3"/>
  <c r="CR54" i="3"/>
  <c r="FI17" i="3"/>
  <c r="EK51" i="3"/>
  <c r="FH37" i="3"/>
  <c r="EL37" i="3"/>
  <c r="AA64" i="3"/>
  <c r="AA61" i="3"/>
  <c r="AA62" i="3"/>
  <c r="AA63" i="3"/>
  <c r="FF61" i="3"/>
  <c r="FF62" i="3"/>
  <c r="FF63" i="3"/>
  <c r="FF64" i="3"/>
  <c r="DM62" i="3"/>
  <c r="DM64" i="3"/>
  <c r="DM61" i="3"/>
  <c r="CO62" i="3"/>
  <c r="CO63" i="3"/>
  <c r="CO61" i="3"/>
  <c r="FL88" i="3"/>
  <c r="CU88" i="3"/>
  <c r="DR88" i="3"/>
  <c r="CT88" i="3"/>
  <c r="EN88" i="3"/>
  <c r="AF88" i="3"/>
  <c r="BR63" i="3"/>
  <c r="BR62" i="3"/>
  <c r="BS62" i="3"/>
  <c r="BS63" i="3"/>
  <c r="AV63" i="3"/>
  <c r="AV62" i="3"/>
  <c r="AV64" i="3"/>
  <c r="BR61" i="3"/>
  <c r="BS61" i="3"/>
  <c r="AV61" i="3"/>
  <c r="CR52" i="3"/>
  <c r="CR53" i="3"/>
  <c r="CR50" i="3"/>
  <c r="CR49" i="3"/>
  <c r="BA88" i="3"/>
  <c r="BW88" i="3"/>
  <c r="BX88" i="3"/>
  <c r="BT79" i="3"/>
  <c r="AC49" i="3"/>
  <c r="EK52" i="3"/>
  <c r="AC134" i="3"/>
  <c r="AC50" i="3"/>
  <c r="AC51" i="3"/>
  <c r="AC54" i="3"/>
  <c r="AC53" i="3"/>
  <c r="BT17" i="3"/>
  <c r="AC136" i="3"/>
  <c r="AC58" i="3"/>
  <c r="DO78" i="3"/>
  <c r="AC133" i="3"/>
  <c r="AC56" i="3"/>
  <c r="AC57" i="3"/>
  <c r="AC60" i="3"/>
  <c r="AC132" i="3"/>
  <c r="AC135" i="3"/>
  <c r="FH79" i="3"/>
  <c r="EK53" i="3"/>
  <c r="FI26" i="3"/>
  <c r="EL25" i="3"/>
  <c r="FI23" i="3"/>
  <c r="EK78" i="3"/>
  <c r="FI24" i="3"/>
  <c r="EK49" i="3"/>
  <c r="BT49" i="3"/>
  <c r="EK12" i="3"/>
  <c r="BT50" i="3"/>
  <c r="FH26" i="3"/>
  <c r="EK24" i="3"/>
  <c r="BX100" i="3"/>
  <c r="BX99" i="3"/>
  <c r="BX98" i="3"/>
  <c r="BX105" i="3"/>
  <c r="BX104" i="3"/>
  <c r="BX103" i="3"/>
  <c r="BX102" i="3"/>
  <c r="BX101" i="3"/>
  <c r="CU101" i="3"/>
  <c r="CU99" i="3"/>
  <c r="CU98" i="3"/>
  <c r="CU100" i="3"/>
  <c r="CU104" i="3"/>
  <c r="CU103" i="3"/>
  <c r="CU102" i="3"/>
  <c r="CU105" i="3"/>
  <c r="DR101" i="3"/>
  <c r="DR100" i="3"/>
  <c r="DR98" i="3"/>
  <c r="DR105" i="3"/>
  <c r="DR104" i="3"/>
  <c r="DR99" i="3"/>
  <c r="DR103" i="3"/>
  <c r="DR102" i="3"/>
  <c r="CT101" i="3"/>
  <c r="CT100" i="3"/>
  <c r="CT98" i="3"/>
  <c r="CT105" i="3"/>
  <c r="CT104" i="3"/>
  <c r="CT103" i="3"/>
  <c r="CT102" i="3"/>
  <c r="CT99" i="3"/>
  <c r="BW101" i="3"/>
  <c r="BW99" i="3"/>
  <c r="BW98" i="3"/>
  <c r="BW104" i="3"/>
  <c r="BW103" i="3"/>
  <c r="BW100" i="3"/>
  <c r="BW102" i="3"/>
  <c r="BW105" i="3"/>
  <c r="BA101" i="3"/>
  <c r="BA100" i="3"/>
  <c r="BA99" i="3"/>
  <c r="BA98" i="3"/>
  <c r="BA105" i="3"/>
  <c r="BA104" i="3"/>
  <c r="BA103" i="3"/>
  <c r="BA102" i="3"/>
  <c r="AF99" i="3"/>
  <c r="AF98" i="3"/>
  <c r="AF100" i="3"/>
  <c r="AF103" i="3"/>
  <c r="AF102" i="3"/>
  <c r="AF101" i="3"/>
  <c r="AF105" i="3"/>
  <c r="AF104" i="3"/>
  <c r="FL99" i="3"/>
  <c r="FL98" i="3"/>
  <c r="FL100" i="3"/>
  <c r="FL103" i="3"/>
  <c r="FL102" i="3"/>
  <c r="FL101" i="3"/>
  <c r="FL104" i="3"/>
  <c r="FL105" i="3"/>
  <c r="EN99" i="3"/>
  <c r="EN98" i="3"/>
  <c r="EN100" i="3"/>
  <c r="EN103" i="3"/>
  <c r="EN102" i="3"/>
  <c r="EN101" i="3"/>
  <c r="EN104" i="3"/>
  <c r="EN105" i="3"/>
  <c r="DO12" i="3"/>
  <c r="FL87" i="3"/>
  <c r="FL90" i="3"/>
  <c r="FL89" i="3"/>
  <c r="FL92" i="3"/>
  <c r="FL94" i="3"/>
  <c r="FL93" i="3"/>
  <c r="FL91" i="3"/>
  <c r="FL96" i="3"/>
  <c r="FL95" i="3"/>
  <c r="CU90" i="3"/>
  <c r="CU87" i="3"/>
  <c r="CU89" i="3"/>
  <c r="CU93" i="3"/>
  <c r="CU92" i="3"/>
  <c r="CU91" i="3"/>
  <c r="CU96" i="3"/>
  <c r="CU95" i="3"/>
  <c r="CU94" i="3"/>
  <c r="BX89" i="3"/>
  <c r="BX87" i="3"/>
  <c r="BX93" i="3"/>
  <c r="BX92" i="3"/>
  <c r="BX91" i="3"/>
  <c r="BX90" i="3"/>
  <c r="BX96" i="3"/>
  <c r="BX95" i="3"/>
  <c r="BX94" i="3"/>
  <c r="DR89" i="3"/>
  <c r="DR87" i="3"/>
  <c r="DR92" i="3"/>
  <c r="DR91" i="3"/>
  <c r="DR96" i="3"/>
  <c r="DR95" i="3"/>
  <c r="DR94" i="3"/>
  <c r="DR93" i="3"/>
  <c r="DR90" i="3"/>
  <c r="CT89" i="3"/>
  <c r="CT87" i="3"/>
  <c r="CT92" i="3"/>
  <c r="CT91" i="3"/>
  <c r="CT90" i="3"/>
  <c r="CT96" i="3"/>
  <c r="CT95" i="3"/>
  <c r="CT94" i="3"/>
  <c r="CT93" i="3"/>
  <c r="BW90" i="3"/>
  <c r="BW87" i="3"/>
  <c r="BW93" i="3"/>
  <c r="BW92" i="3"/>
  <c r="BW91" i="3"/>
  <c r="BW96" i="3"/>
  <c r="BW89" i="3"/>
  <c r="BW95" i="3"/>
  <c r="BW94" i="3"/>
  <c r="AF87" i="3"/>
  <c r="AF90" i="3"/>
  <c r="AF93" i="3"/>
  <c r="AF89" i="3"/>
  <c r="AF92" i="3"/>
  <c r="AF94" i="3"/>
  <c r="AF91" i="3"/>
  <c r="AF95" i="3"/>
  <c r="AF96" i="3"/>
  <c r="BA90" i="3"/>
  <c r="BA89" i="3"/>
  <c r="BA87" i="3"/>
  <c r="BA93" i="3"/>
  <c r="BA92" i="3"/>
  <c r="BA91" i="3"/>
  <c r="BA94" i="3"/>
  <c r="BA96" i="3"/>
  <c r="BA95" i="3"/>
  <c r="EN87" i="3"/>
  <c r="EN90" i="3"/>
  <c r="EN89" i="3"/>
  <c r="EN93" i="3"/>
  <c r="EN92" i="3"/>
  <c r="EN94" i="3"/>
  <c r="EN96" i="3"/>
  <c r="EN95" i="3"/>
  <c r="EN91" i="3"/>
  <c r="DO54" i="3"/>
  <c r="DO49" i="3"/>
  <c r="DO50" i="3"/>
  <c r="DO51" i="3"/>
  <c r="DO52" i="3"/>
  <c r="EK50" i="3"/>
  <c r="FH24" i="3"/>
  <c r="EK26" i="3"/>
  <c r="EK23" i="3"/>
  <c r="BT51" i="3"/>
  <c r="BT53" i="3"/>
  <c r="BT54" i="3"/>
  <c r="CR79" i="3"/>
  <c r="FH25" i="3"/>
  <c r="FI37" i="3"/>
  <c r="FI36" i="3"/>
  <c r="EK37" i="3"/>
  <c r="EK36" i="3"/>
  <c r="DO37" i="3"/>
  <c r="DO36" i="3"/>
  <c r="CR37" i="3"/>
  <c r="CR36" i="3"/>
  <c r="BT37" i="3"/>
  <c r="BT36" i="3"/>
  <c r="FK140" i="3"/>
  <c r="DO57" i="3"/>
  <c r="DO132" i="3"/>
  <c r="DO136" i="3"/>
  <c r="DO56" i="3"/>
  <c r="DO133" i="3"/>
  <c r="DO59" i="3"/>
  <c r="DO60" i="3"/>
  <c r="DO134" i="3"/>
  <c r="DO58" i="3"/>
  <c r="EK136" i="3"/>
  <c r="DO26" i="3"/>
  <c r="EK57" i="3"/>
  <c r="DP112" i="3"/>
  <c r="DP17" i="3" s="1"/>
  <c r="DO24" i="3"/>
  <c r="EK56" i="3"/>
  <c r="EK59" i="3"/>
  <c r="EK134" i="3"/>
  <c r="EK58" i="3"/>
  <c r="EK133" i="3"/>
  <c r="EK132" i="3"/>
  <c r="DO25" i="3"/>
  <c r="EK135" i="3"/>
  <c r="CS69" i="3"/>
  <c r="CQ130" i="3"/>
  <c r="CQ64" i="3" s="1"/>
  <c r="FI132" i="3"/>
  <c r="AC25" i="3"/>
  <c r="CS118" i="3"/>
  <c r="DN130" i="3"/>
  <c r="DN63" i="3" s="1"/>
  <c r="AD78" i="3"/>
  <c r="EL57" i="3"/>
  <c r="EL135" i="3"/>
  <c r="FJ142" i="3"/>
  <c r="FJ78" i="3" s="1"/>
  <c r="AC26" i="3"/>
  <c r="BU112" i="3"/>
  <c r="BU17" i="3" s="1"/>
  <c r="AC23" i="3"/>
  <c r="FJ115" i="3"/>
  <c r="FJ51" i="3" s="1"/>
  <c r="CR56" i="3"/>
  <c r="CR59" i="3"/>
  <c r="CR135" i="3"/>
  <c r="AB130" i="3"/>
  <c r="CR60" i="3"/>
  <c r="AY142" i="3"/>
  <c r="AY78" i="3" s="1"/>
  <c r="CR134" i="3"/>
  <c r="CR58" i="3"/>
  <c r="FJ112" i="3"/>
  <c r="FJ12" i="3" s="1"/>
  <c r="BU115" i="3"/>
  <c r="BU50" i="3" s="1"/>
  <c r="FH132" i="3"/>
  <c r="FI60" i="3"/>
  <c r="CS116" i="3"/>
  <c r="FI135" i="3"/>
  <c r="CS126" i="3"/>
  <c r="FI133" i="3"/>
  <c r="CS129" i="3"/>
  <c r="CS140" i="3"/>
  <c r="CS144" i="3"/>
  <c r="FI136" i="3"/>
  <c r="CS128" i="3"/>
  <c r="EL56" i="3"/>
  <c r="EL60" i="3"/>
  <c r="EL58" i="3"/>
  <c r="FI58" i="3"/>
  <c r="CS119" i="3"/>
  <c r="AD127" i="3"/>
  <c r="EL134" i="3"/>
  <c r="EL59" i="3"/>
  <c r="EL136" i="3"/>
  <c r="EL132" i="3"/>
  <c r="FI57" i="3"/>
  <c r="CS114" i="3"/>
  <c r="AY127" i="3"/>
  <c r="CS66" i="3"/>
  <c r="CS70" i="3"/>
  <c r="BU122" i="3"/>
  <c r="BU24" i="3" s="1"/>
  <c r="AD137" i="3"/>
  <c r="AD55" i="3" s="1"/>
  <c r="AD135" i="3" s="1"/>
  <c r="BU137" i="3"/>
  <c r="BU55" i="3" s="1"/>
  <c r="BU135" i="3" s="1"/>
  <c r="DP122" i="3"/>
  <c r="DP24" i="3" s="1"/>
  <c r="CS68" i="3"/>
  <c r="DP137" i="3"/>
  <c r="DP55" i="3" s="1"/>
  <c r="DP58" i="3" s="1"/>
  <c r="FH56" i="3"/>
  <c r="FH134" i="3"/>
  <c r="FH59" i="3"/>
  <c r="FH57" i="3"/>
  <c r="FH133" i="3"/>
  <c r="FH60" i="3"/>
  <c r="BV117" i="3"/>
  <c r="AY122" i="3"/>
  <c r="AY24" i="3" s="1"/>
  <c r="FJ137" i="3"/>
  <c r="FJ55" i="3" s="1"/>
  <c r="FJ134" i="3" s="1"/>
  <c r="FH135" i="3"/>
  <c r="FH136" i="3"/>
  <c r="AY112" i="3"/>
  <c r="AY12" i="3" s="1"/>
  <c r="AY12" i="16" s="1"/>
  <c r="CS71" i="3"/>
  <c r="BU142" i="3"/>
  <c r="BU78" i="3" s="1"/>
  <c r="CR133" i="3"/>
  <c r="CR136" i="3"/>
  <c r="CR57" i="3"/>
  <c r="EJ130" i="3"/>
  <c r="AX127" i="3"/>
  <c r="BU127" i="3"/>
  <c r="FH54" i="3"/>
  <c r="FH49" i="3"/>
  <c r="FH50" i="3"/>
  <c r="FH51" i="3"/>
  <c r="FH52" i="3"/>
  <c r="BV139" i="3"/>
  <c r="DP115" i="3"/>
  <c r="DP53" i="3" s="1"/>
  <c r="BV125" i="3"/>
  <c r="FI56" i="3"/>
  <c r="CS120" i="3"/>
  <c r="CS131" i="3"/>
  <c r="CS138" i="3"/>
  <c r="CS113" i="3"/>
  <c r="BV144" i="3"/>
  <c r="FI59" i="3"/>
  <c r="CS125" i="3"/>
  <c r="CS143" i="3"/>
  <c r="CS124" i="3"/>
  <c r="CS121" i="3"/>
  <c r="CS139" i="3"/>
  <c r="CS123" i="3"/>
  <c r="CS117" i="3"/>
  <c r="BV67" i="3"/>
  <c r="BV70" i="3"/>
  <c r="BV143" i="3"/>
  <c r="BV129" i="3"/>
  <c r="BV114" i="3"/>
  <c r="BV112" i="3" s="1"/>
  <c r="BV119" i="3"/>
  <c r="BV138" i="3"/>
  <c r="BV66" i="3"/>
  <c r="BV123" i="3"/>
  <c r="CR26" i="3"/>
  <c r="DP127" i="3"/>
  <c r="BU79" i="3"/>
  <c r="DQ66" i="3"/>
  <c r="BV126" i="3"/>
  <c r="CR24" i="3"/>
  <c r="BV120" i="3"/>
  <c r="BV141" i="3"/>
  <c r="CR23" i="3"/>
  <c r="BV116" i="3"/>
  <c r="FJ49" i="3"/>
  <c r="FI54" i="3"/>
  <c r="FI51" i="3"/>
  <c r="FI50" i="3"/>
  <c r="FI52" i="3"/>
  <c r="FI53" i="3"/>
  <c r="FI49" i="3"/>
  <c r="EL50" i="3"/>
  <c r="EL54" i="3"/>
  <c r="EL52" i="3"/>
  <c r="EL49" i="3"/>
  <c r="EL53" i="3"/>
  <c r="EL51" i="3"/>
  <c r="DQ71" i="3"/>
  <c r="DQ138" i="3"/>
  <c r="AX112" i="3"/>
  <c r="FK118" i="3"/>
  <c r="BV124" i="3"/>
  <c r="AD112" i="3"/>
  <c r="AD12" i="3" s="1"/>
  <c r="FJ127" i="3"/>
  <c r="AD122" i="3"/>
  <c r="AD25" i="3" s="1"/>
  <c r="FK66" i="3"/>
  <c r="FK138" i="3"/>
  <c r="FK128" i="3"/>
  <c r="DQ114" i="3"/>
  <c r="FK125" i="3"/>
  <c r="FK69" i="3"/>
  <c r="AD115" i="3"/>
  <c r="AD52" i="3" s="1"/>
  <c r="FK144" i="3"/>
  <c r="DQ67" i="3"/>
  <c r="FK120" i="3"/>
  <c r="DQ70" i="3"/>
  <c r="AE143" i="3"/>
  <c r="AE118" i="3"/>
  <c r="FK114" i="3"/>
  <c r="FK117" i="3"/>
  <c r="AE129" i="3"/>
  <c r="AX142" i="3"/>
  <c r="AE67" i="3"/>
  <c r="FK68" i="3"/>
  <c r="FK116" i="3"/>
  <c r="AE71" i="3"/>
  <c r="AE140" i="3"/>
  <c r="AE125" i="3"/>
  <c r="AE141" i="3"/>
  <c r="AE119" i="3"/>
  <c r="AE70" i="3"/>
  <c r="FK123" i="3"/>
  <c r="FK121" i="3"/>
  <c r="AZ131" i="3"/>
  <c r="EM131" i="3"/>
  <c r="EM116" i="3"/>
  <c r="BV140" i="3"/>
  <c r="EM121" i="3"/>
  <c r="EM113" i="3"/>
  <c r="EM138" i="3"/>
  <c r="EM128" i="3"/>
  <c r="EM114" i="3"/>
  <c r="EM119" i="3"/>
  <c r="EM141" i="3"/>
  <c r="AX137" i="3"/>
  <c r="AX55" i="3" s="1"/>
  <c r="AX133" i="3" s="1"/>
  <c r="BV121" i="3"/>
  <c r="BV118" i="3"/>
  <c r="EM144" i="3"/>
  <c r="AE66" i="3"/>
  <c r="AZ144" i="3"/>
  <c r="EM126" i="3"/>
  <c r="EM140" i="3"/>
  <c r="AZ67" i="3"/>
  <c r="AC17" i="3"/>
  <c r="AC12" i="3"/>
  <c r="DQ113" i="3"/>
  <c r="AE69" i="3"/>
  <c r="FK129" i="3"/>
  <c r="FK124" i="3"/>
  <c r="FK143" i="3"/>
  <c r="AZ125" i="3"/>
  <c r="DQ123" i="3"/>
  <c r="DQ124" i="3"/>
  <c r="AZ69" i="3"/>
  <c r="EM123" i="3"/>
  <c r="EM118" i="3"/>
  <c r="EM129" i="3"/>
  <c r="DQ140" i="3"/>
  <c r="AY115" i="3"/>
  <c r="AZ66" i="3"/>
  <c r="EM70" i="3"/>
  <c r="EM67" i="3"/>
  <c r="EM68" i="3"/>
  <c r="EM125" i="3"/>
  <c r="EM117" i="3"/>
  <c r="EM143" i="3"/>
  <c r="DQ117" i="3"/>
  <c r="DQ121" i="3"/>
  <c r="FK70" i="3"/>
  <c r="FK139" i="3"/>
  <c r="BV69" i="3"/>
  <c r="AZ70" i="3"/>
  <c r="AX122" i="3"/>
  <c r="AZ141" i="3"/>
  <c r="EM69" i="3"/>
  <c r="AZ113" i="3"/>
  <c r="AZ120" i="3"/>
  <c r="FJ122" i="3"/>
  <c r="AZ118" i="3"/>
  <c r="AZ129" i="3"/>
  <c r="AZ117" i="3"/>
  <c r="AZ119" i="3"/>
  <c r="EO110" i="3"/>
  <c r="EO9" i="3" s="1"/>
  <c r="DQ131" i="3"/>
  <c r="BW20" i="3"/>
  <c r="BW31" i="3"/>
  <c r="BW32" i="3" s="1"/>
  <c r="BW30" i="3"/>
  <c r="BW14" i="3"/>
  <c r="BW39" i="3"/>
  <c r="BW75" i="3"/>
  <c r="BW76" i="3"/>
  <c r="BW65" i="3"/>
  <c r="BW71" i="3" s="1"/>
  <c r="BW27" i="3"/>
  <c r="BW19" i="3"/>
  <c r="BW44" i="3"/>
  <c r="BW42" i="3"/>
  <c r="BW10" i="3"/>
  <c r="BW123" i="3" s="1"/>
  <c r="BW38" i="3"/>
  <c r="BW33" i="3"/>
  <c r="BW73" i="3"/>
  <c r="BW15" i="3"/>
  <c r="BW16" i="3" s="1"/>
  <c r="BW29" i="3"/>
  <c r="BW21" i="3"/>
  <c r="BW22" i="3" s="1"/>
  <c r="BW45" i="3"/>
  <c r="BW41" i="3"/>
  <c r="BW48" i="3"/>
  <c r="BW77" i="3"/>
  <c r="BW35" i="3"/>
  <c r="BW97" i="3"/>
  <c r="BW18" i="3"/>
  <c r="BW17" i="16" s="1"/>
  <c r="BW47" i="3"/>
  <c r="BW80" i="3"/>
  <c r="BW40" i="3"/>
  <c r="BW28" i="3"/>
  <c r="BW43" i="3"/>
  <c r="BW72" i="3"/>
  <c r="BW13" i="3"/>
  <c r="BW84" i="3"/>
  <c r="BW82" i="3"/>
  <c r="BW83" i="3"/>
  <c r="BW86" i="3"/>
  <c r="BW81" i="3"/>
  <c r="BW85" i="3"/>
  <c r="AE126" i="3"/>
  <c r="AE113" i="3"/>
  <c r="AE116" i="3"/>
  <c r="AX115" i="3"/>
  <c r="CU18" i="3"/>
  <c r="CU17" i="16" s="1"/>
  <c r="CU43" i="3"/>
  <c r="CU39" i="3"/>
  <c r="CU45" i="3"/>
  <c r="CU47" i="3"/>
  <c r="CU42" i="3"/>
  <c r="CU30" i="3"/>
  <c r="CU19" i="3"/>
  <c r="CU97" i="3"/>
  <c r="CU72" i="3"/>
  <c r="CU20" i="3"/>
  <c r="CU21" i="3"/>
  <c r="CU22" i="3" s="1"/>
  <c r="CU75" i="3"/>
  <c r="CU35" i="3"/>
  <c r="CU29" i="3"/>
  <c r="CU15" i="3"/>
  <c r="CU16" i="3" s="1"/>
  <c r="CU73" i="3"/>
  <c r="CU38" i="3"/>
  <c r="CU80" i="3"/>
  <c r="CU13" i="3"/>
  <c r="CU41" i="3"/>
  <c r="CU14" i="3"/>
  <c r="CU65" i="3"/>
  <c r="CU71" i="3" s="1"/>
  <c r="CU77" i="3"/>
  <c r="CU27" i="3"/>
  <c r="CU76" i="3"/>
  <c r="CU40" i="3"/>
  <c r="CU44" i="3"/>
  <c r="CU31" i="3"/>
  <c r="CU32" i="3" s="1"/>
  <c r="CU28" i="3"/>
  <c r="CU48" i="3"/>
  <c r="CU33" i="3"/>
  <c r="CU10" i="3"/>
  <c r="CU143" i="3" s="1"/>
  <c r="CU84" i="3"/>
  <c r="CU85" i="3"/>
  <c r="CU82" i="3"/>
  <c r="CU86" i="3"/>
  <c r="CU81" i="3"/>
  <c r="CU83" i="3"/>
  <c r="BX21" i="3"/>
  <c r="BX22" i="3" s="1"/>
  <c r="BX72" i="3"/>
  <c r="BX10" i="3"/>
  <c r="BX131" i="3" s="1"/>
  <c r="BX80" i="3"/>
  <c r="BX83" i="3"/>
  <c r="BX76" i="3"/>
  <c r="BX41" i="3"/>
  <c r="BX44" i="3"/>
  <c r="BX48" i="3"/>
  <c r="BX13" i="3"/>
  <c r="BX43" i="3"/>
  <c r="BX20" i="3"/>
  <c r="BX31" i="3"/>
  <c r="BX32" i="3" s="1"/>
  <c r="BX29" i="3"/>
  <c r="BX81" i="3"/>
  <c r="BX65" i="3"/>
  <c r="BX69" i="3" s="1"/>
  <c r="BX77" i="3"/>
  <c r="BX18" i="3"/>
  <c r="BX17" i="16" s="1"/>
  <c r="BX82" i="3"/>
  <c r="BX38" i="3"/>
  <c r="BX33" i="3"/>
  <c r="BX45" i="3"/>
  <c r="BX75" i="3"/>
  <c r="BX85" i="3"/>
  <c r="BX73" i="3"/>
  <c r="BX15" i="3"/>
  <c r="BX16" i="3" s="1"/>
  <c r="BX39" i="3"/>
  <c r="BX40" i="3"/>
  <c r="BX86" i="3"/>
  <c r="BX47" i="3"/>
  <c r="BX42" i="3"/>
  <c r="BX14" i="3"/>
  <c r="BX27" i="3"/>
  <c r="BX19" i="3"/>
  <c r="BX35" i="3"/>
  <c r="BX28" i="3"/>
  <c r="BX30" i="3"/>
  <c r="BX97" i="3"/>
  <c r="BX84" i="3"/>
  <c r="AE131" i="3"/>
  <c r="AE114" i="3"/>
  <c r="AZ140" i="3"/>
  <c r="AZ124" i="3"/>
  <c r="BT57" i="3"/>
  <c r="BT135" i="3"/>
  <c r="BT136" i="3"/>
  <c r="BT56" i="3"/>
  <c r="BT58" i="3"/>
  <c r="BT59" i="3"/>
  <c r="BT60" i="3"/>
  <c r="BT134" i="3"/>
  <c r="BT133" i="3"/>
  <c r="BT132" i="3"/>
  <c r="BA19" i="3"/>
  <c r="BA10" i="3"/>
  <c r="BA121" i="3" s="1"/>
  <c r="BA77" i="3"/>
  <c r="BA82" i="3"/>
  <c r="BA75" i="3"/>
  <c r="BA97" i="3"/>
  <c r="BA39" i="3"/>
  <c r="BA13" i="3"/>
  <c r="BA81" i="3"/>
  <c r="BA29" i="3"/>
  <c r="BA73" i="3"/>
  <c r="BA43" i="3"/>
  <c r="BA33" i="3"/>
  <c r="BA21" i="3"/>
  <c r="BA22" i="3" s="1"/>
  <c r="BA41" i="3"/>
  <c r="BA45" i="3"/>
  <c r="BA35" i="3"/>
  <c r="BA65" i="3"/>
  <c r="BA71" i="3" s="1"/>
  <c r="BA80" i="3"/>
  <c r="BA76" i="3"/>
  <c r="BA72" i="3"/>
  <c r="BA31" i="3"/>
  <c r="BA32" i="3" s="1"/>
  <c r="BA48" i="3"/>
  <c r="BA85" i="3"/>
  <c r="BA47" i="3"/>
  <c r="BA27" i="3"/>
  <c r="BA42" i="3"/>
  <c r="BA15" i="3"/>
  <c r="BA16" i="3" s="1"/>
  <c r="BA84" i="3"/>
  <c r="BA86" i="3"/>
  <c r="BA38" i="3"/>
  <c r="BA18" i="3"/>
  <c r="BA17" i="16" s="1"/>
  <c r="BA20" i="3"/>
  <c r="BA30" i="3"/>
  <c r="BA28" i="3"/>
  <c r="BA44" i="3"/>
  <c r="BA40" i="3"/>
  <c r="BA14" i="3"/>
  <c r="BA83" i="3"/>
  <c r="CP130" i="3"/>
  <c r="CP64" i="3" s="1"/>
  <c r="DQ116" i="3"/>
  <c r="DQ143" i="3"/>
  <c r="DQ142" i="3" s="1"/>
  <c r="DQ120" i="3"/>
  <c r="DQ128" i="3"/>
  <c r="DR44" i="3"/>
  <c r="DR76" i="3"/>
  <c r="DR38" i="3"/>
  <c r="DR75" i="3"/>
  <c r="DR29" i="3"/>
  <c r="DR33" i="3"/>
  <c r="DR39" i="3"/>
  <c r="DR40" i="3"/>
  <c r="DR19" i="3"/>
  <c r="DR35" i="3"/>
  <c r="DR43" i="3"/>
  <c r="DR73" i="3"/>
  <c r="DR13" i="3"/>
  <c r="DR65" i="3"/>
  <c r="DR71" i="3" s="1"/>
  <c r="DR48" i="3"/>
  <c r="DR20" i="3"/>
  <c r="DR47" i="3"/>
  <c r="DR15" i="3"/>
  <c r="DR16" i="3" s="1"/>
  <c r="DR28" i="3"/>
  <c r="DR27" i="3"/>
  <c r="DR80" i="3"/>
  <c r="DR77" i="3"/>
  <c r="DR97" i="3"/>
  <c r="DR42" i="3"/>
  <c r="DR31" i="3"/>
  <c r="DR32" i="3" s="1"/>
  <c r="DR30" i="3"/>
  <c r="DR14" i="3"/>
  <c r="DR45" i="3"/>
  <c r="DR41" i="3"/>
  <c r="DR72" i="3"/>
  <c r="DR18" i="3"/>
  <c r="DR10" i="3"/>
  <c r="DR116" i="3" s="1"/>
  <c r="DR21" i="3"/>
  <c r="DR22" i="3" s="1"/>
  <c r="DR81" i="3"/>
  <c r="DR84" i="3"/>
  <c r="DR82" i="3"/>
  <c r="DR83" i="3"/>
  <c r="DR86" i="3"/>
  <c r="DR85" i="3"/>
  <c r="EM120" i="3"/>
  <c r="EM66" i="3"/>
  <c r="EM124" i="3"/>
  <c r="DQ141" i="3"/>
  <c r="DQ118" i="3"/>
  <c r="DQ69" i="3"/>
  <c r="AE138" i="3"/>
  <c r="AE121" i="3"/>
  <c r="AE123" i="3"/>
  <c r="FK113" i="3"/>
  <c r="FK71" i="3"/>
  <c r="FK126" i="3"/>
  <c r="AY137" i="3"/>
  <c r="AY55" i="3" s="1"/>
  <c r="BV128" i="3"/>
  <c r="BV71" i="3"/>
  <c r="BV131" i="3"/>
  <c r="AZ138" i="3"/>
  <c r="AZ116" i="3"/>
  <c r="AZ128" i="3"/>
  <c r="AF33" i="3"/>
  <c r="AF76" i="3"/>
  <c r="AF72" i="3"/>
  <c r="AF40" i="3"/>
  <c r="AF30" i="3"/>
  <c r="AF65" i="3"/>
  <c r="AF70" i="3" s="1"/>
  <c r="AF47" i="3"/>
  <c r="AF73" i="3"/>
  <c r="AF14" i="3"/>
  <c r="AF41" i="3"/>
  <c r="AF38" i="3"/>
  <c r="AF18" i="3"/>
  <c r="AF27" i="3"/>
  <c r="AF20" i="3"/>
  <c r="AF77" i="3"/>
  <c r="AF15" i="3"/>
  <c r="AF16" i="3" s="1"/>
  <c r="AF80" i="3"/>
  <c r="AF97" i="3"/>
  <c r="AF31" i="3"/>
  <c r="AF32" i="3" s="1"/>
  <c r="AF10" i="3"/>
  <c r="AF143" i="3" s="1"/>
  <c r="AF48" i="3"/>
  <c r="AF45" i="3"/>
  <c r="AF44" i="3"/>
  <c r="AF13" i="3"/>
  <c r="AF75" i="3"/>
  <c r="AF39" i="3"/>
  <c r="AF28" i="3"/>
  <c r="AF35" i="3"/>
  <c r="AF42" i="3"/>
  <c r="AF21" i="3"/>
  <c r="AF22" i="3" s="1"/>
  <c r="AF19" i="3"/>
  <c r="AF43" i="3"/>
  <c r="AF29" i="3"/>
  <c r="AF81" i="3"/>
  <c r="AF84" i="3"/>
  <c r="AF83" i="3"/>
  <c r="AF86" i="3"/>
  <c r="AF82" i="3"/>
  <c r="AF85" i="3"/>
  <c r="FG130" i="3"/>
  <c r="DQ129" i="3"/>
  <c r="DQ125" i="3"/>
  <c r="CT47" i="3"/>
  <c r="CT43" i="3"/>
  <c r="CT15" i="3"/>
  <c r="CT16" i="3" s="1"/>
  <c r="CT72" i="3"/>
  <c r="CT29" i="3"/>
  <c r="CT33" i="3"/>
  <c r="CT41" i="3"/>
  <c r="CT39" i="3"/>
  <c r="CT21" i="3"/>
  <c r="CT19" i="3"/>
  <c r="CQ18" i="16" s="1"/>
  <c r="CT75" i="3"/>
  <c r="CT48" i="3"/>
  <c r="CT73" i="3"/>
  <c r="CT65" i="3"/>
  <c r="CT69" i="3" s="1"/>
  <c r="CT27" i="3"/>
  <c r="CT76" i="3"/>
  <c r="CT44" i="3"/>
  <c r="CT10" i="3"/>
  <c r="CT140" i="3" s="1"/>
  <c r="CT30" i="3"/>
  <c r="CT38" i="3"/>
  <c r="CT28" i="3"/>
  <c r="CT35" i="3"/>
  <c r="CT20" i="3"/>
  <c r="CQ19" i="16" s="1"/>
  <c r="CT97" i="3"/>
  <c r="CT31" i="3"/>
  <c r="CT32" i="3" s="1"/>
  <c r="CT14" i="3"/>
  <c r="CT45" i="3"/>
  <c r="CT40" i="3"/>
  <c r="CT42" i="3"/>
  <c r="CT80" i="3"/>
  <c r="CT77" i="3"/>
  <c r="CT13" i="3"/>
  <c r="CT18" i="3"/>
  <c r="CT17" i="16" s="1"/>
  <c r="CT83" i="3"/>
  <c r="CT84" i="3"/>
  <c r="CT86" i="3"/>
  <c r="CT81" i="3"/>
  <c r="CT85" i="3"/>
  <c r="CT82" i="3"/>
  <c r="AE120" i="3"/>
  <c r="AE144" i="3"/>
  <c r="AE128" i="3"/>
  <c r="FK119" i="3"/>
  <c r="FK131" i="3"/>
  <c r="AW130" i="3"/>
  <c r="AZ114" i="3"/>
  <c r="AZ126" i="3"/>
  <c r="AZ121" i="3"/>
  <c r="BT24" i="3"/>
  <c r="BT25" i="3"/>
  <c r="BT23" i="3"/>
  <c r="BT26" i="3"/>
  <c r="FL48" i="3"/>
  <c r="FL72" i="3"/>
  <c r="FL75" i="3"/>
  <c r="FL44" i="3"/>
  <c r="FL13" i="3"/>
  <c r="FL39" i="3"/>
  <c r="FL45" i="3"/>
  <c r="FL38" i="3"/>
  <c r="FL35" i="3"/>
  <c r="FL31" i="3"/>
  <c r="FL32" i="3" s="1"/>
  <c r="FL10" i="3"/>
  <c r="FL125" i="3" s="1"/>
  <c r="FL14" i="3"/>
  <c r="FL73" i="3"/>
  <c r="FL15" i="3"/>
  <c r="FL16" i="3" s="1"/>
  <c r="FL97" i="3"/>
  <c r="FL80" i="3"/>
  <c r="FL77" i="3"/>
  <c r="FL47" i="3"/>
  <c r="FL41" i="3"/>
  <c r="FL21" i="3"/>
  <c r="FL22" i="3" s="1"/>
  <c r="FL43" i="3"/>
  <c r="FL29" i="3"/>
  <c r="FL19" i="3"/>
  <c r="FL40" i="3"/>
  <c r="FL42" i="3"/>
  <c r="FL28" i="3"/>
  <c r="FL65" i="3"/>
  <c r="FL67" i="3" s="1"/>
  <c r="FL30" i="3"/>
  <c r="FL33" i="3"/>
  <c r="FL20" i="3"/>
  <c r="FL27" i="3"/>
  <c r="FL18" i="3"/>
  <c r="FL76" i="3"/>
  <c r="FL83" i="3"/>
  <c r="FL85" i="3"/>
  <c r="FL82" i="3"/>
  <c r="FL84" i="3"/>
  <c r="FL81" i="3"/>
  <c r="FL86" i="3"/>
  <c r="DQ126" i="3"/>
  <c r="DQ139" i="3"/>
  <c r="DQ119" i="3"/>
  <c r="CQ9" i="16"/>
  <c r="DP79" i="3"/>
  <c r="DP78" i="3"/>
  <c r="AE124" i="3"/>
  <c r="AE117" i="3"/>
  <c r="BV22" i="3"/>
  <c r="BS20" i="16"/>
  <c r="AZ123" i="3"/>
  <c r="AZ68" i="3"/>
  <c r="AZ143" i="3"/>
  <c r="EN27" i="3"/>
  <c r="EN77" i="3"/>
  <c r="EN29" i="3"/>
  <c r="EN73" i="3"/>
  <c r="EN75" i="3"/>
  <c r="EN44" i="3"/>
  <c r="EN31" i="3"/>
  <c r="EN32" i="3" s="1"/>
  <c r="EN10" i="3"/>
  <c r="EN128" i="3" s="1"/>
  <c r="EN20" i="3"/>
  <c r="EN47" i="3"/>
  <c r="EN13" i="3"/>
  <c r="EN28" i="3"/>
  <c r="EN14" i="3"/>
  <c r="EN30" i="3"/>
  <c r="EN45" i="3"/>
  <c r="EN35" i="3"/>
  <c r="EN39" i="3"/>
  <c r="EN43" i="3"/>
  <c r="EN76" i="3"/>
  <c r="EN21" i="3"/>
  <c r="EN22" i="3" s="1"/>
  <c r="EN33" i="3"/>
  <c r="EN65" i="3"/>
  <c r="EN68" i="3" s="1"/>
  <c r="EN19" i="3"/>
  <c r="EN42" i="3"/>
  <c r="EN38" i="3"/>
  <c r="EN18" i="3"/>
  <c r="EN15" i="3"/>
  <c r="EN16" i="3" s="1"/>
  <c r="EN72" i="3"/>
  <c r="EN41" i="3"/>
  <c r="EN80" i="3"/>
  <c r="EN40" i="3"/>
  <c r="EN48" i="3"/>
  <c r="EN97" i="3"/>
  <c r="EN83" i="3"/>
  <c r="EN85" i="3"/>
  <c r="EN82" i="3"/>
  <c r="EN84" i="3"/>
  <c r="EN81" i="3"/>
  <c r="EN86" i="3"/>
  <c r="B20" i="6"/>
  <c r="C20" i="6" s="1"/>
  <c r="AZ95" i="16"/>
  <c r="AZ99" i="16"/>
  <c r="AZ96" i="16"/>
  <c r="AZ36" i="16"/>
  <c r="AZ94" i="16"/>
  <c r="AZ98" i="16"/>
  <c r="AD101" i="16"/>
  <c r="CS101" i="16"/>
  <c r="BV101" i="16"/>
  <c r="DP101" i="16"/>
  <c r="AJ6" i="16"/>
  <c r="CD6" i="16"/>
  <c r="FR6" i="16"/>
  <c r="BG6" i="16"/>
  <c r="EU6" i="16"/>
  <c r="DA6" i="16"/>
  <c r="DX6" i="16"/>
  <c r="AG6" i="3"/>
  <c r="AG110" i="3" s="1"/>
  <c r="AG9" i="3" s="1"/>
  <c r="BB6" i="3"/>
  <c r="EP6" i="3"/>
  <c r="CV6" i="3"/>
  <c r="CV110" i="3" s="1"/>
  <c r="CV9" i="3" s="1"/>
  <c r="DS6" i="3"/>
  <c r="DS110" i="3" s="1"/>
  <c r="DS9" i="3" s="1"/>
  <c r="FM6" i="3"/>
  <c r="FM110" i="3" s="1"/>
  <c r="FM9" i="3" s="1"/>
  <c r="BY6" i="3"/>
  <c r="AD53" i="3" l="1"/>
  <c r="EJ63" i="3"/>
  <c r="EJ64" i="3"/>
  <c r="EJ61" i="3"/>
  <c r="EJ62" i="3"/>
  <c r="AB63" i="3"/>
  <c r="AB64" i="3"/>
  <c r="AB61" i="3"/>
  <c r="AB62" i="3"/>
  <c r="FG64" i="3"/>
  <c r="FG61" i="3"/>
  <c r="FG62" i="3"/>
  <c r="FG63" i="3"/>
  <c r="DN61" i="3"/>
  <c r="DN62" i="3"/>
  <c r="DN64" i="3"/>
  <c r="CP61" i="3"/>
  <c r="CP62" i="3"/>
  <c r="CP63" i="3"/>
  <c r="CQ61" i="3"/>
  <c r="CQ62" i="3"/>
  <c r="CQ63" i="3"/>
  <c r="CV88" i="3"/>
  <c r="DS88" i="3"/>
  <c r="FM88" i="3"/>
  <c r="EO88" i="3"/>
  <c r="AG88" i="3"/>
  <c r="AW64" i="3"/>
  <c r="AW63" i="3"/>
  <c r="AW62" i="3"/>
  <c r="AW61" i="3"/>
  <c r="FM102" i="3"/>
  <c r="AC130" i="3"/>
  <c r="AD49" i="3"/>
  <c r="AD50" i="3"/>
  <c r="AD54" i="3"/>
  <c r="AD51" i="3"/>
  <c r="FJ17" i="3"/>
  <c r="FJ79" i="3"/>
  <c r="DP12" i="3"/>
  <c r="FJ52" i="3"/>
  <c r="FJ53" i="3"/>
  <c r="AX135" i="3"/>
  <c r="FJ50" i="3"/>
  <c r="FJ54" i="3"/>
  <c r="FJ59" i="3"/>
  <c r="FM100" i="3"/>
  <c r="FM99" i="3"/>
  <c r="FM101" i="3"/>
  <c r="FM104" i="3"/>
  <c r="FM103" i="3"/>
  <c r="FM98" i="3"/>
  <c r="FM105" i="3"/>
  <c r="EO100" i="3"/>
  <c r="EO99" i="3"/>
  <c r="EO101" i="3"/>
  <c r="EO98" i="3"/>
  <c r="EO104" i="3"/>
  <c r="EO103" i="3"/>
  <c r="EO102" i="3"/>
  <c r="EO105" i="3"/>
  <c r="DS101" i="3"/>
  <c r="DS99" i="3"/>
  <c r="DS98" i="3"/>
  <c r="DS100" i="3"/>
  <c r="DS104" i="3"/>
  <c r="DS103" i="3"/>
  <c r="DS102" i="3"/>
  <c r="DS105" i="3"/>
  <c r="CV100" i="3"/>
  <c r="CV99" i="3"/>
  <c r="CV98" i="3"/>
  <c r="CV104" i="3"/>
  <c r="CV101" i="3"/>
  <c r="CV103" i="3"/>
  <c r="CV102" i="3"/>
  <c r="CV105" i="3"/>
  <c r="AG100" i="3"/>
  <c r="AG99" i="3"/>
  <c r="AG101" i="3"/>
  <c r="AG104" i="3"/>
  <c r="AG103" i="3"/>
  <c r="AG98" i="3"/>
  <c r="AG102" i="3"/>
  <c r="AG105" i="3"/>
  <c r="AY17" i="3"/>
  <c r="FK112" i="3"/>
  <c r="FK17" i="3" s="1"/>
  <c r="FM87" i="3"/>
  <c r="FM90" i="3"/>
  <c r="FM91" i="3"/>
  <c r="FM89" i="3"/>
  <c r="FM95" i="3"/>
  <c r="FM94" i="3"/>
  <c r="FM93" i="3"/>
  <c r="FM96" i="3"/>
  <c r="FM92" i="3"/>
  <c r="EO91" i="3"/>
  <c r="EO89" i="3"/>
  <c r="EO87" i="3"/>
  <c r="EO90" i="3"/>
  <c r="EO95" i="3"/>
  <c r="EO94" i="3"/>
  <c r="EO93" i="3"/>
  <c r="EO96" i="3"/>
  <c r="EO92" i="3"/>
  <c r="DS90" i="3"/>
  <c r="DS87" i="3"/>
  <c r="DS93" i="3"/>
  <c r="DS89" i="3"/>
  <c r="DS92" i="3"/>
  <c r="DS91" i="3"/>
  <c r="DS96" i="3"/>
  <c r="DS95" i="3"/>
  <c r="DS94" i="3"/>
  <c r="CV89" i="3"/>
  <c r="CV87" i="3"/>
  <c r="CV93" i="3"/>
  <c r="CV92" i="3"/>
  <c r="CV91" i="3"/>
  <c r="CV96" i="3"/>
  <c r="CV90" i="3"/>
  <c r="CV95" i="3"/>
  <c r="CV94" i="3"/>
  <c r="AG87" i="3"/>
  <c r="AG91" i="3"/>
  <c r="AG90" i="3"/>
  <c r="AG93" i="3"/>
  <c r="AG89" i="3"/>
  <c r="AG95" i="3"/>
  <c r="AG94" i="3"/>
  <c r="AG96" i="3"/>
  <c r="AG92" i="3"/>
  <c r="BU12" i="3"/>
  <c r="AY79" i="3"/>
  <c r="BU23" i="3"/>
  <c r="BU52" i="3"/>
  <c r="BU53" i="3"/>
  <c r="BU54" i="3"/>
  <c r="AX60" i="3"/>
  <c r="AU54" i="16" s="1"/>
  <c r="BU51" i="3"/>
  <c r="BU49" i="3"/>
  <c r="FJ37" i="3"/>
  <c r="FJ36" i="3"/>
  <c r="AY37" i="3"/>
  <c r="AY36" i="3"/>
  <c r="AD37" i="3"/>
  <c r="AD36" i="3"/>
  <c r="DO130" i="3"/>
  <c r="DO63" i="3" s="1"/>
  <c r="AX37" i="3"/>
  <c r="AU35" i="16" s="1"/>
  <c r="AX36" i="3"/>
  <c r="AU34" i="16" s="1"/>
  <c r="DP37" i="3"/>
  <c r="DP36" i="3"/>
  <c r="BU37" i="3"/>
  <c r="BU36" i="3"/>
  <c r="EK130" i="3"/>
  <c r="DQ112" i="3"/>
  <c r="DQ17" i="3" s="1"/>
  <c r="AY23" i="3"/>
  <c r="DP59" i="3"/>
  <c r="BU134" i="3"/>
  <c r="AZ142" i="3"/>
  <c r="AZ78" i="3" s="1"/>
  <c r="FJ136" i="3"/>
  <c r="FJ133" i="3"/>
  <c r="CS142" i="3"/>
  <c r="CS78" i="3" s="1"/>
  <c r="AE127" i="3"/>
  <c r="AX57" i="3"/>
  <c r="AU51" i="16" s="1"/>
  <c r="CS112" i="3"/>
  <c r="CS12" i="3" s="1"/>
  <c r="BV142" i="3"/>
  <c r="BV78" i="3" s="1"/>
  <c r="BU59" i="3"/>
  <c r="BU58" i="3"/>
  <c r="CS127" i="3"/>
  <c r="BU136" i="3"/>
  <c r="BU56" i="3"/>
  <c r="BU57" i="3"/>
  <c r="BU60" i="3"/>
  <c r="BU133" i="3"/>
  <c r="BU132" i="3"/>
  <c r="DP25" i="3"/>
  <c r="AX59" i="3"/>
  <c r="AU53" i="16" s="1"/>
  <c r="AD59" i="3"/>
  <c r="AX132" i="3"/>
  <c r="AX56" i="3"/>
  <c r="AU50" i="16" s="1"/>
  <c r="AD26" i="3"/>
  <c r="AX58" i="3"/>
  <c r="AU52" i="16" s="1"/>
  <c r="AE137" i="3"/>
  <c r="AE55" i="3" s="1"/>
  <c r="AE136" i="3" s="1"/>
  <c r="DP23" i="3"/>
  <c r="DP26" i="3"/>
  <c r="BV127" i="3"/>
  <c r="DP56" i="3"/>
  <c r="AY26" i="3"/>
  <c r="DP133" i="3"/>
  <c r="DP135" i="3"/>
  <c r="DP60" i="3"/>
  <c r="DP57" i="3"/>
  <c r="DP136" i="3"/>
  <c r="DP134" i="3"/>
  <c r="CR130" i="3"/>
  <c r="CR64" i="3" s="1"/>
  <c r="DP132" i="3"/>
  <c r="EM142" i="3"/>
  <c r="EM79" i="3" s="1"/>
  <c r="BU26" i="3"/>
  <c r="EL130" i="3"/>
  <c r="FI130" i="3"/>
  <c r="AE142" i="3"/>
  <c r="AE78" i="3" s="1"/>
  <c r="AD136" i="3"/>
  <c r="AD60" i="3"/>
  <c r="AD56" i="3"/>
  <c r="EM127" i="3"/>
  <c r="AD132" i="3"/>
  <c r="AD58" i="3"/>
  <c r="AD133" i="3"/>
  <c r="AD57" i="3"/>
  <c r="AD134" i="3"/>
  <c r="CS115" i="3"/>
  <c r="CS53" i="3" s="1"/>
  <c r="CS137" i="3"/>
  <c r="CS55" i="3" s="1"/>
  <c r="CS57" i="3" s="1"/>
  <c r="FK122" i="3"/>
  <c r="FK23" i="3" s="1"/>
  <c r="BU25" i="3"/>
  <c r="FJ56" i="3"/>
  <c r="BV115" i="3"/>
  <c r="BV54" i="3" s="1"/>
  <c r="FK127" i="3"/>
  <c r="CS122" i="3"/>
  <c r="CS26" i="3" s="1"/>
  <c r="FH130" i="3"/>
  <c r="FJ60" i="3"/>
  <c r="FJ132" i="3"/>
  <c r="EM122" i="3"/>
  <c r="EM23" i="3" s="1"/>
  <c r="FJ135" i="3"/>
  <c r="FJ57" i="3"/>
  <c r="FJ58" i="3"/>
  <c r="FK115" i="3"/>
  <c r="FK54" i="3" s="1"/>
  <c r="AD23" i="3"/>
  <c r="AD24" i="3"/>
  <c r="AY25" i="3"/>
  <c r="EM115" i="3"/>
  <c r="EM53" i="3" s="1"/>
  <c r="EM112" i="3"/>
  <c r="EM12" i="3" s="1"/>
  <c r="FK137" i="3"/>
  <c r="FK55" i="3" s="1"/>
  <c r="FK132" i="3" s="1"/>
  <c r="DQ127" i="3"/>
  <c r="AZ127" i="3"/>
  <c r="BX138" i="3"/>
  <c r="BV137" i="3"/>
  <c r="BV55" i="3" s="1"/>
  <c r="BV58" i="3" s="1"/>
  <c r="DQ137" i="3"/>
  <c r="DQ55" i="3" s="1"/>
  <c r="DQ57" i="3" s="1"/>
  <c r="FK142" i="3"/>
  <c r="FK79" i="3" s="1"/>
  <c r="DP49" i="3"/>
  <c r="DP51" i="3"/>
  <c r="DP52" i="3"/>
  <c r="DP50" i="3"/>
  <c r="DP54" i="3"/>
  <c r="AZ137" i="3"/>
  <c r="AZ55" i="3" s="1"/>
  <c r="AZ133" i="3" s="1"/>
  <c r="BW67" i="3"/>
  <c r="BV122" i="3"/>
  <c r="BV26" i="3" s="1"/>
  <c r="AX12" i="3"/>
  <c r="AX12" i="16" s="1"/>
  <c r="AX17" i="3"/>
  <c r="AU16" i="16" s="1"/>
  <c r="AX53" i="3"/>
  <c r="AU47" i="16" s="1"/>
  <c r="AX50" i="3"/>
  <c r="AU44" i="16" s="1"/>
  <c r="AX49" i="3"/>
  <c r="AU43" i="16" s="1"/>
  <c r="AX52" i="3"/>
  <c r="AU46" i="16" s="1"/>
  <c r="AX51" i="3"/>
  <c r="AU45" i="16" s="1"/>
  <c r="AX54" i="3"/>
  <c r="AU48" i="16" s="1"/>
  <c r="FJ26" i="3"/>
  <c r="FJ23" i="3"/>
  <c r="FJ25" i="3"/>
  <c r="FJ24" i="3"/>
  <c r="AX24" i="3"/>
  <c r="AU22" i="16" s="1"/>
  <c r="AX26" i="3"/>
  <c r="AU24" i="16" s="1"/>
  <c r="AX25" i="3"/>
  <c r="AU23" i="16" s="1"/>
  <c r="AX23" i="3"/>
  <c r="AU21" i="16" s="1"/>
  <c r="AX78" i="3"/>
  <c r="AU72" i="16" s="1"/>
  <c r="AX79" i="3"/>
  <c r="AU73" i="16" s="1"/>
  <c r="AY49" i="3"/>
  <c r="AY50" i="3"/>
  <c r="AY52" i="3"/>
  <c r="AY51" i="3"/>
  <c r="AY53" i="3"/>
  <c r="AY54" i="3"/>
  <c r="AF66" i="3"/>
  <c r="BW140" i="3"/>
  <c r="CT129" i="3"/>
  <c r="BW113" i="3"/>
  <c r="BW116" i="3"/>
  <c r="BW124" i="3"/>
  <c r="BW119" i="3"/>
  <c r="BW120" i="3"/>
  <c r="AD17" i="3"/>
  <c r="BW121" i="3"/>
  <c r="BW129" i="3"/>
  <c r="BW125" i="3"/>
  <c r="CT143" i="3"/>
  <c r="BW128" i="3"/>
  <c r="BW143" i="3"/>
  <c r="DR66" i="3"/>
  <c r="BX121" i="3"/>
  <c r="BW139" i="3"/>
  <c r="BW144" i="3"/>
  <c r="DR126" i="3"/>
  <c r="BW126" i="3"/>
  <c r="BW141" i="3"/>
  <c r="DR68" i="3"/>
  <c r="BW118" i="3"/>
  <c r="BW138" i="3"/>
  <c r="AF67" i="3"/>
  <c r="BW117" i="3"/>
  <c r="BW131" i="3"/>
  <c r="BW114" i="3"/>
  <c r="FL68" i="3"/>
  <c r="DR69" i="3"/>
  <c r="FL66" i="3"/>
  <c r="DR128" i="3"/>
  <c r="BX119" i="3"/>
  <c r="BX113" i="3"/>
  <c r="BW68" i="3"/>
  <c r="DR67" i="3"/>
  <c r="BX120" i="3"/>
  <c r="BX128" i="3"/>
  <c r="BX124" i="3"/>
  <c r="BX117" i="3"/>
  <c r="DR70" i="3"/>
  <c r="BX139" i="3"/>
  <c r="BX140" i="3"/>
  <c r="BX126" i="3"/>
  <c r="BX123" i="3"/>
  <c r="BX118" i="3"/>
  <c r="BX144" i="3"/>
  <c r="BX116" i="3"/>
  <c r="BX114" i="3"/>
  <c r="BX143" i="3"/>
  <c r="BW69" i="3"/>
  <c r="BW66" i="3"/>
  <c r="BW70" i="3"/>
  <c r="AF69" i="3"/>
  <c r="DR129" i="3"/>
  <c r="CU69" i="3"/>
  <c r="DR124" i="3"/>
  <c r="CU114" i="3"/>
  <c r="DR114" i="3"/>
  <c r="AF116" i="3"/>
  <c r="DR144" i="3"/>
  <c r="FL71" i="3"/>
  <c r="AF117" i="3"/>
  <c r="EN123" i="3"/>
  <c r="CT71" i="3"/>
  <c r="EN118" i="3"/>
  <c r="CT131" i="3"/>
  <c r="AF68" i="3"/>
  <c r="BX129" i="3"/>
  <c r="BX125" i="3"/>
  <c r="BX141" i="3"/>
  <c r="CU70" i="3"/>
  <c r="CT68" i="3"/>
  <c r="FL69" i="3"/>
  <c r="AF131" i="3"/>
  <c r="BA143" i="3"/>
  <c r="BX66" i="3"/>
  <c r="CU116" i="3"/>
  <c r="CU141" i="3"/>
  <c r="CT116" i="3"/>
  <c r="AF138" i="3"/>
  <c r="AF123" i="3"/>
  <c r="DR125" i="3"/>
  <c r="BA140" i="3"/>
  <c r="BX67" i="3"/>
  <c r="CU139" i="3"/>
  <c r="CU123" i="3"/>
  <c r="CU140" i="3"/>
  <c r="EN125" i="3"/>
  <c r="CT114" i="3"/>
  <c r="BA117" i="3"/>
  <c r="BX68" i="3"/>
  <c r="CU113" i="3"/>
  <c r="CU117" i="3"/>
  <c r="CU125" i="3"/>
  <c r="CT120" i="3"/>
  <c r="CT121" i="3"/>
  <c r="BA114" i="3"/>
  <c r="CU124" i="3"/>
  <c r="CU67" i="3"/>
  <c r="CU66" i="3"/>
  <c r="EM137" i="3"/>
  <c r="EM55" i="3" s="1"/>
  <c r="BA141" i="3"/>
  <c r="BX70" i="3"/>
  <c r="CU144" i="3"/>
  <c r="CU142" i="3" s="1"/>
  <c r="CU131" i="3"/>
  <c r="CU129" i="3"/>
  <c r="BA131" i="3"/>
  <c r="CU119" i="3"/>
  <c r="CU120" i="3"/>
  <c r="AX134" i="3"/>
  <c r="AX136" i="3"/>
  <c r="AU49" i="16"/>
  <c r="CT139" i="3"/>
  <c r="AF129" i="3"/>
  <c r="AF139" i="3"/>
  <c r="BA113" i="3"/>
  <c r="CU126" i="3"/>
  <c r="CU128" i="3"/>
  <c r="EN114" i="3"/>
  <c r="EN140" i="3"/>
  <c r="FL114" i="3"/>
  <c r="FL140" i="3"/>
  <c r="EN67" i="3"/>
  <c r="EN126" i="3"/>
  <c r="EN117" i="3"/>
  <c r="CT126" i="3"/>
  <c r="CT123" i="3"/>
  <c r="DQ122" i="3"/>
  <c r="DQ26" i="3" s="1"/>
  <c r="AF113" i="3"/>
  <c r="DR118" i="3"/>
  <c r="BA123" i="3"/>
  <c r="BA129" i="3"/>
  <c r="EN144" i="3"/>
  <c r="EN116" i="3"/>
  <c r="EN141" i="3"/>
  <c r="EN121" i="3"/>
  <c r="EN131" i="3"/>
  <c r="FL128" i="3"/>
  <c r="CT128" i="3"/>
  <c r="CT144" i="3"/>
  <c r="AF114" i="3"/>
  <c r="AF141" i="3"/>
  <c r="DR117" i="3"/>
  <c r="BA139" i="3"/>
  <c r="BA125" i="3"/>
  <c r="CU118" i="3"/>
  <c r="CU138" i="3"/>
  <c r="CU121" i="3"/>
  <c r="EN71" i="3"/>
  <c r="EN138" i="3"/>
  <c r="EN143" i="3"/>
  <c r="EN124" i="3"/>
  <c r="EN66" i="3"/>
  <c r="EN70" i="3"/>
  <c r="FL123" i="3"/>
  <c r="CT119" i="3"/>
  <c r="CT124" i="3"/>
  <c r="AF144" i="3"/>
  <c r="AF142" i="3" s="1"/>
  <c r="AF119" i="3"/>
  <c r="DR119" i="3"/>
  <c r="DR140" i="3"/>
  <c r="BA144" i="3"/>
  <c r="BA119" i="3"/>
  <c r="FL119" i="3"/>
  <c r="FL118" i="3"/>
  <c r="BA128" i="3"/>
  <c r="BA138" i="3"/>
  <c r="EN113" i="3"/>
  <c r="EN119" i="3"/>
  <c r="EN120" i="3"/>
  <c r="AZ122" i="3"/>
  <c r="EP110" i="3"/>
  <c r="EP9" i="3" s="1"/>
  <c r="FL139" i="3"/>
  <c r="BB110" i="3"/>
  <c r="BB9" i="3" s="1"/>
  <c r="FL144" i="3"/>
  <c r="FL117" i="3"/>
  <c r="CT141" i="3"/>
  <c r="CT66" i="3"/>
  <c r="CT118" i="3"/>
  <c r="CT22" i="3"/>
  <c r="CQ20" i="16"/>
  <c r="AF140" i="3"/>
  <c r="AF120" i="3"/>
  <c r="AF125" i="3"/>
  <c r="AF71" i="3"/>
  <c r="DR123" i="3"/>
  <c r="DR131" i="3"/>
  <c r="DR143" i="3"/>
  <c r="DQ78" i="3"/>
  <c r="DQ79" i="3"/>
  <c r="BA118" i="3"/>
  <c r="BA124" i="3"/>
  <c r="BA69" i="3"/>
  <c r="BA116" i="3"/>
  <c r="AE122" i="3"/>
  <c r="DQ115" i="3"/>
  <c r="AE115" i="3"/>
  <c r="FL116" i="3"/>
  <c r="BV17" i="3"/>
  <c r="BV12" i="3"/>
  <c r="AE112" i="3"/>
  <c r="EO97" i="3"/>
  <c r="EO30" i="3"/>
  <c r="EO21" i="3"/>
  <c r="EO22" i="3" s="1"/>
  <c r="EO40" i="3"/>
  <c r="EO75" i="3"/>
  <c r="EO19" i="3"/>
  <c r="EO42" i="3"/>
  <c r="EO80" i="3"/>
  <c r="EO29" i="3"/>
  <c r="EO48" i="3"/>
  <c r="EO33" i="3"/>
  <c r="EO65" i="3"/>
  <c r="EO67" i="3" s="1"/>
  <c r="EO13" i="3"/>
  <c r="EO20" i="3"/>
  <c r="EO39" i="3"/>
  <c r="EO15" i="3"/>
  <c r="EO16" i="3" s="1"/>
  <c r="EO44" i="3"/>
  <c r="EO31" i="3"/>
  <c r="EO32" i="3" s="1"/>
  <c r="EO38" i="3"/>
  <c r="EO47" i="3"/>
  <c r="EO72" i="3"/>
  <c r="EO41" i="3"/>
  <c r="EO27" i="3"/>
  <c r="EO28" i="3"/>
  <c r="EO73" i="3"/>
  <c r="EO43" i="3"/>
  <c r="EO10" i="3"/>
  <c r="EO123" i="3" s="1"/>
  <c r="EO77" i="3"/>
  <c r="EO14" i="3"/>
  <c r="EO76" i="3"/>
  <c r="EO45" i="3"/>
  <c r="EO35" i="3"/>
  <c r="EO18" i="3"/>
  <c r="EO84" i="3"/>
  <c r="EO81" i="3"/>
  <c r="EO86" i="3"/>
  <c r="EO83" i="3"/>
  <c r="EO85" i="3"/>
  <c r="EO82" i="3"/>
  <c r="AZ112" i="3"/>
  <c r="AG44" i="3"/>
  <c r="AG73" i="3"/>
  <c r="AG27" i="3"/>
  <c r="AG30" i="3"/>
  <c r="AG18" i="3"/>
  <c r="AG77" i="3"/>
  <c r="AG39" i="3"/>
  <c r="AG72" i="3"/>
  <c r="AG14" i="3"/>
  <c r="AG20" i="3"/>
  <c r="AG33" i="3"/>
  <c r="AG76" i="3"/>
  <c r="AG21" i="3"/>
  <c r="AG22" i="3" s="1"/>
  <c r="AG29" i="3"/>
  <c r="AG47" i="3"/>
  <c r="AG38" i="3"/>
  <c r="AG10" i="3"/>
  <c r="AG123" i="3" s="1"/>
  <c r="AG19" i="3"/>
  <c r="AG75" i="3"/>
  <c r="AG45" i="3"/>
  <c r="AG31" i="3"/>
  <c r="AG32" i="3" s="1"/>
  <c r="AG13" i="3"/>
  <c r="AG43" i="3"/>
  <c r="AG97" i="3"/>
  <c r="AG48" i="3"/>
  <c r="AG40" i="3"/>
  <c r="AG80" i="3"/>
  <c r="AG35" i="3"/>
  <c r="AG28" i="3"/>
  <c r="AG41" i="3"/>
  <c r="AG15" i="3"/>
  <c r="AG16" i="3" s="1"/>
  <c r="AG65" i="3"/>
  <c r="AG68" i="3" s="1"/>
  <c r="AG42" i="3"/>
  <c r="AG84" i="3"/>
  <c r="AG81" i="3"/>
  <c r="AG82" i="3"/>
  <c r="AG86" i="3"/>
  <c r="AG85" i="3"/>
  <c r="AG83" i="3"/>
  <c r="AY58" i="3"/>
  <c r="AY60" i="3"/>
  <c r="AY59" i="3"/>
  <c r="AY57" i="3"/>
  <c r="AY135" i="3"/>
  <c r="AY56" i="3"/>
  <c r="AY134" i="3"/>
  <c r="AY136" i="3"/>
  <c r="AY133" i="3"/>
  <c r="AY132" i="3"/>
  <c r="BA68" i="3"/>
  <c r="BA126" i="3"/>
  <c r="BA120" i="3"/>
  <c r="BY110" i="3"/>
  <c r="BY9" i="3" s="1"/>
  <c r="FL141" i="3"/>
  <c r="FL124" i="3"/>
  <c r="DS43" i="3"/>
  <c r="DS76" i="3"/>
  <c r="DS10" i="3"/>
  <c r="DS119" i="3" s="1"/>
  <c r="DS15" i="3"/>
  <c r="DS16" i="3" s="1"/>
  <c r="DS38" i="3"/>
  <c r="DS65" i="3"/>
  <c r="DS71" i="3" s="1"/>
  <c r="DS45" i="3"/>
  <c r="DS75" i="3"/>
  <c r="DS42" i="3"/>
  <c r="DS77" i="3"/>
  <c r="DS44" i="3"/>
  <c r="DS27" i="3"/>
  <c r="DS19" i="3"/>
  <c r="DS31" i="3"/>
  <c r="DS32" i="3" s="1"/>
  <c r="DS13" i="3"/>
  <c r="DS20" i="3"/>
  <c r="DS73" i="3"/>
  <c r="DS97" i="3"/>
  <c r="DS21" i="3"/>
  <c r="DS22" i="3" s="1"/>
  <c r="DS39" i="3"/>
  <c r="DS30" i="3"/>
  <c r="DS29" i="3"/>
  <c r="DS48" i="3"/>
  <c r="DS14" i="3"/>
  <c r="DS40" i="3"/>
  <c r="DS80" i="3"/>
  <c r="DS18" i="3"/>
  <c r="DS33" i="3"/>
  <c r="DS28" i="3"/>
  <c r="DS35" i="3"/>
  <c r="DS47" i="3"/>
  <c r="DS72" i="3"/>
  <c r="DS41" i="3"/>
  <c r="DS86" i="3"/>
  <c r="DS82" i="3"/>
  <c r="DS84" i="3"/>
  <c r="DS83" i="3"/>
  <c r="DS85" i="3"/>
  <c r="DS81" i="3"/>
  <c r="EN139" i="3"/>
  <c r="EN129" i="3"/>
  <c r="EN127" i="3" s="1"/>
  <c r="EN69" i="3"/>
  <c r="FL121" i="3"/>
  <c r="FL131" i="3"/>
  <c r="FL70" i="3"/>
  <c r="CT70" i="3"/>
  <c r="CT138" i="3"/>
  <c r="CT125" i="3"/>
  <c r="AF126" i="3"/>
  <c r="AF124" i="3"/>
  <c r="AF118" i="3"/>
  <c r="DR138" i="3"/>
  <c r="DR120" i="3"/>
  <c r="DR113" i="3"/>
  <c r="BA70" i="3"/>
  <c r="BA67" i="3"/>
  <c r="BA66" i="3"/>
  <c r="BT130" i="3"/>
  <c r="BT64" i="3" s="1"/>
  <c r="BX71" i="3"/>
  <c r="CU68" i="3"/>
  <c r="FM29" i="3"/>
  <c r="FM48" i="3"/>
  <c r="FM13" i="3"/>
  <c r="FM10" i="3"/>
  <c r="FM125" i="3" s="1"/>
  <c r="FM97" i="3"/>
  <c r="FM41" i="3"/>
  <c r="FM21" i="3"/>
  <c r="FM22" i="3" s="1"/>
  <c r="FM76" i="3"/>
  <c r="FM77" i="3"/>
  <c r="FM65" i="3"/>
  <c r="FM70" i="3" s="1"/>
  <c r="FM20" i="3"/>
  <c r="FM73" i="3"/>
  <c r="FM33" i="3"/>
  <c r="FM28" i="3"/>
  <c r="FM31" i="3"/>
  <c r="FM32" i="3" s="1"/>
  <c r="FM44" i="3"/>
  <c r="FM42" i="3"/>
  <c r="FM19" i="3"/>
  <c r="FM40" i="3"/>
  <c r="FM47" i="3"/>
  <c r="FM43" i="3"/>
  <c r="FM39" i="3"/>
  <c r="FM15" i="3"/>
  <c r="FM16" i="3" s="1"/>
  <c r="FM80" i="3"/>
  <c r="FM14" i="3"/>
  <c r="FM75" i="3"/>
  <c r="FM72" i="3"/>
  <c r="FM38" i="3"/>
  <c r="FM18" i="3"/>
  <c r="FM30" i="3"/>
  <c r="FM45" i="3"/>
  <c r="FM35" i="3"/>
  <c r="FM27" i="3"/>
  <c r="FM86" i="3"/>
  <c r="FM82" i="3"/>
  <c r="FM81" i="3"/>
  <c r="FM84" i="3"/>
  <c r="FM85" i="3"/>
  <c r="FM83" i="3"/>
  <c r="FL126" i="3"/>
  <c r="FL138" i="3"/>
  <c r="FL120" i="3"/>
  <c r="FL143" i="3"/>
  <c r="FL113" i="3"/>
  <c r="CV18" i="3"/>
  <c r="CV17" i="16" s="1"/>
  <c r="CV73" i="3"/>
  <c r="CV20" i="3"/>
  <c r="CV97" i="3"/>
  <c r="CV27" i="3"/>
  <c r="CV29" i="3"/>
  <c r="CV43" i="3"/>
  <c r="CV35" i="3"/>
  <c r="CV30" i="3"/>
  <c r="CV80" i="3"/>
  <c r="CV33" i="3"/>
  <c r="CV15" i="3"/>
  <c r="CV16" i="3" s="1"/>
  <c r="CV14" i="3"/>
  <c r="CV41" i="3"/>
  <c r="CV77" i="3"/>
  <c r="CV10" i="3"/>
  <c r="CV126" i="3" s="1"/>
  <c r="CV65" i="3"/>
  <c r="CV67" i="3" s="1"/>
  <c r="CV75" i="3"/>
  <c r="CV38" i="3"/>
  <c r="CV47" i="3"/>
  <c r="CV28" i="3"/>
  <c r="CV72" i="3"/>
  <c r="CV19" i="3"/>
  <c r="CV48" i="3"/>
  <c r="CV13" i="3"/>
  <c r="CV76" i="3"/>
  <c r="CV44" i="3"/>
  <c r="CV40" i="3"/>
  <c r="CV42" i="3"/>
  <c r="CV39" i="3"/>
  <c r="CV21" i="3"/>
  <c r="CV22" i="3" s="1"/>
  <c r="CV31" i="3"/>
  <c r="CV32" i="3" s="1"/>
  <c r="CV45" i="3"/>
  <c r="CV85" i="3"/>
  <c r="CV86" i="3"/>
  <c r="CV82" i="3"/>
  <c r="CV83" i="3"/>
  <c r="CV84" i="3"/>
  <c r="CV81" i="3"/>
  <c r="FL129" i="3"/>
  <c r="CT67" i="3"/>
  <c r="CT113" i="3"/>
  <c r="CT117" i="3"/>
  <c r="AF128" i="3"/>
  <c r="AF121" i="3"/>
  <c r="AZ115" i="3"/>
  <c r="DR139" i="3"/>
  <c r="DR121" i="3"/>
  <c r="DR141" i="3"/>
  <c r="B21" i="6"/>
  <c r="C21" i="6" s="1"/>
  <c r="BA97" i="16"/>
  <c r="BA98" i="16"/>
  <c r="BA99" i="16"/>
  <c r="BA36" i="16"/>
  <c r="BA95" i="16"/>
  <c r="BA94" i="16"/>
  <c r="BA96" i="16"/>
  <c r="FL101" i="16"/>
  <c r="DQ101" i="16"/>
  <c r="CT101" i="16"/>
  <c r="AZ101" i="16"/>
  <c r="EN101" i="16"/>
  <c r="AK6" i="16"/>
  <c r="DB6" i="16"/>
  <c r="EV6" i="16"/>
  <c r="DY6" i="16"/>
  <c r="FS6" i="16"/>
  <c r="BH6" i="16"/>
  <c r="CE6" i="16"/>
  <c r="FN6" i="3"/>
  <c r="FN110" i="3" s="1"/>
  <c r="FN9" i="3" s="1"/>
  <c r="CW6" i="3"/>
  <c r="CW110" i="3" s="1"/>
  <c r="CW9" i="3" s="1"/>
  <c r="BZ6" i="3"/>
  <c r="AH6" i="3"/>
  <c r="AH110" i="3" s="1"/>
  <c r="AH9" i="3" s="1"/>
  <c r="EQ6" i="3"/>
  <c r="DT6" i="3"/>
  <c r="DT110" i="3" s="1"/>
  <c r="DT9" i="3" s="1"/>
  <c r="BC6" i="3"/>
  <c r="BC110" i="3" s="1"/>
  <c r="BC9" i="3" s="1"/>
  <c r="CS17" i="3" l="1"/>
  <c r="DQ12" i="3"/>
  <c r="EK61" i="3"/>
  <c r="EK64" i="3"/>
  <c r="EK62" i="3"/>
  <c r="EK63" i="3"/>
  <c r="FI63" i="3"/>
  <c r="FI62" i="3"/>
  <c r="FI61" i="3"/>
  <c r="FI64" i="3"/>
  <c r="AC61" i="3"/>
  <c r="AC62" i="3"/>
  <c r="AC63" i="3"/>
  <c r="AC64" i="3"/>
  <c r="EL61" i="3"/>
  <c r="EL62" i="3"/>
  <c r="EL63" i="3"/>
  <c r="EL64" i="3"/>
  <c r="FH62" i="3"/>
  <c r="FH63" i="3"/>
  <c r="FH64" i="3"/>
  <c r="FH61" i="3"/>
  <c r="CR61" i="3"/>
  <c r="CR62" i="3"/>
  <c r="CR63" i="3"/>
  <c r="DO64" i="3"/>
  <c r="DO61" i="3"/>
  <c r="DO62" i="3"/>
  <c r="DT88" i="3"/>
  <c r="EP88" i="3"/>
  <c r="CW88" i="3"/>
  <c r="FN88" i="3"/>
  <c r="BV49" i="3"/>
  <c r="AH88" i="3"/>
  <c r="BT63" i="3"/>
  <c r="BT62" i="3"/>
  <c r="BT61" i="3"/>
  <c r="BV50" i="3"/>
  <c r="BC88" i="3"/>
  <c r="BB88" i="3"/>
  <c r="BY88" i="3"/>
  <c r="CS50" i="3"/>
  <c r="CS49" i="3"/>
  <c r="CS52" i="3"/>
  <c r="FK12" i="3"/>
  <c r="AZ56" i="3"/>
  <c r="BV79" i="3"/>
  <c r="CS51" i="3"/>
  <c r="FK53" i="3"/>
  <c r="CS54" i="3"/>
  <c r="AZ79" i="3"/>
  <c r="EM78" i="3"/>
  <c r="EM52" i="3"/>
  <c r="EM25" i="3"/>
  <c r="EM51" i="3"/>
  <c r="AH101" i="3"/>
  <c r="AH100" i="3"/>
  <c r="AH98" i="3"/>
  <c r="AH105" i="3"/>
  <c r="AH104" i="3"/>
  <c r="AH103" i="3"/>
  <c r="AH102" i="3"/>
  <c r="AH99" i="3"/>
  <c r="CW101" i="3"/>
  <c r="CW100" i="3"/>
  <c r="CW99" i="3"/>
  <c r="CW98" i="3"/>
  <c r="CW105" i="3"/>
  <c r="CW104" i="3"/>
  <c r="CW103" i="3"/>
  <c r="CW102" i="3"/>
  <c r="FN101" i="3"/>
  <c r="FN100" i="3"/>
  <c r="FN98" i="3"/>
  <c r="FN99" i="3"/>
  <c r="FN105" i="3"/>
  <c r="FN104" i="3"/>
  <c r="FN103" i="3"/>
  <c r="FN102" i="3"/>
  <c r="BB101" i="3"/>
  <c r="BB95" i="16" s="1"/>
  <c r="BB100" i="3"/>
  <c r="BB94" i="16" s="1"/>
  <c r="BB99" i="3"/>
  <c r="AY93" i="16" s="1"/>
  <c r="BB98" i="3"/>
  <c r="AY92" i="16" s="1"/>
  <c r="BB105" i="3"/>
  <c r="BB99" i="16" s="1"/>
  <c r="BB104" i="3"/>
  <c r="BB98" i="16" s="1"/>
  <c r="BB103" i="3"/>
  <c r="BB97" i="16" s="1"/>
  <c r="BB102" i="3"/>
  <c r="BB96" i="16" s="1"/>
  <c r="DT100" i="3"/>
  <c r="DT99" i="3"/>
  <c r="DT98" i="3"/>
  <c r="DT101" i="3"/>
  <c r="DT104" i="3"/>
  <c r="DT103" i="3"/>
  <c r="DT102" i="3"/>
  <c r="DT105" i="3"/>
  <c r="BY101" i="3"/>
  <c r="BY100" i="3"/>
  <c r="BY99" i="3"/>
  <c r="BY98" i="3"/>
  <c r="BY105" i="3"/>
  <c r="BY104" i="3"/>
  <c r="BY103" i="3"/>
  <c r="BY102" i="3"/>
  <c r="BC98" i="3"/>
  <c r="BC101" i="3"/>
  <c r="BC99" i="3"/>
  <c r="BC102" i="3"/>
  <c r="BC105" i="3"/>
  <c r="BC104" i="3"/>
  <c r="BC100" i="3"/>
  <c r="BC103" i="3"/>
  <c r="EP101" i="3"/>
  <c r="EP100" i="3"/>
  <c r="EP98" i="3"/>
  <c r="EP105" i="3"/>
  <c r="EP104" i="3"/>
  <c r="EP103" i="3"/>
  <c r="EP102" i="3"/>
  <c r="EP99" i="3"/>
  <c r="DT89" i="3"/>
  <c r="DT87" i="3"/>
  <c r="DT90" i="3"/>
  <c r="DT93" i="3"/>
  <c r="DT92" i="3"/>
  <c r="DT91" i="3"/>
  <c r="DT96" i="3"/>
  <c r="DT95" i="3"/>
  <c r="DT94" i="3"/>
  <c r="AH89" i="3"/>
  <c r="AH87" i="3"/>
  <c r="AH92" i="3"/>
  <c r="AH91" i="3"/>
  <c r="AH90" i="3"/>
  <c r="AH96" i="3"/>
  <c r="AH95" i="3"/>
  <c r="AH94" i="3"/>
  <c r="AH93" i="3"/>
  <c r="CW90" i="3"/>
  <c r="CW89" i="3"/>
  <c r="CW87" i="3"/>
  <c r="CW92" i="3"/>
  <c r="CW91" i="3"/>
  <c r="CW93" i="3"/>
  <c r="CW94" i="3"/>
  <c r="CW96" i="3"/>
  <c r="CW95" i="3"/>
  <c r="FN89" i="3"/>
  <c r="FN87" i="3"/>
  <c r="FN92" i="3"/>
  <c r="FN90" i="3"/>
  <c r="FN91" i="3"/>
  <c r="FN96" i="3"/>
  <c r="FN95" i="3"/>
  <c r="FN94" i="3"/>
  <c r="FN93" i="3"/>
  <c r="BB90" i="3"/>
  <c r="AY84" i="16" s="1"/>
  <c r="BB89" i="3"/>
  <c r="AY83" i="16" s="1"/>
  <c r="BB93" i="3"/>
  <c r="AY87" i="16" s="1"/>
  <c r="BB87" i="3"/>
  <c r="AY81" i="16" s="1"/>
  <c r="BB92" i="3"/>
  <c r="AY86" i="16" s="1"/>
  <c r="BB91" i="3"/>
  <c r="AY85" i="16" s="1"/>
  <c r="BB95" i="3"/>
  <c r="AY89" i="16" s="1"/>
  <c r="BB94" i="3"/>
  <c r="AY88" i="16" s="1"/>
  <c r="BB96" i="3"/>
  <c r="AY90" i="16" s="1"/>
  <c r="BY90" i="3"/>
  <c r="BY89" i="3"/>
  <c r="BY87" i="3"/>
  <c r="BY92" i="3"/>
  <c r="BY91" i="3"/>
  <c r="BY94" i="3"/>
  <c r="BY96" i="3"/>
  <c r="BY95" i="3"/>
  <c r="BY93" i="3"/>
  <c r="BC87" i="3"/>
  <c r="BC90" i="3"/>
  <c r="BC89" i="3"/>
  <c r="BC93" i="3"/>
  <c r="BC92" i="3"/>
  <c r="BC91" i="3"/>
  <c r="BC96" i="3"/>
  <c r="BC95" i="3"/>
  <c r="BC94" i="3"/>
  <c r="EP89" i="3"/>
  <c r="EP87" i="3"/>
  <c r="EP90" i="3"/>
  <c r="EP92" i="3"/>
  <c r="EP91" i="3"/>
  <c r="EP96" i="3"/>
  <c r="EP95" i="3"/>
  <c r="EP94" i="3"/>
  <c r="EP93" i="3"/>
  <c r="BV53" i="3"/>
  <c r="BV51" i="3"/>
  <c r="BV52" i="3"/>
  <c r="EM17" i="3"/>
  <c r="FK78" i="3"/>
  <c r="CS79" i="3"/>
  <c r="FK52" i="3"/>
  <c r="EM50" i="3"/>
  <c r="EM26" i="3"/>
  <c r="EM54" i="3"/>
  <c r="FK26" i="3"/>
  <c r="EM49" i="3"/>
  <c r="FK24" i="3"/>
  <c r="FK50" i="3"/>
  <c r="EM24" i="3"/>
  <c r="FK25" i="3"/>
  <c r="FK49" i="3"/>
  <c r="FK51" i="3"/>
  <c r="EN37" i="3"/>
  <c r="EN36" i="3"/>
  <c r="AZ37" i="3"/>
  <c r="AZ36" i="3"/>
  <c r="FK36" i="3"/>
  <c r="FK37" i="3"/>
  <c r="EM36" i="3"/>
  <c r="EM37" i="3"/>
  <c r="DQ37" i="3"/>
  <c r="DQ36" i="3"/>
  <c r="AE36" i="3"/>
  <c r="AE37" i="3"/>
  <c r="BV37" i="3"/>
  <c r="BV36" i="3"/>
  <c r="CS37" i="3"/>
  <c r="CS36" i="3"/>
  <c r="FM124" i="3"/>
  <c r="AE59" i="3"/>
  <c r="AE79" i="3"/>
  <c r="AE57" i="3"/>
  <c r="AE133" i="3"/>
  <c r="AE60" i="3"/>
  <c r="AE132" i="3"/>
  <c r="AE58" i="3"/>
  <c r="AE56" i="3"/>
  <c r="AE134" i="3"/>
  <c r="AE135" i="3"/>
  <c r="CT142" i="3"/>
  <c r="CT79" i="3" s="1"/>
  <c r="CS25" i="3"/>
  <c r="CS24" i="3"/>
  <c r="CS23" i="3"/>
  <c r="FJ130" i="3"/>
  <c r="CS133" i="3"/>
  <c r="BV57" i="3"/>
  <c r="AZ136" i="3"/>
  <c r="BX127" i="3"/>
  <c r="BA142" i="3"/>
  <c r="BA79" i="3" s="1"/>
  <c r="BU130" i="3"/>
  <c r="BU64" i="3" s="1"/>
  <c r="CS132" i="3"/>
  <c r="BV132" i="3"/>
  <c r="CS60" i="3"/>
  <c r="BV133" i="3"/>
  <c r="AZ132" i="3"/>
  <c r="CS134" i="3"/>
  <c r="BV60" i="3"/>
  <c r="CS59" i="3"/>
  <c r="BV56" i="3"/>
  <c r="AZ57" i="3"/>
  <c r="CS56" i="3"/>
  <c r="BV136" i="3"/>
  <c r="BV135" i="3"/>
  <c r="AZ134" i="3"/>
  <c r="AZ60" i="3"/>
  <c r="CS135" i="3"/>
  <c r="CS136" i="3"/>
  <c r="BV134" i="3"/>
  <c r="BV59" i="3"/>
  <c r="AZ135" i="3"/>
  <c r="AZ58" i="3"/>
  <c r="DP130" i="3"/>
  <c r="DP63" i="3" s="1"/>
  <c r="CS58" i="3"/>
  <c r="AZ59" i="3"/>
  <c r="FL112" i="3"/>
  <c r="FL12" i="3" s="1"/>
  <c r="FK57" i="3"/>
  <c r="FK56" i="3"/>
  <c r="FK134" i="3"/>
  <c r="AD130" i="3"/>
  <c r="FK58" i="3"/>
  <c r="FK136" i="3"/>
  <c r="FK60" i="3"/>
  <c r="BV24" i="3"/>
  <c r="FK59" i="3"/>
  <c r="DR142" i="3"/>
  <c r="DR78" i="3" s="1"/>
  <c r="BV23" i="3"/>
  <c r="FK133" i="3"/>
  <c r="BV25" i="3"/>
  <c r="FK135" i="3"/>
  <c r="DQ133" i="3"/>
  <c r="DQ58" i="3"/>
  <c r="DQ59" i="3"/>
  <c r="DQ135" i="3"/>
  <c r="DQ132" i="3"/>
  <c r="DQ136" i="3"/>
  <c r="DQ60" i="3"/>
  <c r="DQ134" i="3"/>
  <c r="DQ56" i="3"/>
  <c r="AF127" i="3"/>
  <c r="FL127" i="3"/>
  <c r="CT122" i="3"/>
  <c r="CT23" i="3" s="1"/>
  <c r="DR112" i="3"/>
  <c r="DR12" i="3" s="1"/>
  <c r="DR127" i="3"/>
  <c r="CU137" i="3"/>
  <c r="CU55" i="3" s="1"/>
  <c r="CU135" i="3" s="1"/>
  <c r="CU127" i="3"/>
  <c r="BW142" i="3"/>
  <c r="BW78" i="3" s="1"/>
  <c r="FL142" i="3"/>
  <c r="FL79" i="3" s="1"/>
  <c r="AX130" i="3"/>
  <c r="BX112" i="3"/>
  <c r="BX17" i="3" s="1"/>
  <c r="BW127" i="3"/>
  <c r="CU112" i="3"/>
  <c r="CU12" i="3" s="1"/>
  <c r="CT112" i="3"/>
  <c r="CT12" i="3" s="1"/>
  <c r="BA127" i="3"/>
  <c r="CT127" i="3"/>
  <c r="BX115" i="3"/>
  <c r="BX54" i="3" s="1"/>
  <c r="FL137" i="3"/>
  <c r="FL55" i="3" s="1"/>
  <c r="FL135" i="3" s="1"/>
  <c r="EN122" i="3"/>
  <c r="EN26" i="3" s="1"/>
  <c r="BX137" i="3"/>
  <c r="BX55" i="3" s="1"/>
  <c r="BX57" i="3" s="1"/>
  <c r="BW122" i="3"/>
  <c r="BW23" i="3" s="1"/>
  <c r="BW112" i="3"/>
  <c r="BW17" i="3" s="1"/>
  <c r="CU122" i="3"/>
  <c r="CU26" i="3" s="1"/>
  <c r="BA122" i="3"/>
  <c r="BA24" i="3" s="1"/>
  <c r="DR122" i="3"/>
  <c r="DR25" i="3" s="1"/>
  <c r="DS128" i="3"/>
  <c r="DS126" i="3"/>
  <c r="DS144" i="3"/>
  <c r="DS138" i="3"/>
  <c r="BW137" i="3"/>
  <c r="BW55" i="3" s="1"/>
  <c r="BW58" i="3" s="1"/>
  <c r="DQ24" i="3"/>
  <c r="AF112" i="3"/>
  <c r="AF17" i="3" s="1"/>
  <c r="BW115" i="3"/>
  <c r="BW50" i="3" s="1"/>
  <c r="AZ17" i="3"/>
  <c r="AZ12" i="3"/>
  <c r="AZ12" i="16" s="1"/>
  <c r="AG138" i="3"/>
  <c r="AZ23" i="3"/>
  <c r="AZ25" i="3"/>
  <c r="AZ24" i="3"/>
  <c r="AZ26" i="3"/>
  <c r="AZ51" i="3"/>
  <c r="AZ54" i="3"/>
  <c r="AZ52" i="3"/>
  <c r="AZ53" i="3"/>
  <c r="AZ50" i="3"/>
  <c r="AZ49" i="3"/>
  <c r="DQ25" i="3"/>
  <c r="EN112" i="3"/>
  <c r="AG126" i="3"/>
  <c r="AG129" i="3"/>
  <c r="AG143" i="3"/>
  <c r="EN142" i="3"/>
  <c r="AG118" i="3"/>
  <c r="BX122" i="3"/>
  <c r="BX26" i="3" s="1"/>
  <c r="BA137" i="3"/>
  <c r="BA55" i="3" s="1"/>
  <c r="BA136" i="3" s="1"/>
  <c r="AF137" i="3"/>
  <c r="AF55" i="3" s="1"/>
  <c r="AF60" i="3" s="1"/>
  <c r="CU115" i="3"/>
  <c r="CU51" i="3" s="1"/>
  <c r="EN137" i="3"/>
  <c r="EN55" i="3" s="1"/>
  <c r="EN136" i="3" s="1"/>
  <c r="CT115" i="3"/>
  <c r="CT49" i="3" s="1"/>
  <c r="CT137" i="3"/>
  <c r="CT55" i="3" s="1"/>
  <c r="CT57" i="3" s="1"/>
  <c r="BX142" i="3"/>
  <c r="BX79" i="3" s="1"/>
  <c r="CV131" i="3"/>
  <c r="DS121" i="3"/>
  <c r="AG69" i="3"/>
  <c r="DS131" i="3"/>
  <c r="DS114" i="3"/>
  <c r="DS120" i="3"/>
  <c r="DS116" i="3"/>
  <c r="AG140" i="3"/>
  <c r="DS117" i="3"/>
  <c r="AG117" i="3"/>
  <c r="DS139" i="3"/>
  <c r="AG128" i="3"/>
  <c r="DS141" i="3"/>
  <c r="AG141" i="3"/>
  <c r="AG114" i="3"/>
  <c r="DQ23" i="3"/>
  <c r="BA112" i="3"/>
  <c r="DS129" i="3"/>
  <c r="DS124" i="3"/>
  <c r="AG119" i="3"/>
  <c r="AG125" i="3"/>
  <c r="AG70" i="3"/>
  <c r="AG116" i="3"/>
  <c r="AG124" i="3"/>
  <c r="AG121" i="3"/>
  <c r="CV119" i="3"/>
  <c r="DS143" i="3"/>
  <c r="DS123" i="3"/>
  <c r="AG71" i="3"/>
  <c r="AG113" i="3"/>
  <c r="AG139" i="3"/>
  <c r="EO144" i="3"/>
  <c r="AG66" i="3"/>
  <c r="FM120" i="3"/>
  <c r="AG67" i="3"/>
  <c r="CV140" i="3"/>
  <c r="DS113" i="3"/>
  <c r="DS140" i="3"/>
  <c r="AG131" i="3"/>
  <c r="AG144" i="3"/>
  <c r="AG120" i="3"/>
  <c r="EO70" i="3"/>
  <c r="CV68" i="3"/>
  <c r="CV141" i="3"/>
  <c r="DS69" i="3"/>
  <c r="DS68" i="3"/>
  <c r="CV66" i="3"/>
  <c r="EO131" i="3"/>
  <c r="EO119" i="3"/>
  <c r="EN115" i="3"/>
  <c r="EM56" i="3"/>
  <c r="EM136" i="3"/>
  <c r="EM133" i="3"/>
  <c r="EM134" i="3"/>
  <c r="EM59" i="3"/>
  <c r="EM60" i="3"/>
  <c r="EM135" i="3"/>
  <c r="EM132" i="3"/>
  <c r="EM57" i="3"/>
  <c r="EM58" i="3"/>
  <c r="CV114" i="3"/>
  <c r="CV71" i="3"/>
  <c r="EO140" i="3"/>
  <c r="CV70" i="3"/>
  <c r="DS66" i="3"/>
  <c r="EO66" i="3"/>
  <c r="CV144" i="3"/>
  <c r="FM141" i="3"/>
  <c r="DS70" i="3"/>
  <c r="EO121" i="3"/>
  <c r="FL122" i="3"/>
  <c r="CV69" i="3"/>
  <c r="FM131" i="3"/>
  <c r="DR115" i="3"/>
  <c r="DR52" i="3" s="1"/>
  <c r="DS125" i="3"/>
  <c r="DS118" i="3"/>
  <c r="EO114" i="3"/>
  <c r="FM69" i="3"/>
  <c r="EO68" i="3"/>
  <c r="FM71" i="3"/>
  <c r="AF115" i="3"/>
  <c r="AF51" i="3" s="1"/>
  <c r="FM138" i="3"/>
  <c r="AF122" i="3"/>
  <c r="AF25" i="3" s="1"/>
  <c r="FM118" i="3"/>
  <c r="FM117" i="3"/>
  <c r="FM128" i="3"/>
  <c r="BY77" i="3"/>
  <c r="BY13" i="3"/>
  <c r="BY33" i="3"/>
  <c r="BY76" i="3"/>
  <c r="BY48" i="3"/>
  <c r="BY27" i="3"/>
  <c r="BY97" i="3"/>
  <c r="BY47" i="3"/>
  <c r="BY41" i="3"/>
  <c r="BY39" i="3"/>
  <c r="BY72" i="3"/>
  <c r="BY38" i="3"/>
  <c r="BY31" i="3"/>
  <c r="BY32" i="3" s="1"/>
  <c r="BY21" i="3"/>
  <c r="BY22" i="3" s="1"/>
  <c r="BY29" i="3"/>
  <c r="BY44" i="3"/>
  <c r="BY19" i="3"/>
  <c r="BY43" i="3"/>
  <c r="BY10" i="3"/>
  <c r="BY144" i="3" s="1"/>
  <c r="BY80" i="3"/>
  <c r="BY30" i="3"/>
  <c r="BY14" i="3"/>
  <c r="BY73" i="3"/>
  <c r="BY35" i="3"/>
  <c r="BY42" i="3"/>
  <c r="BY75" i="3"/>
  <c r="BY40" i="3"/>
  <c r="BY18" i="3"/>
  <c r="BY17" i="16" s="1"/>
  <c r="BY28" i="3"/>
  <c r="BY45" i="3"/>
  <c r="BY20" i="3"/>
  <c r="BY65" i="3"/>
  <c r="BY71" i="3" s="1"/>
  <c r="BY15" i="3"/>
  <c r="BY16" i="3" s="1"/>
  <c r="BY84" i="3"/>
  <c r="BY81" i="3"/>
  <c r="BY86" i="3"/>
  <c r="BY83" i="3"/>
  <c r="BY85" i="3"/>
  <c r="BY82" i="3"/>
  <c r="EO117" i="3"/>
  <c r="EO128" i="3"/>
  <c r="EO143" i="3"/>
  <c r="AE12" i="3"/>
  <c r="AE17" i="3"/>
  <c r="FL115" i="3"/>
  <c r="DQ52" i="3"/>
  <c r="DQ53" i="3"/>
  <c r="DQ50" i="3"/>
  <c r="DQ51" i="3"/>
  <c r="DQ49" i="3"/>
  <c r="DQ54" i="3"/>
  <c r="EQ110" i="3"/>
  <c r="EQ9" i="3" s="1"/>
  <c r="AY130" i="3"/>
  <c r="AE23" i="3"/>
  <c r="AE25" i="3"/>
  <c r="AE24" i="3"/>
  <c r="AE26" i="3"/>
  <c r="CU17" i="3"/>
  <c r="BA115" i="3"/>
  <c r="CV124" i="3"/>
  <c r="CV128" i="3"/>
  <c r="CV123" i="3"/>
  <c r="FM129" i="3"/>
  <c r="FM113" i="3"/>
  <c r="FM66" i="3"/>
  <c r="EO138" i="3"/>
  <c r="FM126" i="3"/>
  <c r="FM140" i="3"/>
  <c r="FM119" i="3"/>
  <c r="DR137" i="3"/>
  <c r="DR55" i="3" s="1"/>
  <c r="EO125" i="3"/>
  <c r="EO113" i="3"/>
  <c r="EO120" i="3"/>
  <c r="BZ110" i="3"/>
  <c r="BZ9" i="3" s="1"/>
  <c r="FN27" i="3"/>
  <c r="FN14" i="3"/>
  <c r="FN40" i="3"/>
  <c r="FN18" i="3"/>
  <c r="FN20" i="3"/>
  <c r="FN65" i="3"/>
  <c r="FN67" i="3" s="1"/>
  <c r="FN44" i="3"/>
  <c r="FN80" i="3"/>
  <c r="FN33" i="3"/>
  <c r="FN15" i="3"/>
  <c r="FN16" i="3" s="1"/>
  <c r="FN35" i="3"/>
  <c r="FN77" i="3"/>
  <c r="FN43" i="3"/>
  <c r="FN41" i="3"/>
  <c r="FN97" i="3"/>
  <c r="FN13" i="3"/>
  <c r="FN30" i="3"/>
  <c r="FN45" i="3"/>
  <c r="FN73" i="3"/>
  <c r="FN19" i="3"/>
  <c r="FN28" i="3"/>
  <c r="FN42" i="3"/>
  <c r="FN21" i="3"/>
  <c r="FN22" i="3" s="1"/>
  <c r="FN31" i="3"/>
  <c r="FN32" i="3" s="1"/>
  <c r="FN72" i="3"/>
  <c r="FN38" i="3"/>
  <c r="FN47" i="3"/>
  <c r="FN29" i="3"/>
  <c r="FN75" i="3"/>
  <c r="FN39" i="3"/>
  <c r="FN76" i="3"/>
  <c r="FN48" i="3"/>
  <c r="FN10" i="3"/>
  <c r="FN128" i="3" s="1"/>
  <c r="FN81" i="3"/>
  <c r="FN85" i="3"/>
  <c r="FN82" i="3"/>
  <c r="FN83" i="3"/>
  <c r="FN86" i="3"/>
  <c r="FN84" i="3"/>
  <c r="BC81" i="3"/>
  <c r="BC82" i="3"/>
  <c r="BC85" i="3"/>
  <c r="BC86" i="3"/>
  <c r="BC84" i="3"/>
  <c r="BC43" i="3"/>
  <c r="BC20" i="3"/>
  <c r="BC30" i="3"/>
  <c r="BC15" i="3"/>
  <c r="BC16" i="3" s="1"/>
  <c r="BC44" i="3"/>
  <c r="BC42" i="3"/>
  <c r="BC31" i="3"/>
  <c r="BC32" i="3" s="1"/>
  <c r="BC47" i="3"/>
  <c r="BC33" i="3"/>
  <c r="BC19" i="3"/>
  <c r="BC38" i="3"/>
  <c r="BC10" i="3"/>
  <c r="BC139" i="3" s="1"/>
  <c r="BC76" i="3"/>
  <c r="BC41" i="3"/>
  <c r="BC39" i="3"/>
  <c r="BC13" i="3"/>
  <c r="BC75" i="3"/>
  <c r="BC73" i="3"/>
  <c r="BC45" i="3"/>
  <c r="BC40" i="3"/>
  <c r="BC97" i="3"/>
  <c r="BC14" i="3"/>
  <c r="BC48" i="3"/>
  <c r="BC28" i="3"/>
  <c r="BC35" i="3"/>
  <c r="BC18" i="3"/>
  <c r="BC17" i="16" s="1"/>
  <c r="BC27" i="3"/>
  <c r="BC65" i="3"/>
  <c r="BC71" i="3" s="1"/>
  <c r="BC80" i="3"/>
  <c r="BC21" i="3"/>
  <c r="BC22" i="3" s="1"/>
  <c r="BC29" i="3"/>
  <c r="BC77" i="3"/>
  <c r="BC72" i="3"/>
  <c r="BC83" i="3"/>
  <c r="CV129" i="3"/>
  <c r="CV138" i="3"/>
  <c r="CV120" i="3"/>
  <c r="FM114" i="3"/>
  <c r="FM139" i="3"/>
  <c r="FM143" i="3"/>
  <c r="EO126" i="3"/>
  <c r="EO71" i="3"/>
  <c r="EO124" i="3"/>
  <c r="EP47" i="3"/>
  <c r="EP42" i="3"/>
  <c r="EP13" i="3"/>
  <c r="EP30" i="3"/>
  <c r="EP31" i="3"/>
  <c r="EP32" i="3" s="1"/>
  <c r="EP77" i="3"/>
  <c r="EP75" i="3"/>
  <c r="EP35" i="3"/>
  <c r="EP97" i="3"/>
  <c r="EP38" i="3"/>
  <c r="EP15" i="3"/>
  <c r="EP16" i="3" s="1"/>
  <c r="EP48" i="3"/>
  <c r="EP40" i="3"/>
  <c r="EP10" i="3"/>
  <c r="EP138" i="3" s="1"/>
  <c r="EP20" i="3"/>
  <c r="EP28" i="3"/>
  <c r="EP29" i="3"/>
  <c r="EP43" i="3"/>
  <c r="EP14" i="3"/>
  <c r="EP41" i="3"/>
  <c r="EP45" i="3"/>
  <c r="EP80" i="3"/>
  <c r="EP72" i="3"/>
  <c r="EP19" i="3"/>
  <c r="EP18" i="3"/>
  <c r="EP33" i="3"/>
  <c r="EP73" i="3"/>
  <c r="EP21" i="3"/>
  <c r="EP22" i="3" s="1"/>
  <c r="EP27" i="3"/>
  <c r="EP65" i="3"/>
  <c r="EP67" i="3" s="1"/>
  <c r="EP44" i="3"/>
  <c r="EP39" i="3"/>
  <c r="EP76" i="3"/>
  <c r="EP82" i="3"/>
  <c r="EP83" i="3"/>
  <c r="EP86" i="3"/>
  <c r="EP85" i="3"/>
  <c r="EP84" i="3"/>
  <c r="EP81" i="3"/>
  <c r="CW44" i="3"/>
  <c r="CW76" i="3"/>
  <c r="CW80" i="3"/>
  <c r="CW47" i="3"/>
  <c r="CW43" i="3"/>
  <c r="CW38" i="3"/>
  <c r="CW35" i="3"/>
  <c r="CW73" i="3"/>
  <c r="CW10" i="3"/>
  <c r="CW125" i="3" s="1"/>
  <c r="CW14" i="3"/>
  <c r="CW21" i="3"/>
  <c r="CW22" i="3" s="1"/>
  <c r="CW45" i="3"/>
  <c r="CW75" i="3"/>
  <c r="CW65" i="3"/>
  <c r="CW68" i="3" s="1"/>
  <c r="CW30" i="3"/>
  <c r="CW40" i="3"/>
  <c r="CW33" i="3"/>
  <c r="CW42" i="3"/>
  <c r="CW18" i="3"/>
  <c r="CW17" i="16" s="1"/>
  <c r="CW48" i="3"/>
  <c r="CW28" i="3"/>
  <c r="CW29" i="3"/>
  <c r="CW13" i="3"/>
  <c r="CW31" i="3"/>
  <c r="CW32" i="3" s="1"/>
  <c r="CW27" i="3"/>
  <c r="CW15" i="3"/>
  <c r="CW16" i="3" s="1"/>
  <c r="CW77" i="3"/>
  <c r="CW20" i="3"/>
  <c r="CW97" i="3"/>
  <c r="CW39" i="3"/>
  <c r="CW19" i="3"/>
  <c r="CW41" i="3"/>
  <c r="CW72" i="3"/>
  <c r="CW83" i="3"/>
  <c r="CW86" i="3"/>
  <c r="CW82" i="3"/>
  <c r="CW85" i="3"/>
  <c r="CW81" i="3"/>
  <c r="CW84" i="3"/>
  <c r="CV143" i="3"/>
  <c r="CV117" i="3"/>
  <c r="CV118" i="3"/>
  <c r="DT10" i="3"/>
  <c r="DT119" i="3" s="1"/>
  <c r="DT44" i="3"/>
  <c r="DT13" i="3"/>
  <c r="DT48" i="3"/>
  <c r="DT28" i="3"/>
  <c r="DT18" i="3"/>
  <c r="DT35" i="3"/>
  <c r="DT97" i="3"/>
  <c r="DT30" i="3"/>
  <c r="DT19" i="3"/>
  <c r="DT73" i="3"/>
  <c r="DT45" i="3"/>
  <c r="DT29" i="3"/>
  <c r="DT27" i="3"/>
  <c r="DT43" i="3"/>
  <c r="DT65" i="3"/>
  <c r="DT68" i="3" s="1"/>
  <c r="DT38" i="3"/>
  <c r="DT20" i="3"/>
  <c r="DT80" i="3"/>
  <c r="DT33" i="3"/>
  <c r="DT21" i="3"/>
  <c r="DT22" i="3" s="1"/>
  <c r="DT76" i="3"/>
  <c r="DT77" i="3"/>
  <c r="DT31" i="3"/>
  <c r="DT32" i="3" s="1"/>
  <c r="DT15" i="3"/>
  <c r="DT16" i="3" s="1"/>
  <c r="DT41" i="3"/>
  <c r="DT14" i="3"/>
  <c r="DT75" i="3"/>
  <c r="DT47" i="3"/>
  <c r="DT39" i="3"/>
  <c r="DT72" i="3"/>
  <c r="DT42" i="3"/>
  <c r="DT40" i="3"/>
  <c r="DT86" i="3"/>
  <c r="DT82" i="3"/>
  <c r="DT81" i="3"/>
  <c r="DT84" i="3"/>
  <c r="DT83" i="3"/>
  <c r="DT85" i="3"/>
  <c r="CV139" i="3"/>
  <c r="CV121" i="3"/>
  <c r="CV116" i="3"/>
  <c r="FM144" i="3"/>
  <c r="FM121" i="3"/>
  <c r="FM116" i="3"/>
  <c r="FM123" i="3"/>
  <c r="DS67" i="3"/>
  <c r="AF79" i="3"/>
  <c r="AF78" i="3"/>
  <c r="EO118" i="3"/>
  <c r="EO69" i="3"/>
  <c r="EO141" i="3"/>
  <c r="AE53" i="3"/>
  <c r="AE49" i="3"/>
  <c r="AE50" i="3"/>
  <c r="AE52" i="3"/>
  <c r="AE54" i="3"/>
  <c r="AE51" i="3"/>
  <c r="BB41" i="3"/>
  <c r="BB21" i="3"/>
  <c r="BB45" i="3"/>
  <c r="BB27" i="3"/>
  <c r="BB42" i="3"/>
  <c r="BB40" i="3"/>
  <c r="BB39" i="3"/>
  <c r="AY37" i="16" s="1"/>
  <c r="BB19" i="3"/>
  <c r="AY18" i="16" s="1"/>
  <c r="BB75" i="3"/>
  <c r="AY69" i="16" s="1"/>
  <c r="BB84" i="3"/>
  <c r="AY78" i="16" s="1"/>
  <c r="BB31" i="3"/>
  <c r="BB32" i="3" s="1"/>
  <c r="AY30" i="16" s="1"/>
  <c r="BB20" i="3"/>
  <c r="AY19" i="16" s="1"/>
  <c r="BB97" i="3"/>
  <c r="AY91" i="16" s="1"/>
  <c r="BB43" i="3"/>
  <c r="AY38" i="16" s="1"/>
  <c r="BB30" i="3"/>
  <c r="AY28" i="16" s="1"/>
  <c r="BB65" i="3"/>
  <c r="BB69" i="3" s="1"/>
  <c r="BB13" i="3"/>
  <c r="AY13" i="16" s="1"/>
  <c r="BB76" i="3"/>
  <c r="BB72" i="3"/>
  <c r="BB48" i="3"/>
  <c r="BB44" i="3"/>
  <c r="AY39" i="16" s="1"/>
  <c r="BB73" i="3"/>
  <c r="BB18" i="3"/>
  <c r="BB17" i="16" s="1"/>
  <c r="BB47" i="3"/>
  <c r="AY41" i="16" s="1"/>
  <c r="BB80" i="3"/>
  <c r="AY74" i="16" s="1"/>
  <c r="BB10" i="3"/>
  <c r="BB139" i="3" s="1"/>
  <c r="BB14" i="3"/>
  <c r="AY14" i="16" s="1"/>
  <c r="BB29" i="3"/>
  <c r="AY27" i="16" s="1"/>
  <c r="BB33" i="3"/>
  <c r="BB38" i="3"/>
  <c r="BB36" i="16" s="1"/>
  <c r="BB35" i="3"/>
  <c r="AY33" i="16" s="1"/>
  <c r="BB77" i="3"/>
  <c r="AY71" i="16" s="1"/>
  <c r="BB28" i="3"/>
  <c r="BB15" i="3"/>
  <c r="BB16" i="3" s="1"/>
  <c r="BB82" i="3"/>
  <c r="AY76" i="16" s="1"/>
  <c r="BB86" i="3"/>
  <c r="AY80" i="16" s="1"/>
  <c r="BB81" i="3"/>
  <c r="AY75" i="16" s="1"/>
  <c r="BB83" i="3"/>
  <c r="AY77" i="16" s="1"/>
  <c r="BB85" i="3"/>
  <c r="AY79" i="16" s="1"/>
  <c r="AH35" i="3"/>
  <c r="AH72" i="3"/>
  <c r="AH27" i="3"/>
  <c r="AH21" i="3"/>
  <c r="AH22" i="3" s="1"/>
  <c r="AH39" i="3"/>
  <c r="AH31" i="3"/>
  <c r="AH32" i="3" s="1"/>
  <c r="AH41" i="3"/>
  <c r="AH75" i="3"/>
  <c r="AH47" i="3"/>
  <c r="AH10" i="3"/>
  <c r="AH140" i="3" s="1"/>
  <c r="AH19" i="3"/>
  <c r="AH77" i="3"/>
  <c r="AH44" i="3"/>
  <c r="AH14" i="3"/>
  <c r="AH13" i="3"/>
  <c r="AH30" i="3"/>
  <c r="AH43" i="3"/>
  <c r="AH29" i="3"/>
  <c r="AH76" i="3"/>
  <c r="AH80" i="3"/>
  <c r="AH18" i="3"/>
  <c r="AH33" i="3"/>
  <c r="AH97" i="3"/>
  <c r="AH38" i="3"/>
  <c r="AH20" i="3"/>
  <c r="AH65" i="3"/>
  <c r="AH68" i="3" s="1"/>
  <c r="AH42" i="3"/>
  <c r="AH48" i="3"/>
  <c r="AH15" i="3"/>
  <c r="AH16" i="3" s="1"/>
  <c r="AH40" i="3"/>
  <c r="AH45" i="3"/>
  <c r="AH73" i="3"/>
  <c r="AH28" i="3"/>
  <c r="AH85" i="3"/>
  <c r="AH81" i="3"/>
  <c r="AH84" i="3"/>
  <c r="AH83" i="3"/>
  <c r="AH86" i="3"/>
  <c r="AH82" i="3"/>
  <c r="CV125" i="3"/>
  <c r="CV113" i="3"/>
  <c r="FM68" i="3"/>
  <c r="FM67" i="3"/>
  <c r="EO116" i="3"/>
  <c r="EO139" i="3"/>
  <c r="EO129" i="3"/>
  <c r="CU79" i="3"/>
  <c r="CU78" i="3"/>
  <c r="AY9" i="16"/>
  <c r="B22" i="6"/>
  <c r="C22" i="6" s="1"/>
  <c r="FM101" i="16"/>
  <c r="AF101" i="16"/>
  <c r="BA101" i="16"/>
  <c r="EO101" i="16"/>
  <c r="DR101" i="16"/>
  <c r="BX101" i="16"/>
  <c r="BI6" i="16"/>
  <c r="DZ6" i="16"/>
  <c r="DC6" i="16"/>
  <c r="CF6" i="16"/>
  <c r="FT6" i="16"/>
  <c r="EW6" i="16"/>
  <c r="CA6" i="3"/>
  <c r="CA110" i="3" s="1"/>
  <c r="CA9" i="3" s="1"/>
  <c r="FO6" i="3"/>
  <c r="FO110" i="3" s="1"/>
  <c r="FO9" i="3" s="1"/>
  <c r="ER6" i="3"/>
  <c r="BD6" i="3"/>
  <c r="BD110" i="3" s="1"/>
  <c r="BD9" i="3" s="1"/>
  <c r="AI6" i="3"/>
  <c r="DU6" i="3"/>
  <c r="DU110" i="3" s="1"/>
  <c r="DU9" i="3" s="1"/>
  <c r="CX6" i="3"/>
  <c r="CT17" i="3" l="1"/>
  <c r="EN23" i="3"/>
  <c r="FL17" i="3"/>
  <c r="FJ61" i="3"/>
  <c r="FJ62" i="3"/>
  <c r="FJ63" i="3"/>
  <c r="FJ64" i="3"/>
  <c r="AD61" i="3"/>
  <c r="AD62" i="3"/>
  <c r="AD63" i="3"/>
  <c r="AD64" i="3"/>
  <c r="DP61" i="3"/>
  <c r="DP62" i="3"/>
  <c r="DP64" i="3"/>
  <c r="EQ88" i="3"/>
  <c r="DU88" i="3"/>
  <c r="FO88" i="3"/>
  <c r="BU63" i="3"/>
  <c r="BU62" i="3"/>
  <c r="AY64" i="3"/>
  <c r="AY63" i="3"/>
  <c r="AY62" i="3"/>
  <c r="AX64" i="3"/>
  <c r="AX63" i="3"/>
  <c r="AX62" i="3"/>
  <c r="AY61" i="3"/>
  <c r="BU61" i="3"/>
  <c r="AX61" i="3"/>
  <c r="BZ88" i="3"/>
  <c r="BD88" i="3"/>
  <c r="CA88" i="3"/>
  <c r="FL78" i="3"/>
  <c r="BW79" i="3"/>
  <c r="BA78" i="3"/>
  <c r="CA98" i="3"/>
  <c r="CA101" i="3"/>
  <c r="CA99" i="3"/>
  <c r="CA102" i="3"/>
  <c r="CA100" i="3"/>
  <c r="CA105" i="3"/>
  <c r="CA104" i="3"/>
  <c r="CA103" i="3"/>
  <c r="DU101" i="3"/>
  <c r="DU100" i="3"/>
  <c r="DU99" i="3"/>
  <c r="DU98" i="3"/>
  <c r="DU105" i="3"/>
  <c r="DU104" i="3"/>
  <c r="DU103" i="3"/>
  <c r="DU102" i="3"/>
  <c r="EQ101" i="3"/>
  <c r="EQ99" i="3"/>
  <c r="EQ98" i="3"/>
  <c r="EQ104" i="3"/>
  <c r="EQ103" i="3"/>
  <c r="EQ102" i="3"/>
  <c r="EQ100" i="3"/>
  <c r="EQ105" i="3"/>
  <c r="BZ101" i="3"/>
  <c r="BZ100" i="3"/>
  <c r="BZ99" i="3"/>
  <c r="BZ98" i="3"/>
  <c r="BZ105" i="3"/>
  <c r="BZ104" i="3"/>
  <c r="BZ103" i="3"/>
  <c r="BZ102" i="3"/>
  <c r="BD99" i="3"/>
  <c r="BD98" i="3"/>
  <c r="BD100" i="3"/>
  <c r="BD103" i="3"/>
  <c r="BD101" i="3"/>
  <c r="BD102" i="3"/>
  <c r="BD105" i="3"/>
  <c r="BD104" i="3"/>
  <c r="FO101" i="3"/>
  <c r="FO99" i="3"/>
  <c r="FO98" i="3"/>
  <c r="FO104" i="3"/>
  <c r="FO103" i="3"/>
  <c r="FO100" i="3"/>
  <c r="FO102" i="3"/>
  <c r="FO105" i="3"/>
  <c r="FO90" i="3"/>
  <c r="FO87" i="3"/>
  <c r="FO92" i="3"/>
  <c r="FO91" i="3"/>
  <c r="FO89" i="3"/>
  <c r="FO96" i="3"/>
  <c r="FO95" i="3"/>
  <c r="FO94" i="3"/>
  <c r="FO93" i="3"/>
  <c r="CA87" i="3"/>
  <c r="CA90" i="3"/>
  <c r="CA89" i="3"/>
  <c r="CA93" i="3"/>
  <c r="CA92" i="3"/>
  <c r="CA91" i="3"/>
  <c r="CA96" i="3"/>
  <c r="CA95" i="3"/>
  <c r="CA94" i="3"/>
  <c r="DU90" i="3"/>
  <c r="DU89" i="3"/>
  <c r="DU87" i="3"/>
  <c r="DU92" i="3"/>
  <c r="DU91" i="3"/>
  <c r="DU94" i="3"/>
  <c r="DU96" i="3"/>
  <c r="DU93" i="3"/>
  <c r="DU95" i="3"/>
  <c r="EQ90" i="3"/>
  <c r="EQ87" i="3"/>
  <c r="EQ92" i="3"/>
  <c r="EQ89" i="3"/>
  <c r="EQ91" i="3"/>
  <c r="EQ96" i="3"/>
  <c r="EQ95" i="3"/>
  <c r="EQ94" i="3"/>
  <c r="EQ93" i="3"/>
  <c r="BD87" i="3"/>
  <c r="BD90" i="3"/>
  <c r="BD93" i="3"/>
  <c r="BD92" i="3"/>
  <c r="BD94" i="3"/>
  <c r="BD89" i="3"/>
  <c r="BD95" i="3"/>
  <c r="BD91" i="3"/>
  <c r="BD96" i="3"/>
  <c r="BZ90" i="3"/>
  <c r="BZ89" i="3"/>
  <c r="BZ93" i="3"/>
  <c r="BZ92" i="3"/>
  <c r="BZ91" i="3"/>
  <c r="BZ87" i="3"/>
  <c r="BZ95" i="3"/>
  <c r="BZ94" i="3"/>
  <c r="BZ96" i="3"/>
  <c r="BX12" i="3"/>
  <c r="CT78" i="3"/>
  <c r="CT52" i="3"/>
  <c r="DR79" i="3"/>
  <c r="CU54" i="3"/>
  <c r="CU49" i="3"/>
  <c r="EN25" i="3"/>
  <c r="EN24" i="3"/>
  <c r="DR17" i="3"/>
  <c r="FL37" i="3"/>
  <c r="FL36" i="3"/>
  <c r="BA37" i="3"/>
  <c r="BA36" i="3"/>
  <c r="AF136" i="3"/>
  <c r="DR37" i="3"/>
  <c r="DR36" i="3"/>
  <c r="CT37" i="3"/>
  <c r="CT36" i="3"/>
  <c r="AF37" i="3"/>
  <c r="AF36" i="3"/>
  <c r="CU37" i="3"/>
  <c r="CU36" i="3"/>
  <c r="BW37" i="3"/>
  <c r="BW36" i="3"/>
  <c r="BX37" i="3"/>
  <c r="BX36" i="3"/>
  <c r="BY126" i="3"/>
  <c r="DS127" i="3"/>
  <c r="FL134" i="3"/>
  <c r="AE130" i="3"/>
  <c r="AF134" i="3"/>
  <c r="CV112" i="3"/>
  <c r="CV12" i="3" s="1"/>
  <c r="CT24" i="3"/>
  <c r="CT26" i="3"/>
  <c r="CT25" i="3"/>
  <c r="AG142" i="3"/>
  <c r="AG79" i="3" s="1"/>
  <c r="DR26" i="3"/>
  <c r="DR23" i="3"/>
  <c r="BV130" i="3"/>
  <c r="BV64" i="3" s="1"/>
  <c r="AZ130" i="3"/>
  <c r="FL60" i="3"/>
  <c r="FL132" i="3"/>
  <c r="FL56" i="3"/>
  <c r="FL59" i="3"/>
  <c r="FL58" i="3"/>
  <c r="FL57" i="3"/>
  <c r="FL136" i="3"/>
  <c r="CU58" i="3"/>
  <c r="CU60" i="3"/>
  <c r="CU57" i="3"/>
  <c r="AF133" i="3"/>
  <c r="AF58" i="3"/>
  <c r="BA26" i="3"/>
  <c r="AF135" i="3"/>
  <c r="BA25" i="3"/>
  <c r="DQ130" i="3"/>
  <c r="DQ63" i="3" s="1"/>
  <c r="AF12" i="3"/>
  <c r="AF132" i="3"/>
  <c r="BA23" i="3"/>
  <c r="AF56" i="3"/>
  <c r="AF59" i="3"/>
  <c r="AF57" i="3"/>
  <c r="FK130" i="3"/>
  <c r="CS130" i="3"/>
  <c r="CS64" i="3" s="1"/>
  <c r="BX60" i="3"/>
  <c r="EN59" i="3"/>
  <c r="DS122" i="3"/>
  <c r="DS25" i="3" s="1"/>
  <c r="BX135" i="3"/>
  <c r="EN134" i="3"/>
  <c r="BX58" i="3"/>
  <c r="EN132" i="3"/>
  <c r="BX133" i="3"/>
  <c r="EN60" i="3"/>
  <c r="BX134" i="3"/>
  <c r="BX59" i="3"/>
  <c r="BX132" i="3"/>
  <c r="BX136" i="3"/>
  <c r="BX56" i="3"/>
  <c r="DS112" i="3"/>
  <c r="DS17" i="3" s="1"/>
  <c r="EN56" i="3"/>
  <c r="BW26" i="3"/>
  <c r="EN135" i="3"/>
  <c r="EN57" i="3"/>
  <c r="EN58" i="3"/>
  <c r="DS142" i="3"/>
  <c r="DS78" i="3" s="1"/>
  <c r="EN133" i="3"/>
  <c r="AG122" i="3"/>
  <c r="AG24" i="3" s="1"/>
  <c r="CU136" i="3"/>
  <c r="CU132" i="3"/>
  <c r="CU56" i="3"/>
  <c r="DR49" i="3"/>
  <c r="CU59" i="3"/>
  <c r="DR51" i="3"/>
  <c r="BA135" i="3"/>
  <c r="CU134" i="3"/>
  <c r="CU133" i="3"/>
  <c r="BA59" i="3"/>
  <c r="CU23" i="3"/>
  <c r="BA58" i="3"/>
  <c r="FM122" i="3"/>
  <c r="FM26" i="3" s="1"/>
  <c r="CU24" i="3"/>
  <c r="BA134" i="3"/>
  <c r="CU25" i="3"/>
  <c r="BX78" i="3"/>
  <c r="EO142" i="3"/>
  <c r="EO78" i="3" s="1"/>
  <c r="DS137" i="3"/>
  <c r="DS55" i="3" s="1"/>
  <c r="DS60" i="3" s="1"/>
  <c r="BA132" i="3"/>
  <c r="BA60" i="3"/>
  <c r="BA56" i="3"/>
  <c r="BA57" i="3"/>
  <c r="BW25" i="3"/>
  <c r="BW24" i="3"/>
  <c r="DT118" i="3"/>
  <c r="DT131" i="3"/>
  <c r="CT132" i="3"/>
  <c r="DT141" i="3"/>
  <c r="BW136" i="3"/>
  <c r="CU52" i="3"/>
  <c r="CU50" i="3"/>
  <c r="DT125" i="3"/>
  <c r="DR24" i="3"/>
  <c r="CU53" i="3"/>
  <c r="BX50" i="3"/>
  <c r="AF23" i="3"/>
  <c r="AF54" i="3"/>
  <c r="AF49" i="3"/>
  <c r="AF24" i="3"/>
  <c r="AF26" i="3"/>
  <c r="FL133" i="3"/>
  <c r="BW52" i="3"/>
  <c r="BW51" i="3"/>
  <c r="BX51" i="3"/>
  <c r="BX52" i="3"/>
  <c r="FM137" i="3"/>
  <c r="FM55" i="3" s="1"/>
  <c r="FM59" i="3" s="1"/>
  <c r="BX49" i="3"/>
  <c r="BX53" i="3"/>
  <c r="CT53" i="3"/>
  <c r="BW12" i="3"/>
  <c r="CT54" i="3"/>
  <c r="AG137" i="3"/>
  <c r="AG55" i="3" s="1"/>
  <c r="AG56" i="3" s="1"/>
  <c r="AG115" i="3"/>
  <c r="AG53" i="3" s="1"/>
  <c r="CT50" i="3"/>
  <c r="BW132" i="3"/>
  <c r="BW135" i="3"/>
  <c r="BW133" i="3"/>
  <c r="CT51" i="3"/>
  <c r="AY29" i="16"/>
  <c r="BY125" i="3"/>
  <c r="DS115" i="3"/>
  <c r="DS49" i="3" s="1"/>
  <c r="DR50" i="3"/>
  <c r="CW119" i="3"/>
  <c r="EO112" i="3"/>
  <c r="EO17" i="3" s="1"/>
  <c r="CT134" i="3"/>
  <c r="BW57" i="3"/>
  <c r="CT133" i="3"/>
  <c r="CT59" i="3"/>
  <c r="BW134" i="3"/>
  <c r="DT129" i="3"/>
  <c r="CT58" i="3"/>
  <c r="BW59" i="3"/>
  <c r="AY15" i="16"/>
  <c r="DT128" i="3"/>
  <c r="CV142" i="3"/>
  <c r="CV78" i="3" s="1"/>
  <c r="CT60" i="3"/>
  <c r="BX25" i="3"/>
  <c r="BW56" i="3"/>
  <c r="CT136" i="3"/>
  <c r="BX23" i="3"/>
  <c r="BW60" i="3"/>
  <c r="DT114" i="3"/>
  <c r="BC126" i="3"/>
  <c r="CT56" i="3"/>
  <c r="CT135" i="3"/>
  <c r="AG127" i="3"/>
  <c r="BW54" i="3"/>
  <c r="AF52" i="3"/>
  <c r="BW53" i="3"/>
  <c r="AF50" i="3"/>
  <c r="BW49" i="3"/>
  <c r="BA54" i="3"/>
  <c r="BA50" i="3"/>
  <c r="BA49" i="3"/>
  <c r="BA52" i="3"/>
  <c r="BA53" i="3"/>
  <c r="BA51" i="3"/>
  <c r="EN78" i="3"/>
  <c r="EN79" i="3"/>
  <c r="EN49" i="3"/>
  <c r="EN52" i="3"/>
  <c r="EN54" i="3"/>
  <c r="EN53" i="3"/>
  <c r="EN51" i="3"/>
  <c r="EN50" i="3"/>
  <c r="BA17" i="3"/>
  <c r="BA12" i="3"/>
  <c r="BA12" i="16" s="1"/>
  <c r="EN17" i="3"/>
  <c r="EN12" i="3"/>
  <c r="FL54" i="3"/>
  <c r="FL50" i="3"/>
  <c r="FL53" i="3"/>
  <c r="FL52" i="3"/>
  <c r="FL51" i="3"/>
  <c r="FL49" i="3"/>
  <c r="FL24" i="3"/>
  <c r="FL26" i="3"/>
  <c r="FL23" i="3"/>
  <c r="FL25" i="3"/>
  <c r="AG112" i="3"/>
  <c r="AG17" i="3" s="1"/>
  <c r="CW141" i="3"/>
  <c r="CW131" i="3"/>
  <c r="CW116" i="3"/>
  <c r="BY67" i="3"/>
  <c r="BY70" i="3"/>
  <c r="BX24" i="3"/>
  <c r="BC67" i="3"/>
  <c r="CW121" i="3"/>
  <c r="AF53" i="3"/>
  <c r="DR53" i="3"/>
  <c r="AH144" i="3"/>
  <c r="BA133" i="3"/>
  <c r="DT70" i="3"/>
  <c r="DT144" i="3"/>
  <c r="CW66" i="3"/>
  <c r="CW126" i="3"/>
  <c r="CW140" i="3"/>
  <c r="BB116" i="3"/>
  <c r="AH139" i="3"/>
  <c r="BC70" i="3"/>
  <c r="DR54" i="3"/>
  <c r="DT69" i="3"/>
  <c r="BC66" i="3"/>
  <c r="BC69" i="3"/>
  <c r="EP68" i="3"/>
  <c r="FM115" i="3"/>
  <c r="DT143" i="3"/>
  <c r="DT116" i="3"/>
  <c r="CW124" i="3"/>
  <c r="BC129" i="3"/>
  <c r="BY128" i="3"/>
  <c r="BC121" i="3"/>
  <c r="FN113" i="3"/>
  <c r="AH70" i="3"/>
  <c r="BB67" i="3"/>
  <c r="BC144" i="3"/>
  <c r="AH143" i="3"/>
  <c r="DT126" i="3"/>
  <c r="DT139" i="3"/>
  <c r="CW143" i="3"/>
  <c r="CW120" i="3"/>
  <c r="EP125" i="3"/>
  <c r="BC117" i="3"/>
  <c r="BY68" i="3"/>
  <c r="BC120" i="3"/>
  <c r="FN138" i="3"/>
  <c r="BY129" i="3"/>
  <c r="BY120" i="3"/>
  <c r="BY141" i="3"/>
  <c r="BY131" i="3"/>
  <c r="BY140" i="3"/>
  <c r="BY143" i="3"/>
  <c r="BY142" i="3" s="1"/>
  <c r="BY78" i="3" s="1"/>
  <c r="BC138" i="3"/>
  <c r="BY113" i="3"/>
  <c r="BY116" i="3"/>
  <c r="BY118" i="3"/>
  <c r="AY10" i="16"/>
  <c r="AH118" i="3"/>
  <c r="BC118" i="3"/>
  <c r="BY119" i="3"/>
  <c r="BY117" i="3"/>
  <c r="BY121" i="3"/>
  <c r="BY124" i="3"/>
  <c r="BY123" i="3"/>
  <c r="FN68" i="3"/>
  <c r="BY139" i="3"/>
  <c r="BY138" i="3"/>
  <c r="BY114" i="3"/>
  <c r="EM130" i="3"/>
  <c r="AH124" i="3"/>
  <c r="FN119" i="3"/>
  <c r="AH141" i="3"/>
  <c r="FN124" i="3"/>
  <c r="BY66" i="3"/>
  <c r="BY69" i="3"/>
  <c r="AH117" i="3"/>
  <c r="EP120" i="3"/>
  <c r="EP114" i="3"/>
  <c r="EP144" i="3"/>
  <c r="EP66" i="3"/>
  <c r="EP118" i="3"/>
  <c r="EP140" i="3"/>
  <c r="BB138" i="3"/>
  <c r="EP117" i="3"/>
  <c r="EP126" i="3"/>
  <c r="BB71" i="3"/>
  <c r="EP123" i="3"/>
  <c r="FN71" i="3"/>
  <c r="EO115" i="3"/>
  <c r="BB66" i="3"/>
  <c r="EP131" i="3"/>
  <c r="FN121" i="3"/>
  <c r="BB120" i="3"/>
  <c r="EP143" i="3"/>
  <c r="AH114" i="3"/>
  <c r="AH131" i="3"/>
  <c r="BB68" i="3"/>
  <c r="CW129" i="3"/>
  <c r="CW118" i="3"/>
  <c r="CW67" i="3"/>
  <c r="EP121" i="3"/>
  <c r="BC143" i="3"/>
  <c r="BC116" i="3"/>
  <c r="BC124" i="3"/>
  <c r="FN70" i="3"/>
  <c r="FN114" i="3"/>
  <c r="DT71" i="3"/>
  <c r="DT66" i="3"/>
  <c r="CW128" i="3"/>
  <c r="CW114" i="3"/>
  <c r="CW123" i="3"/>
  <c r="BC141" i="3"/>
  <c r="BC123" i="3"/>
  <c r="BC125" i="3"/>
  <c r="FN139" i="3"/>
  <c r="FN141" i="3"/>
  <c r="AH129" i="3"/>
  <c r="AH121" i="3"/>
  <c r="AH116" i="3"/>
  <c r="AH119" i="3"/>
  <c r="AH113" i="3"/>
  <c r="AH123" i="3"/>
  <c r="BB119" i="3"/>
  <c r="CW138" i="3"/>
  <c r="CW117" i="3"/>
  <c r="CW113" i="3"/>
  <c r="EP69" i="3"/>
  <c r="EP113" i="3"/>
  <c r="EP124" i="3"/>
  <c r="BC119" i="3"/>
  <c r="BC131" i="3"/>
  <c r="BC128" i="3"/>
  <c r="BC140" i="3"/>
  <c r="FN123" i="3"/>
  <c r="FN120" i="3"/>
  <c r="FN131" i="3"/>
  <c r="AH128" i="3"/>
  <c r="AH120" i="3"/>
  <c r="AH126" i="3"/>
  <c r="BB70" i="3"/>
  <c r="DT67" i="3"/>
  <c r="CW144" i="3"/>
  <c r="CW139" i="3"/>
  <c r="CW70" i="3"/>
  <c r="CW69" i="3"/>
  <c r="EP141" i="3"/>
  <c r="EP139" i="3"/>
  <c r="EP70" i="3"/>
  <c r="BC114" i="3"/>
  <c r="BC68" i="3"/>
  <c r="BC113" i="3"/>
  <c r="FN144" i="3"/>
  <c r="FN126" i="3"/>
  <c r="FN125" i="3"/>
  <c r="CW71" i="3"/>
  <c r="FN118" i="3"/>
  <c r="FN117" i="3"/>
  <c r="FN140" i="3"/>
  <c r="EO122" i="3"/>
  <c r="AH66" i="3"/>
  <c r="BB118" i="3"/>
  <c r="BB114" i="3"/>
  <c r="FN69" i="3"/>
  <c r="FN66" i="3"/>
  <c r="FN129" i="3"/>
  <c r="FN127" i="3" s="1"/>
  <c r="EO137" i="3"/>
  <c r="EO55" i="3" s="1"/>
  <c r="CX110" i="3"/>
  <c r="CX9" i="3" s="1"/>
  <c r="BB121" i="3"/>
  <c r="BB117" i="3"/>
  <c r="BB141" i="3"/>
  <c r="FM142" i="3"/>
  <c r="BZ44" i="3"/>
  <c r="BZ42" i="3"/>
  <c r="BZ31" i="3"/>
  <c r="BZ32" i="3" s="1"/>
  <c r="BZ38" i="3"/>
  <c r="BZ75" i="3"/>
  <c r="BZ65" i="3"/>
  <c r="BZ67" i="3" s="1"/>
  <c r="BZ48" i="3"/>
  <c r="BZ14" i="3"/>
  <c r="BZ43" i="3"/>
  <c r="BZ41" i="3"/>
  <c r="BZ39" i="3"/>
  <c r="BZ15" i="3"/>
  <c r="BZ16" i="3" s="1"/>
  <c r="BZ73" i="3"/>
  <c r="BZ72" i="3"/>
  <c r="BZ40" i="3"/>
  <c r="BZ47" i="3"/>
  <c r="BZ45" i="3"/>
  <c r="BZ33" i="3"/>
  <c r="BZ28" i="3"/>
  <c r="BZ20" i="3"/>
  <c r="BW19" i="16" s="1"/>
  <c r="BZ10" i="3"/>
  <c r="BZ116" i="3" s="1"/>
  <c r="BZ82" i="3"/>
  <c r="BZ19" i="3"/>
  <c r="BW18" i="16" s="1"/>
  <c r="BZ13" i="3"/>
  <c r="BZ83" i="3"/>
  <c r="BZ85" i="3"/>
  <c r="BZ76" i="3"/>
  <c r="BZ77" i="3"/>
  <c r="BZ18" i="3"/>
  <c r="BZ17" i="16" s="1"/>
  <c r="BZ29" i="3"/>
  <c r="BZ27" i="3"/>
  <c r="BZ97" i="3"/>
  <c r="BZ86" i="3"/>
  <c r="BZ35" i="3"/>
  <c r="BZ30" i="3"/>
  <c r="BZ84" i="3"/>
  <c r="BZ21" i="3"/>
  <c r="BZ80" i="3"/>
  <c r="BZ81" i="3"/>
  <c r="CV122" i="3"/>
  <c r="ER110" i="3"/>
  <c r="ER9" i="3" s="1"/>
  <c r="DU28" i="3"/>
  <c r="DU76" i="3"/>
  <c r="DU30" i="3"/>
  <c r="DU14" i="3"/>
  <c r="DU47" i="3"/>
  <c r="DU65" i="3"/>
  <c r="DU69" i="3" s="1"/>
  <c r="DU44" i="3"/>
  <c r="DU72" i="3"/>
  <c r="DU77" i="3"/>
  <c r="DU35" i="3"/>
  <c r="DU40" i="3"/>
  <c r="DU33" i="3"/>
  <c r="DU41" i="3"/>
  <c r="DU38" i="3"/>
  <c r="DU18" i="3"/>
  <c r="DU31" i="3"/>
  <c r="DU32" i="3" s="1"/>
  <c r="DU10" i="3"/>
  <c r="DU125" i="3" s="1"/>
  <c r="DU29" i="3"/>
  <c r="DU20" i="3"/>
  <c r="DU73" i="3"/>
  <c r="DU75" i="3"/>
  <c r="DU15" i="3"/>
  <c r="DU16" i="3" s="1"/>
  <c r="DU13" i="3"/>
  <c r="DU45" i="3"/>
  <c r="DU43" i="3"/>
  <c r="DU80" i="3"/>
  <c r="DU48" i="3"/>
  <c r="DU97" i="3"/>
  <c r="DU39" i="3"/>
  <c r="DU27" i="3"/>
  <c r="DU42" i="3"/>
  <c r="DU21" i="3"/>
  <c r="DU22" i="3" s="1"/>
  <c r="DU19" i="3"/>
  <c r="DU83" i="3"/>
  <c r="DU85" i="3"/>
  <c r="DU86" i="3"/>
  <c r="DU81" i="3"/>
  <c r="DU84" i="3"/>
  <c r="DU82" i="3"/>
  <c r="BB126" i="3"/>
  <c r="BB131" i="3"/>
  <c r="BB22" i="3"/>
  <c r="AY20" i="16"/>
  <c r="DT120" i="3"/>
  <c r="DT138" i="3"/>
  <c r="EP71" i="3"/>
  <c r="EP129" i="3"/>
  <c r="DR59" i="3"/>
  <c r="DR57" i="3"/>
  <c r="DR135" i="3"/>
  <c r="DR60" i="3"/>
  <c r="DR136" i="3"/>
  <c r="DR58" i="3"/>
  <c r="DR132" i="3"/>
  <c r="DR56" i="3"/>
  <c r="DR134" i="3"/>
  <c r="DR133" i="3"/>
  <c r="CV127" i="3"/>
  <c r="FM127" i="3"/>
  <c r="CV17" i="3"/>
  <c r="AH69" i="3"/>
  <c r="AH71" i="3"/>
  <c r="AI110" i="3"/>
  <c r="BD73" i="3"/>
  <c r="BD48" i="3"/>
  <c r="BD35" i="3"/>
  <c r="BD29" i="3"/>
  <c r="BD41" i="3"/>
  <c r="BD39" i="3"/>
  <c r="BD19" i="3"/>
  <c r="BD30" i="3"/>
  <c r="BD13" i="3"/>
  <c r="BD28" i="3"/>
  <c r="BD21" i="3"/>
  <c r="BD22" i="3" s="1"/>
  <c r="BD31" i="3"/>
  <c r="BD32" i="3" s="1"/>
  <c r="BD10" i="3"/>
  <c r="BD138" i="3" s="1"/>
  <c r="BD72" i="3"/>
  <c r="BD77" i="3"/>
  <c r="BD65" i="3"/>
  <c r="BD67" i="3" s="1"/>
  <c r="BD97" i="3"/>
  <c r="BD76" i="3"/>
  <c r="BD47" i="3"/>
  <c r="BD44" i="3"/>
  <c r="BD42" i="3"/>
  <c r="BD40" i="3"/>
  <c r="BD38" i="3"/>
  <c r="BD15" i="3"/>
  <c r="BD16" i="3" s="1"/>
  <c r="BD27" i="3"/>
  <c r="BD20" i="3"/>
  <c r="BD18" i="3"/>
  <c r="BD17" i="16" s="1"/>
  <c r="BD33" i="3"/>
  <c r="BD80" i="3"/>
  <c r="BD75" i="3"/>
  <c r="BD45" i="3"/>
  <c r="BD43" i="3"/>
  <c r="BD14" i="3"/>
  <c r="BD85" i="3"/>
  <c r="BD81" i="3"/>
  <c r="BD84" i="3"/>
  <c r="BD83" i="3"/>
  <c r="BD86" i="3"/>
  <c r="BD82" i="3"/>
  <c r="AH67" i="3"/>
  <c r="AH125" i="3"/>
  <c r="AH138" i="3"/>
  <c r="BB125" i="3"/>
  <c r="BB124" i="3"/>
  <c r="BB144" i="3"/>
  <c r="DT113" i="3"/>
  <c r="DT121" i="3"/>
  <c r="DT123" i="3"/>
  <c r="EP128" i="3"/>
  <c r="EP119" i="3"/>
  <c r="EP116" i="3"/>
  <c r="BW9" i="16"/>
  <c r="BB143" i="3"/>
  <c r="EO127" i="3"/>
  <c r="FO38" i="3"/>
  <c r="FO10" i="3"/>
  <c r="FO128" i="3" s="1"/>
  <c r="FO39" i="3"/>
  <c r="FO13" i="3"/>
  <c r="FO76" i="3"/>
  <c r="FO20" i="3"/>
  <c r="FO72" i="3"/>
  <c r="FO80" i="3"/>
  <c r="FO14" i="3"/>
  <c r="FO21" i="3"/>
  <c r="FO22" i="3" s="1"/>
  <c r="FO27" i="3"/>
  <c r="FO41" i="3"/>
  <c r="FO30" i="3"/>
  <c r="FO15" i="3"/>
  <c r="FO16" i="3" s="1"/>
  <c r="FO42" i="3"/>
  <c r="FO19" i="3"/>
  <c r="FO31" i="3"/>
  <c r="FO32" i="3" s="1"/>
  <c r="FO77" i="3"/>
  <c r="FO35" i="3"/>
  <c r="FO75" i="3"/>
  <c r="FO97" i="3"/>
  <c r="FO48" i="3"/>
  <c r="FO45" i="3"/>
  <c r="FO65" i="3"/>
  <c r="FO71" i="3" s="1"/>
  <c r="FO40" i="3"/>
  <c r="FO44" i="3"/>
  <c r="FO43" i="3"/>
  <c r="FO29" i="3"/>
  <c r="FO47" i="3"/>
  <c r="FO18" i="3"/>
  <c r="FO73" i="3"/>
  <c r="FO28" i="3"/>
  <c r="FO33" i="3"/>
  <c r="FO86" i="3"/>
  <c r="FO81" i="3"/>
  <c r="FO85" i="3"/>
  <c r="FO82" i="3"/>
  <c r="FO84" i="3"/>
  <c r="FO83" i="3"/>
  <c r="BB129" i="3"/>
  <c r="BB128" i="3"/>
  <c r="BB140" i="3"/>
  <c r="CV115" i="3"/>
  <c r="DT117" i="3"/>
  <c r="DT124" i="3"/>
  <c r="DT140" i="3"/>
  <c r="FN116" i="3"/>
  <c r="FN143" i="3"/>
  <c r="EQ97" i="3"/>
  <c r="EQ76" i="3"/>
  <c r="EQ33" i="3"/>
  <c r="EQ10" i="3"/>
  <c r="EQ117" i="3" s="1"/>
  <c r="EQ28" i="3"/>
  <c r="EQ19" i="3"/>
  <c r="EQ39" i="3"/>
  <c r="EQ31" i="3"/>
  <c r="EQ32" i="3" s="1"/>
  <c r="EQ20" i="3"/>
  <c r="EQ38" i="3"/>
  <c r="EQ30" i="3"/>
  <c r="EQ72" i="3"/>
  <c r="EQ86" i="3"/>
  <c r="EQ65" i="3"/>
  <c r="EQ68" i="3" s="1"/>
  <c r="EQ80" i="3"/>
  <c r="EQ47" i="3"/>
  <c r="EQ43" i="3"/>
  <c r="EQ75" i="3"/>
  <c r="EQ29" i="3"/>
  <c r="EQ15" i="3"/>
  <c r="EQ16" i="3" s="1"/>
  <c r="EQ45" i="3"/>
  <c r="EQ77" i="3"/>
  <c r="EQ73" i="3"/>
  <c r="EQ21" i="3"/>
  <c r="EQ22" i="3" s="1"/>
  <c r="EQ84" i="3"/>
  <c r="EQ83" i="3"/>
  <c r="EQ41" i="3"/>
  <c r="EQ13" i="3"/>
  <c r="EQ44" i="3"/>
  <c r="EQ18" i="3"/>
  <c r="EQ35" i="3"/>
  <c r="EQ14" i="3"/>
  <c r="EQ42" i="3"/>
  <c r="EQ40" i="3"/>
  <c r="EQ48" i="3"/>
  <c r="EQ27" i="3"/>
  <c r="EQ85" i="3"/>
  <c r="EQ82" i="3"/>
  <c r="EQ81" i="3"/>
  <c r="CA28" i="3"/>
  <c r="CA21" i="3"/>
  <c r="CA22" i="3" s="1"/>
  <c r="CA76" i="3"/>
  <c r="CA15" i="3"/>
  <c r="CA16" i="3" s="1"/>
  <c r="CA73" i="3"/>
  <c r="CA43" i="3"/>
  <c r="CA80" i="3"/>
  <c r="CA39" i="3"/>
  <c r="CA45" i="3"/>
  <c r="CA35" i="3"/>
  <c r="CA41" i="3"/>
  <c r="CA30" i="3"/>
  <c r="CA20" i="3"/>
  <c r="CA31" i="3"/>
  <c r="CA32" i="3" s="1"/>
  <c r="CA77" i="3"/>
  <c r="CA27" i="3"/>
  <c r="CA65" i="3"/>
  <c r="CA71" i="3" s="1"/>
  <c r="CA18" i="3"/>
  <c r="CA17" i="16" s="1"/>
  <c r="CA14" i="3"/>
  <c r="CA97" i="3"/>
  <c r="CA75" i="3"/>
  <c r="CA42" i="3"/>
  <c r="CA72" i="3"/>
  <c r="CA48" i="3"/>
  <c r="CA47" i="3"/>
  <c r="CA44" i="3"/>
  <c r="CA33" i="3"/>
  <c r="CA40" i="3"/>
  <c r="CA29" i="3"/>
  <c r="CA38" i="3"/>
  <c r="CA19" i="3"/>
  <c r="CA13" i="3"/>
  <c r="CA10" i="3"/>
  <c r="CA113" i="3" s="1"/>
  <c r="CA84" i="3"/>
  <c r="CA81" i="3"/>
  <c r="CA83" i="3"/>
  <c r="CA86" i="3"/>
  <c r="CA85" i="3"/>
  <c r="CA82" i="3"/>
  <c r="BB123" i="3"/>
  <c r="BB113" i="3"/>
  <c r="CV137" i="3"/>
  <c r="CV55" i="3" s="1"/>
  <c r="FM112" i="3"/>
  <c r="B23" i="6"/>
  <c r="C23" i="6" s="1"/>
  <c r="BC98" i="16"/>
  <c r="BC95" i="16"/>
  <c r="BC36" i="16"/>
  <c r="BC94" i="16"/>
  <c r="BC97" i="16"/>
  <c r="BC99" i="16"/>
  <c r="BC96" i="16"/>
  <c r="FN101" i="16"/>
  <c r="CV101" i="16"/>
  <c r="BY101" i="16"/>
  <c r="EP101" i="16"/>
  <c r="BB101" i="16"/>
  <c r="AG101" i="16"/>
  <c r="DD6" i="16"/>
  <c r="CG6" i="16"/>
  <c r="EA6" i="16"/>
  <c r="EX6" i="16"/>
  <c r="FU6" i="16"/>
  <c r="ES6" i="3"/>
  <c r="CY6" i="3"/>
  <c r="CY110" i="3" s="1"/>
  <c r="CY9" i="3" s="1"/>
  <c r="CB6" i="3"/>
  <c r="FP6" i="3"/>
  <c r="FP110" i="3" s="1"/>
  <c r="FP9" i="3" s="1"/>
  <c r="BE6" i="3"/>
  <c r="BE110" i="3" s="1"/>
  <c r="BE9" i="3" s="1"/>
  <c r="AJ6" i="3"/>
  <c r="DV6" i="3"/>
  <c r="EO12" i="3" l="1"/>
  <c r="EO79" i="3"/>
  <c r="EM64" i="3"/>
  <c r="EM61" i="3"/>
  <c r="EM62" i="3"/>
  <c r="EM63" i="3"/>
  <c r="FK62" i="3"/>
  <c r="FK63" i="3"/>
  <c r="FK64" i="3"/>
  <c r="FK61" i="3"/>
  <c r="AE61" i="3"/>
  <c r="AE62" i="3"/>
  <c r="AE63" i="3"/>
  <c r="AE64" i="3"/>
  <c r="CS61" i="3"/>
  <c r="CS62" i="3"/>
  <c r="CS63" i="3"/>
  <c r="DQ61" i="3"/>
  <c r="DQ62" i="3"/>
  <c r="DQ64" i="3"/>
  <c r="FP88" i="3"/>
  <c r="CY88" i="3"/>
  <c r="CX88" i="3"/>
  <c r="ER88" i="3"/>
  <c r="AZ64" i="3"/>
  <c r="AZ63" i="3"/>
  <c r="AZ62" i="3"/>
  <c r="BV63" i="3"/>
  <c r="BV62" i="3"/>
  <c r="AZ61" i="3"/>
  <c r="BV61" i="3"/>
  <c r="BE88" i="3"/>
  <c r="DS12" i="3"/>
  <c r="AG25" i="3"/>
  <c r="AG26" i="3"/>
  <c r="CV79" i="3"/>
  <c r="BE100" i="3"/>
  <c r="BE94" i="16" s="1"/>
  <c r="BE99" i="3"/>
  <c r="BE101" i="3"/>
  <c r="BE104" i="3"/>
  <c r="BE103" i="3"/>
  <c r="BE102" i="3"/>
  <c r="BE98" i="3"/>
  <c r="BE105" i="3"/>
  <c r="CX101" i="3"/>
  <c r="CX100" i="3"/>
  <c r="CX99" i="3"/>
  <c r="CX98" i="3"/>
  <c r="CX105" i="3"/>
  <c r="CX104" i="3"/>
  <c r="CX103" i="3"/>
  <c r="CX102" i="3"/>
  <c r="FP100" i="3"/>
  <c r="FP99" i="3"/>
  <c r="FP98" i="3"/>
  <c r="FP104" i="3"/>
  <c r="FP103" i="3"/>
  <c r="FP102" i="3"/>
  <c r="FP101" i="3"/>
  <c r="FP105" i="3"/>
  <c r="ER100" i="3"/>
  <c r="ER99" i="3"/>
  <c r="ER98" i="3"/>
  <c r="ER101" i="3"/>
  <c r="ER104" i="3"/>
  <c r="ER103" i="3"/>
  <c r="ER102" i="3"/>
  <c r="ER105" i="3"/>
  <c r="CY98" i="3"/>
  <c r="CY101" i="3"/>
  <c r="CY99" i="3"/>
  <c r="CY102" i="3"/>
  <c r="CY100" i="3"/>
  <c r="CY105" i="3"/>
  <c r="CY104" i="3"/>
  <c r="CY103" i="3"/>
  <c r="FP89" i="3"/>
  <c r="FP87" i="3"/>
  <c r="FP90" i="3"/>
  <c r="FP92" i="3"/>
  <c r="FP91" i="3"/>
  <c r="FP93" i="3"/>
  <c r="FP95" i="3"/>
  <c r="FP96" i="3"/>
  <c r="FP94" i="3"/>
  <c r="CX90" i="3"/>
  <c r="CX89" i="3"/>
  <c r="CX87" i="3"/>
  <c r="CX93" i="3"/>
  <c r="CX92" i="3"/>
  <c r="CX91" i="3"/>
  <c r="CX95" i="3"/>
  <c r="CX96" i="3"/>
  <c r="CX94" i="3"/>
  <c r="BE87" i="3"/>
  <c r="BE89" i="3"/>
  <c r="BE91" i="3"/>
  <c r="BE90" i="3"/>
  <c r="BE93" i="3"/>
  <c r="BE95" i="3"/>
  <c r="BE92" i="3"/>
  <c r="BE94" i="3"/>
  <c r="BE96" i="3"/>
  <c r="ER89" i="3"/>
  <c r="ER87" i="3"/>
  <c r="ER90" i="3"/>
  <c r="ER92" i="3"/>
  <c r="ER91" i="3"/>
  <c r="ER93" i="3"/>
  <c r="ER96" i="3"/>
  <c r="ER95" i="3"/>
  <c r="ER94" i="3"/>
  <c r="CY87" i="3"/>
  <c r="CY90" i="3"/>
  <c r="CY89" i="3"/>
  <c r="CY93" i="3"/>
  <c r="CY92" i="3"/>
  <c r="CY91" i="3"/>
  <c r="CY96" i="3"/>
  <c r="CY95" i="3"/>
  <c r="CY94" i="3"/>
  <c r="DS53" i="3"/>
  <c r="DS58" i="3"/>
  <c r="FM24" i="3"/>
  <c r="FM23" i="3"/>
  <c r="FM25" i="3"/>
  <c r="DS51" i="3"/>
  <c r="DS50" i="3"/>
  <c r="FM37" i="3"/>
  <c r="FM36" i="3"/>
  <c r="EO37" i="3"/>
  <c r="EO36" i="3"/>
  <c r="FN37" i="3"/>
  <c r="FN36" i="3"/>
  <c r="AG49" i="3"/>
  <c r="DS52" i="3"/>
  <c r="DS54" i="3"/>
  <c r="DS79" i="3"/>
  <c r="DS37" i="3"/>
  <c r="DS36" i="3"/>
  <c r="AK6" i="3"/>
  <c r="AK110" i="3" s="1"/>
  <c r="AK9" i="3" s="1"/>
  <c r="AJ110" i="3"/>
  <c r="AG37" i="3"/>
  <c r="AG36" i="3"/>
  <c r="CV37" i="3"/>
  <c r="CV36" i="3"/>
  <c r="EQ124" i="3"/>
  <c r="AG23" i="3"/>
  <c r="AG78" i="3"/>
  <c r="FM60" i="3"/>
  <c r="DS26" i="3"/>
  <c r="DS24" i="3"/>
  <c r="DS23" i="3"/>
  <c r="FL130" i="3"/>
  <c r="DT112" i="3"/>
  <c r="DT17" i="3" s="1"/>
  <c r="DS57" i="3"/>
  <c r="AF130" i="3"/>
  <c r="EN130" i="3"/>
  <c r="DS134" i="3"/>
  <c r="DS56" i="3"/>
  <c r="DS135" i="3"/>
  <c r="DS132" i="3"/>
  <c r="DS133" i="3"/>
  <c r="AH112" i="3"/>
  <c r="AH12" i="3" s="1"/>
  <c r="DS59" i="3"/>
  <c r="DS136" i="3"/>
  <c r="AG59" i="3"/>
  <c r="AG135" i="3"/>
  <c r="FN142" i="3"/>
  <c r="FN79" i="3" s="1"/>
  <c r="AG60" i="3"/>
  <c r="BX130" i="3"/>
  <c r="BX64" i="3" s="1"/>
  <c r="AG54" i="3"/>
  <c r="AG50" i="3"/>
  <c r="AI9" i="3"/>
  <c r="FN112" i="3"/>
  <c r="FN17" i="3" s="1"/>
  <c r="BB112" i="3"/>
  <c r="BB12" i="3" s="1"/>
  <c r="BB12" i="16" s="1"/>
  <c r="EP112" i="3"/>
  <c r="EP17" i="3" s="1"/>
  <c r="CU130" i="3"/>
  <c r="CU64" i="3" s="1"/>
  <c r="AG52" i="3"/>
  <c r="AG51" i="3"/>
  <c r="FM136" i="3"/>
  <c r="BY127" i="3"/>
  <c r="FM58" i="3"/>
  <c r="AH122" i="3"/>
  <c r="AH25" i="3" s="1"/>
  <c r="FM134" i="3"/>
  <c r="FM135" i="3"/>
  <c r="FM133" i="3"/>
  <c r="FM56" i="3"/>
  <c r="BA130" i="3"/>
  <c r="FM132" i="3"/>
  <c r="FM57" i="3"/>
  <c r="DT127" i="3"/>
  <c r="AG133" i="3"/>
  <c r="AG136" i="3"/>
  <c r="AG132" i="3"/>
  <c r="AG57" i="3"/>
  <c r="AG134" i="3"/>
  <c r="AG58" i="3"/>
  <c r="EP137" i="3"/>
  <c r="EP55" i="3" s="1"/>
  <c r="EP60" i="3" s="1"/>
  <c r="CW115" i="3"/>
  <c r="CW54" i="3" s="1"/>
  <c r="BY122" i="3"/>
  <c r="BY23" i="3" s="1"/>
  <c r="CW142" i="3"/>
  <c r="CW78" i="3" s="1"/>
  <c r="AH137" i="3"/>
  <c r="AH55" i="3" s="1"/>
  <c r="AH134" i="3" s="1"/>
  <c r="DT142" i="3"/>
  <c r="DT78" i="3" s="1"/>
  <c r="FN137" i="3"/>
  <c r="FN55" i="3" s="1"/>
  <c r="FN136" i="3" s="1"/>
  <c r="EP142" i="3"/>
  <c r="EP78" i="3" s="1"/>
  <c r="AH127" i="3"/>
  <c r="AG12" i="3"/>
  <c r="BC127" i="3"/>
  <c r="BZ66" i="3"/>
  <c r="BZ70" i="3"/>
  <c r="AH142" i="3"/>
  <c r="AH78" i="3" s="1"/>
  <c r="BZ68" i="3"/>
  <c r="BD121" i="3"/>
  <c r="AH115" i="3"/>
  <c r="AH51" i="3" s="1"/>
  <c r="EP127" i="3"/>
  <c r="BW130" i="3"/>
  <c r="BW64" i="3" s="1"/>
  <c r="BZ71" i="3"/>
  <c r="CW127" i="3"/>
  <c r="BZ131" i="3"/>
  <c r="CT130" i="3"/>
  <c r="CT64" i="3" s="1"/>
  <c r="BD118" i="3"/>
  <c r="DU116" i="3"/>
  <c r="DU139" i="3"/>
  <c r="DU131" i="3"/>
  <c r="DU129" i="3"/>
  <c r="EP122" i="3"/>
  <c r="EP26" i="3" s="1"/>
  <c r="BC122" i="3"/>
  <c r="BC26" i="3" s="1"/>
  <c r="FM50" i="3"/>
  <c r="FM54" i="3"/>
  <c r="FM49" i="3"/>
  <c r="FM51" i="3"/>
  <c r="FM52" i="3"/>
  <c r="FM53" i="3"/>
  <c r="DU143" i="3"/>
  <c r="EO26" i="3"/>
  <c r="EO25" i="3"/>
  <c r="EO23" i="3"/>
  <c r="EO24" i="3"/>
  <c r="EO53" i="3"/>
  <c r="EO51" i="3"/>
  <c r="EO52" i="3"/>
  <c r="EO49" i="3"/>
  <c r="EO54" i="3"/>
  <c r="EO50" i="3"/>
  <c r="FM12" i="3"/>
  <c r="FM17" i="3"/>
  <c r="FM79" i="3"/>
  <c r="FM78" i="3"/>
  <c r="BC112" i="3"/>
  <c r="BC17" i="3" s="1"/>
  <c r="BY137" i="3"/>
  <c r="BY55" i="3" s="1"/>
  <c r="BY134" i="3" s="1"/>
  <c r="DU114" i="3"/>
  <c r="BZ69" i="3"/>
  <c r="DU71" i="3"/>
  <c r="CW122" i="3"/>
  <c r="CW26" i="3" s="1"/>
  <c r="BC115" i="3"/>
  <c r="BC52" i="3" s="1"/>
  <c r="BD70" i="3"/>
  <c r="DU123" i="3"/>
  <c r="BD69" i="3"/>
  <c r="BD141" i="3"/>
  <c r="BD144" i="3"/>
  <c r="BD131" i="3"/>
  <c r="BD123" i="3"/>
  <c r="CW112" i="3"/>
  <c r="CW12" i="3" s="1"/>
  <c r="BD120" i="3"/>
  <c r="BD126" i="3"/>
  <c r="BD116" i="3"/>
  <c r="DU68" i="3"/>
  <c r="BZ114" i="3"/>
  <c r="BD117" i="3"/>
  <c r="BD119" i="3"/>
  <c r="BD114" i="3"/>
  <c r="BD113" i="3"/>
  <c r="BD129" i="3"/>
  <c r="BZ138" i="3"/>
  <c r="BY115" i="3"/>
  <c r="BY53" i="3" s="1"/>
  <c r="CW137" i="3"/>
  <c r="CW55" i="3" s="1"/>
  <c r="CW132" i="3" s="1"/>
  <c r="BD128" i="3"/>
  <c r="BC142" i="3"/>
  <c r="BC79" i="3" s="1"/>
  <c r="DU140" i="3"/>
  <c r="CA66" i="3"/>
  <c r="DU120" i="3"/>
  <c r="FN115" i="3"/>
  <c r="BZ141" i="3"/>
  <c r="BZ117" i="3"/>
  <c r="BZ124" i="3"/>
  <c r="BZ126" i="3"/>
  <c r="CA68" i="3"/>
  <c r="EQ128" i="3"/>
  <c r="BZ129" i="3"/>
  <c r="BZ125" i="3"/>
  <c r="BZ118" i="3"/>
  <c r="BZ119" i="3"/>
  <c r="BY79" i="3"/>
  <c r="BZ144" i="3"/>
  <c r="BZ121" i="3"/>
  <c r="BZ143" i="3"/>
  <c r="BZ123" i="3"/>
  <c r="BB137" i="3"/>
  <c r="BB55" i="3" s="1"/>
  <c r="BB132" i="3" s="1"/>
  <c r="BZ140" i="3"/>
  <c r="BZ128" i="3"/>
  <c r="CA140" i="3"/>
  <c r="CA121" i="3"/>
  <c r="CA117" i="3"/>
  <c r="CA124" i="3"/>
  <c r="BY112" i="3"/>
  <c r="EQ67" i="3"/>
  <c r="FO138" i="3"/>
  <c r="CA123" i="3"/>
  <c r="FO69" i="3"/>
  <c r="CA126" i="3"/>
  <c r="FO121" i="3"/>
  <c r="BB115" i="3"/>
  <c r="EQ126" i="3"/>
  <c r="EQ140" i="3"/>
  <c r="FO118" i="3"/>
  <c r="FO144" i="3"/>
  <c r="CA70" i="3"/>
  <c r="BB122" i="3"/>
  <c r="CA69" i="3"/>
  <c r="CA114" i="3"/>
  <c r="CA112" i="3" s="1"/>
  <c r="EQ71" i="3"/>
  <c r="FO113" i="3"/>
  <c r="FO116" i="3"/>
  <c r="BD143" i="3"/>
  <c r="BD124" i="3"/>
  <c r="BD68" i="3"/>
  <c r="DU70" i="3"/>
  <c r="BZ139" i="3"/>
  <c r="EQ113" i="3"/>
  <c r="FO143" i="3"/>
  <c r="FO124" i="3"/>
  <c r="CA67" i="3"/>
  <c r="EQ116" i="3"/>
  <c r="CA141" i="3"/>
  <c r="EQ114" i="3"/>
  <c r="FO129" i="3"/>
  <c r="FO127" i="3" s="1"/>
  <c r="BD139" i="3"/>
  <c r="BD125" i="3"/>
  <c r="BD140" i="3"/>
  <c r="CA129" i="3"/>
  <c r="EQ131" i="3"/>
  <c r="EQ125" i="3"/>
  <c r="FO139" i="3"/>
  <c r="FO117" i="3"/>
  <c r="BB142" i="3"/>
  <c r="BD66" i="3"/>
  <c r="DU126" i="3"/>
  <c r="DU67" i="3"/>
  <c r="DU117" i="3"/>
  <c r="DU141" i="3"/>
  <c r="BZ113" i="3"/>
  <c r="BZ120" i="3"/>
  <c r="DT122" i="3"/>
  <c r="DT26" i="3" s="1"/>
  <c r="CA116" i="3"/>
  <c r="CA125" i="3"/>
  <c r="EQ70" i="3"/>
  <c r="DU113" i="3"/>
  <c r="DU121" i="3"/>
  <c r="DU118" i="3"/>
  <c r="CA120" i="3"/>
  <c r="CA144" i="3"/>
  <c r="EQ118" i="3"/>
  <c r="DT115" i="3"/>
  <c r="DT49" i="3" s="1"/>
  <c r="FO141" i="3"/>
  <c r="FO131" i="3"/>
  <c r="EP115" i="3"/>
  <c r="BD71" i="3"/>
  <c r="DU124" i="3"/>
  <c r="DU128" i="3"/>
  <c r="DU138" i="3"/>
  <c r="BC137" i="3"/>
  <c r="BC55" i="3" s="1"/>
  <c r="FN122" i="3"/>
  <c r="EQ66" i="3"/>
  <c r="DU144" i="3"/>
  <c r="DU119" i="3"/>
  <c r="DU66" i="3"/>
  <c r="ES110" i="3"/>
  <c r="ES9" i="3" s="1"/>
  <c r="CV26" i="3"/>
  <c r="CV25" i="3"/>
  <c r="CV24" i="3"/>
  <c r="CV23" i="3"/>
  <c r="EO57" i="3"/>
  <c r="EO136" i="3"/>
  <c r="EO56" i="3"/>
  <c r="EO58" i="3"/>
  <c r="EO133" i="3"/>
  <c r="EO59" i="3"/>
  <c r="EO60" i="3"/>
  <c r="EO134" i="3"/>
  <c r="EO132" i="3"/>
  <c r="EO135" i="3"/>
  <c r="DV110" i="3"/>
  <c r="DV9" i="3" s="1"/>
  <c r="CV58" i="3"/>
  <c r="CV135" i="3"/>
  <c r="CV60" i="3"/>
  <c r="CV59" i="3"/>
  <c r="CV134" i="3"/>
  <c r="CV57" i="3"/>
  <c r="CV56" i="3"/>
  <c r="CV136" i="3"/>
  <c r="CV132" i="3"/>
  <c r="CV133" i="3"/>
  <c r="CA143" i="3"/>
  <c r="CA119" i="3"/>
  <c r="EQ143" i="3"/>
  <c r="EQ120" i="3"/>
  <c r="EQ138" i="3"/>
  <c r="FO126" i="3"/>
  <c r="FO140" i="3"/>
  <c r="FO120" i="3"/>
  <c r="BZ22" i="3"/>
  <c r="BW20" i="16"/>
  <c r="BE76" i="3"/>
  <c r="BE65" i="3"/>
  <c r="BE70" i="3" s="1"/>
  <c r="BE97" i="3"/>
  <c r="BE14" i="3"/>
  <c r="BE41" i="3"/>
  <c r="BE44" i="3"/>
  <c r="BE77" i="3"/>
  <c r="BE10" i="3"/>
  <c r="BE125" i="3" s="1"/>
  <c r="BE73" i="3"/>
  <c r="BE75" i="3"/>
  <c r="BE80" i="3"/>
  <c r="BE20" i="3"/>
  <c r="BE21" i="3"/>
  <c r="BE22" i="3" s="1"/>
  <c r="BE31" i="3"/>
  <c r="BE32" i="3" s="1"/>
  <c r="BE13" i="3"/>
  <c r="BE72" i="3"/>
  <c r="BE33" i="3"/>
  <c r="BE48" i="3"/>
  <c r="BE40" i="3"/>
  <c r="BE15" i="3"/>
  <c r="BE16" i="3" s="1"/>
  <c r="BE29" i="3"/>
  <c r="BE35" i="3"/>
  <c r="BE42" i="3"/>
  <c r="BE27" i="3"/>
  <c r="BE43" i="3"/>
  <c r="BE39" i="3"/>
  <c r="BE18" i="3"/>
  <c r="BE17" i="16" s="1"/>
  <c r="BE30" i="3"/>
  <c r="BE45" i="3"/>
  <c r="BE19" i="3"/>
  <c r="BE38" i="3"/>
  <c r="BE28" i="3"/>
  <c r="BE47" i="3"/>
  <c r="BE81" i="3"/>
  <c r="BE85" i="3"/>
  <c r="BE83" i="3"/>
  <c r="BE84" i="3"/>
  <c r="BE82" i="3"/>
  <c r="BE86" i="3"/>
  <c r="FP20" i="3"/>
  <c r="FP72" i="3"/>
  <c r="FP73" i="3"/>
  <c r="FP42" i="3"/>
  <c r="FP30" i="3"/>
  <c r="FP75" i="3"/>
  <c r="FP40" i="3"/>
  <c r="FP76" i="3"/>
  <c r="FP80" i="3"/>
  <c r="FP48" i="3"/>
  <c r="FP65" i="3"/>
  <c r="FP67" i="3" s="1"/>
  <c r="FP47" i="3"/>
  <c r="FP21" i="3"/>
  <c r="FP22" i="3" s="1"/>
  <c r="FP14" i="3"/>
  <c r="FP18" i="3"/>
  <c r="FP97" i="3"/>
  <c r="FP43" i="3"/>
  <c r="FP28" i="3"/>
  <c r="FP35" i="3"/>
  <c r="FP15" i="3"/>
  <c r="FP16" i="3" s="1"/>
  <c r="FP44" i="3"/>
  <c r="FP31" i="3"/>
  <c r="FP32" i="3" s="1"/>
  <c r="FP77" i="3"/>
  <c r="FP10" i="3"/>
  <c r="FP141" i="3" s="1"/>
  <c r="FP45" i="3"/>
  <c r="FP39" i="3"/>
  <c r="FP38" i="3"/>
  <c r="FP13" i="3"/>
  <c r="FP29" i="3"/>
  <c r="FP19" i="3"/>
  <c r="FP41" i="3"/>
  <c r="FP33" i="3"/>
  <c r="FP27" i="3"/>
  <c r="FP86" i="3"/>
  <c r="FP81" i="3"/>
  <c r="FP82" i="3"/>
  <c r="FP83" i="3"/>
  <c r="FP84" i="3"/>
  <c r="FP85" i="3"/>
  <c r="CA138" i="3"/>
  <c r="CA139" i="3"/>
  <c r="EQ69" i="3"/>
  <c r="EQ119" i="3"/>
  <c r="EQ121" i="3"/>
  <c r="FO123" i="3"/>
  <c r="FO67" i="3"/>
  <c r="FO68" i="3"/>
  <c r="CV54" i="3"/>
  <c r="CV53" i="3"/>
  <c r="CV49" i="3"/>
  <c r="CV51" i="3"/>
  <c r="CV50" i="3"/>
  <c r="CV52" i="3"/>
  <c r="DT137" i="3"/>
  <c r="DT55" i="3" s="1"/>
  <c r="CX18" i="3"/>
  <c r="CX17" i="16" s="1"/>
  <c r="CX48" i="3"/>
  <c r="CX45" i="3"/>
  <c r="CX10" i="3"/>
  <c r="CX143" i="3" s="1"/>
  <c r="CX72" i="3"/>
  <c r="CX39" i="3"/>
  <c r="CX43" i="3"/>
  <c r="CX84" i="3"/>
  <c r="CX41" i="3"/>
  <c r="CX29" i="3"/>
  <c r="CX21" i="3"/>
  <c r="CX35" i="3"/>
  <c r="CX31" i="3"/>
  <c r="CX32" i="3" s="1"/>
  <c r="CX80" i="3"/>
  <c r="CX73" i="3"/>
  <c r="CX19" i="3"/>
  <c r="CU18" i="16" s="1"/>
  <c r="CX28" i="3"/>
  <c r="CX65" i="3"/>
  <c r="CX71" i="3" s="1"/>
  <c r="CX47" i="3"/>
  <c r="CX44" i="3"/>
  <c r="CX15" i="3"/>
  <c r="CX16" i="3" s="1"/>
  <c r="CX76" i="3"/>
  <c r="CX40" i="3"/>
  <c r="CX38" i="3"/>
  <c r="CX14" i="3"/>
  <c r="CX42" i="3"/>
  <c r="CX30" i="3"/>
  <c r="CX27" i="3"/>
  <c r="CX20" i="3"/>
  <c r="CU19" i="16" s="1"/>
  <c r="CX13" i="3"/>
  <c r="CX33" i="3"/>
  <c r="CX97" i="3"/>
  <c r="CX77" i="3"/>
  <c r="CX75" i="3"/>
  <c r="CX83" i="3"/>
  <c r="CX86" i="3"/>
  <c r="CX85" i="3"/>
  <c r="CX81" i="3"/>
  <c r="CX82" i="3"/>
  <c r="CB110" i="3"/>
  <c r="CB9" i="3" s="1"/>
  <c r="CY40" i="3"/>
  <c r="CY45" i="3"/>
  <c r="CY43" i="3"/>
  <c r="CY42" i="3"/>
  <c r="CY33" i="3"/>
  <c r="CY30" i="3"/>
  <c r="CY35" i="3"/>
  <c r="CY41" i="3"/>
  <c r="CY19" i="3"/>
  <c r="CY80" i="3"/>
  <c r="CY27" i="3"/>
  <c r="CY20" i="3"/>
  <c r="CY10" i="3"/>
  <c r="CY116" i="3" s="1"/>
  <c r="CY77" i="3"/>
  <c r="CY97" i="3"/>
  <c r="CY31" i="3"/>
  <c r="CY32" i="3" s="1"/>
  <c r="CY15" i="3"/>
  <c r="CY16" i="3" s="1"/>
  <c r="CY47" i="3"/>
  <c r="CY44" i="3"/>
  <c r="CY65" i="3"/>
  <c r="CY67" i="3" s="1"/>
  <c r="CY13" i="3"/>
  <c r="CY38" i="3"/>
  <c r="CY29" i="3"/>
  <c r="CY14" i="3"/>
  <c r="CY28" i="3"/>
  <c r="CY21" i="3"/>
  <c r="CY22" i="3" s="1"/>
  <c r="CY48" i="3"/>
  <c r="CY76" i="3"/>
  <c r="CY73" i="3"/>
  <c r="CY72" i="3"/>
  <c r="CY75" i="3"/>
  <c r="CY18" i="3"/>
  <c r="CY17" i="16" s="1"/>
  <c r="CY39" i="3"/>
  <c r="CY85" i="3"/>
  <c r="CY82" i="3"/>
  <c r="CY84" i="3"/>
  <c r="CY81" i="3"/>
  <c r="CY86" i="3"/>
  <c r="CY83" i="3"/>
  <c r="CA118" i="3"/>
  <c r="CA128" i="3"/>
  <c r="CA131" i="3"/>
  <c r="EQ139" i="3"/>
  <c r="EQ129" i="3"/>
  <c r="FO125" i="3"/>
  <c r="FO114" i="3"/>
  <c r="FO66" i="3"/>
  <c r="FO119" i="3"/>
  <c r="ER29" i="3"/>
  <c r="ER45" i="3"/>
  <c r="ER14" i="3"/>
  <c r="ER41" i="3"/>
  <c r="ER42" i="3"/>
  <c r="ER43" i="3"/>
  <c r="ER44" i="3"/>
  <c r="ER27" i="3"/>
  <c r="ER30" i="3"/>
  <c r="ER28" i="3"/>
  <c r="ER19" i="3"/>
  <c r="ER65" i="3"/>
  <c r="ER69" i="3" s="1"/>
  <c r="ER31" i="3"/>
  <c r="ER32" i="3" s="1"/>
  <c r="ER72" i="3"/>
  <c r="ER48" i="3"/>
  <c r="ER35" i="3"/>
  <c r="ER38" i="3"/>
  <c r="ER76" i="3"/>
  <c r="ER47" i="3"/>
  <c r="ER39" i="3"/>
  <c r="ER18" i="3"/>
  <c r="ER15" i="3"/>
  <c r="ER16" i="3" s="1"/>
  <c r="ER21" i="3"/>
  <c r="ER22" i="3" s="1"/>
  <c r="ER75" i="3"/>
  <c r="ER20" i="3"/>
  <c r="ER33" i="3"/>
  <c r="ER10" i="3"/>
  <c r="ER139" i="3" s="1"/>
  <c r="ER97" i="3"/>
  <c r="ER80" i="3"/>
  <c r="ER13" i="3"/>
  <c r="ER77" i="3"/>
  <c r="ER73" i="3"/>
  <c r="ER40" i="3"/>
  <c r="ER81" i="3"/>
  <c r="ER86" i="3"/>
  <c r="ER83" i="3"/>
  <c r="ER82" i="3"/>
  <c r="ER84" i="3"/>
  <c r="ER85" i="3"/>
  <c r="CU9" i="16"/>
  <c r="DR130" i="3"/>
  <c r="DR63" i="3" s="1"/>
  <c r="EQ123" i="3"/>
  <c r="EQ141" i="3"/>
  <c r="EQ144" i="3"/>
  <c r="BB127" i="3"/>
  <c r="FO70" i="3"/>
  <c r="B24" i="6"/>
  <c r="C24" i="6" s="1"/>
  <c r="BD95" i="16"/>
  <c r="BD96" i="16"/>
  <c r="BD98" i="16"/>
  <c r="BD99" i="16"/>
  <c r="BD36" i="16"/>
  <c r="BD94" i="16"/>
  <c r="BD97" i="16"/>
  <c r="DT101" i="16"/>
  <c r="CW101" i="16"/>
  <c r="AH101" i="16"/>
  <c r="BZ101" i="16"/>
  <c r="EY6" i="16"/>
  <c r="EB6" i="16"/>
  <c r="DE6" i="16"/>
  <c r="FV6" i="16"/>
  <c r="DW6" i="3"/>
  <c r="DW110" i="3" s="1"/>
  <c r="DW9" i="3" s="1"/>
  <c r="BF6" i="3"/>
  <c r="FQ6" i="3"/>
  <c r="FQ110" i="3" s="1"/>
  <c r="FQ9" i="3" s="1"/>
  <c r="CC6" i="3"/>
  <c r="CC110" i="3" s="1"/>
  <c r="CC9" i="3" s="1"/>
  <c r="CZ6" i="3"/>
  <c r="CZ110" i="3" s="1"/>
  <c r="CZ9" i="3" s="1"/>
  <c r="ET6" i="3"/>
  <c r="ET110" i="3" s="1"/>
  <c r="ET9" i="3" s="1"/>
  <c r="DT12" i="3" l="1"/>
  <c r="CW17" i="3"/>
  <c r="EP79" i="3"/>
  <c r="EN63" i="3"/>
  <c r="EN64" i="3"/>
  <c r="EN61" i="3"/>
  <c r="EN62" i="3"/>
  <c r="AF63" i="3"/>
  <c r="AF64" i="3"/>
  <c r="AF61" i="3"/>
  <c r="AF62" i="3"/>
  <c r="FL64" i="3"/>
  <c r="FL61" i="3"/>
  <c r="FL62" i="3"/>
  <c r="FL63" i="3"/>
  <c r="CT63" i="3"/>
  <c r="CT61" i="3"/>
  <c r="CT62" i="3"/>
  <c r="CU61" i="3"/>
  <c r="CU62" i="3"/>
  <c r="CU63" i="3"/>
  <c r="DR62" i="3"/>
  <c r="DR64" i="3"/>
  <c r="DR61" i="3"/>
  <c r="ES88" i="3"/>
  <c r="ET88" i="3"/>
  <c r="FQ88" i="3"/>
  <c r="DW88" i="3"/>
  <c r="DV88" i="3"/>
  <c r="CZ88" i="3"/>
  <c r="AK88" i="3"/>
  <c r="AI88" i="3"/>
  <c r="BX63" i="3"/>
  <c r="BX62" i="3"/>
  <c r="BW63" i="3"/>
  <c r="BW62" i="3"/>
  <c r="BA64" i="3"/>
  <c r="BA63" i="3"/>
  <c r="BA62" i="3"/>
  <c r="BX61" i="3"/>
  <c r="BW61" i="3"/>
  <c r="BA61" i="3"/>
  <c r="CB88" i="3"/>
  <c r="CC88" i="3"/>
  <c r="AI13" i="3"/>
  <c r="AK44" i="3"/>
  <c r="AI31" i="3"/>
  <c r="AI32" i="3" s="1"/>
  <c r="AI81" i="3"/>
  <c r="AI20" i="3"/>
  <c r="AI76" i="3"/>
  <c r="AI80" i="3"/>
  <c r="AI47" i="3"/>
  <c r="AI15" i="3"/>
  <c r="AI16" i="3" s="1"/>
  <c r="AI43" i="3"/>
  <c r="AI97" i="3"/>
  <c r="AI21" i="3"/>
  <c r="AI22" i="3" s="1"/>
  <c r="AI41" i="3"/>
  <c r="AI72" i="3"/>
  <c r="AI28" i="3"/>
  <c r="AI82" i="3"/>
  <c r="AI77" i="3"/>
  <c r="AI45" i="3"/>
  <c r="AI40" i="3"/>
  <c r="AI30" i="3"/>
  <c r="AI83" i="3"/>
  <c r="AI18" i="3"/>
  <c r="AI65" i="3"/>
  <c r="AI71" i="3" s="1"/>
  <c r="AI10" i="3"/>
  <c r="AI116" i="3" s="1"/>
  <c r="AI44" i="3"/>
  <c r="AI86" i="3"/>
  <c r="AI39" i="3"/>
  <c r="AI38" i="3"/>
  <c r="AI19" i="3"/>
  <c r="AI85" i="3"/>
  <c r="AI35" i="3"/>
  <c r="AI73" i="3"/>
  <c r="AI29" i="3"/>
  <c r="AI27" i="3"/>
  <c r="AI42" i="3"/>
  <c r="AI14" i="3"/>
  <c r="CW49" i="3"/>
  <c r="AH24" i="3"/>
  <c r="AK31" i="3"/>
  <c r="AK32" i="3" s="1"/>
  <c r="EP12" i="3"/>
  <c r="CW52" i="3"/>
  <c r="AK72" i="3"/>
  <c r="CW51" i="3"/>
  <c r="AK40" i="3"/>
  <c r="AK27" i="3"/>
  <c r="AK15" i="3"/>
  <c r="AK16" i="3" s="1"/>
  <c r="AK48" i="3"/>
  <c r="AK41" i="3"/>
  <c r="AK18" i="3"/>
  <c r="AK20" i="3"/>
  <c r="BB17" i="3"/>
  <c r="AY16" i="16" s="1"/>
  <c r="CW79" i="3"/>
  <c r="FN78" i="3"/>
  <c r="AK101" i="3"/>
  <c r="AK100" i="3"/>
  <c r="AK99" i="3"/>
  <c r="AK98" i="3"/>
  <c r="AK105" i="3"/>
  <c r="AK104" i="3"/>
  <c r="AK103" i="3"/>
  <c r="AK102" i="3"/>
  <c r="CB99" i="3"/>
  <c r="CB98" i="3"/>
  <c r="CB100" i="3"/>
  <c r="CB103" i="3"/>
  <c r="CB102" i="3"/>
  <c r="CB101" i="3"/>
  <c r="CB104" i="3"/>
  <c r="CB105" i="3"/>
  <c r="ES101" i="3"/>
  <c r="ES100" i="3"/>
  <c r="ES99" i="3"/>
  <c r="ES98" i="3"/>
  <c r="ES105" i="3"/>
  <c r="ES104" i="3"/>
  <c r="ES103" i="3"/>
  <c r="ES102" i="3"/>
  <c r="AI101" i="3"/>
  <c r="AI99" i="3"/>
  <c r="AI98" i="3"/>
  <c r="AI104" i="3"/>
  <c r="AI103" i="3"/>
  <c r="AI100" i="3"/>
  <c r="AI102" i="3"/>
  <c r="AI105" i="3"/>
  <c r="ET101" i="3"/>
  <c r="ET100" i="3"/>
  <c r="ET99" i="3"/>
  <c r="ET98" i="3"/>
  <c r="ET105" i="3"/>
  <c r="ET104" i="3"/>
  <c r="ET103" i="3"/>
  <c r="ET102" i="3"/>
  <c r="CZ99" i="3"/>
  <c r="CZ98" i="3"/>
  <c r="CZ100" i="3"/>
  <c r="CZ103" i="3"/>
  <c r="CZ102" i="3"/>
  <c r="CZ101" i="3"/>
  <c r="CZ104" i="3"/>
  <c r="CZ105" i="3"/>
  <c r="DV101" i="3"/>
  <c r="DV100" i="3"/>
  <c r="DV99" i="3"/>
  <c r="DV98" i="3"/>
  <c r="DV105" i="3"/>
  <c r="DV104" i="3"/>
  <c r="DV103" i="3"/>
  <c r="DV102" i="3"/>
  <c r="CC100" i="3"/>
  <c r="CC99" i="3"/>
  <c r="CC101" i="3"/>
  <c r="CC98" i="3"/>
  <c r="CC104" i="3"/>
  <c r="CC103" i="3"/>
  <c r="CC102" i="3"/>
  <c r="CC105" i="3"/>
  <c r="DW98" i="3"/>
  <c r="DW101" i="3"/>
  <c r="DW99" i="3"/>
  <c r="DW102" i="3"/>
  <c r="DW100" i="3"/>
  <c r="DW105" i="3"/>
  <c r="DW104" i="3"/>
  <c r="DW103" i="3"/>
  <c r="FQ101" i="3"/>
  <c r="FQ100" i="3"/>
  <c r="FQ99" i="3"/>
  <c r="FQ98" i="3"/>
  <c r="FQ105" i="3"/>
  <c r="FQ104" i="3"/>
  <c r="FQ103" i="3"/>
  <c r="FQ102" i="3"/>
  <c r="AK81" i="3"/>
  <c r="AK19" i="3"/>
  <c r="AK43" i="3"/>
  <c r="AK45" i="3"/>
  <c r="AK85" i="3"/>
  <c r="AK28" i="3"/>
  <c r="AK97" i="3"/>
  <c r="AK77" i="3"/>
  <c r="CW53" i="3"/>
  <c r="AK84" i="3"/>
  <c r="AK76" i="3"/>
  <c r="AK73" i="3"/>
  <c r="AK39" i="3"/>
  <c r="CW50" i="3"/>
  <c r="AK83" i="3"/>
  <c r="AK33" i="3"/>
  <c r="AK80" i="3"/>
  <c r="AK42" i="3"/>
  <c r="AK82" i="3"/>
  <c r="AK21" i="3"/>
  <c r="AK22" i="3" s="1"/>
  <c r="AK14" i="3"/>
  <c r="AK75" i="3"/>
  <c r="CZ87" i="3"/>
  <c r="CZ90" i="3"/>
  <c r="CZ89" i="3"/>
  <c r="CZ93" i="3"/>
  <c r="CZ92" i="3"/>
  <c r="CZ94" i="3"/>
  <c r="CZ91" i="3"/>
  <c r="CZ96" i="3"/>
  <c r="CZ95" i="3"/>
  <c r="ET90" i="3"/>
  <c r="ET89" i="3"/>
  <c r="ET87" i="3"/>
  <c r="ET92" i="3"/>
  <c r="ET91" i="3"/>
  <c r="ET95" i="3"/>
  <c r="ET96" i="3"/>
  <c r="ET94" i="3"/>
  <c r="ET93" i="3"/>
  <c r="AK90" i="3"/>
  <c r="AK89" i="3"/>
  <c r="AK87" i="3"/>
  <c r="AK93" i="3"/>
  <c r="AK92" i="3"/>
  <c r="AK91" i="3"/>
  <c r="AK94" i="3"/>
  <c r="AK96" i="3"/>
  <c r="AK95" i="3"/>
  <c r="CC87" i="3"/>
  <c r="CC91" i="3"/>
  <c r="CC89" i="3"/>
  <c r="CC93" i="3"/>
  <c r="CC95" i="3"/>
  <c r="CC94" i="3"/>
  <c r="CC90" i="3"/>
  <c r="CC92" i="3"/>
  <c r="CC96" i="3"/>
  <c r="ES90" i="3"/>
  <c r="ES89" i="3"/>
  <c r="ES87" i="3"/>
  <c r="ES92" i="3"/>
  <c r="ES91" i="3"/>
  <c r="ES94" i="3"/>
  <c r="ES96" i="3"/>
  <c r="ES95" i="3"/>
  <c r="ES93" i="3"/>
  <c r="AI90" i="3"/>
  <c r="AI87" i="3"/>
  <c r="AI89" i="3"/>
  <c r="AI93" i="3"/>
  <c r="AI92" i="3"/>
  <c r="AI91" i="3"/>
  <c r="AI96" i="3"/>
  <c r="AI95" i="3"/>
  <c r="AI94" i="3"/>
  <c r="DV90" i="3"/>
  <c r="DV89" i="3"/>
  <c r="DV92" i="3"/>
  <c r="DV87" i="3"/>
  <c r="DV91" i="3"/>
  <c r="DV95" i="3"/>
  <c r="DV93" i="3"/>
  <c r="DV96" i="3"/>
  <c r="DV94" i="3"/>
  <c r="FQ90" i="3"/>
  <c r="FQ89" i="3"/>
  <c r="FQ87" i="3"/>
  <c r="FQ92" i="3"/>
  <c r="FQ91" i="3"/>
  <c r="FQ94" i="3"/>
  <c r="FQ96" i="3"/>
  <c r="FQ95" i="3"/>
  <c r="FQ93" i="3"/>
  <c r="CB87" i="3"/>
  <c r="CB90" i="3"/>
  <c r="CB89" i="3"/>
  <c r="CB93" i="3"/>
  <c r="CB92" i="3"/>
  <c r="CB94" i="3"/>
  <c r="CB96" i="3"/>
  <c r="CB91" i="3"/>
  <c r="CB95" i="3"/>
  <c r="DW87" i="3"/>
  <c r="DW90" i="3"/>
  <c r="DW89" i="3"/>
  <c r="DW93" i="3"/>
  <c r="DW92" i="3"/>
  <c r="DW91" i="3"/>
  <c r="DW96" i="3"/>
  <c r="DW95" i="3"/>
  <c r="DW94" i="3"/>
  <c r="AK65" i="3"/>
  <c r="AK70" i="3" s="1"/>
  <c r="AK86" i="3"/>
  <c r="AK38" i="3"/>
  <c r="AK35" i="3"/>
  <c r="AK47" i="3"/>
  <c r="AK13" i="3"/>
  <c r="AK30" i="3"/>
  <c r="AK10" i="3"/>
  <c r="AK120" i="3" s="1"/>
  <c r="AK29" i="3"/>
  <c r="EP59" i="3"/>
  <c r="EP25" i="3"/>
  <c r="DT79" i="3"/>
  <c r="EP23" i="3"/>
  <c r="FO36" i="3"/>
  <c r="FO37" i="3"/>
  <c r="FN12" i="3"/>
  <c r="BB37" i="3"/>
  <c r="AY35" i="16" s="1"/>
  <c r="BB36" i="3"/>
  <c r="AY34" i="16" s="1"/>
  <c r="EP24" i="3"/>
  <c r="EP37" i="3"/>
  <c r="EP36" i="3"/>
  <c r="AJ9" i="3"/>
  <c r="DT37" i="3"/>
  <c r="DT36" i="3"/>
  <c r="BC36" i="3"/>
  <c r="BC37" i="3"/>
  <c r="AH37" i="3"/>
  <c r="AH36" i="3"/>
  <c r="BY37" i="3"/>
  <c r="BY36" i="3"/>
  <c r="CW37" i="3"/>
  <c r="CW36" i="3"/>
  <c r="FP68" i="3"/>
  <c r="FN132" i="3"/>
  <c r="CX67" i="3"/>
  <c r="AH26" i="3"/>
  <c r="CA142" i="3"/>
  <c r="CA79" i="3" s="1"/>
  <c r="AH23" i="3"/>
  <c r="BY24" i="3"/>
  <c r="AH58" i="3"/>
  <c r="AH17" i="3"/>
  <c r="DS130" i="3"/>
  <c r="DS63" i="3" s="1"/>
  <c r="AI84" i="3"/>
  <c r="AI33" i="3"/>
  <c r="AI48" i="3"/>
  <c r="AI75" i="3"/>
  <c r="EP134" i="3"/>
  <c r="AH52" i="3"/>
  <c r="EP132" i="3"/>
  <c r="EP56" i="3"/>
  <c r="AH49" i="3"/>
  <c r="EP57" i="3"/>
  <c r="EP135" i="3"/>
  <c r="AH54" i="3"/>
  <c r="EP133" i="3"/>
  <c r="AH53" i="3"/>
  <c r="EP136" i="3"/>
  <c r="EP58" i="3"/>
  <c r="AH50" i="3"/>
  <c r="BC54" i="3"/>
  <c r="BC49" i="3"/>
  <c r="BC23" i="3"/>
  <c r="BC50" i="3"/>
  <c r="AH135" i="3"/>
  <c r="BC53" i="3"/>
  <c r="AH133" i="3"/>
  <c r="BZ127" i="3"/>
  <c r="BZ137" i="3"/>
  <c r="BZ55" i="3" s="1"/>
  <c r="BZ59" i="3" s="1"/>
  <c r="FN134" i="3"/>
  <c r="FN60" i="3"/>
  <c r="FN56" i="3"/>
  <c r="FN133" i="3"/>
  <c r="BY56" i="3"/>
  <c r="FN57" i="3"/>
  <c r="FN59" i="3"/>
  <c r="FN135" i="3"/>
  <c r="FN58" i="3"/>
  <c r="AH136" i="3"/>
  <c r="AH57" i="3"/>
  <c r="AH59" i="3"/>
  <c r="AH60" i="3"/>
  <c r="AH56" i="3"/>
  <c r="AH132" i="3"/>
  <c r="CW24" i="3"/>
  <c r="AH79" i="3"/>
  <c r="CA127" i="3"/>
  <c r="BC51" i="3"/>
  <c r="CW133" i="3"/>
  <c r="BY26" i="3"/>
  <c r="CW58" i="3"/>
  <c r="BY25" i="3"/>
  <c r="AG130" i="3"/>
  <c r="FO112" i="3"/>
  <c r="FO12" i="3" s="1"/>
  <c r="DU127" i="3"/>
  <c r="FM130" i="3"/>
  <c r="BD112" i="3"/>
  <c r="BD17" i="3" s="1"/>
  <c r="BB135" i="3"/>
  <c r="FO137" i="3"/>
  <c r="FO55" i="3" s="1"/>
  <c r="FO134" i="3" s="1"/>
  <c r="BC78" i="3"/>
  <c r="CW25" i="3"/>
  <c r="DU122" i="3"/>
  <c r="DU26" i="3" s="1"/>
  <c r="CW23" i="3"/>
  <c r="FO142" i="3"/>
  <c r="FO79" i="3" s="1"/>
  <c r="BB133" i="3"/>
  <c r="BB59" i="3"/>
  <c r="AY53" i="16" s="1"/>
  <c r="BB56" i="3"/>
  <c r="AY50" i="16" s="1"/>
  <c r="BY52" i="3"/>
  <c r="BB57" i="3"/>
  <c r="AY51" i="16" s="1"/>
  <c r="BB134" i="3"/>
  <c r="BB60" i="3"/>
  <c r="AY54" i="16" s="1"/>
  <c r="AY49" i="16"/>
  <c r="BB58" i="3"/>
  <c r="AY52" i="16" s="1"/>
  <c r="BB136" i="3"/>
  <c r="BE120" i="3"/>
  <c r="BD127" i="3"/>
  <c r="CY141" i="3"/>
  <c r="BY135" i="3"/>
  <c r="BY57" i="3"/>
  <c r="BY136" i="3"/>
  <c r="BY59" i="3"/>
  <c r="BY60" i="3"/>
  <c r="BY58" i="3"/>
  <c r="BY133" i="3"/>
  <c r="BY132" i="3"/>
  <c r="DT24" i="3"/>
  <c r="DU115" i="3"/>
  <c r="DU52" i="3" s="1"/>
  <c r="BD122" i="3"/>
  <c r="BD25" i="3" s="1"/>
  <c r="BC12" i="3"/>
  <c r="BC12" i="16" s="1"/>
  <c r="EQ127" i="3"/>
  <c r="ER126" i="3"/>
  <c r="BZ142" i="3"/>
  <c r="BZ78" i="3" s="1"/>
  <c r="BE118" i="3"/>
  <c r="BE138" i="3"/>
  <c r="DT25" i="3"/>
  <c r="FO115" i="3"/>
  <c r="FO52" i="3" s="1"/>
  <c r="BC24" i="3"/>
  <c r="BY54" i="3"/>
  <c r="BC25" i="3"/>
  <c r="DU112" i="3"/>
  <c r="DU12" i="3" s="1"/>
  <c r="BY49" i="3"/>
  <c r="CA115" i="3"/>
  <c r="CA52" i="3" s="1"/>
  <c r="BY51" i="3"/>
  <c r="BD137" i="3"/>
  <c r="BD55" i="3" s="1"/>
  <c r="BD56" i="3" s="1"/>
  <c r="BZ112" i="3"/>
  <c r="BZ12" i="3" s="1"/>
  <c r="CY139" i="3"/>
  <c r="CW134" i="3"/>
  <c r="DT52" i="3"/>
  <c r="CY125" i="3"/>
  <c r="CW136" i="3"/>
  <c r="CW60" i="3"/>
  <c r="EQ122" i="3"/>
  <c r="EQ24" i="3" s="1"/>
  <c r="CW56" i="3"/>
  <c r="DU142" i="3"/>
  <c r="DU78" i="3" s="1"/>
  <c r="CW135" i="3"/>
  <c r="BD142" i="3"/>
  <c r="BD79" i="3" s="1"/>
  <c r="CW59" i="3"/>
  <c r="ER118" i="3"/>
  <c r="CY123" i="3"/>
  <c r="CW57" i="3"/>
  <c r="CY114" i="3"/>
  <c r="DT23" i="3"/>
  <c r="CY126" i="3"/>
  <c r="CY140" i="3"/>
  <c r="BY50" i="3"/>
  <c r="FN25" i="3"/>
  <c r="FN24" i="3"/>
  <c r="FN23" i="3"/>
  <c r="FN26" i="3"/>
  <c r="BB24" i="3"/>
  <c r="AY22" i="16" s="1"/>
  <c r="BB23" i="3"/>
  <c r="AY21" i="16" s="1"/>
  <c r="BB26" i="3"/>
  <c r="AY24" i="16" s="1"/>
  <c r="BB25" i="3"/>
  <c r="AY23" i="16" s="1"/>
  <c r="BE128" i="3"/>
  <c r="BE119" i="3"/>
  <c r="CA122" i="3"/>
  <c r="CA24" i="3" s="1"/>
  <c r="BE141" i="3"/>
  <c r="BE123" i="3"/>
  <c r="BE143" i="3"/>
  <c r="BE124" i="3"/>
  <c r="BE121" i="3"/>
  <c r="BE117" i="3"/>
  <c r="BE129" i="3"/>
  <c r="BB78" i="3"/>
  <c r="AY72" i="16" s="1"/>
  <c r="BB79" i="3"/>
  <c r="AY73" i="16" s="1"/>
  <c r="BZ122" i="3"/>
  <c r="BZ24" i="3" s="1"/>
  <c r="EP52" i="3"/>
  <c r="EP54" i="3"/>
  <c r="EP53" i="3"/>
  <c r="EP49" i="3"/>
  <c r="EP51" i="3"/>
  <c r="EP50" i="3"/>
  <c r="BB53" i="3"/>
  <c r="AY47" i="16" s="1"/>
  <c r="BB49" i="3"/>
  <c r="AY43" i="16" s="1"/>
  <c r="BB54" i="3"/>
  <c r="AY48" i="16" s="1"/>
  <c r="BB50" i="3"/>
  <c r="AY44" i="16" s="1"/>
  <c r="BB51" i="3"/>
  <c r="AY45" i="16" s="1"/>
  <c r="BB52" i="3"/>
  <c r="AY46" i="16" s="1"/>
  <c r="BE114" i="3"/>
  <c r="BE139" i="3"/>
  <c r="BZ115" i="3"/>
  <c r="BZ52" i="3" s="1"/>
  <c r="FN51" i="3"/>
  <c r="FN53" i="3"/>
  <c r="FN54" i="3"/>
  <c r="FN49" i="3"/>
  <c r="FN52" i="3"/>
  <c r="FN50" i="3"/>
  <c r="BD115" i="3"/>
  <c r="BD52" i="3" s="1"/>
  <c r="CX119" i="3"/>
  <c r="CX144" i="3"/>
  <c r="CX142" i="3" s="1"/>
  <c r="CX66" i="3"/>
  <c r="CX124" i="3"/>
  <c r="EQ112" i="3"/>
  <c r="CY120" i="3"/>
  <c r="CY138" i="3"/>
  <c r="CY121" i="3"/>
  <c r="CX126" i="3"/>
  <c r="CX121" i="3"/>
  <c r="CX138" i="3"/>
  <c r="CX116" i="3"/>
  <c r="CX141" i="3"/>
  <c r="CX118" i="3"/>
  <c r="CX129" i="3"/>
  <c r="CX117" i="3"/>
  <c r="CY70" i="3"/>
  <c r="CX68" i="3"/>
  <c r="CX123" i="3"/>
  <c r="CX114" i="3"/>
  <c r="CX131" i="3"/>
  <c r="DT53" i="3"/>
  <c r="DU137" i="3"/>
  <c r="DU55" i="3" s="1"/>
  <c r="DU60" i="3" s="1"/>
  <c r="DT54" i="3"/>
  <c r="DT51" i="3"/>
  <c r="ER68" i="3"/>
  <c r="ER117" i="3"/>
  <c r="ER71" i="3"/>
  <c r="CY131" i="3"/>
  <c r="FP128" i="3"/>
  <c r="BE69" i="3"/>
  <c r="BY17" i="3"/>
  <c r="BY12" i="3"/>
  <c r="ER124" i="3"/>
  <c r="BE66" i="3"/>
  <c r="BE67" i="3"/>
  <c r="BE71" i="3"/>
  <c r="ER70" i="3"/>
  <c r="FP116" i="3"/>
  <c r="FP121" i="3"/>
  <c r="FP124" i="3"/>
  <c r="ER114" i="3"/>
  <c r="ER129" i="3"/>
  <c r="FP144" i="3"/>
  <c r="FP138" i="3"/>
  <c r="ER121" i="3"/>
  <c r="CY68" i="3"/>
  <c r="CY119" i="3"/>
  <c r="CX120" i="3"/>
  <c r="CX125" i="3"/>
  <c r="FP117" i="3"/>
  <c r="FP126" i="3"/>
  <c r="BE144" i="3"/>
  <c r="BE126" i="3"/>
  <c r="BE140" i="3"/>
  <c r="DT50" i="3"/>
  <c r="CA137" i="3"/>
  <c r="CA55" i="3" s="1"/>
  <c r="CA59" i="3" s="1"/>
  <c r="FP129" i="3"/>
  <c r="FP125" i="3"/>
  <c r="FP120" i="3"/>
  <c r="FP143" i="3"/>
  <c r="FP140" i="3"/>
  <c r="FP118" i="3"/>
  <c r="ER138" i="3"/>
  <c r="FP119" i="3"/>
  <c r="FP123" i="3"/>
  <c r="FP131" i="3"/>
  <c r="ER141" i="3"/>
  <c r="ER119" i="3"/>
  <c r="ER120" i="3"/>
  <c r="ER125" i="3"/>
  <c r="ER116" i="3"/>
  <c r="ER66" i="3"/>
  <c r="ER144" i="3"/>
  <c r="CY124" i="3"/>
  <c r="CY118" i="3"/>
  <c r="CX139" i="3"/>
  <c r="CX69" i="3"/>
  <c r="EQ115" i="3"/>
  <c r="FP114" i="3"/>
  <c r="FP139" i="3"/>
  <c r="FP113" i="3"/>
  <c r="BE68" i="3"/>
  <c r="ER143" i="3"/>
  <c r="ER113" i="3"/>
  <c r="ER123" i="3"/>
  <c r="CY66" i="3"/>
  <c r="CY71" i="3"/>
  <c r="CV130" i="3"/>
  <c r="CV64" i="3" s="1"/>
  <c r="CY128" i="3"/>
  <c r="CY117" i="3"/>
  <c r="CY113" i="3"/>
  <c r="CX113" i="3"/>
  <c r="CX140" i="3"/>
  <c r="CX128" i="3"/>
  <c r="FP70" i="3"/>
  <c r="BE116" i="3"/>
  <c r="BE113" i="3"/>
  <c r="BE131" i="3"/>
  <c r="CY143" i="3"/>
  <c r="CY129" i="3"/>
  <c r="CY69" i="3"/>
  <c r="CY144" i="3"/>
  <c r="BC57" i="3"/>
  <c r="BC58" i="3"/>
  <c r="BC59" i="3"/>
  <c r="BC60" i="3"/>
  <c r="BC56" i="3"/>
  <c r="BC136" i="3"/>
  <c r="BC135" i="3"/>
  <c r="BC132" i="3"/>
  <c r="BC133" i="3"/>
  <c r="BC134" i="3"/>
  <c r="DV18" i="3"/>
  <c r="DV30" i="3"/>
  <c r="DV27" i="3"/>
  <c r="DV15" i="3"/>
  <c r="DV16" i="3" s="1"/>
  <c r="DV65" i="3"/>
  <c r="DV71" i="3" s="1"/>
  <c r="DV80" i="3"/>
  <c r="DV76" i="3"/>
  <c r="DV44" i="3"/>
  <c r="DV43" i="3"/>
  <c r="DV41" i="3"/>
  <c r="DV48" i="3"/>
  <c r="DV45" i="3"/>
  <c r="DV14" i="3"/>
  <c r="DV35" i="3"/>
  <c r="DV31" i="3"/>
  <c r="DV32" i="3" s="1"/>
  <c r="DV39" i="3"/>
  <c r="DV19" i="3"/>
  <c r="DV28" i="3"/>
  <c r="DV29" i="3"/>
  <c r="DV21" i="3"/>
  <c r="DV22" i="3" s="1"/>
  <c r="DV13" i="3"/>
  <c r="DV73" i="3"/>
  <c r="DV97" i="3"/>
  <c r="DV77" i="3"/>
  <c r="DV20" i="3"/>
  <c r="DV42" i="3"/>
  <c r="DV72" i="3"/>
  <c r="DV47" i="3"/>
  <c r="DV10" i="3"/>
  <c r="DV141" i="3" s="1"/>
  <c r="DV33" i="3"/>
  <c r="DV40" i="3"/>
  <c r="DV38" i="3"/>
  <c r="DV75" i="3"/>
  <c r="DV81" i="3"/>
  <c r="DV86" i="3"/>
  <c r="DV83" i="3"/>
  <c r="DV82" i="3"/>
  <c r="DV85" i="3"/>
  <c r="DV84" i="3"/>
  <c r="DW84" i="3"/>
  <c r="DW83" i="3"/>
  <c r="DW81" i="3"/>
  <c r="DW85" i="3"/>
  <c r="DW86" i="3"/>
  <c r="DW82" i="3"/>
  <c r="DW80" i="3"/>
  <c r="DW72" i="3"/>
  <c r="DW65" i="3"/>
  <c r="DW69" i="3" s="1"/>
  <c r="DW97" i="3"/>
  <c r="DW35" i="3"/>
  <c r="DW76" i="3"/>
  <c r="DW47" i="3"/>
  <c r="DW31" i="3"/>
  <c r="DW32" i="3" s="1"/>
  <c r="DW41" i="3"/>
  <c r="DW33" i="3"/>
  <c r="DW40" i="3"/>
  <c r="DW38" i="3"/>
  <c r="DW44" i="3"/>
  <c r="DW18" i="3"/>
  <c r="DW20" i="3"/>
  <c r="DW30" i="3"/>
  <c r="DW28" i="3"/>
  <c r="DW21" i="3"/>
  <c r="DW22" i="3" s="1"/>
  <c r="DW75" i="3"/>
  <c r="DW73" i="3"/>
  <c r="DW77" i="3"/>
  <c r="DW13" i="3"/>
  <c r="DW48" i="3"/>
  <c r="DW45" i="3"/>
  <c r="DW15" i="3"/>
  <c r="DW16" i="3" s="1"/>
  <c r="DW10" i="3"/>
  <c r="DW139" i="3" s="1"/>
  <c r="DW39" i="3"/>
  <c r="DW42" i="3"/>
  <c r="DW14" i="3"/>
  <c r="DW29" i="3"/>
  <c r="DW27" i="3"/>
  <c r="DW19" i="3"/>
  <c r="DW43" i="3"/>
  <c r="ET28" i="3"/>
  <c r="ET47" i="3"/>
  <c r="ET72" i="3"/>
  <c r="ET41" i="3"/>
  <c r="ET29" i="3"/>
  <c r="ET19" i="3"/>
  <c r="ET39" i="3"/>
  <c r="ET44" i="3"/>
  <c r="ET20" i="3"/>
  <c r="ET48" i="3"/>
  <c r="ET33" i="3"/>
  <c r="ET30" i="3"/>
  <c r="ET75" i="3"/>
  <c r="ET35" i="3"/>
  <c r="ET97" i="3"/>
  <c r="ET21" i="3"/>
  <c r="ET22" i="3" s="1"/>
  <c r="ET40" i="3"/>
  <c r="ET13" i="3"/>
  <c r="ET73" i="3"/>
  <c r="ET27" i="3"/>
  <c r="ET18" i="3"/>
  <c r="ET15" i="3"/>
  <c r="ET16" i="3" s="1"/>
  <c r="ET45" i="3"/>
  <c r="ET14" i="3"/>
  <c r="ET10" i="3"/>
  <c r="ET141" i="3" s="1"/>
  <c r="ET42" i="3"/>
  <c r="ET76" i="3"/>
  <c r="ET31" i="3"/>
  <c r="ET32" i="3" s="1"/>
  <c r="ET77" i="3"/>
  <c r="ET38" i="3"/>
  <c r="ET65" i="3"/>
  <c r="ET66" i="3" s="1"/>
  <c r="ET80" i="3"/>
  <c r="ET43" i="3"/>
  <c r="ET81" i="3"/>
  <c r="ET84" i="3"/>
  <c r="ET86" i="3"/>
  <c r="ET85" i="3"/>
  <c r="ET82" i="3"/>
  <c r="ET83" i="3"/>
  <c r="ER128" i="3"/>
  <c r="ER131" i="3"/>
  <c r="ER140" i="3"/>
  <c r="ER67" i="3"/>
  <c r="FP69" i="3"/>
  <c r="FP66" i="3"/>
  <c r="EQ137" i="3"/>
  <c r="EQ55" i="3" s="1"/>
  <c r="DT56" i="3"/>
  <c r="DT134" i="3"/>
  <c r="DT57" i="3"/>
  <c r="DT59" i="3"/>
  <c r="DT135" i="3"/>
  <c r="DT60" i="3"/>
  <c r="DT58" i="3"/>
  <c r="DT133" i="3"/>
  <c r="DT132" i="3"/>
  <c r="DT136" i="3"/>
  <c r="CZ44" i="3"/>
  <c r="CZ41" i="3"/>
  <c r="CZ39" i="3"/>
  <c r="CZ20" i="3"/>
  <c r="CZ73" i="3"/>
  <c r="CZ27" i="3"/>
  <c r="CZ30" i="3"/>
  <c r="CZ19" i="3"/>
  <c r="CZ43" i="3"/>
  <c r="CZ80" i="3"/>
  <c r="CZ38" i="3"/>
  <c r="CZ15" i="3"/>
  <c r="CZ16" i="3" s="1"/>
  <c r="CZ76" i="3"/>
  <c r="CZ72" i="3"/>
  <c r="CZ40" i="3"/>
  <c r="CZ13" i="3"/>
  <c r="CZ77" i="3"/>
  <c r="CZ47" i="3"/>
  <c r="CZ42" i="3"/>
  <c r="CZ21" i="3"/>
  <c r="CZ22" i="3" s="1"/>
  <c r="CZ29" i="3"/>
  <c r="CZ97" i="3"/>
  <c r="CZ33" i="3"/>
  <c r="CZ14" i="3"/>
  <c r="CZ28" i="3"/>
  <c r="CZ45" i="3"/>
  <c r="CZ10" i="3"/>
  <c r="CZ131" i="3" s="1"/>
  <c r="CZ48" i="3"/>
  <c r="CZ31" i="3"/>
  <c r="CZ32" i="3" s="1"/>
  <c r="CZ75" i="3"/>
  <c r="CZ65" i="3"/>
  <c r="CZ71" i="3" s="1"/>
  <c r="CZ18" i="3"/>
  <c r="CZ17" i="16" s="1"/>
  <c r="CZ35" i="3"/>
  <c r="CZ85" i="3"/>
  <c r="CZ82" i="3"/>
  <c r="CZ84" i="3"/>
  <c r="CZ81" i="3"/>
  <c r="CZ86" i="3"/>
  <c r="CZ83" i="3"/>
  <c r="EQ142" i="3"/>
  <c r="CA12" i="3"/>
  <c r="CA17" i="3"/>
  <c r="CC21" i="3"/>
  <c r="CC22" i="3" s="1"/>
  <c r="CC45" i="3"/>
  <c r="CC27" i="3"/>
  <c r="CC10" i="3"/>
  <c r="CC116" i="3" s="1"/>
  <c r="CC97" i="3"/>
  <c r="CC14" i="3"/>
  <c r="CC42" i="3"/>
  <c r="CC33" i="3"/>
  <c r="CC75" i="3"/>
  <c r="CC80" i="3"/>
  <c r="CC77" i="3"/>
  <c r="CC19" i="3"/>
  <c r="CC13" i="3"/>
  <c r="CC48" i="3"/>
  <c r="CC65" i="3"/>
  <c r="CC70" i="3" s="1"/>
  <c r="CC38" i="3"/>
  <c r="CC43" i="3"/>
  <c r="CC15" i="3"/>
  <c r="CC16" i="3" s="1"/>
  <c r="CC18" i="3"/>
  <c r="CC17" i="16" s="1"/>
  <c r="CC72" i="3"/>
  <c r="CC28" i="3"/>
  <c r="CC40" i="3"/>
  <c r="CC31" i="3"/>
  <c r="CC32" i="3" s="1"/>
  <c r="CC44" i="3"/>
  <c r="CC20" i="3"/>
  <c r="CC30" i="3"/>
  <c r="CC39" i="3"/>
  <c r="CC76" i="3"/>
  <c r="CC41" i="3"/>
  <c r="CC73" i="3"/>
  <c r="CC29" i="3"/>
  <c r="CC35" i="3"/>
  <c r="CC47" i="3"/>
  <c r="CC85" i="3"/>
  <c r="CC86" i="3"/>
  <c r="CC82" i="3"/>
  <c r="CC81" i="3"/>
  <c r="CC83" i="3"/>
  <c r="CC84" i="3"/>
  <c r="CX70" i="3"/>
  <c r="BF110" i="3"/>
  <c r="BF9" i="3" s="1"/>
  <c r="CX22" i="3"/>
  <c r="CU20" i="16"/>
  <c r="FP71" i="3"/>
  <c r="CB77" i="3"/>
  <c r="CB47" i="3"/>
  <c r="CB44" i="3"/>
  <c r="CB10" i="3"/>
  <c r="CB140" i="3" s="1"/>
  <c r="CB40" i="3"/>
  <c r="CB38" i="3"/>
  <c r="CB14" i="3"/>
  <c r="CB73" i="3"/>
  <c r="CB21" i="3"/>
  <c r="CB22" i="3" s="1"/>
  <c r="CB19" i="3"/>
  <c r="CB31" i="3"/>
  <c r="CB32" i="3" s="1"/>
  <c r="CB29" i="3"/>
  <c r="CB42" i="3"/>
  <c r="CB97" i="3"/>
  <c r="CB75" i="3"/>
  <c r="CB13" i="3"/>
  <c r="CB30" i="3"/>
  <c r="CB33" i="3"/>
  <c r="CB48" i="3"/>
  <c r="CB45" i="3"/>
  <c r="CB76" i="3"/>
  <c r="CB28" i="3"/>
  <c r="CB65" i="3"/>
  <c r="CB67" i="3" s="1"/>
  <c r="CB39" i="3"/>
  <c r="CB15" i="3"/>
  <c r="CB16" i="3" s="1"/>
  <c r="CB41" i="3"/>
  <c r="CB20" i="3"/>
  <c r="CB18" i="3"/>
  <c r="CB17" i="16" s="1"/>
  <c r="CB43" i="3"/>
  <c r="CB27" i="3"/>
  <c r="CB80" i="3"/>
  <c r="CB72" i="3"/>
  <c r="CB35" i="3"/>
  <c r="CB85" i="3"/>
  <c r="CB81" i="3"/>
  <c r="CB84" i="3"/>
  <c r="CB83" i="3"/>
  <c r="CB86" i="3"/>
  <c r="CB82" i="3"/>
  <c r="EO130" i="3"/>
  <c r="ES48" i="3"/>
  <c r="ES43" i="3"/>
  <c r="ES40" i="3"/>
  <c r="ES39" i="3"/>
  <c r="ES30" i="3"/>
  <c r="ES27" i="3"/>
  <c r="ES14" i="3"/>
  <c r="ES29" i="3"/>
  <c r="ES18" i="3"/>
  <c r="ES75" i="3"/>
  <c r="ES45" i="3"/>
  <c r="ES20" i="3"/>
  <c r="ES65" i="3"/>
  <c r="ES66" i="3" s="1"/>
  <c r="ES38" i="3"/>
  <c r="ES35" i="3"/>
  <c r="ES72" i="3"/>
  <c r="ES44" i="3"/>
  <c r="ES41" i="3"/>
  <c r="ES73" i="3"/>
  <c r="ES21" i="3"/>
  <c r="ES22" i="3" s="1"/>
  <c r="ES42" i="3"/>
  <c r="ES31" i="3"/>
  <c r="ES32" i="3" s="1"/>
  <c r="ES28" i="3"/>
  <c r="ES13" i="3"/>
  <c r="ES33" i="3"/>
  <c r="ES19" i="3"/>
  <c r="ES10" i="3"/>
  <c r="ES140" i="3" s="1"/>
  <c r="ES15" i="3"/>
  <c r="ES16" i="3" s="1"/>
  <c r="ES80" i="3"/>
  <c r="ES76" i="3"/>
  <c r="ES97" i="3"/>
  <c r="ES77" i="3"/>
  <c r="ES47" i="3"/>
  <c r="ES82" i="3"/>
  <c r="ES84" i="3"/>
  <c r="ES86" i="3"/>
  <c r="ES81" i="3"/>
  <c r="ES85" i="3"/>
  <c r="ES83" i="3"/>
  <c r="FQ31" i="3"/>
  <c r="FQ32" i="3" s="1"/>
  <c r="FQ42" i="3"/>
  <c r="FQ39" i="3"/>
  <c r="FQ80" i="3"/>
  <c r="FQ77" i="3"/>
  <c r="FQ30" i="3"/>
  <c r="FQ28" i="3"/>
  <c r="FQ47" i="3"/>
  <c r="FQ35" i="3"/>
  <c r="FQ33" i="3"/>
  <c r="FQ65" i="3"/>
  <c r="FQ68" i="3" s="1"/>
  <c r="FQ75" i="3"/>
  <c r="FQ97" i="3"/>
  <c r="FQ13" i="3"/>
  <c r="FQ21" i="3"/>
  <c r="FQ22" i="3" s="1"/>
  <c r="FQ41" i="3"/>
  <c r="FQ38" i="3"/>
  <c r="FQ15" i="3"/>
  <c r="FQ16" i="3" s="1"/>
  <c r="FQ14" i="3"/>
  <c r="FQ29" i="3"/>
  <c r="FQ27" i="3"/>
  <c r="FQ40" i="3"/>
  <c r="FQ20" i="3"/>
  <c r="FQ76" i="3"/>
  <c r="FQ48" i="3"/>
  <c r="FQ19" i="3"/>
  <c r="FQ18" i="3"/>
  <c r="FQ10" i="3"/>
  <c r="FQ140" i="3" s="1"/>
  <c r="FQ73" i="3"/>
  <c r="FQ43" i="3"/>
  <c r="FQ72" i="3"/>
  <c r="FQ45" i="3"/>
  <c r="FQ44" i="3"/>
  <c r="FQ81" i="3"/>
  <c r="FQ86" i="3"/>
  <c r="FQ83" i="3"/>
  <c r="FQ82" i="3"/>
  <c r="FQ85" i="3"/>
  <c r="FQ84" i="3"/>
  <c r="FO122" i="3"/>
  <c r="B25" i="6"/>
  <c r="C25" i="6" s="1"/>
  <c r="BE96" i="16"/>
  <c r="BE99" i="16"/>
  <c r="BE36" i="16"/>
  <c r="BE98" i="16"/>
  <c r="BE97" i="16"/>
  <c r="BE95" i="16"/>
  <c r="FP101" i="16"/>
  <c r="CX101" i="16"/>
  <c r="DU101" i="16"/>
  <c r="BD101" i="16"/>
  <c r="ER101" i="16"/>
  <c r="FW6" i="16"/>
  <c r="EC6" i="16"/>
  <c r="EZ6" i="16"/>
  <c r="EU6" i="3"/>
  <c r="DA6" i="3"/>
  <c r="DA110" i="3" s="1"/>
  <c r="DA9" i="3" s="1"/>
  <c r="CD6" i="3"/>
  <c r="FR6" i="3"/>
  <c r="FR110" i="3" s="1"/>
  <c r="FR9" i="3" s="1"/>
  <c r="BG6" i="3"/>
  <c r="BG110" i="3" s="1"/>
  <c r="BG9" i="3" s="1"/>
  <c r="DX6" i="3"/>
  <c r="FO17" i="3" l="1"/>
  <c r="FO78" i="3"/>
  <c r="AK118" i="3"/>
  <c r="FM61" i="3"/>
  <c r="FM62" i="3"/>
  <c r="FM63" i="3"/>
  <c r="FM64" i="3"/>
  <c r="EO61" i="3"/>
  <c r="EO62" i="3"/>
  <c r="EO63" i="3"/>
  <c r="EO64" i="3"/>
  <c r="AG61" i="3"/>
  <c r="AG62" i="3"/>
  <c r="AG63" i="3"/>
  <c r="AG64" i="3"/>
  <c r="CV61" i="3"/>
  <c r="CV62" i="3"/>
  <c r="CV63" i="3"/>
  <c r="DS61" i="3"/>
  <c r="DS62" i="3"/>
  <c r="DS64" i="3"/>
  <c r="FR88" i="3"/>
  <c r="DA88" i="3"/>
  <c r="AJ88" i="3"/>
  <c r="AI70" i="3"/>
  <c r="BF88" i="3"/>
  <c r="BG88" i="3"/>
  <c r="AI125" i="3"/>
  <c r="AI131" i="3"/>
  <c r="AI128" i="3"/>
  <c r="AI121" i="3"/>
  <c r="AI118" i="3"/>
  <c r="AI138" i="3"/>
  <c r="AI144" i="3"/>
  <c r="AI141" i="3"/>
  <c r="AI126" i="3"/>
  <c r="AI140" i="3"/>
  <c r="AI113" i="3"/>
  <c r="AI143" i="3"/>
  <c r="AI120" i="3"/>
  <c r="AI123" i="3"/>
  <c r="AI119" i="3"/>
  <c r="AI114" i="3"/>
  <c r="AI129" i="3"/>
  <c r="AI124" i="3"/>
  <c r="AI139" i="3"/>
  <c r="AI117" i="3"/>
  <c r="AI66" i="3"/>
  <c r="BZ51" i="3"/>
  <c r="AI69" i="3"/>
  <c r="AI67" i="3"/>
  <c r="BZ54" i="3"/>
  <c r="AI68" i="3"/>
  <c r="AK129" i="3"/>
  <c r="AK140" i="3"/>
  <c r="AK117" i="3"/>
  <c r="AK125" i="3"/>
  <c r="AK139" i="3"/>
  <c r="AK124" i="3"/>
  <c r="AK119" i="3"/>
  <c r="AK128" i="3"/>
  <c r="AK116" i="3"/>
  <c r="AK138" i="3"/>
  <c r="AK113" i="3"/>
  <c r="AK144" i="3"/>
  <c r="AK143" i="3"/>
  <c r="AK141" i="3"/>
  <c r="AK121" i="3"/>
  <c r="AK126" i="3"/>
  <c r="AK131" i="3"/>
  <c r="AK114" i="3"/>
  <c r="FO49" i="3"/>
  <c r="DU79" i="3"/>
  <c r="AK71" i="3"/>
  <c r="AK66" i="3"/>
  <c r="AK123" i="3"/>
  <c r="AK68" i="3"/>
  <c r="DU51" i="3"/>
  <c r="AK67" i="3"/>
  <c r="AK69" i="3"/>
  <c r="BZ50" i="3"/>
  <c r="BZ53" i="3"/>
  <c r="BZ49" i="3"/>
  <c r="EQ25" i="3"/>
  <c r="BZ79" i="3"/>
  <c r="BG101" i="3"/>
  <c r="BG99" i="3"/>
  <c r="BG98" i="3"/>
  <c r="BG100" i="3"/>
  <c r="BG104" i="3"/>
  <c r="BG103" i="3"/>
  <c r="BG102" i="3"/>
  <c r="BG105" i="3"/>
  <c r="FR101" i="3"/>
  <c r="FR100" i="3"/>
  <c r="FR99" i="3"/>
  <c r="FR98" i="3"/>
  <c r="FR105" i="3"/>
  <c r="FR104" i="3"/>
  <c r="FR103" i="3"/>
  <c r="FR102" i="3"/>
  <c r="DA100" i="3"/>
  <c r="DA99" i="3"/>
  <c r="DA101" i="3"/>
  <c r="DA104" i="3"/>
  <c r="DA103" i="3"/>
  <c r="DA102" i="3"/>
  <c r="DA98" i="3"/>
  <c r="DA105" i="3"/>
  <c r="BF101" i="3"/>
  <c r="BF95" i="16" s="1"/>
  <c r="BF100" i="3"/>
  <c r="BF94" i="16" s="1"/>
  <c r="BF98" i="3"/>
  <c r="BC92" i="16" s="1"/>
  <c r="BF105" i="3"/>
  <c r="BF99" i="16" s="1"/>
  <c r="BF104" i="3"/>
  <c r="BF98" i="16" s="1"/>
  <c r="BF99" i="3"/>
  <c r="BC93" i="16" s="1"/>
  <c r="BF103" i="3"/>
  <c r="BF97" i="16" s="1"/>
  <c r="BF102" i="3"/>
  <c r="BF96" i="16" s="1"/>
  <c r="AJ100" i="3"/>
  <c r="AJ99" i="3"/>
  <c r="AJ98" i="3"/>
  <c r="AJ105" i="3"/>
  <c r="AJ104" i="3"/>
  <c r="AJ101" i="3"/>
  <c r="AJ103" i="3"/>
  <c r="AJ102" i="3"/>
  <c r="BF89" i="3"/>
  <c r="BC83" i="16" s="1"/>
  <c r="BF87" i="3"/>
  <c r="BC81" i="16" s="1"/>
  <c r="BF92" i="3"/>
  <c r="BC86" i="16" s="1"/>
  <c r="BF91" i="3"/>
  <c r="BC85" i="16" s="1"/>
  <c r="BF96" i="3"/>
  <c r="BC90" i="16" s="1"/>
  <c r="BF90" i="3"/>
  <c r="BC84" i="16" s="1"/>
  <c r="BF95" i="3"/>
  <c r="BC89" i="16" s="1"/>
  <c r="BF94" i="3"/>
  <c r="BC88" i="16" s="1"/>
  <c r="BF93" i="3"/>
  <c r="BC87" i="16" s="1"/>
  <c r="DA87" i="3"/>
  <c r="DA90" i="3"/>
  <c r="DA91" i="3"/>
  <c r="DA89" i="3"/>
  <c r="DA95" i="3"/>
  <c r="DA94" i="3"/>
  <c r="DA92" i="3"/>
  <c r="DA96" i="3"/>
  <c r="DA93" i="3"/>
  <c r="BG90" i="3"/>
  <c r="BG87" i="3"/>
  <c r="BG93" i="3"/>
  <c r="BG89" i="3"/>
  <c r="BG92" i="3"/>
  <c r="BG91" i="3"/>
  <c r="BG96" i="3"/>
  <c r="BG95" i="3"/>
  <c r="BG94" i="3"/>
  <c r="AJ89" i="3"/>
  <c r="AJ87" i="3"/>
  <c r="AJ93" i="3"/>
  <c r="AJ92" i="3"/>
  <c r="AJ91" i="3"/>
  <c r="AJ90" i="3"/>
  <c r="AJ96" i="3"/>
  <c r="AJ95" i="3"/>
  <c r="AJ94" i="3"/>
  <c r="FR90" i="3"/>
  <c r="FR89" i="3"/>
  <c r="FR87" i="3"/>
  <c r="FR92" i="3"/>
  <c r="FR91" i="3"/>
  <c r="FR95" i="3"/>
  <c r="FR93" i="3"/>
  <c r="FR96" i="3"/>
  <c r="FR94" i="3"/>
  <c r="AJ97" i="3"/>
  <c r="BZ17" i="3"/>
  <c r="DU50" i="3"/>
  <c r="DU53" i="3"/>
  <c r="DU54" i="3"/>
  <c r="DU49" i="3"/>
  <c r="DU23" i="3"/>
  <c r="DU17" i="3"/>
  <c r="FO51" i="3"/>
  <c r="FO53" i="3"/>
  <c r="BD133" i="3"/>
  <c r="FO50" i="3"/>
  <c r="FO54" i="3"/>
  <c r="EQ37" i="3"/>
  <c r="EQ36" i="3"/>
  <c r="CC120" i="3"/>
  <c r="AJ86" i="3"/>
  <c r="AJ41" i="3"/>
  <c r="AJ75" i="3"/>
  <c r="AJ77" i="3"/>
  <c r="AJ73" i="3"/>
  <c r="AJ72" i="3"/>
  <c r="AJ40" i="3"/>
  <c r="AJ30" i="3"/>
  <c r="AJ84" i="3"/>
  <c r="AJ82" i="3"/>
  <c r="AJ65" i="3"/>
  <c r="AJ42" i="3"/>
  <c r="AJ15" i="3"/>
  <c r="AJ16" i="3" s="1"/>
  <c r="AJ35" i="3"/>
  <c r="AJ31" i="3"/>
  <c r="AJ32" i="3" s="1"/>
  <c r="AJ80" i="3"/>
  <c r="AJ10" i="3"/>
  <c r="AJ43" i="3"/>
  <c r="AJ20" i="3"/>
  <c r="AJ33" i="3"/>
  <c r="AJ85" i="3"/>
  <c r="AJ44" i="3"/>
  <c r="AJ28" i="3"/>
  <c r="AJ18" i="3"/>
  <c r="AJ45" i="3"/>
  <c r="AJ13" i="3"/>
  <c r="AJ19" i="3"/>
  <c r="AJ83" i="3"/>
  <c r="AJ81" i="3"/>
  <c r="AJ47" i="3"/>
  <c r="AJ38" i="3"/>
  <c r="AJ21" i="3"/>
  <c r="AJ22" i="3" s="1"/>
  <c r="AJ27" i="3"/>
  <c r="AJ48" i="3"/>
  <c r="AJ39" i="3"/>
  <c r="AJ29" i="3"/>
  <c r="AJ14" i="3"/>
  <c r="AJ76" i="3"/>
  <c r="DU37" i="3"/>
  <c r="DU36" i="3"/>
  <c r="BD37" i="3"/>
  <c r="BD36" i="3"/>
  <c r="CA37" i="3"/>
  <c r="CA36" i="3"/>
  <c r="BZ36" i="3"/>
  <c r="BZ37" i="3"/>
  <c r="FQ131" i="3"/>
  <c r="FQ71" i="3"/>
  <c r="BD12" i="3"/>
  <c r="BD12" i="16" s="1"/>
  <c r="CA78" i="3"/>
  <c r="BZ25" i="3"/>
  <c r="BZ136" i="3"/>
  <c r="BZ58" i="3"/>
  <c r="BD49" i="3"/>
  <c r="CA25" i="3"/>
  <c r="CA23" i="3"/>
  <c r="FN130" i="3"/>
  <c r="CA26" i="3"/>
  <c r="EP130" i="3"/>
  <c r="FO58" i="3"/>
  <c r="BZ56" i="3"/>
  <c r="BZ134" i="3"/>
  <c r="BZ57" i="3"/>
  <c r="BZ60" i="3"/>
  <c r="BZ133" i="3"/>
  <c r="BZ132" i="3"/>
  <c r="BZ135" i="3"/>
  <c r="FO133" i="3"/>
  <c r="FO135" i="3"/>
  <c r="AH130" i="3"/>
  <c r="FO136" i="3"/>
  <c r="FO56" i="3"/>
  <c r="FO57" i="3"/>
  <c r="BE142" i="3"/>
  <c r="BE79" i="3" s="1"/>
  <c r="BE127" i="3"/>
  <c r="FO60" i="3"/>
  <c r="FO59" i="3"/>
  <c r="BD57" i="3"/>
  <c r="BD134" i="3"/>
  <c r="BD136" i="3"/>
  <c r="BD135" i="3"/>
  <c r="BD59" i="3"/>
  <c r="BD132" i="3"/>
  <c r="BD60" i="3"/>
  <c r="BD58" i="3"/>
  <c r="CY115" i="3"/>
  <c r="CY50" i="3" s="1"/>
  <c r="CW130" i="3"/>
  <c r="CW64" i="3" s="1"/>
  <c r="BD51" i="3"/>
  <c r="CY112" i="3"/>
  <c r="CY12" i="3" s="1"/>
  <c r="CX127" i="3"/>
  <c r="BE122" i="3"/>
  <c r="BE24" i="3" s="1"/>
  <c r="BB130" i="3"/>
  <c r="ER115" i="3"/>
  <c r="ER50" i="3" s="1"/>
  <c r="BY130" i="3"/>
  <c r="BY64" i="3" s="1"/>
  <c r="DU25" i="3"/>
  <c r="BZ23" i="3"/>
  <c r="BZ26" i="3"/>
  <c r="ER137" i="3"/>
  <c r="ER55" i="3" s="1"/>
  <c r="ER56" i="3" s="1"/>
  <c r="ER127" i="3"/>
  <c r="DU24" i="3"/>
  <c r="CY127" i="3"/>
  <c r="FP127" i="3"/>
  <c r="CY137" i="3"/>
  <c r="CY55" i="3" s="1"/>
  <c r="CY60" i="3" s="1"/>
  <c r="CX122" i="3"/>
  <c r="CX25" i="3" s="1"/>
  <c r="BD53" i="3"/>
  <c r="BD50" i="3"/>
  <c r="BD26" i="3"/>
  <c r="BD54" i="3"/>
  <c r="CA54" i="3"/>
  <c r="BD24" i="3"/>
  <c r="FO132" i="3"/>
  <c r="BD23" i="3"/>
  <c r="BD78" i="3"/>
  <c r="CB125" i="3"/>
  <c r="CY122" i="3"/>
  <c r="CY25" i="3" s="1"/>
  <c r="DV69" i="3"/>
  <c r="DV66" i="3"/>
  <c r="DU134" i="3"/>
  <c r="BE112" i="3"/>
  <c r="BE12" i="3" s="1"/>
  <c r="BE12" i="16" s="1"/>
  <c r="ER112" i="3"/>
  <c r="ER12" i="3" s="1"/>
  <c r="CX112" i="3"/>
  <c r="CX12" i="3" s="1"/>
  <c r="ER142" i="3"/>
  <c r="ER78" i="3" s="1"/>
  <c r="CX137" i="3"/>
  <c r="CX55" i="3" s="1"/>
  <c r="CX58" i="3" s="1"/>
  <c r="FP115" i="3"/>
  <c r="FP53" i="3" s="1"/>
  <c r="ER122" i="3"/>
  <c r="ER25" i="3" s="1"/>
  <c r="BE137" i="3"/>
  <c r="BE55" i="3" s="1"/>
  <c r="BE59" i="3" s="1"/>
  <c r="FP122" i="3"/>
  <c r="FP23" i="3" s="1"/>
  <c r="FP142" i="3"/>
  <c r="FP78" i="3" s="1"/>
  <c r="CX115" i="3"/>
  <c r="CX54" i="3" s="1"/>
  <c r="CA53" i="3"/>
  <c r="EQ23" i="3"/>
  <c r="CA50" i="3"/>
  <c r="CA58" i="3"/>
  <c r="CA49" i="3"/>
  <c r="CC114" i="3"/>
  <c r="CA51" i="3"/>
  <c r="CC138" i="3"/>
  <c r="CA57" i="3"/>
  <c r="CA56" i="3"/>
  <c r="CA60" i="3"/>
  <c r="EQ26" i="3"/>
  <c r="CA132" i="3"/>
  <c r="DV70" i="3"/>
  <c r="CA135" i="3"/>
  <c r="CA136" i="3"/>
  <c r="BE115" i="3"/>
  <c r="BE51" i="3" s="1"/>
  <c r="CA134" i="3"/>
  <c r="CA133" i="3"/>
  <c r="EQ79" i="3"/>
  <c r="EQ78" i="3"/>
  <c r="EQ17" i="3"/>
  <c r="EQ12" i="3"/>
  <c r="FO24" i="3"/>
  <c r="FO23" i="3"/>
  <c r="FO26" i="3"/>
  <c r="FO25" i="3"/>
  <c r="ER53" i="3"/>
  <c r="EQ53" i="3"/>
  <c r="EQ49" i="3"/>
  <c r="EQ54" i="3"/>
  <c r="EQ52" i="3"/>
  <c r="EQ51" i="3"/>
  <c r="EQ50" i="3"/>
  <c r="CC141" i="3"/>
  <c r="CZ69" i="3"/>
  <c r="CC140" i="3"/>
  <c r="DV128" i="3"/>
  <c r="DV120" i="3"/>
  <c r="CC124" i="3"/>
  <c r="DV125" i="3"/>
  <c r="FQ69" i="3"/>
  <c r="CC117" i="3"/>
  <c r="DV143" i="3"/>
  <c r="CC128" i="3"/>
  <c r="CC126" i="3"/>
  <c r="CC129" i="3"/>
  <c r="DV124" i="3"/>
  <c r="DV139" i="3"/>
  <c r="CB69" i="3"/>
  <c r="CC118" i="3"/>
  <c r="CZ121" i="3"/>
  <c r="FP137" i="3"/>
  <c r="FP55" i="3" s="1"/>
  <c r="FP56" i="3" s="1"/>
  <c r="CZ70" i="3"/>
  <c r="DV126" i="3"/>
  <c r="DU59" i="3"/>
  <c r="DU135" i="3"/>
  <c r="DU57" i="3"/>
  <c r="DU132" i="3"/>
  <c r="DU56" i="3"/>
  <c r="DU136" i="3"/>
  <c r="DU58" i="3"/>
  <c r="DU133" i="3"/>
  <c r="ES71" i="3"/>
  <c r="ES125" i="3"/>
  <c r="CC123" i="3"/>
  <c r="CC143" i="3"/>
  <c r="ES124" i="3"/>
  <c r="CZ118" i="3"/>
  <c r="CB119" i="3"/>
  <c r="CC119" i="3"/>
  <c r="CC139" i="3"/>
  <c r="CB118" i="3"/>
  <c r="ES118" i="3"/>
  <c r="CZ119" i="3"/>
  <c r="ES123" i="3"/>
  <c r="CZ138" i="3"/>
  <c r="ET69" i="3"/>
  <c r="ET123" i="3"/>
  <c r="FQ114" i="3"/>
  <c r="FQ128" i="3"/>
  <c r="FQ118" i="3"/>
  <c r="ES117" i="3"/>
  <c r="ES129" i="3"/>
  <c r="FQ119" i="3"/>
  <c r="ES141" i="3"/>
  <c r="ES126" i="3"/>
  <c r="CB123" i="3"/>
  <c r="CC68" i="3"/>
  <c r="CC67" i="3"/>
  <c r="CZ66" i="3"/>
  <c r="DV129" i="3"/>
  <c r="FP112" i="3"/>
  <c r="ES116" i="3"/>
  <c r="CZ68" i="3"/>
  <c r="ES128" i="3"/>
  <c r="ES138" i="3"/>
  <c r="CZ141" i="3"/>
  <c r="ES131" i="3"/>
  <c r="ES113" i="3"/>
  <c r="ES119" i="3"/>
  <c r="CC69" i="3"/>
  <c r="CZ67" i="3"/>
  <c r="DV131" i="3"/>
  <c r="DV118" i="3"/>
  <c r="ES144" i="3"/>
  <c r="ES114" i="3"/>
  <c r="BC130" i="3"/>
  <c r="FQ144" i="3"/>
  <c r="FQ143" i="3"/>
  <c r="FQ139" i="3"/>
  <c r="CB129" i="3"/>
  <c r="CB121" i="3"/>
  <c r="ET129" i="3"/>
  <c r="ET71" i="3"/>
  <c r="CY142" i="3"/>
  <c r="FQ66" i="3"/>
  <c r="FQ129" i="3"/>
  <c r="FQ67" i="3"/>
  <c r="CB126" i="3"/>
  <c r="CC113" i="3"/>
  <c r="CC131" i="3"/>
  <c r="CC66" i="3"/>
  <c r="CZ113" i="3"/>
  <c r="CZ116" i="3"/>
  <c r="ET139" i="3"/>
  <c r="DW117" i="3"/>
  <c r="DV68" i="3"/>
  <c r="DV113" i="3"/>
  <c r="DV67" i="3"/>
  <c r="FQ120" i="3"/>
  <c r="FQ138" i="3"/>
  <c r="FQ117" i="3"/>
  <c r="ET121" i="3"/>
  <c r="DW128" i="3"/>
  <c r="CB124" i="3"/>
  <c r="CB116" i="3"/>
  <c r="FQ121" i="3"/>
  <c r="FQ70" i="3"/>
  <c r="FQ116" i="3"/>
  <c r="CB138" i="3"/>
  <c r="CB117" i="3"/>
  <c r="CC121" i="3"/>
  <c r="CC125" i="3"/>
  <c r="CC144" i="3"/>
  <c r="CZ140" i="3"/>
  <c r="CZ143" i="3"/>
  <c r="ET113" i="3"/>
  <c r="DW126" i="3"/>
  <c r="FQ126" i="3"/>
  <c r="FQ123" i="3"/>
  <c r="FQ124" i="3"/>
  <c r="CB120" i="3"/>
  <c r="CB128" i="3"/>
  <c r="CZ124" i="3"/>
  <c r="CZ114" i="3"/>
  <c r="CZ117" i="3"/>
  <c r="CB139" i="3"/>
  <c r="ET67" i="3"/>
  <c r="DV119" i="3"/>
  <c r="DV117" i="3"/>
  <c r="BF38" i="3"/>
  <c r="BF36" i="16" s="1"/>
  <c r="BF44" i="3"/>
  <c r="BC39" i="16" s="1"/>
  <c r="BF20" i="3"/>
  <c r="BC19" i="16" s="1"/>
  <c r="BF14" i="3"/>
  <c r="BC14" i="16" s="1"/>
  <c r="BF28" i="3"/>
  <c r="BF41" i="3"/>
  <c r="BF65" i="3"/>
  <c r="BF68" i="3" s="1"/>
  <c r="BF13" i="3"/>
  <c r="BC13" i="16" s="1"/>
  <c r="BF80" i="3"/>
  <c r="BC74" i="16" s="1"/>
  <c r="BF21" i="3"/>
  <c r="BF29" i="3"/>
  <c r="BC27" i="16" s="1"/>
  <c r="BF27" i="3"/>
  <c r="BF39" i="3"/>
  <c r="BC37" i="16" s="1"/>
  <c r="BF97" i="3"/>
  <c r="BC91" i="16" s="1"/>
  <c r="BF76" i="3"/>
  <c r="BF43" i="3"/>
  <c r="BC38" i="16" s="1"/>
  <c r="BF19" i="3"/>
  <c r="BC18" i="16" s="1"/>
  <c r="BF40" i="3"/>
  <c r="BF45" i="3"/>
  <c r="BF48" i="3"/>
  <c r="BF72" i="3"/>
  <c r="BF73" i="3"/>
  <c r="BF10" i="3"/>
  <c r="BF138" i="3" s="1"/>
  <c r="BF42" i="3"/>
  <c r="BF75" i="3"/>
  <c r="BC69" i="16" s="1"/>
  <c r="BF30" i="3"/>
  <c r="BC28" i="16" s="1"/>
  <c r="BF15" i="3"/>
  <c r="BF16" i="3" s="1"/>
  <c r="BF33" i="3"/>
  <c r="BF47" i="3"/>
  <c r="BC41" i="16" s="1"/>
  <c r="BF18" i="3"/>
  <c r="BF17" i="16" s="1"/>
  <c r="BF31" i="3"/>
  <c r="BF32" i="3" s="1"/>
  <c r="BC30" i="16" s="1"/>
  <c r="BF77" i="3"/>
  <c r="BC71" i="16" s="1"/>
  <c r="BF35" i="3"/>
  <c r="BC33" i="16" s="1"/>
  <c r="BF83" i="3"/>
  <c r="BC77" i="16" s="1"/>
  <c r="BF84" i="3"/>
  <c r="BC78" i="16" s="1"/>
  <c r="BF82" i="3"/>
  <c r="BC76" i="16" s="1"/>
  <c r="BF85" i="3"/>
  <c r="BC79" i="16" s="1"/>
  <c r="BF86" i="3"/>
  <c r="BC80" i="16" s="1"/>
  <c r="BF81" i="3"/>
  <c r="BC75" i="16" s="1"/>
  <c r="EU110" i="3"/>
  <c r="EU9" i="3" s="1"/>
  <c r="CB143" i="3"/>
  <c r="CB68" i="3"/>
  <c r="CB71" i="3"/>
  <c r="BC9" i="16"/>
  <c r="CZ144" i="3"/>
  <c r="CZ120" i="3"/>
  <c r="CZ128" i="3"/>
  <c r="ET131" i="3"/>
  <c r="ET114" i="3"/>
  <c r="ET70" i="3"/>
  <c r="DW119" i="3"/>
  <c r="DW123" i="3"/>
  <c r="DW125" i="3"/>
  <c r="DV116" i="3"/>
  <c r="DV144" i="3"/>
  <c r="FQ125" i="3"/>
  <c r="FQ113" i="3"/>
  <c r="FQ141" i="3"/>
  <c r="ES120" i="3"/>
  <c r="ES143" i="3"/>
  <c r="ES121" i="3"/>
  <c r="ES139" i="3"/>
  <c r="CB141" i="3"/>
  <c r="CB144" i="3"/>
  <c r="CB114" i="3"/>
  <c r="CC71" i="3"/>
  <c r="CZ139" i="3"/>
  <c r="CZ126" i="3"/>
  <c r="CZ125" i="3"/>
  <c r="ET117" i="3"/>
  <c r="ET118" i="3"/>
  <c r="ET125" i="3"/>
  <c r="DW131" i="3"/>
  <c r="DW141" i="3"/>
  <c r="DW143" i="3"/>
  <c r="DV138" i="3"/>
  <c r="DV140" i="3"/>
  <c r="DV123" i="3"/>
  <c r="DW116" i="3"/>
  <c r="DW118" i="3"/>
  <c r="DA65" i="3"/>
  <c r="DA71" i="3" s="1"/>
  <c r="DA10" i="3"/>
  <c r="DA131" i="3" s="1"/>
  <c r="DA40" i="3"/>
  <c r="DA42" i="3"/>
  <c r="DA76" i="3"/>
  <c r="DA77" i="3"/>
  <c r="DA30" i="3"/>
  <c r="DA41" i="3"/>
  <c r="DA13" i="3"/>
  <c r="DA38" i="3"/>
  <c r="DA97" i="3"/>
  <c r="DA44" i="3"/>
  <c r="DA72" i="3"/>
  <c r="DA43" i="3"/>
  <c r="DA15" i="3"/>
  <c r="DA16" i="3" s="1"/>
  <c r="DA31" i="3"/>
  <c r="DA32" i="3" s="1"/>
  <c r="DA45" i="3"/>
  <c r="DA14" i="3"/>
  <c r="DA29" i="3"/>
  <c r="DA48" i="3"/>
  <c r="DA19" i="3"/>
  <c r="DA20" i="3"/>
  <c r="DA73" i="3"/>
  <c r="DA80" i="3"/>
  <c r="DA28" i="3"/>
  <c r="DA39" i="3"/>
  <c r="DA35" i="3"/>
  <c r="DA47" i="3"/>
  <c r="DA27" i="3"/>
  <c r="DA18" i="3"/>
  <c r="DA17" i="16" s="1"/>
  <c r="DA33" i="3"/>
  <c r="DA75" i="3"/>
  <c r="DA21" i="3"/>
  <c r="DA22" i="3" s="1"/>
  <c r="DA83" i="3"/>
  <c r="DA86" i="3"/>
  <c r="DA82" i="3"/>
  <c r="DA85" i="3"/>
  <c r="DA81" i="3"/>
  <c r="DA84" i="3"/>
  <c r="ET126" i="3"/>
  <c r="ET124" i="3"/>
  <c r="ET128" i="3"/>
  <c r="DW140" i="3"/>
  <c r="DW68" i="3"/>
  <c r="DW71" i="3"/>
  <c r="BG80" i="3"/>
  <c r="BG35" i="3"/>
  <c r="BG41" i="3"/>
  <c r="BG10" i="3"/>
  <c r="BG117" i="3" s="1"/>
  <c r="BG65" i="3"/>
  <c r="BG69" i="3" s="1"/>
  <c r="BG31" i="3"/>
  <c r="BG32" i="3" s="1"/>
  <c r="BG20" i="3"/>
  <c r="BG27" i="3"/>
  <c r="BG39" i="3"/>
  <c r="BG18" i="3"/>
  <c r="BG17" i="16" s="1"/>
  <c r="BG14" i="3"/>
  <c r="BG29" i="3"/>
  <c r="BG47" i="3"/>
  <c r="BG75" i="3"/>
  <c r="BG72" i="3"/>
  <c r="BG48" i="3"/>
  <c r="BG15" i="3"/>
  <c r="BG16" i="3" s="1"/>
  <c r="BG33" i="3"/>
  <c r="BG13" i="3"/>
  <c r="BG19" i="3"/>
  <c r="BG77" i="3"/>
  <c r="BG30" i="3"/>
  <c r="BG28" i="3"/>
  <c r="BG45" i="3"/>
  <c r="BG21" i="3"/>
  <c r="BG22" i="3" s="1"/>
  <c r="BG73" i="3"/>
  <c r="BG76" i="3"/>
  <c r="BG44" i="3"/>
  <c r="BG43" i="3"/>
  <c r="BG42" i="3"/>
  <c r="BG97" i="3"/>
  <c r="BG38" i="3"/>
  <c r="BG40" i="3"/>
  <c r="BG82" i="3"/>
  <c r="BG85" i="3"/>
  <c r="BG81" i="3"/>
  <c r="BG83" i="3"/>
  <c r="BG84" i="3"/>
  <c r="BG86" i="3"/>
  <c r="ES69" i="3"/>
  <c r="ET138" i="3"/>
  <c r="ET68" i="3"/>
  <c r="ET116" i="3"/>
  <c r="DW113" i="3"/>
  <c r="DW66" i="3"/>
  <c r="DW121" i="3"/>
  <c r="DX110" i="3"/>
  <c r="DX9" i="3" s="1"/>
  <c r="ES70" i="3"/>
  <c r="CX79" i="3"/>
  <c r="CX78" i="3"/>
  <c r="CB70" i="3"/>
  <c r="EQ56" i="3"/>
  <c r="EQ59" i="3"/>
  <c r="EQ136" i="3"/>
  <c r="EQ58" i="3"/>
  <c r="EQ57" i="3"/>
  <c r="EQ60" i="3"/>
  <c r="EQ134" i="3"/>
  <c r="EQ135" i="3"/>
  <c r="EQ132" i="3"/>
  <c r="EQ133" i="3"/>
  <c r="ET119" i="3"/>
  <c r="ET140" i="3"/>
  <c r="DW67" i="3"/>
  <c r="DW144" i="3"/>
  <c r="DW138" i="3"/>
  <c r="DW70" i="3"/>
  <c r="ES67" i="3"/>
  <c r="FR40" i="3"/>
  <c r="FR65" i="3"/>
  <c r="FR67" i="3" s="1"/>
  <c r="FR73" i="3"/>
  <c r="FR44" i="3"/>
  <c r="FR35" i="3"/>
  <c r="FR41" i="3"/>
  <c r="FR14" i="3"/>
  <c r="FR21" i="3"/>
  <c r="FR22" i="3" s="1"/>
  <c r="FR18" i="3"/>
  <c r="FR30" i="3"/>
  <c r="FR72" i="3"/>
  <c r="FR43" i="3"/>
  <c r="FR80" i="3"/>
  <c r="FR77" i="3"/>
  <c r="FR97" i="3"/>
  <c r="FR47" i="3"/>
  <c r="FR31" i="3"/>
  <c r="FR32" i="3" s="1"/>
  <c r="FR42" i="3"/>
  <c r="FR48" i="3"/>
  <c r="FR29" i="3"/>
  <c r="FR38" i="3"/>
  <c r="FR19" i="3"/>
  <c r="FR33" i="3"/>
  <c r="FR76" i="3"/>
  <c r="FR45" i="3"/>
  <c r="FR10" i="3"/>
  <c r="FR141" i="3" s="1"/>
  <c r="FR28" i="3"/>
  <c r="FR13" i="3"/>
  <c r="FR39" i="3"/>
  <c r="FR20" i="3"/>
  <c r="FR15" i="3"/>
  <c r="FR16" i="3" s="1"/>
  <c r="FR27" i="3"/>
  <c r="FR75" i="3"/>
  <c r="FR82" i="3"/>
  <c r="FR85" i="3"/>
  <c r="FR83" i="3"/>
  <c r="FR81" i="3"/>
  <c r="FR86" i="3"/>
  <c r="FR84" i="3"/>
  <c r="CB66" i="3"/>
  <c r="CD110" i="3"/>
  <c r="CD9" i="3" s="1"/>
  <c r="ES68" i="3"/>
  <c r="CB131" i="3"/>
  <c r="CB113" i="3"/>
  <c r="CZ129" i="3"/>
  <c r="CZ123" i="3"/>
  <c r="DT130" i="3"/>
  <c r="DT63" i="3" s="1"/>
  <c r="ET143" i="3"/>
  <c r="ET144" i="3"/>
  <c r="ET120" i="3"/>
  <c r="DW124" i="3"/>
  <c r="DW120" i="3"/>
  <c r="DW114" i="3"/>
  <c r="DW129" i="3"/>
  <c r="DV121" i="3"/>
  <c r="DV114" i="3"/>
  <c r="B26" i="6"/>
  <c r="C26" i="6" s="1"/>
  <c r="FQ101" i="16"/>
  <c r="ES101" i="16"/>
  <c r="BE101" i="16"/>
  <c r="CB101" i="16"/>
  <c r="DV101" i="16"/>
  <c r="FX6" i="16"/>
  <c r="FA6" i="16"/>
  <c r="DY6" i="3"/>
  <c r="BH6" i="3"/>
  <c r="BH110" i="3" s="1"/>
  <c r="BH9" i="3" s="1"/>
  <c r="FS6" i="3"/>
  <c r="FS110" i="3" s="1"/>
  <c r="FS9" i="3" s="1"/>
  <c r="CE6" i="3"/>
  <c r="DB6" i="3"/>
  <c r="EV6" i="3"/>
  <c r="AH61" i="3" l="1"/>
  <c r="AH62" i="3"/>
  <c r="AH63" i="3"/>
  <c r="AH64" i="3"/>
  <c r="EP64" i="3"/>
  <c r="EP61" i="3"/>
  <c r="EP62" i="3"/>
  <c r="EP63" i="3"/>
  <c r="FN61" i="3"/>
  <c r="FN62" i="3"/>
  <c r="FN63" i="3"/>
  <c r="FN64" i="3"/>
  <c r="CW63" i="3"/>
  <c r="CW61" i="3"/>
  <c r="CW62" i="3"/>
  <c r="DT61" i="3"/>
  <c r="DT62" i="3"/>
  <c r="DT64" i="3"/>
  <c r="DX88" i="3"/>
  <c r="FS88" i="3"/>
  <c r="EU88" i="3"/>
  <c r="BC62" i="3"/>
  <c r="BC64" i="3"/>
  <c r="BC63" i="3"/>
  <c r="BB64" i="3"/>
  <c r="BB63" i="3"/>
  <c r="BB62" i="3"/>
  <c r="BY63" i="3"/>
  <c r="BY62" i="3"/>
  <c r="AI142" i="3"/>
  <c r="AI79" i="3" s="1"/>
  <c r="AI127" i="3"/>
  <c r="AI37" i="3" s="1"/>
  <c r="BC61" i="3"/>
  <c r="BY61" i="3"/>
  <c r="BB61" i="3"/>
  <c r="CD88" i="3"/>
  <c r="BH88" i="3"/>
  <c r="CX132" i="3"/>
  <c r="AI115" i="3"/>
  <c r="AI54" i="3" s="1"/>
  <c r="AI112" i="3"/>
  <c r="AI17" i="3" s="1"/>
  <c r="AI122" i="3"/>
  <c r="AI25" i="3" s="1"/>
  <c r="AI137" i="3"/>
  <c r="CX56" i="3"/>
  <c r="AK115" i="3"/>
  <c r="AK53" i="3" s="1"/>
  <c r="AK142" i="3"/>
  <c r="AK78" i="3" s="1"/>
  <c r="CY58" i="3"/>
  <c r="ER17" i="3"/>
  <c r="AK112" i="3"/>
  <c r="AK12" i="3" s="1"/>
  <c r="AK127" i="3"/>
  <c r="AK37" i="3" s="1"/>
  <c r="AK137" i="3"/>
  <c r="AK55" i="3" s="1"/>
  <c r="AK59" i="3" s="1"/>
  <c r="AK122" i="3"/>
  <c r="AK25" i="3" s="1"/>
  <c r="ER49" i="3"/>
  <c r="ER52" i="3"/>
  <c r="ER54" i="3"/>
  <c r="ER51" i="3"/>
  <c r="FP79" i="3"/>
  <c r="ER79" i="3"/>
  <c r="CD101" i="3"/>
  <c r="CD100" i="3"/>
  <c r="CD98" i="3"/>
  <c r="CD105" i="3"/>
  <c r="CD103" i="3"/>
  <c r="CD102" i="3"/>
  <c r="CD99" i="3"/>
  <c r="CD104" i="3"/>
  <c r="EU98" i="3"/>
  <c r="EU101" i="3"/>
  <c r="EU99" i="3"/>
  <c r="EU102" i="3"/>
  <c r="EU104" i="3"/>
  <c r="EU105" i="3"/>
  <c r="EU100" i="3"/>
  <c r="EU103" i="3"/>
  <c r="FS98" i="3"/>
  <c r="FS101" i="3"/>
  <c r="FS99" i="3"/>
  <c r="FS102" i="3"/>
  <c r="FS104" i="3"/>
  <c r="FS100" i="3"/>
  <c r="FS105" i="3"/>
  <c r="FS103" i="3"/>
  <c r="DX99" i="3"/>
  <c r="DX98" i="3"/>
  <c r="DX100" i="3"/>
  <c r="DX103" i="3"/>
  <c r="DX102" i="3"/>
  <c r="DX101" i="3"/>
  <c r="DX104" i="3"/>
  <c r="DX105" i="3"/>
  <c r="BH100" i="3"/>
  <c r="BH99" i="3"/>
  <c r="BH98" i="3"/>
  <c r="BH101" i="3"/>
  <c r="BH105" i="3"/>
  <c r="BH104" i="3"/>
  <c r="BH103" i="3"/>
  <c r="BH102" i="3"/>
  <c r="FS87" i="3"/>
  <c r="FS89" i="3"/>
  <c r="FS90" i="3"/>
  <c r="FS92" i="3"/>
  <c r="FS91" i="3"/>
  <c r="FS96" i="3"/>
  <c r="FS93" i="3"/>
  <c r="FS94" i="3"/>
  <c r="FS95" i="3"/>
  <c r="BH89" i="3"/>
  <c r="BH87" i="3"/>
  <c r="BH90" i="3"/>
  <c r="BH93" i="3"/>
  <c r="BH92" i="3"/>
  <c r="BH91" i="3"/>
  <c r="BH96" i="3"/>
  <c r="BH95" i="3"/>
  <c r="BH94" i="3"/>
  <c r="EU87" i="3"/>
  <c r="EU90" i="3"/>
  <c r="EU89" i="3"/>
  <c r="EU92" i="3"/>
  <c r="EU91" i="3"/>
  <c r="EU96" i="3"/>
  <c r="EU93" i="3"/>
  <c r="EU95" i="3"/>
  <c r="EU94" i="3"/>
  <c r="DX87" i="3"/>
  <c r="DX90" i="3"/>
  <c r="DX89" i="3"/>
  <c r="DX93" i="3"/>
  <c r="DX92" i="3"/>
  <c r="DX91" i="3"/>
  <c r="DX94" i="3"/>
  <c r="DX96" i="3"/>
  <c r="DX95" i="3"/>
  <c r="CD89" i="3"/>
  <c r="CD87" i="3"/>
  <c r="CD90" i="3"/>
  <c r="CD92" i="3"/>
  <c r="CD91" i="3"/>
  <c r="CD96" i="3"/>
  <c r="CD95" i="3"/>
  <c r="CD94" i="3"/>
  <c r="CD93" i="3"/>
  <c r="BE23" i="3"/>
  <c r="FP50" i="3"/>
  <c r="FP54" i="3"/>
  <c r="FP25" i="3"/>
  <c r="FP51" i="3"/>
  <c r="BG125" i="3"/>
  <c r="FP52" i="3"/>
  <c r="FP26" i="3"/>
  <c r="FP24" i="3"/>
  <c r="FP49" i="3"/>
  <c r="ER24" i="3"/>
  <c r="ER26" i="3"/>
  <c r="ER23" i="3"/>
  <c r="ER37" i="3"/>
  <c r="ER36" i="3"/>
  <c r="FP37" i="3"/>
  <c r="FP36" i="3"/>
  <c r="AJ123" i="3"/>
  <c r="AJ116" i="3"/>
  <c r="AJ119" i="3"/>
  <c r="AJ114" i="3"/>
  <c r="AJ117" i="3"/>
  <c r="AJ131" i="3"/>
  <c r="AJ118" i="3"/>
  <c r="AJ138" i="3"/>
  <c r="AJ126" i="3"/>
  <c r="AJ144" i="3"/>
  <c r="AJ113" i="3"/>
  <c r="AJ125" i="3"/>
  <c r="AJ143" i="3"/>
  <c r="AJ120" i="3"/>
  <c r="AJ124" i="3"/>
  <c r="AJ129" i="3"/>
  <c r="AJ141" i="3"/>
  <c r="AJ121" i="3"/>
  <c r="AJ140" i="3"/>
  <c r="AJ107" i="3"/>
  <c r="AJ128" i="3"/>
  <c r="AJ139" i="3"/>
  <c r="AJ68" i="3"/>
  <c r="AJ69" i="3"/>
  <c r="AJ66" i="3"/>
  <c r="AJ71" i="3"/>
  <c r="AJ70" i="3"/>
  <c r="AJ67" i="3"/>
  <c r="CY37" i="3"/>
  <c r="CY36" i="3"/>
  <c r="CX36" i="3"/>
  <c r="CX37" i="3"/>
  <c r="BE37" i="3"/>
  <c r="BE36" i="3"/>
  <c r="CA9" i="16"/>
  <c r="CX24" i="3"/>
  <c r="CX26" i="3"/>
  <c r="CX23" i="3"/>
  <c r="ES142" i="3"/>
  <c r="ES78" i="3" s="1"/>
  <c r="ER60" i="3"/>
  <c r="ER58" i="3"/>
  <c r="BE26" i="3"/>
  <c r="BE25" i="3"/>
  <c r="ER136" i="3"/>
  <c r="ER135" i="3"/>
  <c r="ER59" i="3"/>
  <c r="ER57" i="3"/>
  <c r="ER132" i="3"/>
  <c r="ER133" i="3"/>
  <c r="ER134" i="3"/>
  <c r="AI55" i="3"/>
  <c r="AI56" i="3" s="1"/>
  <c r="CY54" i="3"/>
  <c r="CY51" i="3"/>
  <c r="BZ130" i="3"/>
  <c r="BZ64" i="3" s="1"/>
  <c r="CY136" i="3"/>
  <c r="CY134" i="3"/>
  <c r="CY132" i="3"/>
  <c r="CY133" i="3"/>
  <c r="CY56" i="3"/>
  <c r="CY59" i="3"/>
  <c r="BE52" i="3"/>
  <c r="CY135" i="3"/>
  <c r="CY57" i="3"/>
  <c r="BE78" i="3"/>
  <c r="CZ142" i="3"/>
  <c r="CZ79" i="3" s="1"/>
  <c r="CY17" i="3"/>
  <c r="AK79" i="3"/>
  <c r="BD130" i="3"/>
  <c r="FO130" i="3"/>
  <c r="CY52" i="3"/>
  <c r="CY23" i="3"/>
  <c r="CY53" i="3"/>
  <c r="DW127" i="3"/>
  <c r="CY49" i="3"/>
  <c r="BC29" i="16"/>
  <c r="CC127" i="3"/>
  <c r="CC112" i="3"/>
  <c r="CC12" i="3" s="1"/>
  <c r="CY24" i="3"/>
  <c r="CY26" i="3"/>
  <c r="ET112" i="3"/>
  <c r="ET17" i="3" s="1"/>
  <c r="DV112" i="3"/>
  <c r="DV17" i="3" s="1"/>
  <c r="BC10" i="16"/>
  <c r="AK51" i="3"/>
  <c r="BE17" i="3"/>
  <c r="AK50" i="3"/>
  <c r="FQ137" i="3"/>
  <c r="FQ55" i="3" s="1"/>
  <c r="FQ136" i="3" s="1"/>
  <c r="FQ112" i="3"/>
  <c r="FQ17" i="3" s="1"/>
  <c r="DV122" i="3"/>
  <c r="DV24" i="3" s="1"/>
  <c r="BE54" i="3"/>
  <c r="BE50" i="3"/>
  <c r="BE49" i="3"/>
  <c r="BE53" i="3"/>
  <c r="CB122" i="3"/>
  <c r="CB24" i="3" s="1"/>
  <c r="ES122" i="3"/>
  <c r="ES24" i="3" s="1"/>
  <c r="CC115" i="3"/>
  <c r="CC52" i="3" s="1"/>
  <c r="BE58" i="3"/>
  <c r="BE60" i="3"/>
  <c r="BC15" i="16"/>
  <c r="BE133" i="3"/>
  <c r="CC137" i="3"/>
  <c r="CC55" i="3" s="1"/>
  <c r="CC58" i="3" s="1"/>
  <c r="ES137" i="3"/>
  <c r="ES55" i="3" s="1"/>
  <c r="ES58" i="3" s="1"/>
  <c r="CC142" i="3"/>
  <c r="CC79" i="3" s="1"/>
  <c r="FQ127" i="3"/>
  <c r="BE136" i="3"/>
  <c r="BE56" i="3"/>
  <c r="CX17" i="3"/>
  <c r="BE57" i="3"/>
  <c r="BE132" i="3"/>
  <c r="BE135" i="3"/>
  <c r="BE134" i="3"/>
  <c r="CX49" i="3"/>
  <c r="CX134" i="3"/>
  <c r="CX52" i="3"/>
  <c r="CX135" i="3"/>
  <c r="CX57" i="3"/>
  <c r="CX50" i="3"/>
  <c r="CX133" i="3"/>
  <c r="CX51" i="3"/>
  <c r="CX53" i="3"/>
  <c r="DA139" i="3"/>
  <c r="CX136" i="3"/>
  <c r="CX59" i="3"/>
  <c r="CX60" i="3"/>
  <c r="CA130" i="3"/>
  <c r="CA64" i="3" s="1"/>
  <c r="FP136" i="3"/>
  <c r="CZ115" i="3"/>
  <c r="CZ51" i="3" s="1"/>
  <c r="FQ122" i="3"/>
  <c r="FQ23" i="3" s="1"/>
  <c r="FP133" i="3"/>
  <c r="FP58" i="3"/>
  <c r="DA123" i="3"/>
  <c r="FP135" i="3"/>
  <c r="FP57" i="3"/>
  <c r="DA120" i="3"/>
  <c r="FP132" i="3"/>
  <c r="BF128" i="3"/>
  <c r="DW142" i="3"/>
  <c r="DW79" i="3" s="1"/>
  <c r="ET127" i="3"/>
  <c r="BF143" i="3"/>
  <c r="BF139" i="3"/>
  <c r="FP134" i="3"/>
  <c r="DA138" i="3"/>
  <c r="BF67" i="3"/>
  <c r="FP60" i="3"/>
  <c r="DA143" i="3"/>
  <c r="BF117" i="3"/>
  <c r="DV127" i="3"/>
  <c r="BF125" i="3"/>
  <c r="BG121" i="3"/>
  <c r="FP12" i="3"/>
  <c r="FP17" i="3"/>
  <c r="DA144" i="3"/>
  <c r="DA125" i="3"/>
  <c r="DA121" i="3"/>
  <c r="DA126" i="3"/>
  <c r="DA116" i="3"/>
  <c r="DA124" i="3"/>
  <c r="BF140" i="3"/>
  <c r="BF129" i="3"/>
  <c r="ES115" i="3"/>
  <c r="DA119" i="3"/>
  <c r="DA129" i="3"/>
  <c r="FP59" i="3"/>
  <c r="DA113" i="3"/>
  <c r="DA141" i="3"/>
  <c r="BF124" i="3"/>
  <c r="BF144" i="3"/>
  <c r="BG124" i="3"/>
  <c r="BG140" i="3"/>
  <c r="CC122" i="3"/>
  <c r="CC26" i="3" s="1"/>
  <c r="BG141" i="3"/>
  <c r="BG126" i="3"/>
  <c r="BG120" i="3"/>
  <c r="BG144" i="3"/>
  <c r="BG118" i="3"/>
  <c r="BG113" i="3"/>
  <c r="BG123" i="3"/>
  <c r="CB137" i="3"/>
  <c r="CB55" i="3" s="1"/>
  <c r="CB56" i="3" s="1"/>
  <c r="DV142" i="3"/>
  <c r="DV79" i="3" s="1"/>
  <c r="BG114" i="3"/>
  <c r="BG143" i="3"/>
  <c r="BG138" i="3"/>
  <c r="BG119" i="3"/>
  <c r="BG131" i="3"/>
  <c r="BG139" i="3"/>
  <c r="DA118" i="3"/>
  <c r="DA128" i="3"/>
  <c r="DA140" i="3"/>
  <c r="ES127" i="3"/>
  <c r="ES112" i="3"/>
  <c r="DU130" i="3"/>
  <c r="DU63" i="3" s="1"/>
  <c r="FR138" i="3"/>
  <c r="FQ115" i="3"/>
  <c r="FR123" i="3"/>
  <c r="FR118" i="3"/>
  <c r="BF113" i="3"/>
  <c r="DA68" i="3"/>
  <c r="CZ137" i="3"/>
  <c r="CZ55" i="3" s="1"/>
  <c r="CZ59" i="3" s="1"/>
  <c r="CB115" i="3"/>
  <c r="CB51" i="3" s="1"/>
  <c r="FR113" i="3"/>
  <c r="DA69" i="3"/>
  <c r="BF141" i="3"/>
  <c r="BF119" i="3"/>
  <c r="CB112" i="3"/>
  <c r="CB12" i="3" s="1"/>
  <c r="FR120" i="3"/>
  <c r="DA70" i="3"/>
  <c r="BF116" i="3"/>
  <c r="BF131" i="3"/>
  <c r="FR140" i="3"/>
  <c r="BF114" i="3"/>
  <c r="BF120" i="3"/>
  <c r="BF123" i="3"/>
  <c r="FR139" i="3"/>
  <c r="FR117" i="3"/>
  <c r="DA67" i="3"/>
  <c r="BF121" i="3"/>
  <c r="CZ122" i="3"/>
  <c r="CZ25" i="3" s="1"/>
  <c r="DA66" i="3"/>
  <c r="CB127" i="3"/>
  <c r="FQ142" i="3"/>
  <c r="FR131" i="3"/>
  <c r="FR114" i="3"/>
  <c r="FR126" i="3"/>
  <c r="FR121" i="3"/>
  <c r="DV137" i="3"/>
  <c r="DV55" i="3" s="1"/>
  <c r="DV133" i="3" s="1"/>
  <c r="FR124" i="3"/>
  <c r="FR71" i="3"/>
  <c r="BG116" i="3"/>
  <c r="BG128" i="3"/>
  <c r="BG129" i="3"/>
  <c r="DA114" i="3"/>
  <c r="DA117" i="3"/>
  <c r="BF118" i="3"/>
  <c r="BF126" i="3"/>
  <c r="BF69" i="3"/>
  <c r="BF71" i="3"/>
  <c r="FR129" i="3"/>
  <c r="FR116" i="3"/>
  <c r="FR128" i="3"/>
  <c r="ET137" i="3"/>
  <c r="ET55" i="3" s="1"/>
  <c r="ET133" i="3" s="1"/>
  <c r="BF70" i="3"/>
  <c r="BF66" i="3"/>
  <c r="CY79" i="3"/>
  <c r="CY78" i="3"/>
  <c r="CZ112" i="3"/>
  <c r="ET122" i="3"/>
  <c r="FR68" i="3"/>
  <c r="FR69" i="3"/>
  <c r="CB142" i="3"/>
  <c r="FS33" i="3"/>
  <c r="FS47" i="3"/>
  <c r="FS27" i="3"/>
  <c r="FS42" i="3"/>
  <c r="FS30" i="3"/>
  <c r="FS73" i="3"/>
  <c r="FS43" i="3"/>
  <c r="FS13" i="3"/>
  <c r="FS35" i="3"/>
  <c r="FS21" i="3"/>
  <c r="FS22" i="3" s="1"/>
  <c r="FS45" i="3"/>
  <c r="FS18" i="3"/>
  <c r="FS31" i="3"/>
  <c r="FS32" i="3" s="1"/>
  <c r="FS41" i="3"/>
  <c r="FS76" i="3"/>
  <c r="FS19" i="3"/>
  <c r="FS65" i="3"/>
  <c r="FS67" i="3" s="1"/>
  <c r="FS77" i="3"/>
  <c r="FS38" i="3"/>
  <c r="FS72" i="3"/>
  <c r="FS28" i="3"/>
  <c r="FS48" i="3"/>
  <c r="FS97" i="3"/>
  <c r="FS39" i="3"/>
  <c r="FS44" i="3"/>
  <c r="FS10" i="3"/>
  <c r="FS113" i="3" s="1"/>
  <c r="FS75" i="3"/>
  <c r="FS14" i="3"/>
  <c r="FS40" i="3"/>
  <c r="FS29" i="3"/>
  <c r="FS15" i="3"/>
  <c r="FS16" i="3" s="1"/>
  <c r="FS80" i="3"/>
  <c r="FS20" i="3"/>
  <c r="FS84" i="3"/>
  <c r="FS82" i="3"/>
  <c r="FS83" i="3"/>
  <c r="FS86" i="3"/>
  <c r="FS81" i="3"/>
  <c r="FS85" i="3"/>
  <c r="FR70" i="3"/>
  <c r="FR144" i="3"/>
  <c r="FR125" i="3"/>
  <c r="EQ130" i="3"/>
  <c r="BG71" i="3"/>
  <c r="BG66" i="3"/>
  <c r="DW137" i="3"/>
  <c r="DW55" i="3" s="1"/>
  <c r="DW112" i="3"/>
  <c r="BG67" i="3"/>
  <c r="CE110" i="3"/>
  <c r="CE9" i="3" s="1"/>
  <c r="CD48" i="3"/>
  <c r="CD77" i="3"/>
  <c r="CD44" i="3"/>
  <c r="CD72" i="3"/>
  <c r="CD76" i="3"/>
  <c r="CD14" i="3"/>
  <c r="CD40" i="3"/>
  <c r="CD65" i="3"/>
  <c r="CD71" i="3" s="1"/>
  <c r="CD41" i="3"/>
  <c r="CD75" i="3"/>
  <c r="CD15" i="3"/>
  <c r="CD16" i="3" s="1"/>
  <c r="CD18" i="3"/>
  <c r="CD17" i="16" s="1"/>
  <c r="CD38" i="3"/>
  <c r="CD31" i="3"/>
  <c r="CD32" i="3" s="1"/>
  <c r="CD30" i="3"/>
  <c r="CD81" i="3"/>
  <c r="CD84" i="3"/>
  <c r="CD42" i="3"/>
  <c r="CD73" i="3"/>
  <c r="CD43" i="3"/>
  <c r="CD47" i="3"/>
  <c r="CD28" i="3"/>
  <c r="CD19" i="3"/>
  <c r="CA18" i="16" s="1"/>
  <c r="CD29" i="3"/>
  <c r="CD83" i="3"/>
  <c r="CD35" i="3"/>
  <c r="CD10" i="3"/>
  <c r="CD143" i="3" s="1"/>
  <c r="CD86" i="3"/>
  <c r="CD97" i="3"/>
  <c r="CD33" i="3"/>
  <c r="CD20" i="3"/>
  <c r="CA19" i="16" s="1"/>
  <c r="CD82" i="3"/>
  <c r="CD80" i="3"/>
  <c r="CD13" i="3"/>
  <c r="CD21" i="3"/>
  <c r="CD85" i="3"/>
  <c r="CD39" i="3"/>
  <c r="CD45" i="3"/>
  <c r="CD27" i="3"/>
  <c r="BG70" i="3"/>
  <c r="DV115" i="3"/>
  <c r="BF22" i="3"/>
  <c r="BC20" i="16"/>
  <c r="BH35" i="3"/>
  <c r="BH48" i="3"/>
  <c r="BH77" i="3"/>
  <c r="BH13" i="3"/>
  <c r="BH30" i="3"/>
  <c r="BH33" i="3"/>
  <c r="BH44" i="3"/>
  <c r="BH97" i="3"/>
  <c r="BH41" i="3"/>
  <c r="BH29" i="3"/>
  <c r="BH31" i="3"/>
  <c r="BH32" i="3" s="1"/>
  <c r="BH72" i="3"/>
  <c r="BH20" i="3"/>
  <c r="BH18" i="3"/>
  <c r="BH17" i="16" s="1"/>
  <c r="BH15" i="3"/>
  <c r="BH16" i="3" s="1"/>
  <c r="BH19" i="3"/>
  <c r="BH40" i="3"/>
  <c r="BH21" i="3"/>
  <c r="BH22" i="3" s="1"/>
  <c r="BH75" i="3"/>
  <c r="BH80" i="3"/>
  <c r="BH45" i="3"/>
  <c r="BH73" i="3"/>
  <c r="BH14" i="3"/>
  <c r="BH42" i="3"/>
  <c r="BH47" i="3"/>
  <c r="BH43" i="3"/>
  <c r="BH10" i="3"/>
  <c r="BH140" i="3" s="1"/>
  <c r="BH39" i="3"/>
  <c r="BH76" i="3"/>
  <c r="BH65" i="3"/>
  <c r="BH68" i="3" s="1"/>
  <c r="BH38" i="3"/>
  <c r="BH28" i="3"/>
  <c r="BH27" i="3"/>
  <c r="BH82" i="3"/>
  <c r="BH81" i="3"/>
  <c r="BH86" i="3"/>
  <c r="BH83" i="3"/>
  <c r="BH84" i="3"/>
  <c r="BH85" i="3"/>
  <c r="DY110" i="3"/>
  <c r="DY9" i="3" s="1"/>
  <c r="ET115" i="3"/>
  <c r="BG68" i="3"/>
  <c r="DW115" i="3"/>
  <c r="ET142" i="3"/>
  <c r="FR66" i="3"/>
  <c r="FR119" i="3"/>
  <c r="FR143" i="3"/>
  <c r="CZ127" i="3"/>
  <c r="EU44" i="3"/>
  <c r="EU33" i="3"/>
  <c r="EU31" i="3"/>
  <c r="EU32" i="3" s="1"/>
  <c r="EU15" i="3"/>
  <c r="EU16" i="3" s="1"/>
  <c r="EU30" i="3"/>
  <c r="EU75" i="3"/>
  <c r="EU97" i="3"/>
  <c r="EU20" i="3"/>
  <c r="EU72" i="3"/>
  <c r="EU19" i="3"/>
  <c r="EU73" i="3"/>
  <c r="EU48" i="3"/>
  <c r="EU41" i="3"/>
  <c r="EU39" i="3"/>
  <c r="EU43" i="3"/>
  <c r="EU29" i="3"/>
  <c r="EU27" i="3"/>
  <c r="EU35" i="3"/>
  <c r="EU21" i="3"/>
  <c r="EU22" i="3" s="1"/>
  <c r="EU18" i="3"/>
  <c r="EU45" i="3"/>
  <c r="EU76" i="3"/>
  <c r="EU10" i="3"/>
  <c r="EU138" i="3" s="1"/>
  <c r="EU40" i="3"/>
  <c r="EU38" i="3"/>
  <c r="EU77" i="3"/>
  <c r="EU14" i="3"/>
  <c r="EU28" i="3"/>
  <c r="EU65" i="3"/>
  <c r="EU70" i="3" s="1"/>
  <c r="EU42" i="3"/>
  <c r="EU47" i="3"/>
  <c r="EU13" i="3"/>
  <c r="EU80" i="3"/>
  <c r="EU84" i="3"/>
  <c r="EU86" i="3"/>
  <c r="EU83" i="3"/>
  <c r="EU85" i="3"/>
  <c r="EU82" i="3"/>
  <c r="EU81" i="3"/>
  <c r="DB110" i="3"/>
  <c r="DB9" i="3" s="1"/>
  <c r="EV110" i="3"/>
  <c r="EV9" i="3" s="1"/>
  <c r="DX40" i="3"/>
  <c r="DX47" i="3"/>
  <c r="DX10" i="3"/>
  <c r="DX144" i="3" s="1"/>
  <c r="DX41" i="3"/>
  <c r="DX35" i="3"/>
  <c r="DX80" i="3"/>
  <c r="DX15" i="3"/>
  <c r="DX16" i="3" s="1"/>
  <c r="DX18" i="3"/>
  <c r="DX48" i="3"/>
  <c r="DX45" i="3"/>
  <c r="DX73" i="3"/>
  <c r="DX28" i="3"/>
  <c r="DX97" i="3"/>
  <c r="DX77" i="3"/>
  <c r="DX27" i="3"/>
  <c r="DX75" i="3"/>
  <c r="DX72" i="3"/>
  <c r="DX38" i="3"/>
  <c r="DX29" i="3"/>
  <c r="DX19" i="3"/>
  <c r="DX76" i="3"/>
  <c r="DX33" i="3"/>
  <c r="DX65" i="3"/>
  <c r="DX66" i="3" s="1"/>
  <c r="DX44" i="3"/>
  <c r="DX21" i="3"/>
  <c r="DX22" i="3" s="1"/>
  <c r="DX14" i="3"/>
  <c r="DX30" i="3"/>
  <c r="DX81" i="3"/>
  <c r="DX13" i="3"/>
  <c r="DX43" i="3"/>
  <c r="DX39" i="3"/>
  <c r="DX42" i="3"/>
  <c r="DX20" i="3"/>
  <c r="DX31" i="3"/>
  <c r="DX32" i="3" s="1"/>
  <c r="DX82" i="3"/>
  <c r="DX83" i="3"/>
  <c r="DX84" i="3"/>
  <c r="DX85" i="3"/>
  <c r="DX86" i="3"/>
  <c r="DW122" i="3"/>
  <c r="B27" i="6"/>
  <c r="C27" i="6" s="1"/>
  <c r="BG95" i="16"/>
  <c r="BG97" i="16"/>
  <c r="BG36" i="16"/>
  <c r="BG98" i="16"/>
  <c r="BG99" i="16"/>
  <c r="BG94" i="16"/>
  <c r="BG96" i="16"/>
  <c r="FR101" i="16"/>
  <c r="CZ101" i="16"/>
  <c r="BF101" i="16"/>
  <c r="ET101" i="16"/>
  <c r="CC101" i="16"/>
  <c r="FY6" i="16"/>
  <c r="EW6" i="3"/>
  <c r="DC6" i="3"/>
  <c r="DC110" i="3" s="1"/>
  <c r="DC9" i="3" s="1"/>
  <c r="CF6" i="3"/>
  <c r="FT6" i="3"/>
  <c r="FT110" i="3" s="1"/>
  <c r="FT9" i="3" s="1"/>
  <c r="BI6" i="3"/>
  <c r="DZ6" i="3"/>
  <c r="DZ110" i="3" s="1"/>
  <c r="DZ9" i="3" s="1"/>
  <c r="ES23" i="3" l="1"/>
  <c r="ES25" i="3"/>
  <c r="AI52" i="3"/>
  <c r="AI51" i="3"/>
  <c r="AK54" i="3"/>
  <c r="AK52" i="3"/>
  <c r="AK49" i="3"/>
  <c r="AI50" i="3"/>
  <c r="AI53" i="3"/>
  <c r="AI49" i="3"/>
  <c r="AI78" i="3"/>
  <c r="AK36" i="3"/>
  <c r="ET12" i="3"/>
  <c r="AK17" i="3"/>
  <c r="AI36" i="3"/>
  <c r="AI12" i="3"/>
  <c r="AI24" i="3"/>
  <c r="AI26" i="3"/>
  <c r="AI23" i="3"/>
  <c r="FO62" i="3"/>
  <c r="FO63" i="3"/>
  <c r="FO64" i="3"/>
  <c r="FO61" i="3"/>
  <c r="EQ61" i="3"/>
  <c r="EQ62" i="3"/>
  <c r="EQ63" i="3"/>
  <c r="EQ64" i="3"/>
  <c r="DU61" i="3"/>
  <c r="DU62" i="3"/>
  <c r="DU64" i="3"/>
  <c r="FT88" i="3"/>
  <c r="DC88" i="3"/>
  <c r="EV88" i="3"/>
  <c r="DB88" i="3"/>
  <c r="DY88" i="3"/>
  <c r="DZ88" i="3"/>
  <c r="BD63" i="3"/>
  <c r="BD62" i="3"/>
  <c r="BD64" i="3"/>
  <c r="CA63" i="3"/>
  <c r="CA62" i="3"/>
  <c r="BZ63" i="3"/>
  <c r="BZ62" i="3"/>
  <c r="CA61" i="3"/>
  <c r="BZ61" i="3"/>
  <c r="BD61" i="3"/>
  <c r="CE88" i="3"/>
  <c r="AK133" i="3"/>
  <c r="AK135" i="3"/>
  <c r="AK132" i="3"/>
  <c r="AK134" i="3"/>
  <c r="AK58" i="3"/>
  <c r="AK60" i="3"/>
  <c r="AK57" i="3"/>
  <c r="AK136" i="3"/>
  <c r="FQ12" i="3"/>
  <c r="FQ25" i="3"/>
  <c r="AK56" i="3"/>
  <c r="AK26" i="3"/>
  <c r="AK23" i="3"/>
  <c r="AK24" i="3"/>
  <c r="ES79" i="3"/>
  <c r="ES26" i="3"/>
  <c r="DV12" i="3"/>
  <c r="DC101" i="3"/>
  <c r="DC99" i="3"/>
  <c r="DC98" i="3"/>
  <c r="DC104" i="3"/>
  <c r="DC103" i="3"/>
  <c r="DC100" i="3"/>
  <c r="DC102" i="3"/>
  <c r="DC105" i="3"/>
  <c r="DZ101" i="3"/>
  <c r="DZ100" i="3"/>
  <c r="DZ98" i="3"/>
  <c r="DZ105" i="3"/>
  <c r="DZ104" i="3"/>
  <c r="DZ103" i="3"/>
  <c r="DZ99" i="3"/>
  <c r="DZ102" i="3"/>
  <c r="FT99" i="3"/>
  <c r="FT98" i="3"/>
  <c r="FT100" i="3"/>
  <c r="FT103" i="3"/>
  <c r="FT102" i="3"/>
  <c r="FT101" i="3"/>
  <c r="FT104" i="3"/>
  <c r="FT105" i="3"/>
  <c r="EV99" i="3"/>
  <c r="EV98" i="3"/>
  <c r="EV100" i="3"/>
  <c r="EV103" i="3"/>
  <c r="EV101" i="3"/>
  <c r="EV102" i="3"/>
  <c r="EV104" i="3"/>
  <c r="EV105" i="3"/>
  <c r="CE101" i="3"/>
  <c r="CE99" i="3"/>
  <c r="CE98" i="3"/>
  <c r="CE104" i="3"/>
  <c r="CE103" i="3"/>
  <c r="CE102" i="3"/>
  <c r="CE100" i="3"/>
  <c r="CE105" i="3"/>
  <c r="DB101" i="3"/>
  <c r="DB100" i="3"/>
  <c r="DB98" i="3"/>
  <c r="DB99" i="3"/>
  <c r="DB105" i="3"/>
  <c r="DB104" i="3"/>
  <c r="DB103" i="3"/>
  <c r="DB102" i="3"/>
  <c r="DY100" i="3"/>
  <c r="DY99" i="3"/>
  <c r="DY101" i="3"/>
  <c r="DY104" i="3"/>
  <c r="DY103" i="3"/>
  <c r="DY102" i="3"/>
  <c r="DY98" i="3"/>
  <c r="DY105" i="3"/>
  <c r="FT87" i="3"/>
  <c r="FT90" i="3"/>
  <c r="FT89" i="3"/>
  <c r="FT92" i="3"/>
  <c r="FT94" i="3"/>
  <c r="FT93" i="3"/>
  <c r="FT91" i="3"/>
  <c r="FT96" i="3"/>
  <c r="FT95" i="3"/>
  <c r="DC90" i="3"/>
  <c r="DC87" i="3"/>
  <c r="DC93" i="3"/>
  <c r="DC92" i="3"/>
  <c r="DC91" i="3"/>
  <c r="DC89" i="3"/>
  <c r="DC96" i="3"/>
  <c r="DC95" i="3"/>
  <c r="DC94" i="3"/>
  <c r="DZ89" i="3"/>
  <c r="DZ87" i="3"/>
  <c r="DZ92" i="3"/>
  <c r="DZ91" i="3"/>
  <c r="DZ90" i="3"/>
  <c r="DZ96" i="3"/>
  <c r="DZ95" i="3"/>
  <c r="DZ93" i="3"/>
  <c r="DZ94" i="3"/>
  <c r="EV87" i="3"/>
  <c r="EV90" i="3"/>
  <c r="EV89" i="3"/>
  <c r="EV92" i="3"/>
  <c r="EV91" i="3"/>
  <c r="EV94" i="3"/>
  <c r="EV93" i="3"/>
  <c r="EV96" i="3"/>
  <c r="EV95" i="3"/>
  <c r="CE90" i="3"/>
  <c r="CE87" i="3"/>
  <c r="CE93" i="3"/>
  <c r="CE92" i="3"/>
  <c r="CE89" i="3"/>
  <c r="CE91" i="3"/>
  <c r="CE96" i="3"/>
  <c r="CE95" i="3"/>
  <c r="CE94" i="3"/>
  <c r="DB89" i="3"/>
  <c r="DB87" i="3"/>
  <c r="DB92" i="3"/>
  <c r="DB90" i="3"/>
  <c r="DB91" i="3"/>
  <c r="DB96" i="3"/>
  <c r="DB95" i="3"/>
  <c r="DB94" i="3"/>
  <c r="DB93" i="3"/>
  <c r="DY91" i="3"/>
  <c r="DY90" i="3"/>
  <c r="DY89" i="3"/>
  <c r="DY87" i="3"/>
  <c r="DY95" i="3"/>
  <c r="DY93" i="3"/>
  <c r="DY94" i="3"/>
  <c r="DY92" i="3"/>
  <c r="DY96" i="3"/>
  <c r="FQ26" i="3"/>
  <c r="FQ24" i="3"/>
  <c r="AJ112" i="3"/>
  <c r="ES36" i="3"/>
  <c r="ES37" i="3"/>
  <c r="ET37" i="3"/>
  <c r="ET36" i="3"/>
  <c r="FQ37" i="3"/>
  <c r="FQ36" i="3"/>
  <c r="AJ137" i="3"/>
  <c r="AJ55" i="3" s="1"/>
  <c r="AJ136" i="3" s="1"/>
  <c r="DV25" i="3"/>
  <c r="AJ127" i="3"/>
  <c r="AJ142" i="3"/>
  <c r="AJ115" i="3"/>
  <c r="AJ122" i="3"/>
  <c r="DV37" i="3"/>
  <c r="DV36" i="3"/>
  <c r="CC37" i="3"/>
  <c r="CC36" i="3"/>
  <c r="CZ36" i="3"/>
  <c r="CZ37" i="3"/>
  <c r="DW37" i="3"/>
  <c r="DW36" i="3"/>
  <c r="CB37" i="3"/>
  <c r="CB36" i="3"/>
  <c r="CY9" i="16"/>
  <c r="CC17" i="3"/>
  <c r="CC133" i="3"/>
  <c r="CC132" i="3"/>
  <c r="CC135" i="3"/>
  <c r="CB23" i="3"/>
  <c r="CC60" i="3"/>
  <c r="CB25" i="3"/>
  <c r="DV23" i="3"/>
  <c r="CC59" i="3"/>
  <c r="CC56" i="3"/>
  <c r="DV26" i="3"/>
  <c r="CC57" i="3"/>
  <c r="CC134" i="3"/>
  <c r="CC136" i="3"/>
  <c r="CB26" i="3"/>
  <c r="AI58" i="3"/>
  <c r="AI134" i="3"/>
  <c r="CZ78" i="3"/>
  <c r="ER130" i="3"/>
  <c r="AI136" i="3"/>
  <c r="AI60" i="3"/>
  <c r="AI135" i="3"/>
  <c r="AI57" i="3"/>
  <c r="CZ53" i="3"/>
  <c r="AI59" i="3"/>
  <c r="AI132" i="3"/>
  <c r="AI133" i="3"/>
  <c r="CY130" i="3"/>
  <c r="CY64" i="3" s="1"/>
  <c r="CC78" i="3"/>
  <c r="FR142" i="3"/>
  <c r="FR78" i="3" s="1"/>
  <c r="CB53" i="3"/>
  <c r="BF127" i="3"/>
  <c r="CZ54" i="3"/>
  <c r="ES56" i="3"/>
  <c r="CZ52" i="3"/>
  <c r="BG112" i="3"/>
  <c r="BG17" i="3" s="1"/>
  <c r="ES133" i="3"/>
  <c r="CZ49" i="3"/>
  <c r="ES135" i="3"/>
  <c r="CZ50" i="3"/>
  <c r="ES60" i="3"/>
  <c r="ES134" i="3"/>
  <c r="ES59" i="3"/>
  <c r="ES132" i="3"/>
  <c r="ES57" i="3"/>
  <c r="ES136" i="3"/>
  <c r="CC51" i="3"/>
  <c r="FQ57" i="3"/>
  <c r="CC53" i="3"/>
  <c r="FQ58" i="3"/>
  <c r="CC54" i="3"/>
  <c r="FQ60" i="3"/>
  <c r="CC49" i="3"/>
  <c r="FQ135" i="3"/>
  <c r="CC50" i="3"/>
  <c r="FQ133" i="3"/>
  <c r="FQ132" i="3"/>
  <c r="FQ134" i="3"/>
  <c r="FQ59" i="3"/>
  <c r="FQ56" i="3"/>
  <c r="CB17" i="3"/>
  <c r="BF137" i="3"/>
  <c r="BF55" i="3" s="1"/>
  <c r="BC49" i="16" s="1"/>
  <c r="CX130" i="3"/>
  <c r="CX64" i="3" s="1"/>
  <c r="BE130" i="3"/>
  <c r="BG115" i="3"/>
  <c r="BG52" i="3" s="1"/>
  <c r="CB132" i="3"/>
  <c r="CC24" i="3"/>
  <c r="CB133" i="3"/>
  <c r="CB59" i="3"/>
  <c r="CB135" i="3"/>
  <c r="CB136" i="3"/>
  <c r="CB57" i="3"/>
  <c r="CB58" i="3"/>
  <c r="CB134" i="3"/>
  <c r="CZ60" i="3"/>
  <c r="DX69" i="3"/>
  <c r="CB60" i="3"/>
  <c r="CZ132" i="3"/>
  <c r="DA142" i="3"/>
  <c r="DA78" i="3" s="1"/>
  <c r="CC23" i="3"/>
  <c r="DX141" i="3"/>
  <c r="CC25" i="3"/>
  <c r="ET57" i="3"/>
  <c r="ET59" i="3"/>
  <c r="DA112" i="3"/>
  <c r="DA12" i="3" s="1"/>
  <c r="ET60" i="3"/>
  <c r="CZ23" i="3"/>
  <c r="ET136" i="3"/>
  <c r="ET56" i="3"/>
  <c r="ET135" i="3"/>
  <c r="CZ26" i="3"/>
  <c r="ET58" i="3"/>
  <c r="DX139" i="3"/>
  <c r="DA122" i="3"/>
  <c r="DA23" i="3" s="1"/>
  <c r="BF142" i="3"/>
  <c r="BF78" i="3" s="1"/>
  <c r="BC72" i="16" s="1"/>
  <c r="FR112" i="3"/>
  <c r="FR12" i="3" s="1"/>
  <c r="BF115" i="3"/>
  <c r="BF53" i="3" s="1"/>
  <c r="BC47" i="16" s="1"/>
  <c r="BG142" i="3"/>
  <c r="BG79" i="3" s="1"/>
  <c r="DV136" i="3"/>
  <c r="BF112" i="3"/>
  <c r="BF17" i="3" s="1"/>
  <c r="BC16" i="16" s="1"/>
  <c r="CZ24" i="3"/>
  <c r="DX113" i="3"/>
  <c r="DA127" i="3"/>
  <c r="FP130" i="3"/>
  <c r="BF122" i="3"/>
  <c r="BF24" i="3" s="1"/>
  <c r="BC22" i="16" s="1"/>
  <c r="DV78" i="3"/>
  <c r="BG137" i="3"/>
  <c r="BG55" i="3" s="1"/>
  <c r="BG132" i="3" s="1"/>
  <c r="BG122" i="3"/>
  <c r="BG24" i="3" s="1"/>
  <c r="FR137" i="3"/>
  <c r="FR55" i="3" s="1"/>
  <c r="FR133" i="3" s="1"/>
  <c r="DV57" i="3"/>
  <c r="DV135" i="3"/>
  <c r="DV132" i="3"/>
  <c r="DA115" i="3"/>
  <c r="DA49" i="3" s="1"/>
  <c r="DA137" i="3"/>
  <c r="DA55" i="3" s="1"/>
  <c r="DA59" i="3" s="1"/>
  <c r="CZ134" i="3"/>
  <c r="FR122" i="3"/>
  <c r="FR26" i="3" s="1"/>
  <c r="BH124" i="3"/>
  <c r="DW78" i="3"/>
  <c r="DX124" i="3"/>
  <c r="FR115" i="3"/>
  <c r="FR53" i="3" s="1"/>
  <c r="CD66" i="3"/>
  <c r="DX140" i="3"/>
  <c r="CB50" i="3"/>
  <c r="DV134" i="3"/>
  <c r="CZ57" i="3"/>
  <c r="DX119" i="3"/>
  <c r="DX120" i="3"/>
  <c r="CD144" i="3"/>
  <c r="CD142" i="3" s="1"/>
  <c r="DV56" i="3"/>
  <c r="CZ56" i="3"/>
  <c r="CZ135" i="3"/>
  <c r="DX138" i="3"/>
  <c r="DV59" i="3"/>
  <c r="CZ58" i="3"/>
  <c r="CZ133" i="3"/>
  <c r="DX125" i="3"/>
  <c r="DV60" i="3"/>
  <c r="CZ136" i="3"/>
  <c r="ET79" i="3"/>
  <c r="ET78" i="3"/>
  <c r="ET26" i="3"/>
  <c r="ET23" i="3"/>
  <c r="ET25" i="3"/>
  <c r="ET24" i="3"/>
  <c r="FQ79" i="3"/>
  <c r="FQ78" i="3"/>
  <c r="ES12" i="3"/>
  <c r="ES17" i="3"/>
  <c r="FQ49" i="3"/>
  <c r="FQ53" i="3"/>
  <c r="FQ50" i="3"/>
  <c r="FQ52" i="3"/>
  <c r="FQ54" i="3"/>
  <c r="FQ51" i="3"/>
  <c r="ET49" i="3"/>
  <c r="ET52" i="3"/>
  <c r="ET51" i="3"/>
  <c r="ET54" i="3"/>
  <c r="ET53" i="3"/>
  <c r="ET50" i="3"/>
  <c r="ES52" i="3"/>
  <c r="ES49" i="3"/>
  <c r="ES53" i="3"/>
  <c r="ES54" i="3"/>
  <c r="ES51" i="3"/>
  <c r="ES50" i="3"/>
  <c r="DV58" i="3"/>
  <c r="DX70" i="3"/>
  <c r="DX117" i="3"/>
  <c r="BH67" i="3"/>
  <c r="DX67" i="3"/>
  <c r="CD117" i="3"/>
  <c r="BH139" i="3"/>
  <c r="CD131" i="3"/>
  <c r="CD125" i="3"/>
  <c r="DX68" i="3"/>
  <c r="CD129" i="3"/>
  <c r="DX126" i="3"/>
  <c r="DX116" i="3"/>
  <c r="BH70" i="3"/>
  <c r="CD126" i="3"/>
  <c r="BH117" i="3"/>
  <c r="CD138" i="3"/>
  <c r="FS68" i="3"/>
  <c r="DX123" i="3"/>
  <c r="DX128" i="3"/>
  <c r="BH138" i="3"/>
  <c r="EU69" i="3"/>
  <c r="FS69" i="3"/>
  <c r="EU71" i="3"/>
  <c r="BH66" i="3"/>
  <c r="BH69" i="3"/>
  <c r="FS114" i="3"/>
  <c r="FS112" i="3" s="1"/>
  <c r="DX143" i="3"/>
  <c r="DX142" i="3" s="1"/>
  <c r="DX78" i="3" s="1"/>
  <c r="BH125" i="3"/>
  <c r="CD123" i="3"/>
  <c r="CD139" i="3"/>
  <c r="FS70" i="3"/>
  <c r="CB49" i="3"/>
  <c r="CB54" i="3"/>
  <c r="CB52" i="3"/>
  <c r="FS143" i="3"/>
  <c r="FS141" i="3"/>
  <c r="EU139" i="3"/>
  <c r="FS139" i="3"/>
  <c r="FS140" i="3"/>
  <c r="BG127" i="3"/>
  <c r="EU129" i="3"/>
  <c r="CD68" i="3"/>
  <c r="FS144" i="3"/>
  <c r="FS125" i="3"/>
  <c r="CD70" i="3"/>
  <c r="CD69" i="3"/>
  <c r="FS117" i="3"/>
  <c r="ET132" i="3"/>
  <c r="ET134" i="3"/>
  <c r="DX131" i="3"/>
  <c r="DX114" i="3"/>
  <c r="EU67" i="3"/>
  <c r="BH128" i="3"/>
  <c r="CD124" i="3"/>
  <c r="CD114" i="3"/>
  <c r="FS119" i="3"/>
  <c r="FS138" i="3"/>
  <c r="FR127" i="3"/>
  <c r="CZ12" i="3"/>
  <c r="CZ17" i="3"/>
  <c r="DX118" i="3"/>
  <c r="DX129" i="3"/>
  <c r="DX121" i="3"/>
  <c r="EU66" i="3"/>
  <c r="BH114" i="3"/>
  <c r="CD67" i="3"/>
  <c r="FS123" i="3"/>
  <c r="FS129" i="3"/>
  <c r="CE47" i="3"/>
  <c r="CE35" i="3"/>
  <c r="CE73" i="3"/>
  <c r="CE14" i="3"/>
  <c r="CE18" i="3"/>
  <c r="CE17" i="16" s="1"/>
  <c r="CE29" i="3"/>
  <c r="CE39" i="3"/>
  <c r="CE21" i="3"/>
  <c r="CE22" i="3" s="1"/>
  <c r="CE27" i="3"/>
  <c r="CE80" i="3"/>
  <c r="CE48" i="3"/>
  <c r="CE75" i="3"/>
  <c r="CE72" i="3"/>
  <c r="CE20" i="3"/>
  <c r="CE76" i="3"/>
  <c r="CE45" i="3"/>
  <c r="CE28" i="3"/>
  <c r="CE13" i="3"/>
  <c r="CE31" i="3"/>
  <c r="CE32" i="3" s="1"/>
  <c r="CE42" i="3"/>
  <c r="CE33" i="3"/>
  <c r="CE19" i="3"/>
  <c r="CE15" i="3"/>
  <c r="CE16" i="3" s="1"/>
  <c r="CE97" i="3"/>
  <c r="CE41" i="3"/>
  <c r="CE77" i="3"/>
  <c r="CE10" i="3"/>
  <c r="CE114" i="3" s="1"/>
  <c r="CE44" i="3"/>
  <c r="CE38" i="3"/>
  <c r="CE65" i="3"/>
  <c r="CE68" i="3" s="1"/>
  <c r="CE43" i="3"/>
  <c r="CE40" i="3"/>
  <c r="CE30" i="3"/>
  <c r="CE84" i="3"/>
  <c r="CE81" i="3"/>
  <c r="CE83" i="3"/>
  <c r="CE86" i="3"/>
  <c r="CE82" i="3"/>
  <c r="CE85" i="3"/>
  <c r="DY30" i="3"/>
  <c r="DY28" i="3"/>
  <c r="DY19" i="3"/>
  <c r="DY44" i="3"/>
  <c r="DY21" i="3"/>
  <c r="DY22" i="3" s="1"/>
  <c r="DY39" i="3"/>
  <c r="DY65" i="3"/>
  <c r="DY67" i="3" s="1"/>
  <c r="DY27" i="3"/>
  <c r="DY80" i="3"/>
  <c r="DY75" i="3"/>
  <c r="DY40" i="3"/>
  <c r="DY35" i="3"/>
  <c r="DY47" i="3"/>
  <c r="DY31" i="3"/>
  <c r="DY32" i="3" s="1"/>
  <c r="DY10" i="3"/>
  <c r="DY123" i="3" s="1"/>
  <c r="DY43" i="3"/>
  <c r="DY29" i="3"/>
  <c r="DY13" i="3"/>
  <c r="DY73" i="3"/>
  <c r="DY76" i="3"/>
  <c r="DY20" i="3"/>
  <c r="DY14" i="3"/>
  <c r="DY41" i="3"/>
  <c r="DY33" i="3"/>
  <c r="DY97" i="3"/>
  <c r="DY77" i="3"/>
  <c r="DY72" i="3"/>
  <c r="DY15" i="3"/>
  <c r="DY16" i="3" s="1"/>
  <c r="DY45" i="3"/>
  <c r="DY38" i="3"/>
  <c r="DY48" i="3"/>
  <c r="DY42" i="3"/>
  <c r="DY18" i="3"/>
  <c r="DY81" i="3"/>
  <c r="DY86" i="3"/>
  <c r="DY84" i="3"/>
  <c r="DY85" i="3"/>
  <c r="DY82" i="3"/>
  <c r="DY83" i="3"/>
  <c r="DW56" i="3"/>
  <c r="DW59" i="3"/>
  <c r="DW60" i="3"/>
  <c r="DW58" i="3"/>
  <c r="DW57" i="3"/>
  <c r="DW134" i="3"/>
  <c r="DW136" i="3"/>
  <c r="DW133" i="3"/>
  <c r="DW135" i="3"/>
  <c r="DW132" i="3"/>
  <c r="DW23" i="3"/>
  <c r="DW25" i="3"/>
  <c r="DW26" i="3"/>
  <c r="DW24" i="3"/>
  <c r="EU140" i="3"/>
  <c r="EU124" i="3"/>
  <c r="BH119" i="3"/>
  <c r="BH129" i="3"/>
  <c r="BH131" i="3"/>
  <c r="DV54" i="3"/>
  <c r="DV49" i="3"/>
  <c r="DV52" i="3"/>
  <c r="DV53" i="3"/>
  <c r="DV51" i="3"/>
  <c r="DV50" i="3"/>
  <c r="EU128" i="3"/>
  <c r="EU123" i="3"/>
  <c r="EV48" i="3"/>
  <c r="EV77" i="3"/>
  <c r="EV45" i="3"/>
  <c r="EV43" i="3"/>
  <c r="EV40" i="3"/>
  <c r="EV20" i="3"/>
  <c r="EV75" i="3"/>
  <c r="EV44" i="3"/>
  <c r="EV31" i="3"/>
  <c r="EV32" i="3" s="1"/>
  <c r="EV35" i="3"/>
  <c r="EV76" i="3"/>
  <c r="EV65" i="3"/>
  <c r="EV68" i="3" s="1"/>
  <c r="EV29" i="3"/>
  <c r="EV80" i="3"/>
  <c r="EV19" i="3"/>
  <c r="EV15" i="3"/>
  <c r="EV16" i="3" s="1"/>
  <c r="EV72" i="3"/>
  <c r="EV39" i="3"/>
  <c r="EV33" i="3"/>
  <c r="EV10" i="3"/>
  <c r="EV139" i="3" s="1"/>
  <c r="EV47" i="3"/>
  <c r="EV30" i="3"/>
  <c r="EV28" i="3"/>
  <c r="EV13" i="3"/>
  <c r="EV41" i="3"/>
  <c r="EV27" i="3"/>
  <c r="EV73" i="3"/>
  <c r="EV97" i="3"/>
  <c r="EV42" i="3"/>
  <c r="EV21" i="3"/>
  <c r="EV22" i="3" s="1"/>
  <c r="EV38" i="3"/>
  <c r="EV14" i="3"/>
  <c r="EV18" i="3"/>
  <c r="EV83" i="3"/>
  <c r="EV82" i="3"/>
  <c r="EV85" i="3"/>
  <c r="EV84" i="3"/>
  <c r="EV81" i="3"/>
  <c r="EV86" i="3"/>
  <c r="EU144" i="3"/>
  <c r="EU118" i="3"/>
  <c r="EU114" i="3"/>
  <c r="EU143" i="3"/>
  <c r="FT15" i="3"/>
  <c r="FT16" i="3" s="1"/>
  <c r="FT43" i="3"/>
  <c r="FT41" i="3"/>
  <c r="FT65" i="3"/>
  <c r="FT70" i="3" s="1"/>
  <c r="FT75" i="3"/>
  <c r="FT35" i="3"/>
  <c r="FT40" i="3"/>
  <c r="FT27" i="3"/>
  <c r="FT13" i="3"/>
  <c r="FT39" i="3"/>
  <c r="FT30" i="3"/>
  <c r="FT18" i="3"/>
  <c r="FT80" i="3"/>
  <c r="FT73" i="3"/>
  <c r="FT31" i="3"/>
  <c r="FT32" i="3" s="1"/>
  <c r="FT72" i="3"/>
  <c r="FT10" i="3"/>
  <c r="FT140" i="3" s="1"/>
  <c r="FT42" i="3"/>
  <c r="FT38" i="3"/>
  <c r="FT28" i="3"/>
  <c r="FT19" i="3"/>
  <c r="FT44" i="3"/>
  <c r="FT77" i="3"/>
  <c r="FT14" i="3"/>
  <c r="FT20" i="3"/>
  <c r="FT47" i="3"/>
  <c r="FT48" i="3"/>
  <c r="FT45" i="3"/>
  <c r="FT97" i="3"/>
  <c r="FT29" i="3"/>
  <c r="FT33" i="3"/>
  <c r="FT76" i="3"/>
  <c r="FT21" i="3"/>
  <c r="FT22" i="3" s="1"/>
  <c r="FT81" i="3"/>
  <c r="FT86" i="3"/>
  <c r="FT83" i="3"/>
  <c r="FT85" i="3"/>
  <c r="FT82" i="3"/>
  <c r="FT84" i="3"/>
  <c r="DB77" i="3"/>
  <c r="DB39" i="3"/>
  <c r="DB35" i="3"/>
  <c r="DB31" i="3"/>
  <c r="DB32" i="3" s="1"/>
  <c r="DB48" i="3"/>
  <c r="DB42" i="3"/>
  <c r="DB10" i="3"/>
  <c r="DB141" i="3" s="1"/>
  <c r="DB29" i="3"/>
  <c r="DB40" i="3"/>
  <c r="DB38" i="3"/>
  <c r="DB13" i="3"/>
  <c r="DB20" i="3"/>
  <c r="CY19" i="16" s="1"/>
  <c r="DB43" i="3"/>
  <c r="DB97" i="3"/>
  <c r="DB33" i="3"/>
  <c r="DB44" i="3"/>
  <c r="DB65" i="3"/>
  <c r="DB69" i="3" s="1"/>
  <c r="DB45" i="3"/>
  <c r="DB14" i="3"/>
  <c r="DB30" i="3"/>
  <c r="DB19" i="3"/>
  <c r="CY18" i="16" s="1"/>
  <c r="DB28" i="3"/>
  <c r="DB76" i="3"/>
  <c r="DB18" i="3"/>
  <c r="DB17" i="16" s="1"/>
  <c r="DB75" i="3"/>
  <c r="DB80" i="3"/>
  <c r="DB72" i="3"/>
  <c r="DB15" i="3"/>
  <c r="DB16" i="3" s="1"/>
  <c r="DB21" i="3"/>
  <c r="DB47" i="3"/>
  <c r="DB27" i="3"/>
  <c r="DB73" i="3"/>
  <c r="DB41" i="3"/>
  <c r="DB83" i="3"/>
  <c r="DB86" i="3"/>
  <c r="DB85" i="3"/>
  <c r="DB82" i="3"/>
  <c r="DB81" i="3"/>
  <c r="DB84" i="3"/>
  <c r="EU126" i="3"/>
  <c r="EU125" i="3"/>
  <c r="EU116" i="3"/>
  <c r="EU68" i="3"/>
  <c r="BH71" i="3"/>
  <c r="BH113" i="3"/>
  <c r="BH143" i="3"/>
  <c r="BH118" i="3"/>
  <c r="CD141" i="3"/>
  <c r="CD116" i="3"/>
  <c r="CD140" i="3"/>
  <c r="FS71" i="3"/>
  <c r="FS120" i="3"/>
  <c r="FS131" i="3"/>
  <c r="EU120" i="3"/>
  <c r="FS66" i="3"/>
  <c r="FS128" i="3"/>
  <c r="FS121" i="3"/>
  <c r="CF110" i="3"/>
  <c r="CF9" i="3" s="1"/>
  <c r="EU113" i="3"/>
  <c r="DC75" i="3"/>
  <c r="DC33" i="3"/>
  <c r="DC65" i="3"/>
  <c r="DC71" i="3" s="1"/>
  <c r="DC20" i="3"/>
  <c r="DC77" i="3"/>
  <c r="DC43" i="3"/>
  <c r="DC40" i="3"/>
  <c r="DC28" i="3"/>
  <c r="DC38" i="3"/>
  <c r="DC72" i="3"/>
  <c r="DC80" i="3"/>
  <c r="DC76" i="3"/>
  <c r="DC14" i="3"/>
  <c r="DC45" i="3"/>
  <c r="DC42" i="3"/>
  <c r="DC30" i="3"/>
  <c r="DC15" i="3"/>
  <c r="DC16" i="3" s="1"/>
  <c r="DC19" i="3"/>
  <c r="DC10" i="3"/>
  <c r="DC117" i="3" s="1"/>
  <c r="DC18" i="3"/>
  <c r="DC17" i="16" s="1"/>
  <c r="DC29" i="3"/>
  <c r="DC27" i="3"/>
  <c r="DC44" i="3"/>
  <c r="DC41" i="3"/>
  <c r="DC97" i="3"/>
  <c r="DC39" i="3"/>
  <c r="DC31" i="3"/>
  <c r="DC32" i="3" s="1"/>
  <c r="DC35" i="3"/>
  <c r="DC73" i="3"/>
  <c r="DC48" i="3"/>
  <c r="DC13" i="3"/>
  <c r="DC21" i="3"/>
  <c r="DC22" i="3" s="1"/>
  <c r="DC47" i="3"/>
  <c r="DC85" i="3"/>
  <c r="DC81" i="3"/>
  <c r="DC86" i="3"/>
  <c r="DC84" i="3"/>
  <c r="DC83" i="3"/>
  <c r="DC82" i="3"/>
  <c r="EU119" i="3"/>
  <c r="EU121" i="3"/>
  <c r="EU131" i="3"/>
  <c r="BH116" i="3"/>
  <c r="BH121" i="3"/>
  <c r="BH126" i="3"/>
  <c r="CD121" i="3"/>
  <c r="CD113" i="3"/>
  <c r="CD118" i="3"/>
  <c r="FS116" i="3"/>
  <c r="FS126" i="3"/>
  <c r="FS118" i="3"/>
  <c r="FS124" i="3"/>
  <c r="CB79" i="3"/>
  <c r="CB78" i="3"/>
  <c r="DZ97" i="3"/>
  <c r="DZ73" i="3"/>
  <c r="DZ44" i="3"/>
  <c r="DZ77" i="3"/>
  <c r="DZ38" i="3"/>
  <c r="DZ48" i="3"/>
  <c r="DZ15" i="3"/>
  <c r="DZ16" i="3" s="1"/>
  <c r="DZ47" i="3"/>
  <c r="DZ39" i="3"/>
  <c r="DZ29" i="3"/>
  <c r="DZ80" i="3"/>
  <c r="DZ13" i="3"/>
  <c r="DZ72" i="3"/>
  <c r="DZ75" i="3"/>
  <c r="DZ65" i="3"/>
  <c r="DZ69" i="3" s="1"/>
  <c r="DZ43" i="3"/>
  <c r="DZ40" i="3"/>
  <c r="DZ42" i="3"/>
  <c r="DZ45" i="3"/>
  <c r="DZ30" i="3"/>
  <c r="DZ35" i="3"/>
  <c r="DZ28" i="3"/>
  <c r="DZ10" i="3"/>
  <c r="DZ140" i="3" s="1"/>
  <c r="DZ21" i="3"/>
  <c r="DZ22" i="3" s="1"/>
  <c r="DZ33" i="3"/>
  <c r="DZ76" i="3"/>
  <c r="DZ14" i="3"/>
  <c r="DZ20" i="3"/>
  <c r="DZ27" i="3"/>
  <c r="DZ31" i="3"/>
  <c r="DZ32" i="3" s="1"/>
  <c r="DZ41" i="3"/>
  <c r="DZ19" i="3"/>
  <c r="DZ18" i="3"/>
  <c r="DZ84" i="3"/>
  <c r="DZ86" i="3"/>
  <c r="DZ82" i="3"/>
  <c r="DZ85" i="3"/>
  <c r="DZ81" i="3"/>
  <c r="DZ83" i="3"/>
  <c r="BI110" i="3"/>
  <c r="BI9" i="3" s="1"/>
  <c r="EW110" i="3"/>
  <c r="EW9" i="3" s="1"/>
  <c r="DX71" i="3"/>
  <c r="EU117" i="3"/>
  <c r="EU141" i="3"/>
  <c r="DW52" i="3"/>
  <c r="DW49" i="3"/>
  <c r="DW53" i="3"/>
  <c r="DW51" i="3"/>
  <c r="DW54" i="3"/>
  <c r="DW50" i="3"/>
  <c r="BH123" i="3"/>
  <c r="BH144" i="3"/>
  <c r="BH120" i="3"/>
  <c r="BH141" i="3"/>
  <c r="CD128" i="3"/>
  <c r="CD120" i="3"/>
  <c r="CD119" i="3"/>
  <c r="CD22" i="3"/>
  <c r="CA20" i="16"/>
  <c r="DW17" i="3"/>
  <c r="DW12" i="3"/>
  <c r="B28" i="6"/>
  <c r="C28" i="6" s="1"/>
  <c r="BH94" i="16"/>
  <c r="BH95" i="16"/>
  <c r="BH98" i="16"/>
  <c r="BH96" i="16"/>
  <c r="BH97" i="16"/>
  <c r="BH36" i="16"/>
  <c r="BH99" i="16"/>
  <c r="DX101" i="16"/>
  <c r="CD101" i="16"/>
  <c r="DA101" i="16"/>
  <c r="EA6" i="3"/>
  <c r="EA110" i="3" s="1"/>
  <c r="EA9" i="3" s="1"/>
  <c r="FU6" i="3"/>
  <c r="FU110" i="3" s="1"/>
  <c r="FU9" i="3" s="1"/>
  <c r="CG6" i="3"/>
  <c r="DD6" i="3"/>
  <c r="DD110" i="3" s="1"/>
  <c r="DD9" i="3" s="1"/>
  <c r="EX6" i="3"/>
  <c r="FR79" i="3" l="1"/>
  <c r="FR17" i="3"/>
  <c r="ER61" i="3"/>
  <c r="ER62" i="3"/>
  <c r="ER63" i="3"/>
  <c r="ER64" i="3"/>
  <c r="FP61" i="3"/>
  <c r="FP62" i="3"/>
  <c r="FP63" i="3"/>
  <c r="FP64" i="3"/>
  <c r="CX61" i="3"/>
  <c r="CX62" i="3"/>
  <c r="CX63" i="3"/>
  <c r="CY61" i="3"/>
  <c r="CY62" i="3"/>
  <c r="CY63" i="3"/>
  <c r="DD88" i="3"/>
  <c r="FU88" i="3"/>
  <c r="EA88" i="3"/>
  <c r="EW88" i="3"/>
  <c r="BE64" i="3"/>
  <c r="BE63" i="3"/>
  <c r="BE62" i="3"/>
  <c r="BE61" i="3"/>
  <c r="BI88" i="3"/>
  <c r="AL82" i="16" s="1"/>
  <c r="CF88" i="3"/>
  <c r="AK130" i="3"/>
  <c r="FR54" i="3"/>
  <c r="FR25" i="3"/>
  <c r="FR49" i="3"/>
  <c r="FR23" i="3"/>
  <c r="FR24" i="3"/>
  <c r="BI101" i="3"/>
  <c r="BI95" i="16" s="1"/>
  <c r="BI100" i="3"/>
  <c r="BI94" i="16" s="1"/>
  <c r="BI99" i="3"/>
  <c r="BG93" i="16" s="1"/>
  <c r="BI98" i="3"/>
  <c r="BG92" i="16" s="1"/>
  <c r="BI105" i="3"/>
  <c r="BI99" i="16" s="1"/>
  <c r="BI104" i="3"/>
  <c r="BI98" i="16" s="1"/>
  <c r="BI103" i="3"/>
  <c r="BI97" i="16" s="1"/>
  <c r="BI102" i="3"/>
  <c r="BI96" i="16" s="1"/>
  <c r="DD100" i="3"/>
  <c r="DD99" i="3"/>
  <c r="DD98" i="3"/>
  <c r="DD104" i="3"/>
  <c r="DD103" i="3"/>
  <c r="DD102" i="3"/>
  <c r="DD101" i="3"/>
  <c r="DD105" i="3"/>
  <c r="FU100" i="3"/>
  <c r="FU99" i="3"/>
  <c r="FU101" i="3"/>
  <c r="FU104" i="3"/>
  <c r="FU103" i="3"/>
  <c r="FU102" i="3"/>
  <c r="FU98" i="3"/>
  <c r="FU105" i="3"/>
  <c r="EA101" i="3"/>
  <c r="EA99" i="3"/>
  <c r="EA98" i="3"/>
  <c r="EA100" i="3"/>
  <c r="EA104" i="3"/>
  <c r="EA103" i="3"/>
  <c r="EA102" i="3"/>
  <c r="EA105" i="3"/>
  <c r="EW100" i="3"/>
  <c r="EW99" i="3"/>
  <c r="EW101" i="3"/>
  <c r="EW104" i="3"/>
  <c r="EW98" i="3"/>
  <c r="EW103" i="3"/>
  <c r="EW102" i="3"/>
  <c r="EW105" i="3"/>
  <c r="CF100" i="3"/>
  <c r="CF99" i="3"/>
  <c r="CF98" i="3"/>
  <c r="CF101" i="3"/>
  <c r="CF104" i="3"/>
  <c r="CF103" i="3"/>
  <c r="CF102" i="3"/>
  <c r="CF105" i="3"/>
  <c r="EA90" i="3"/>
  <c r="EA87" i="3"/>
  <c r="EA93" i="3"/>
  <c r="EA92" i="3"/>
  <c r="EA91" i="3"/>
  <c r="EA89" i="3"/>
  <c r="EA96" i="3"/>
  <c r="EA95" i="3"/>
  <c r="EA94" i="3"/>
  <c r="BI90" i="3"/>
  <c r="BG84" i="16" s="1"/>
  <c r="BI89" i="3"/>
  <c r="BG83" i="16" s="1"/>
  <c r="BI87" i="3"/>
  <c r="BG81" i="16" s="1"/>
  <c r="BI93" i="3"/>
  <c r="BG87" i="16" s="1"/>
  <c r="BI92" i="3"/>
  <c r="BG86" i="16" s="1"/>
  <c r="BI91" i="3"/>
  <c r="BG85" i="16" s="1"/>
  <c r="BI94" i="3"/>
  <c r="BG88" i="16" s="1"/>
  <c r="BI96" i="3"/>
  <c r="BG90" i="16" s="1"/>
  <c r="BI95" i="3"/>
  <c r="BG89" i="16" s="1"/>
  <c r="DD89" i="3"/>
  <c r="DD87" i="3"/>
  <c r="DD93" i="3"/>
  <c r="DD90" i="3"/>
  <c r="DD92" i="3"/>
  <c r="DD91" i="3"/>
  <c r="DD96" i="3"/>
  <c r="DD95" i="3"/>
  <c r="DD94" i="3"/>
  <c r="FU91" i="3"/>
  <c r="FU87" i="3"/>
  <c r="FU90" i="3"/>
  <c r="FU89" i="3"/>
  <c r="FU92" i="3"/>
  <c r="FU95" i="3"/>
  <c r="FU94" i="3"/>
  <c r="FU93" i="3"/>
  <c r="FU96" i="3"/>
  <c r="EW91" i="3"/>
  <c r="EW90" i="3"/>
  <c r="EW87" i="3"/>
  <c r="EW89" i="3"/>
  <c r="EW92" i="3"/>
  <c r="EW95" i="3"/>
  <c r="EW94" i="3"/>
  <c r="EW93" i="3"/>
  <c r="EW96" i="3"/>
  <c r="CF89" i="3"/>
  <c r="CF87" i="3"/>
  <c r="CF90" i="3"/>
  <c r="CF93" i="3"/>
  <c r="CF92" i="3"/>
  <c r="CF91" i="3"/>
  <c r="CF96" i="3"/>
  <c r="CF95" i="3"/>
  <c r="CF94" i="3"/>
  <c r="EV71" i="3"/>
  <c r="FR52" i="3"/>
  <c r="AJ12" i="3"/>
  <c r="AJ17" i="3"/>
  <c r="FR37" i="3"/>
  <c r="FR36" i="3"/>
  <c r="AJ57" i="3"/>
  <c r="AJ135" i="3"/>
  <c r="AJ59" i="3"/>
  <c r="AJ56" i="3"/>
  <c r="AJ58" i="3"/>
  <c r="AJ133" i="3"/>
  <c r="AJ134" i="3"/>
  <c r="AJ60" i="3"/>
  <c r="AJ132" i="3"/>
  <c r="AJ79" i="3"/>
  <c r="AJ78" i="3"/>
  <c r="AJ36" i="3"/>
  <c r="AJ37" i="3"/>
  <c r="AJ24" i="3"/>
  <c r="AJ26" i="3"/>
  <c r="AJ25" i="3"/>
  <c r="AJ23" i="3"/>
  <c r="AJ50" i="3"/>
  <c r="AJ54" i="3"/>
  <c r="AJ53" i="3"/>
  <c r="AJ52" i="3"/>
  <c r="AJ49" i="3"/>
  <c r="AJ51" i="3"/>
  <c r="BF37" i="3"/>
  <c r="BC35" i="16" s="1"/>
  <c r="BF36" i="3"/>
  <c r="BC34" i="16" s="1"/>
  <c r="DA37" i="3"/>
  <c r="DA36" i="3"/>
  <c r="BG37" i="3"/>
  <c r="BG36" i="3"/>
  <c r="BG25" i="3"/>
  <c r="FT69" i="3"/>
  <c r="BG23" i="3"/>
  <c r="BG26" i="3"/>
  <c r="AI130" i="3"/>
  <c r="CC130" i="3"/>
  <c r="CC64" i="3" s="1"/>
  <c r="BF60" i="3"/>
  <c r="BC54" i="16" s="1"/>
  <c r="BF58" i="3"/>
  <c r="BC52" i="16" s="1"/>
  <c r="DA17" i="3"/>
  <c r="BF26" i="3"/>
  <c r="BC24" i="16" s="1"/>
  <c r="BF23" i="3"/>
  <c r="BC21" i="16" s="1"/>
  <c r="BF25" i="3"/>
  <c r="BC23" i="16" s="1"/>
  <c r="BG51" i="3"/>
  <c r="BG12" i="3"/>
  <c r="BG12" i="16" s="1"/>
  <c r="BG78" i="3"/>
  <c r="ES130" i="3"/>
  <c r="BF57" i="3"/>
  <c r="BC51" i="16" s="1"/>
  <c r="BF136" i="3"/>
  <c r="BF132" i="3"/>
  <c r="BF56" i="3"/>
  <c r="BC50" i="16" s="1"/>
  <c r="BF135" i="3"/>
  <c r="BF134" i="3"/>
  <c r="BF133" i="3"/>
  <c r="BF59" i="3"/>
  <c r="BC53" i="16" s="1"/>
  <c r="BH112" i="3"/>
  <c r="BH17" i="3" s="1"/>
  <c r="DX79" i="3"/>
  <c r="CD112" i="3"/>
  <c r="CD17" i="3" s="1"/>
  <c r="BG53" i="3"/>
  <c r="BG49" i="3"/>
  <c r="BF52" i="3"/>
  <c r="BC46" i="16" s="1"/>
  <c r="BG54" i="3"/>
  <c r="CD127" i="3"/>
  <c r="BG50" i="3"/>
  <c r="FQ130" i="3"/>
  <c r="CB130" i="3"/>
  <c r="CB64" i="3" s="1"/>
  <c r="DV130" i="3"/>
  <c r="DV63" i="3" s="1"/>
  <c r="FS127" i="3"/>
  <c r="BG134" i="3"/>
  <c r="DA25" i="3"/>
  <c r="CE119" i="3"/>
  <c r="DA24" i="3"/>
  <c r="DA26" i="3"/>
  <c r="DY69" i="3"/>
  <c r="DA52" i="3"/>
  <c r="DA54" i="3"/>
  <c r="DA79" i="3"/>
  <c r="BF12" i="3"/>
  <c r="BF12" i="16" s="1"/>
  <c r="BF79" i="3"/>
  <c r="BC73" i="16" s="1"/>
  <c r="DX122" i="3"/>
  <c r="DX26" i="3" s="1"/>
  <c r="DX112" i="3"/>
  <c r="DX12" i="3" s="1"/>
  <c r="BG136" i="3"/>
  <c r="BG60" i="3"/>
  <c r="BG58" i="3"/>
  <c r="BF49" i="3"/>
  <c r="BC43" i="16" s="1"/>
  <c r="BF54" i="3"/>
  <c r="BC48" i="16" s="1"/>
  <c r="BF50" i="3"/>
  <c r="BC44" i="16" s="1"/>
  <c r="BG133" i="3"/>
  <c r="BG57" i="3"/>
  <c r="BF51" i="3"/>
  <c r="BC45" i="16" s="1"/>
  <c r="BG56" i="3"/>
  <c r="BG135" i="3"/>
  <c r="BG59" i="3"/>
  <c r="FR135" i="3"/>
  <c r="DX137" i="3"/>
  <c r="DX55" i="3" s="1"/>
  <c r="DX58" i="3" s="1"/>
  <c r="DX115" i="3"/>
  <c r="DX50" i="3" s="1"/>
  <c r="EU127" i="3"/>
  <c r="BH127" i="3"/>
  <c r="BH137" i="3"/>
  <c r="BH55" i="3" s="1"/>
  <c r="BH56" i="3" s="1"/>
  <c r="DB125" i="3"/>
  <c r="DA53" i="3"/>
  <c r="DA51" i="3"/>
  <c r="DA50" i="3"/>
  <c r="DA57" i="3"/>
  <c r="CZ130" i="3"/>
  <c r="CZ64" i="3" s="1"/>
  <c r="FR134" i="3"/>
  <c r="FR136" i="3"/>
  <c r="FR58" i="3"/>
  <c r="FR59" i="3"/>
  <c r="FR60" i="3"/>
  <c r="FR57" i="3"/>
  <c r="FR56" i="3"/>
  <c r="FR132" i="3"/>
  <c r="DA56" i="3"/>
  <c r="DC124" i="3"/>
  <c r="DC143" i="3"/>
  <c r="DB139" i="3"/>
  <c r="DA133" i="3"/>
  <c r="DA134" i="3"/>
  <c r="DY70" i="3"/>
  <c r="DA60" i="3"/>
  <c r="CE138" i="3"/>
  <c r="DA58" i="3"/>
  <c r="DA135" i="3"/>
  <c r="DA132" i="3"/>
  <c r="DA136" i="3"/>
  <c r="DC118" i="3"/>
  <c r="DX127" i="3"/>
  <c r="FR50" i="3"/>
  <c r="DY144" i="3"/>
  <c r="FR51" i="3"/>
  <c r="DB67" i="3"/>
  <c r="DY113" i="3"/>
  <c r="DY66" i="3"/>
  <c r="DY129" i="3"/>
  <c r="FS142" i="3"/>
  <c r="FS79" i="3" s="1"/>
  <c r="DB118" i="3"/>
  <c r="DB119" i="3"/>
  <c r="CE141" i="3"/>
  <c r="DB128" i="3"/>
  <c r="CE124" i="3"/>
  <c r="DB117" i="3"/>
  <c r="CE116" i="3"/>
  <c r="FS12" i="3"/>
  <c r="FS17" i="3"/>
  <c r="DB131" i="3"/>
  <c r="CE129" i="3"/>
  <c r="CE117" i="3"/>
  <c r="DB113" i="3"/>
  <c r="CE143" i="3"/>
  <c r="CE126" i="3"/>
  <c r="CE140" i="3"/>
  <c r="CE128" i="3"/>
  <c r="DB140" i="3"/>
  <c r="DB144" i="3"/>
  <c r="CE123" i="3"/>
  <c r="CD122" i="3"/>
  <c r="CD24" i="3" s="1"/>
  <c r="DY120" i="3"/>
  <c r="DC126" i="3"/>
  <c r="DC125" i="3"/>
  <c r="DC128" i="3"/>
  <c r="DB121" i="3"/>
  <c r="DY71" i="3"/>
  <c r="DY140" i="3"/>
  <c r="DC114" i="3"/>
  <c r="DC131" i="3"/>
  <c r="DY119" i="3"/>
  <c r="DC69" i="3"/>
  <c r="DB143" i="3"/>
  <c r="DB138" i="3"/>
  <c r="DY124" i="3"/>
  <c r="DY131" i="3"/>
  <c r="DB124" i="3"/>
  <c r="DB116" i="3"/>
  <c r="DY68" i="3"/>
  <c r="DY125" i="3"/>
  <c r="CE139" i="3"/>
  <c r="CE144" i="3"/>
  <c r="DY126" i="3"/>
  <c r="DY114" i="3"/>
  <c r="DC129" i="3"/>
  <c r="DY138" i="3"/>
  <c r="DY121" i="3"/>
  <c r="DC66" i="3"/>
  <c r="DC70" i="3"/>
  <c r="DC68" i="3"/>
  <c r="DC140" i="3"/>
  <c r="DC121" i="3"/>
  <c r="DB123" i="3"/>
  <c r="DB114" i="3"/>
  <c r="DY143" i="3"/>
  <c r="DY141" i="3"/>
  <c r="DY116" i="3"/>
  <c r="CE125" i="3"/>
  <c r="CE120" i="3"/>
  <c r="CE118" i="3"/>
  <c r="FS137" i="3"/>
  <c r="FS55" i="3" s="1"/>
  <c r="FS136" i="3" s="1"/>
  <c r="BH122" i="3"/>
  <c r="BH23" i="3" s="1"/>
  <c r="DC116" i="3"/>
  <c r="DC139" i="3"/>
  <c r="EU112" i="3"/>
  <c r="DB120" i="3"/>
  <c r="DB129" i="3"/>
  <c r="DB126" i="3"/>
  <c r="DY139" i="3"/>
  <c r="DY128" i="3"/>
  <c r="DY117" i="3"/>
  <c r="CE131" i="3"/>
  <c r="CE121" i="3"/>
  <c r="CE113" i="3"/>
  <c r="CE112" i="3" s="1"/>
  <c r="DB68" i="3"/>
  <c r="DZ125" i="3"/>
  <c r="DC141" i="3"/>
  <c r="DC123" i="3"/>
  <c r="DB70" i="3"/>
  <c r="DZ121" i="3"/>
  <c r="DC120" i="3"/>
  <c r="DC119" i="3"/>
  <c r="DZ143" i="3"/>
  <c r="DB66" i="3"/>
  <c r="DZ71" i="3"/>
  <c r="FT141" i="3"/>
  <c r="EV120" i="3"/>
  <c r="DZ131" i="3"/>
  <c r="EV66" i="3"/>
  <c r="EV69" i="3"/>
  <c r="CD137" i="3"/>
  <c r="CD55" i="3" s="1"/>
  <c r="CD56" i="3" s="1"/>
  <c r="FS115" i="3"/>
  <c r="EV67" i="3"/>
  <c r="DZ119" i="3"/>
  <c r="DB71" i="3"/>
  <c r="EU142" i="3"/>
  <c r="ET130" i="3"/>
  <c r="FT68" i="3"/>
  <c r="EV114" i="3"/>
  <c r="CE66" i="3"/>
  <c r="DZ116" i="3"/>
  <c r="DZ138" i="3"/>
  <c r="DC138" i="3"/>
  <c r="FT71" i="3"/>
  <c r="DY118" i="3"/>
  <c r="CE70" i="3"/>
  <c r="DZ124" i="3"/>
  <c r="DZ118" i="3"/>
  <c r="FS122" i="3"/>
  <c r="DZ113" i="3"/>
  <c r="DZ128" i="3"/>
  <c r="EV70" i="3"/>
  <c r="CE69" i="3"/>
  <c r="CE67" i="3"/>
  <c r="EU137" i="3"/>
  <c r="EU55" i="3" s="1"/>
  <c r="EU56" i="3" s="1"/>
  <c r="CE71" i="3"/>
  <c r="CG110" i="3"/>
  <c r="CG9" i="3" s="1"/>
  <c r="DZ114" i="3"/>
  <c r="DZ144" i="3"/>
  <c r="DZ141" i="3"/>
  <c r="DC67" i="3"/>
  <c r="DC144" i="3"/>
  <c r="DC113" i="3"/>
  <c r="CD115" i="3"/>
  <c r="FT129" i="3"/>
  <c r="FT143" i="3"/>
  <c r="FT67" i="3"/>
  <c r="EV121" i="3"/>
  <c r="EV140" i="3"/>
  <c r="EV128" i="3"/>
  <c r="DW130" i="3"/>
  <c r="DW63" i="3" s="1"/>
  <c r="EW30" i="3"/>
  <c r="EW38" i="3"/>
  <c r="EW13" i="3"/>
  <c r="EW43" i="3"/>
  <c r="EW39" i="3"/>
  <c r="EW42" i="3"/>
  <c r="EW40" i="3"/>
  <c r="EW14" i="3"/>
  <c r="EW73" i="3"/>
  <c r="EW19" i="3"/>
  <c r="EW20" i="3"/>
  <c r="EW80" i="3"/>
  <c r="EW15" i="3"/>
  <c r="EW16" i="3" s="1"/>
  <c r="EW31" i="3"/>
  <c r="EW32" i="3" s="1"/>
  <c r="EW18" i="3"/>
  <c r="EW10" i="3"/>
  <c r="EW138" i="3" s="1"/>
  <c r="EW28" i="3"/>
  <c r="EW21" i="3"/>
  <c r="EW22" i="3" s="1"/>
  <c r="EW77" i="3"/>
  <c r="EW47" i="3"/>
  <c r="EW27" i="3"/>
  <c r="EW76" i="3"/>
  <c r="EW33" i="3"/>
  <c r="EW29" i="3"/>
  <c r="EW44" i="3"/>
  <c r="EW35" i="3"/>
  <c r="EW45" i="3"/>
  <c r="EW97" i="3"/>
  <c r="EW48" i="3"/>
  <c r="EW65" i="3"/>
  <c r="EW71" i="3" s="1"/>
  <c r="EW41" i="3"/>
  <c r="EW72" i="3"/>
  <c r="EW75" i="3"/>
  <c r="EW81" i="3"/>
  <c r="EW85" i="3"/>
  <c r="EW82" i="3"/>
  <c r="EW84" i="3"/>
  <c r="EW86" i="3"/>
  <c r="EW83" i="3"/>
  <c r="DZ120" i="3"/>
  <c r="DZ129" i="3"/>
  <c r="DZ126" i="3"/>
  <c r="DB22" i="3"/>
  <c r="CY20" i="16"/>
  <c r="FT117" i="3"/>
  <c r="FT113" i="3"/>
  <c r="FT124" i="3"/>
  <c r="EV119" i="3"/>
  <c r="EV113" i="3"/>
  <c r="EV125" i="3"/>
  <c r="EV123" i="3"/>
  <c r="EU122" i="3"/>
  <c r="EX110" i="3"/>
  <c r="EX9" i="3" s="1"/>
  <c r="DZ70" i="3"/>
  <c r="DZ68" i="3"/>
  <c r="DZ139" i="3"/>
  <c r="DZ66" i="3"/>
  <c r="FT116" i="3"/>
  <c r="FT128" i="3"/>
  <c r="FT66" i="3"/>
  <c r="EV131" i="3"/>
  <c r="DD27" i="3"/>
  <c r="DD77" i="3"/>
  <c r="DD41" i="3"/>
  <c r="DD33" i="3"/>
  <c r="DD76" i="3"/>
  <c r="DD75" i="3"/>
  <c r="DD72" i="3"/>
  <c r="DD38" i="3"/>
  <c r="DD43" i="3"/>
  <c r="DD47" i="3"/>
  <c r="DD40" i="3"/>
  <c r="DD21" i="3"/>
  <c r="DD22" i="3" s="1"/>
  <c r="DD19" i="3"/>
  <c r="DD65" i="3"/>
  <c r="DD68" i="3" s="1"/>
  <c r="DD35" i="3"/>
  <c r="DD73" i="3"/>
  <c r="DD42" i="3"/>
  <c r="DD28" i="3"/>
  <c r="DD44" i="3"/>
  <c r="DD20" i="3"/>
  <c r="DD13" i="3"/>
  <c r="DD18" i="3"/>
  <c r="DD17" i="16" s="1"/>
  <c r="DD45" i="3"/>
  <c r="DD48" i="3"/>
  <c r="DD30" i="3"/>
  <c r="DD31" i="3"/>
  <c r="DD32" i="3" s="1"/>
  <c r="DD14" i="3"/>
  <c r="DD29" i="3"/>
  <c r="DD97" i="3"/>
  <c r="DD15" i="3"/>
  <c r="DD16" i="3" s="1"/>
  <c r="DD80" i="3"/>
  <c r="DD39" i="3"/>
  <c r="DD10" i="3"/>
  <c r="DD143" i="3" s="1"/>
  <c r="DD85" i="3"/>
  <c r="DD86" i="3"/>
  <c r="DD82" i="3"/>
  <c r="DD81" i="3"/>
  <c r="DD84" i="3"/>
  <c r="DD83" i="3"/>
  <c r="DZ117" i="3"/>
  <c r="DZ67" i="3"/>
  <c r="DZ123" i="3"/>
  <c r="FT118" i="3"/>
  <c r="FT131" i="3"/>
  <c r="FT121" i="3"/>
  <c r="EV138" i="3"/>
  <c r="EV118" i="3"/>
  <c r="EV143" i="3"/>
  <c r="BI77" i="3"/>
  <c r="BG71" i="16" s="1"/>
  <c r="BI35" i="3"/>
  <c r="BG33" i="16" s="1"/>
  <c r="BI45" i="3"/>
  <c r="BI19" i="3"/>
  <c r="BG18" i="16" s="1"/>
  <c r="BI48" i="3"/>
  <c r="BI75" i="3"/>
  <c r="BG69" i="16" s="1"/>
  <c r="BI43" i="3"/>
  <c r="BG38" i="16" s="1"/>
  <c r="BI72" i="3"/>
  <c r="BI39" i="3"/>
  <c r="BG37" i="16" s="1"/>
  <c r="BI33" i="3"/>
  <c r="BI15" i="3"/>
  <c r="BI16" i="3" s="1"/>
  <c r="BI41" i="3"/>
  <c r="BI27" i="3"/>
  <c r="BI80" i="3"/>
  <c r="BG74" i="16" s="1"/>
  <c r="BI42" i="3"/>
  <c r="BI28" i="3"/>
  <c r="BI31" i="3"/>
  <c r="BI32" i="3" s="1"/>
  <c r="BG30" i="16" s="1"/>
  <c r="BI76" i="3"/>
  <c r="BI20" i="3"/>
  <c r="BG19" i="16" s="1"/>
  <c r="BI14" i="3"/>
  <c r="BG14" i="16" s="1"/>
  <c r="BI29" i="3"/>
  <c r="BG27" i="16" s="1"/>
  <c r="BI65" i="3"/>
  <c r="BI71" i="3" s="1"/>
  <c r="BI47" i="3"/>
  <c r="BG41" i="16" s="1"/>
  <c r="BI10" i="3"/>
  <c r="BI143" i="3" s="1"/>
  <c r="BI97" i="3"/>
  <c r="BG91" i="16" s="1"/>
  <c r="BI40" i="3"/>
  <c r="BI38" i="3"/>
  <c r="BI36" i="16" s="1"/>
  <c r="BI73" i="3"/>
  <c r="BI13" i="3"/>
  <c r="BG13" i="16" s="1"/>
  <c r="BI44" i="3"/>
  <c r="BG39" i="16" s="1"/>
  <c r="BI30" i="3"/>
  <c r="BG28" i="16" s="1"/>
  <c r="BI21" i="3"/>
  <c r="BI18" i="3"/>
  <c r="BI17" i="16" s="1"/>
  <c r="BI86" i="3"/>
  <c r="BG80" i="16" s="1"/>
  <c r="BI83" i="3"/>
  <c r="BG77" i="16" s="1"/>
  <c r="BI85" i="3"/>
  <c r="BG79" i="16" s="1"/>
  <c r="BI82" i="3"/>
  <c r="BG76" i="16" s="1"/>
  <c r="BI84" i="3"/>
  <c r="BG78" i="16" s="1"/>
  <c r="BI81" i="3"/>
  <c r="BG75" i="16" s="1"/>
  <c r="CF27" i="3"/>
  <c r="CF38" i="3"/>
  <c r="CF35" i="3"/>
  <c r="CF28" i="3"/>
  <c r="CF21" i="3"/>
  <c r="CF22" i="3" s="1"/>
  <c r="CF18" i="3"/>
  <c r="CF17" i="16" s="1"/>
  <c r="CF97" i="3"/>
  <c r="CF15" i="3"/>
  <c r="CF16" i="3" s="1"/>
  <c r="CF14" i="3"/>
  <c r="CF29" i="3"/>
  <c r="CF33" i="3"/>
  <c r="CF43" i="3"/>
  <c r="CF65" i="3"/>
  <c r="CF66" i="3" s="1"/>
  <c r="CF80" i="3"/>
  <c r="CF77" i="3"/>
  <c r="CF13" i="3"/>
  <c r="CF39" i="3"/>
  <c r="CF40" i="3"/>
  <c r="CF47" i="3"/>
  <c r="CF19" i="3"/>
  <c r="CF10" i="3"/>
  <c r="CF139" i="3" s="1"/>
  <c r="CF31" i="3"/>
  <c r="CF32" i="3" s="1"/>
  <c r="CF44" i="3"/>
  <c r="CF73" i="3"/>
  <c r="CF45" i="3"/>
  <c r="CF20" i="3"/>
  <c r="CF75" i="3"/>
  <c r="CF30" i="3"/>
  <c r="CF76" i="3"/>
  <c r="CF41" i="3"/>
  <c r="CF72" i="3"/>
  <c r="CF48" i="3"/>
  <c r="CF42" i="3"/>
  <c r="CF84" i="3"/>
  <c r="CF83" i="3"/>
  <c r="CF82" i="3"/>
  <c r="CF81" i="3"/>
  <c r="CF86" i="3"/>
  <c r="CF85" i="3"/>
  <c r="EU115" i="3"/>
  <c r="FT139" i="3"/>
  <c r="FT144" i="3"/>
  <c r="FT138" i="3"/>
  <c r="EV129" i="3"/>
  <c r="EV141" i="3"/>
  <c r="EV116" i="3"/>
  <c r="FU41" i="3"/>
  <c r="FU31" i="3"/>
  <c r="FU32" i="3" s="1"/>
  <c r="FU39" i="3"/>
  <c r="FU73" i="3"/>
  <c r="FU19" i="3"/>
  <c r="FU45" i="3"/>
  <c r="FU28" i="3"/>
  <c r="FU75" i="3"/>
  <c r="FU65" i="3"/>
  <c r="FU70" i="3" s="1"/>
  <c r="FU14" i="3"/>
  <c r="FU20" i="3"/>
  <c r="FU42" i="3"/>
  <c r="FU30" i="3"/>
  <c r="FU15" i="3"/>
  <c r="FU16" i="3" s="1"/>
  <c r="FU80" i="3"/>
  <c r="FU10" i="3"/>
  <c r="FU144" i="3" s="1"/>
  <c r="FU27" i="3"/>
  <c r="FU97" i="3"/>
  <c r="FU76" i="3"/>
  <c r="FU33" i="3"/>
  <c r="FU77" i="3"/>
  <c r="FU38" i="3"/>
  <c r="FU43" i="3"/>
  <c r="FU48" i="3"/>
  <c r="FU44" i="3"/>
  <c r="FU40" i="3"/>
  <c r="FU21" i="3"/>
  <c r="FU22" i="3" s="1"/>
  <c r="FU47" i="3"/>
  <c r="FU35" i="3"/>
  <c r="FU72" i="3"/>
  <c r="FU29" i="3"/>
  <c r="FU13" i="3"/>
  <c r="FU18" i="3"/>
  <c r="FU82" i="3"/>
  <c r="FU83" i="3"/>
  <c r="FU85" i="3"/>
  <c r="FU81" i="3"/>
  <c r="FU84" i="3"/>
  <c r="FU86" i="3"/>
  <c r="BG9" i="16"/>
  <c r="BH115" i="3"/>
  <c r="BH142" i="3"/>
  <c r="FT114" i="3"/>
  <c r="FT119" i="3"/>
  <c r="FT126" i="3"/>
  <c r="EV126" i="3"/>
  <c r="EA13" i="3"/>
  <c r="EA45" i="3"/>
  <c r="EA33" i="3"/>
  <c r="EA40" i="3"/>
  <c r="EA15" i="3"/>
  <c r="EA16" i="3" s="1"/>
  <c r="EA43" i="3"/>
  <c r="EA75" i="3"/>
  <c r="EA77" i="3"/>
  <c r="EA73" i="3"/>
  <c r="EA31" i="3"/>
  <c r="EA32" i="3" s="1"/>
  <c r="EA72" i="3"/>
  <c r="EA48" i="3"/>
  <c r="EA28" i="3"/>
  <c r="EA29" i="3"/>
  <c r="EA42" i="3"/>
  <c r="EA39" i="3"/>
  <c r="EA80" i="3"/>
  <c r="EA21" i="3"/>
  <c r="EA22" i="3" s="1"/>
  <c r="EA18" i="3"/>
  <c r="EA10" i="3"/>
  <c r="EA114" i="3" s="1"/>
  <c r="EA30" i="3"/>
  <c r="EA35" i="3"/>
  <c r="EA97" i="3"/>
  <c r="EA76" i="3"/>
  <c r="EA47" i="3"/>
  <c r="EA20" i="3"/>
  <c r="EA41" i="3"/>
  <c r="EA38" i="3"/>
  <c r="EA44" i="3"/>
  <c r="EA27" i="3"/>
  <c r="EA65" i="3"/>
  <c r="EA68" i="3" s="1"/>
  <c r="EA14" i="3"/>
  <c r="EA19" i="3"/>
  <c r="EA83" i="3"/>
  <c r="EA85" i="3"/>
  <c r="EA81" i="3"/>
  <c r="EA82" i="3"/>
  <c r="EA86" i="3"/>
  <c r="EA84" i="3"/>
  <c r="FT123" i="3"/>
  <c r="FT125" i="3"/>
  <c r="FT120" i="3"/>
  <c r="CD78" i="3"/>
  <c r="CD79" i="3"/>
  <c r="EV144" i="3"/>
  <c r="EV124" i="3"/>
  <c r="EV117" i="3"/>
  <c r="B29" i="6"/>
  <c r="C29" i="6" s="1"/>
  <c r="FT101" i="16"/>
  <c r="DB101" i="16"/>
  <c r="EV101" i="16"/>
  <c r="DY101" i="16"/>
  <c r="EY6" i="3"/>
  <c r="DE6" i="3"/>
  <c r="FV6" i="3"/>
  <c r="FV110" i="3" s="1"/>
  <c r="FV9" i="3" s="1"/>
  <c r="EB6" i="3"/>
  <c r="AI63" i="3" l="1"/>
  <c r="AI64" i="3"/>
  <c r="AI61" i="3"/>
  <c r="AI62" i="3"/>
  <c r="ET64" i="3"/>
  <c r="ET61" i="3"/>
  <c r="ET62" i="3"/>
  <c r="ET63" i="3"/>
  <c r="FQ62" i="3"/>
  <c r="FQ63" i="3"/>
  <c r="FQ61" i="3"/>
  <c r="FQ64" i="3"/>
  <c r="AK61" i="3"/>
  <c r="AK62" i="3"/>
  <c r="AK63" i="3"/>
  <c r="AK64" i="3"/>
  <c r="ES62" i="3"/>
  <c r="ES61" i="3"/>
  <c r="ES64" i="3"/>
  <c r="ES63" i="3"/>
  <c r="DW61" i="3"/>
  <c r="DW62" i="3"/>
  <c r="DW64" i="3"/>
  <c r="DV61" i="3"/>
  <c r="DV62" i="3"/>
  <c r="DV64" i="3"/>
  <c r="CZ63" i="3"/>
  <c r="CZ61" i="3"/>
  <c r="CZ62" i="3"/>
  <c r="FV88" i="3"/>
  <c r="EX88" i="3"/>
  <c r="CB63" i="3"/>
  <c r="CB62" i="3"/>
  <c r="CC63" i="3"/>
  <c r="CC62" i="3"/>
  <c r="CB61" i="3"/>
  <c r="CC61" i="3"/>
  <c r="CG88" i="3"/>
  <c r="CD12" i="3"/>
  <c r="EX101" i="3"/>
  <c r="EX100" i="3"/>
  <c r="EX98" i="3"/>
  <c r="EX105" i="3"/>
  <c r="EX104" i="3"/>
  <c r="EX103" i="3"/>
  <c r="EX102" i="3"/>
  <c r="EX99" i="3"/>
  <c r="FV101" i="3"/>
  <c r="FV100" i="3"/>
  <c r="FV98" i="3"/>
  <c r="FV105" i="3"/>
  <c r="FV99" i="3"/>
  <c r="FV104" i="3"/>
  <c r="FV103" i="3"/>
  <c r="FV102" i="3"/>
  <c r="CG101" i="3"/>
  <c r="CG100" i="3"/>
  <c r="CG99" i="3"/>
  <c r="CG98" i="3"/>
  <c r="CG105" i="3"/>
  <c r="CG104" i="3"/>
  <c r="CG103" i="3"/>
  <c r="CG102" i="3"/>
  <c r="FV89" i="3"/>
  <c r="FV87" i="3"/>
  <c r="FV92" i="3"/>
  <c r="FV91" i="3"/>
  <c r="FV90" i="3"/>
  <c r="FV96" i="3"/>
  <c r="FV95" i="3"/>
  <c r="FV94" i="3"/>
  <c r="FV93" i="3"/>
  <c r="EX89" i="3"/>
  <c r="EX87" i="3"/>
  <c r="EX92" i="3"/>
  <c r="EX91" i="3"/>
  <c r="EX90" i="3"/>
  <c r="EX96" i="3"/>
  <c r="EX95" i="3"/>
  <c r="EX94" i="3"/>
  <c r="EX93" i="3"/>
  <c r="CG90" i="3"/>
  <c r="CG89" i="3"/>
  <c r="CG87" i="3"/>
  <c r="CG92" i="3"/>
  <c r="CG91" i="3"/>
  <c r="CG94" i="3"/>
  <c r="CG96" i="3"/>
  <c r="CG93" i="3"/>
  <c r="CG95" i="3"/>
  <c r="EU36" i="3"/>
  <c r="EU37" i="3"/>
  <c r="FS36" i="3"/>
  <c r="FS37" i="3"/>
  <c r="DX17" i="3"/>
  <c r="AJ130" i="3"/>
  <c r="BH37" i="3"/>
  <c r="BH36" i="3"/>
  <c r="CD37" i="3"/>
  <c r="CD36" i="3"/>
  <c r="DX37" i="3"/>
  <c r="DX36" i="3"/>
  <c r="BF130" i="3"/>
  <c r="BH12" i="3"/>
  <c r="BH12" i="16" s="1"/>
  <c r="BH134" i="3"/>
  <c r="DX135" i="3"/>
  <c r="DX51" i="3"/>
  <c r="DX23" i="3"/>
  <c r="DX53" i="3"/>
  <c r="CD25" i="3"/>
  <c r="DY112" i="3"/>
  <c r="DY17" i="3" s="1"/>
  <c r="DX24" i="3"/>
  <c r="DX25" i="3"/>
  <c r="DC112" i="3"/>
  <c r="DC12" i="3" s="1"/>
  <c r="DZ112" i="3"/>
  <c r="DZ17" i="3" s="1"/>
  <c r="DX49" i="3"/>
  <c r="DX54" i="3"/>
  <c r="DX52" i="3"/>
  <c r="CD26" i="3"/>
  <c r="CD23" i="3"/>
  <c r="DB112" i="3"/>
  <c r="DB17" i="3" s="1"/>
  <c r="BG10" i="16"/>
  <c r="DC142" i="3"/>
  <c r="DC79" i="3" s="1"/>
  <c r="DC115" i="3"/>
  <c r="DC52" i="3" s="1"/>
  <c r="CE127" i="3"/>
  <c r="DC127" i="3"/>
  <c r="DY127" i="3"/>
  <c r="BG130" i="3"/>
  <c r="FR130" i="3"/>
  <c r="DZ142" i="3"/>
  <c r="DZ79" i="3" s="1"/>
  <c r="BH136" i="3"/>
  <c r="BH57" i="3"/>
  <c r="BH132" i="3"/>
  <c r="BH59" i="3"/>
  <c r="BH58" i="3"/>
  <c r="BH135" i="3"/>
  <c r="BH60" i="3"/>
  <c r="BH133" i="3"/>
  <c r="DX57" i="3"/>
  <c r="DX134" i="3"/>
  <c r="DX56" i="3"/>
  <c r="DX60" i="3"/>
  <c r="DX133" i="3"/>
  <c r="DX136" i="3"/>
  <c r="DX132" i="3"/>
  <c r="DX59" i="3"/>
  <c r="CE115" i="3"/>
  <c r="CE50" i="3" s="1"/>
  <c r="DZ127" i="3"/>
  <c r="EV112" i="3"/>
  <c r="EV12" i="3" s="1"/>
  <c r="DB137" i="3"/>
  <c r="DB55" i="3" s="1"/>
  <c r="DB57" i="3" s="1"/>
  <c r="DB122" i="3"/>
  <c r="DB25" i="3" s="1"/>
  <c r="DY142" i="3"/>
  <c r="DY79" i="3" s="1"/>
  <c r="BG15" i="16"/>
  <c r="CD58" i="3"/>
  <c r="DB115" i="3"/>
  <c r="DB54" i="3" s="1"/>
  <c r="CE122" i="3"/>
  <c r="CE25" i="3" s="1"/>
  <c r="BH25" i="3"/>
  <c r="BH24" i="3"/>
  <c r="BH26" i="3"/>
  <c r="CE142" i="3"/>
  <c r="CE78" i="3" s="1"/>
  <c r="DY122" i="3"/>
  <c r="DY24" i="3" s="1"/>
  <c r="CD134" i="3"/>
  <c r="CD57" i="3"/>
  <c r="DZ115" i="3"/>
  <c r="DZ49" i="3" s="1"/>
  <c r="DY137" i="3"/>
  <c r="DY55" i="3" s="1"/>
  <c r="DY59" i="3" s="1"/>
  <c r="DC122" i="3"/>
  <c r="DC23" i="3" s="1"/>
  <c r="CE137" i="3"/>
  <c r="CE55" i="3" s="1"/>
  <c r="CE132" i="3" s="1"/>
  <c r="DB127" i="3"/>
  <c r="CD136" i="3"/>
  <c r="BG29" i="16"/>
  <c r="FS59" i="3"/>
  <c r="DA130" i="3"/>
  <c r="DA64" i="3" s="1"/>
  <c r="DZ137" i="3"/>
  <c r="DZ55" i="3" s="1"/>
  <c r="DZ56" i="3" s="1"/>
  <c r="CD132" i="3"/>
  <c r="CD135" i="3"/>
  <c r="CD133" i="3"/>
  <c r="FS78" i="3"/>
  <c r="DY115" i="3"/>
  <c r="DY53" i="3" s="1"/>
  <c r="CD59" i="3"/>
  <c r="DB142" i="3"/>
  <c r="CD60" i="3"/>
  <c r="DD67" i="3"/>
  <c r="EU57" i="3"/>
  <c r="FS54" i="3"/>
  <c r="FS51" i="3"/>
  <c r="FS52" i="3"/>
  <c r="FS53" i="3"/>
  <c r="FS50" i="3"/>
  <c r="FS49" i="3"/>
  <c r="EU23" i="3"/>
  <c r="EU24" i="3"/>
  <c r="EU25" i="3"/>
  <c r="EU26" i="3"/>
  <c r="FS25" i="3"/>
  <c r="FS26" i="3"/>
  <c r="FS23" i="3"/>
  <c r="FS24" i="3"/>
  <c r="EU79" i="3"/>
  <c r="EU78" i="3"/>
  <c r="EU12" i="3"/>
  <c r="EU17" i="3"/>
  <c r="EU52" i="3"/>
  <c r="EU49" i="3"/>
  <c r="EU51" i="3"/>
  <c r="EU54" i="3"/>
  <c r="EU53" i="3"/>
  <c r="EU50" i="3"/>
  <c r="CF120" i="3"/>
  <c r="FT127" i="3"/>
  <c r="BI129" i="3"/>
  <c r="CF118" i="3"/>
  <c r="DC137" i="3"/>
  <c r="DC55" i="3" s="1"/>
  <c r="DC135" i="3" s="1"/>
  <c r="CF71" i="3"/>
  <c r="BI139" i="3"/>
  <c r="DD116" i="3"/>
  <c r="BI138" i="3"/>
  <c r="DD120" i="3"/>
  <c r="FS56" i="3"/>
  <c r="BI70" i="3"/>
  <c r="DD124" i="3"/>
  <c r="CE12" i="3"/>
  <c r="CE17" i="3"/>
  <c r="CF141" i="3"/>
  <c r="DD66" i="3"/>
  <c r="FS60" i="3"/>
  <c r="FS134" i="3"/>
  <c r="FS58" i="3"/>
  <c r="FS135" i="3"/>
  <c r="FS57" i="3"/>
  <c r="FS132" i="3"/>
  <c r="FS133" i="3"/>
  <c r="CF125" i="3"/>
  <c r="BI144" i="3"/>
  <c r="BI142" i="3" s="1"/>
  <c r="BI120" i="3"/>
  <c r="DD69" i="3"/>
  <c r="EA67" i="3"/>
  <c r="FU116" i="3"/>
  <c r="EU60" i="3"/>
  <c r="EU134" i="3"/>
  <c r="EU58" i="3"/>
  <c r="EU135" i="3"/>
  <c r="EU59" i="3"/>
  <c r="EU133" i="3"/>
  <c r="EU132" i="3"/>
  <c r="CF140" i="3"/>
  <c r="EU136" i="3"/>
  <c r="CF119" i="3"/>
  <c r="BI126" i="3"/>
  <c r="CF121" i="3"/>
  <c r="BI114" i="3"/>
  <c r="DD71" i="3"/>
  <c r="EW116" i="3"/>
  <c r="FU68" i="3"/>
  <c r="FU129" i="3"/>
  <c r="CF143" i="3"/>
  <c r="CF131" i="3"/>
  <c r="BI69" i="3"/>
  <c r="BI67" i="3"/>
  <c r="DD141" i="3"/>
  <c r="DD70" i="3"/>
  <c r="FU71" i="3"/>
  <c r="FU124" i="3"/>
  <c r="FU67" i="3"/>
  <c r="CF138" i="3"/>
  <c r="BI68" i="3"/>
  <c r="EW129" i="3"/>
  <c r="EA123" i="3"/>
  <c r="EA140" i="3"/>
  <c r="FU113" i="3"/>
  <c r="DD144" i="3"/>
  <c r="DD142" i="3" s="1"/>
  <c r="DD140" i="3"/>
  <c r="DD131" i="3"/>
  <c r="EW69" i="3"/>
  <c r="EW67" i="3"/>
  <c r="FT122" i="3"/>
  <c r="EA131" i="3"/>
  <c r="EA126" i="3"/>
  <c r="EA128" i="3"/>
  <c r="EW125" i="3"/>
  <c r="EW117" i="3"/>
  <c r="EA139" i="3"/>
  <c r="EA124" i="3"/>
  <c r="FU119" i="3"/>
  <c r="FU69" i="3"/>
  <c r="FU143" i="3"/>
  <c r="FU142" i="3" s="1"/>
  <c r="CF113" i="3"/>
  <c r="CF67" i="3"/>
  <c r="BI116" i="3"/>
  <c r="BI66" i="3"/>
  <c r="DZ122" i="3"/>
  <c r="DZ24" i="3" s="1"/>
  <c r="DD118" i="3"/>
  <c r="DD123" i="3"/>
  <c r="EW144" i="3"/>
  <c r="EW126" i="3"/>
  <c r="EA125" i="3"/>
  <c r="EA144" i="3"/>
  <c r="FU138" i="3"/>
  <c r="FU117" i="3"/>
  <c r="FU141" i="3"/>
  <c r="DD113" i="3"/>
  <c r="DD129" i="3"/>
  <c r="EW128" i="3"/>
  <c r="EW113" i="3"/>
  <c r="EW114" i="3"/>
  <c r="EA119" i="3"/>
  <c r="EA143" i="3"/>
  <c r="FU125" i="3"/>
  <c r="FU66" i="3"/>
  <c r="FU120" i="3"/>
  <c r="EV115" i="3"/>
  <c r="CF144" i="3"/>
  <c r="CF116" i="3"/>
  <c r="CF114" i="3"/>
  <c r="DD126" i="3"/>
  <c r="DD125" i="3"/>
  <c r="DD119" i="3"/>
  <c r="EW131" i="3"/>
  <c r="EW66" i="3"/>
  <c r="EW123" i="3"/>
  <c r="EA116" i="3"/>
  <c r="EA141" i="3"/>
  <c r="EA129" i="3"/>
  <c r="EA117" i="3"/>
  <c r="FU131" i="3"/>
  <c r="FU140" i="3"/>
  <c r="DD117" i="3"/>
  <c r="DD121" i="3"/>
  <c r="EW139" i="3"/>
  <c r="EW143" i="3"/>
  <c r="EW120" i="3"/>
  <c r="EA118" i="3"/>
  <c r="EA120" i="3"/>
  <c r="FU121" i="3"/>
  <c r="FU128" i="3"/>
  <c r="FU118" i="3"/>
  <c r="CF126" i="3"/>
  <c r="CF123" i="3"/>
  <c r="CF124" i="3"/>
  <c r="DD128" i="3"/>
  <c r="DD138" i="3"/>
  <c r="EW119" i="3"/>
  <c r="EW121" i="3"/>
  <c r="CG38" i="3"/>
  <c r="CG14" i="3"/>
  <c r="CG97" i="3"/>
  <c r="CG19" i="3"/>
  <c r="CE18" i="16" s="1"/>
  <c r="CG77" i="3"/>
  <c r="CG29" i="3"/>
  <c r="CG44" i="3"/>
  <c r="CG41" i="3"/>
  <c r="CG35" i="3"/>
  <c r="CG84" i="3"/>
  <c r="CG65" i="3"/>
  <c r="CG69" i="3" s="1"/>
  <c r="CG73" i="3"/>
  <c r="CG13" i="3"/>
  <c r="CG21" i="3"/>
  <c r="CG80" i="3"/>
  <c r="CG40" i="3"/>
  <c r="CG45" i="3"/>
  <c r="CG43" i="3"/>
  <c r="CG10" i="3"/>
  <c r="CG144" i="3" s="1"/>
  <c r="CG15" i="3"/>
  <c r="CG16" i="3" s="1"/>
  <c r="CG31" i="3"/>
  <c r="CG32" i="3" s="1"/>
  <c r="CG30" i="3"/>
  <c r="CG72" i="3"/>
  <c r="CG18" i="3"/>
  <c r="CG17" i="16" s="1"/>
  <c r="CG28" i="3"/>
  <c r="CG76" i="3"/>
  <c r="CG39" i="3"/>
  <c r="CG83" i="3"/>
  <c r="CG75" i="3"/>
  <c r="CG48" i="3"/>
  <c r="CG42" i="3"/>
  <c r="CG20" i="3"/>
  <c r="CE19" i="16" s="1"/>
  <c r="CG47" i="3"/>
  <c r="CG33" i="3"/>
  <c r="CG27" i="3"/>
  <c r="CG82" i="3"/>
  <c r="CG86" i="3"/>
  <c r="CG85" i="3"/>
  <c r="CG81" i="3"/>
  <c r="CE9" i="16"/>
  <c r="EY110" i="3"/>
  <c r="EY9" i="3" s="1"/>
  <c r="FT137" i="3"/>
  <c r="FT55" i="3" s="1"/>
  <c r="BI128" i="3"/>
  <c r="BI124" i="3"/>
  <c r="EV122" i="3"/>
  <c r="BI22" i="3"/>
  <c r="BG20" i="16"/>
  <c r="EV127" i="3"/>
  <c r="BH54" i="3"/>
  <c r="BH53" i="3"/>
  <c r="BH51" i="3"/>
  <c r="BH52" i="3"/>
  <c r="BH50" i="3"/>
  <c r="BH49" i="3"/>
  <c r="EX20" i="3"/>
  <c r="EX77" i="3"/>
  <c r="EX41" i="3"/>
  <c r="EX31" i="3"/>
  <c r="EX32" i="3" s="1"/>
  <c r="EX27" i="3"/>
  <c r="EX35" i="3"/>
  <c r="EX80" i="3"/>
  <c r="EX30" i="3"/>
  <c r="EX39" i="3"/>
  <c r="EX43" i="3"/>
  <c r="EX72" i="3"/>
  <c r="EX40" i="3"/>
  <c r="EX76" i="3"/>
  <c r="EX65" i="3"/>
  <c r="EX71" i="3" s="1"/>
  <c r="EX48" i="3"/>
  <c r="EX45" i="3"/>
  <c r="EX73" i="3"/>
  <c r="EX44" i="3"/>
  <c r="EX38" i="3"/>
  <c r="EX47" i="3"/>
  <c r="EX75" i="3"/>
  <c r="EX13" i="3"/>
  <c r="EX28" i="3"/>
  <c r="EX33" i="3"/>
  <c r="EX19" i="3"/>
  <c r="EX18" i="3"/>
  <c r="EX10" i="3"/>
  <c r="EX144" i="3" s="1"/>
  <c r="EX29" i="3"/>
  <c r="EX21" i="3"/>
  <c r="EX22" i="3" s="1"/>
  <c r="EX42" i="3"/>
  <c r="EX97" i="3"/>
  <c r="EX14" i="3"/>
  <c r="EX15" i="3"/>
  <c r="EX16" i="3" s="1"/>
  <c r="EX86" i="3"/>
  <c r="EX84" i="3"/>
  <c r="EX85" i="3"/>
  <c r="EX82" i="3"/>
  <c r="EX81" i="3"/>
  <c r="EX83" i="3"/>
  <c r="EA71" i="3"/>
  <c r="EA69" i="3"/>
  <c r="EA70" i="3"/>
  <c r="FU123" i="3"/>
  <c r="FU114" i="3"/>
  <c r="FU139" i="3"/>
  <c r="CF69" i="3"/>
  <c r="BI121" i="3"/>
  <c r="BI141" i="3"/>
  <c r="EB110" i="3"/>
  <c r="EB9" i="3" s="1"/>
  <c r="EA113" i="3"/>
  <c r="EA112" i="3" s="1"/>
  <c r="BI117" i="3"/>
  <c r="BI118" i="3"/>
  <c r="EV142" i="3"/>
  <c r="EW68" i="3"/>
  <c r="EW70" i="3"/>
  <c r="FT142" i="3"/>
  <c r="FV21" i="3"/>
  <c r="FV22" i="3" s="1"/>
  <c r="FV80" i="3"/>
  <c r="FV75" i="3"/>
  <c r="FV39" i="3"/>
  <c r="FV30" i="3"/>
  <c r="FV76" i="3"/>
  <c r="FV42" i="3"/>
  <c r="FV45" i="3"/>
  <c r="FV65" i="3"/>
  <c r="FV71" i="3" s="1"/>
  <c r="FV31" i="3"/>
  <c r="FV32" i="3" s="1"/>
  <c r="FV73" i="3"/>
  <c r="FV28" i="3"/>
  <c r="FV27" i="3"/>
  <c r="FV35" i="3"/>
  <c r="FV14" i="3"/>
  <c r="FV40" i="3"/>
  <c r="FV72" i="3"/>
  <c r="FV18" i="3"/>
  <c r="FV47" i="3"/>
  <c r="FV44" i="3"/>
  <c r="FV38" i="3"/>
  <c r="FV20" i="3"/>
  <c r="FV48" i="3"/>
  <c r="FV15" i="3"/>
  <c r="FV16" i="3" s="1"/>
  <c r="FV97" i="3"/>
  <c r="FV13" i="3"/>
  <c r="FV33" i="3"/>
  <c r="FV29" i="3"/>
  <c r="FV77" i="3"/>
  <c r="FV10" i="3"/>
  <c r="FV139" i="3" s="1"/>
  <c r="FV41" i="3"/>
  <c r="FV43" i="3"/>
  <c r="FV19" i="3"/>
  <c r="FV83" i="3"/>
  <c r="FV84" i="3"/>
  <c r="FV86" i="3"/>
  <c r="FV82" i="3"/>
  <c r="FV81" i="3"/>
  <c r="FV85" i="3"/>
  <c r="EA66" i="3"/>
  <c r="EA138" i="3"/>
  <c r="EA121" i="3"/>
  <c r="BH78" i="3"/>
  <c r="BH79" i="3"/>
  <c r="FU126" i="3"/>
  <c r="CF129" i="3"/>
  <c r="CF117" i="3"/>
  <c r="CF128" i="3"/>
  <c r="BI140" i="3"/>
  <c r="BI131" i="3"/>
  <c r="BI123" i="3"/>
  <c r="DD139" i="3"/>
  <c r="DD114" i="3"/>
  <c r="EW141" i="3"/>
  <c r="EW118" i="3"/>
  <c r="EW124" i="3"/>
  <c r="EW140" i="3"/>
  <c r="DE110" i="3"/>
  <c r="DE9" i="3" s="1"/>
  <c r="CF68" i="3"/>
  <c r="CF70" i="3"/>
  <c r="BI113" i="3"/>
  <c r="BI125" i="3"/>
  <c r="BI119" i="3"/>
  <c r="EV137" i="3"/>
  <c r="EV55" i="3" s="1"/>
  <c r="FT115" i="3"/>
  <c r="FT112" i="3"/>
  <c r="CD53" i="3"/>
  <c r="CD52" i="3"/>
  <c r="CD50" i="3"/>
  <c r="CD49" i="3"/>
  <c r="CD51" i="3"/>
  <c r="CD54" i="3"/>
  <c r="B30" i="6"/>
  <c r="C30" i="6" s="1"/>
  <c r="FU101" i="16"/>
  <c r="EW101" i="16"/>
  <c r="DZ101" i="16"/>
  <c r="EC6" i="3"/>
  <c r="EC110" i="3" s="1"/>
  <c r="EC9" i="3" s="1"/>
  <c r="FW6" i="3"/>
  <c r="FW110" i="3" s="1"/>
  <c r="FW9" i="3" s="1"/>
  <c r="EZ6" i="3"/>
  <c r="FR62" i="3" l="1"/>
  <c r="FR63" i="3"/>
  <c r="FR64" i="3"/>
  <c r="FR61" i="3"/>
  <c r="AJ61" i="3"/>
  <c r="AJ62" i="3"/>
  <c r="AJ63" i="3"/>
  <c r="AJ64" i="3"/>
  <c r="DA61" i="3"/>
  <c r="DA62" i="3"/>
  <c r="DA63" i="3"/>
  <c r="EC88" i="3"/>
  <c r="FW88" i="3"/>
  <c r="EY88" i="3"/>
  <c r="DE88" i="3"/>
  <c r="EB88" i="3"/>
  <c r="BF64" i="3"/>
  <c r="BF63" i="3"/>
  <c r="BF62" i="3"/>
  <c r="BG64" i="3"/>
  <c r="BG63" i="3"/>
  <c r="BG62" i="3"/>
  <c r="BF61" i="3"/>
  <c r="BG61" i="3"/>
  <c r="DB136" i="3"/>
  <c r="DC78" i="3"/>
  <c r="DY12" i="3"/>
  <c r="DZ78" i="3"/>
  <c r="EY101" i="3"/>
  <c r="EY99" i="3"/>
  <c r="EY98" i="3"/>
  <c r="EY100" i="3"/>
  <c r="EY104" i="3"/>
  <c r="EY103" i="3"/>
  <c r="EY102" i="3"/>
  <c r="EY105" i="3"/>
  <c r="EC101" i="3"/>
  <c r="EC100" i="3"/>
  <c r="EC99" i="3"/>
  <c r="EC98" i="3"/>
  <c r="EC105" i="3"/>
  <c r="EC104" i="3"/>
  <c r="EC103" i="3"/>
  <c r="EC102" i="3"/>
  <c r="FW101" i="3"/>
  <c r="FW99" i="3"/>
  <c r="FW98" i="3"/>
  <c r="FW104" i="3"/>
  <c r="FW103" i="3"/>
  <c r="FW102" i="3"/>
  <c r="FW100" i="3"/>
  <c r="FW105" i="3"/>
  <c r="DE101" i="3"/>
  <c r="DE100" i="3"/>
  <c r="DE99" i="3"/>
  <c r="DE98" i="3"/>
  <c r="DE105" i="3"/>
  <c r="DE104" i="3"/>
  <c r="DE103" i="3"/>
  <c r="DE102" i="3"/>
  <c r="EB100" i="3"/>
  <c r="EB99" i="3"/>
  <c r="EB98" i="3"/>
  <c r="EB104" i="3"/>
  <c r="EB101" i="3"/>
  <c r="EB103" i="3"/>
  <c r="EB102" i="3"/>
  <c r="EB105" i="3"/>
  <c r="FW90" i="3"/>
  <c r="FW87" i="3"/>
  <c r="FW92" i="3"/>
  <c r="FW91" i="3"/>
  <c r="FW89" i="3"/>
  <c r="FW96" i="3"/>
  <c r="FW95" i="3"/>
  <c r="FW94" i="3"/>
  <c r="FW93" i="3"/>
  <c r="EY90" i="3"/>
  <c r="EY87" i="3"/>
  <c r="EY92" i="3"/>
  <c r="EY91" i="3"/>
  <c r="EY89" i="3"/>
  <c r="EY96" i="3"/>
  <c r="EY95" i="3"/>
  <c r="EY94" i="3"/>
  <c r="EY93" i="3"/>
  <c r="DE90" i="3"/>
  <c r="DE89" i="3"/>
  <c r="DE87" i="3"/>
  <c r="DE92" i="3"/>
  <c r="DE91" i="3"/>
  <c r="DE94" i="3"/>
  <c r="DE93" i="3"/>
  <c r="DE96" i="3"/>
  <c r="DE95" i="3"/>
  <c r="EB89" i="3"/>
  <c r="EB87" i="3"/>
  <c r="EB93" i="3"/>
  <c r="EB92" i="3"/>
  <c r="EB90" i="3"/>
  <c r="EB91" i="3"/>
  <c r="EB96" i="3"/>
  <c r="EB95" i="3"/>
  <c r="EB94" i="3"/>
  <c r="EC90" i="3"/>
  <c r="EC89" i="3"/>
  <c r="EC87" i="3"/>
  <c r="EC92" i="3"/>
  <c r="EC91" i="3"/>
  <c r="EC94" i="3"/>
  <c r="EC93" i="3"/>
  <c r="EC96" i="3"/>
  <c r="EC95" i="3"/>
  <c r="DZ133" i="3"/>
  <c r="EV17" i="3"/>
  <c r="DB52" i="3"/>
  <c r="CE52" i="3"/>
  <c r="CE53" i="3"/>
  <c r="CE54" i="3"/>
  <c r="DB50" i="3"/>
  <c r="CE49" i="3"/>
  <c r="DB53" i="3"/>
  <c r="CE51" i="3"/>
  <c r="DB49" i="3"/>
  <c r="DB51" i="3"/>
  <c r="FT37" i="3"/>
  <c r="FT36" i="3"/>
  <c r="EV37" i="3"/>
  <c r="EV36" i="3"/>
  <c r="DC37" i="3"/>
  <c r="DC36" i="3"/>
  <c r="CE37" i="3"/>
  <c r="CE36" i="3"/>
  <c r="DZ37" i="3"/>
  <c r="DZ36" i="3"/>
  <c r="DY37" i="3"/>
  <c r="DY36" i="3"/>
  <c r="DB37" i="3"/>
  <c r="DB36" i="3"/>
  <c r="CE23" i="3"/>
  <c r="DB12" i="3"/>
  <c r="DZ12" i="3"/>
  <c r="FU112" i="3"/>
  <c r="FU17" i="3" s="1"/>
  <c r="DB26" i="3"/>
  <c r="DY50" i="3"/>
  <c r="DY25" i="3"/>
  <c r="DC54" i="3"/>
  <c r="DC50" i="3"/>
  <c r="DC49" i="3"/>
  <c r="DZ54" i="3"/>
  <c r="DC51" i="3"/>
  <c r="DZ52" i="3"/>
  <c r="DZ53" i="3"/>
  <c r="CE24" i="3"/>
  <c r="DC53" i="3"/>
  <c r="CE26" i="3"/>
  <c r="DY58" i="3"/>
  <c r="DZ136" i="3"/>
  <c r="DC17" i="3"/>
  <c r="DB23" i="3"/>
  <c r="DB24" i="3"/>
  <c r="DB135" i="3"/>
  <c r="DC24" i="3"/>
  <c r="DC26" i="3"/>
  <c r="DB132" i="3"/>
  <c r="DC25" i="3"/>
  <c r="DB59" i="3"/>
  <c r="DB56" i="3"/>
  <c r="DB58" i="3"/>
  <c r="DB133" i="3"/>
  <c r="DB134" i="3"/>
  <c r="DB60" i="3"/>
  <c r="DY136" i="3"/>
  <c r="DZ132" i="3"/>
  <c r="DY132" i="3"/>
  <c r="DZ59" i="3"/>
  <c r="DY56" i="3"/>
  <c r="DZ58" i="3"/>
  <c r="DY134" i="3"/>
  <c r="DY60" i="3"/>
  <c r="DZ60" i="3"/>
  <c r="DZ25" i="3"/>
  <c r="DZ135" i="3"/>
  <c r="DY135" i="3"/>
  <c r="DY133" i="3"/>
  <c r="DZ57" i="3"/>
  <c r="DZ26" i="3"/>
  <c r="DD137" i="3"/>
  <c r="DD55" i="3" s="1"/>
  <c r="DD59" i="3" s="1"/>
  <c r="DY57" i="3"/>
  <c r="DZ134" i="3"/>
  <c r="DZ23" i="3"/>
  <c r="DZ50" i="3"/>
  <c r="DZ51" i="3"/>
  <c r="DY23" i="3"/>
  <c r="DY26" i="3"/>
  <c r="CG68" i="3"/>
  <c r="CF115" i="3"/>
  <c r="CF53" i="3" s="1"/>
  <c r="CF137" i="3"/>
  <c r="CF55" i="3" s="1"/>
  <c r="CF136" i="3" s="1"/>
  <c r="BI127" i="3"/>
  <c r="CE79" i="3"/>
  <c r="EW127" i="3"/>
  <c r="BH130" i="3"/>
  <c r="DY78" i="3"/>
  <c r="BI112" i="3"/>
  <c r="BI12" i="3" s="1"/>
  <c r="BI12" i="16" s="1"/>
  <c r="DX130" i="3"/>
  <c r="DX63" i="3" s="1"/>
  <c r="CG70" i="3"/>
  <c r="CG67" i="3"/>
  <c r="CG66" i="3"/>
  <c r="CG139" i="3"/>
  <c r="CG124" i="3"/>
  <c r="CE59" i="3"/>
  <c r="EA137" i="3"/>
  <c r="EA55" i="3" s="1"/>
  <c r="EA132" i="3" s="1"/>
  <c r="CE133" i="3"/>
  <c r="DD112" i="3"/>
  <c r="DD17" i="3" s="1"/>
  <c r="CF142" i="3"/>
  <c r="CF79" i="3" s="1"/>
  <c r="DD122" i="3"/>
  <c r="DD26" i="3" s="1"/>
  <c r="DC60" i="3"/>
  <c r="DC58" i="3"/>
  <c r="DY54" i="3"/>
  <c r="DY51" i="3"/>
  <c r="DY49" i="3"/>
  <c r="DY52" i="3"/>
  <c r="FU127" i="3"/>
  <c r="CD130" i="3"/>
  <c r="CD64" i="3" s="1"/>
  <c r="EW122" i="3"/>
  <c r="EW24" i="3" s="1"/>
  <c r="CG123" i="3"/>
  <c r="CE60" i="3"/>
  <c r="CE134" i="3"/>
  <c r="CG119" i="3"/>
  <c r="CG120" i="3"/>
  <c r="CE56" i="3"/>
  <c r="CE57" i="3"/>
  <c r="CE58" i="3"/>
  <c r="CE135" i="3"/>
  <c r="CE136" i="3"/>
  <c r="CG143" i="3"/>
  <c r="CG142" i="3" s="1"/>
  <c r="CG78" i="3" s="1"/>
  <c r="CG129" i="3"/>
  <c r="CG131" i="3"/>
  <c r="EA127" i="3"/>
  <c r="CG141" i="3"/>
  <c r="CG121" i="3"/>
  <c r="CG118" i="3"/>
  <c r="CG140" i="3"/>
  <c r="FU137" i="3"/>
  <c r="FU55" i="3" s="1"/>
  <c r="FU135" i="3" s="1"/>
  <c r="DD115" i="3"/>
  <c r="DD49" i="3" s="1"/>
  <c r="CF122" i="3"/>
  <c r="CF25" i="3" s="1"/>
  <c r="EW115" i="3"/>
  <c r="EW52" i="3" s="1"/>
  <c r="EA115" i="3"/>
  <c r="EA50" i="3" s="1"/>
  <c r="BI137" i="3"/>
  <c r="BI55" i="3" s="1"/>
  <c r="BI58" i="3" s="1"/>
  <c r="BG52" i="16" s="1"/>
  <c r="DD127" i="3"/>
  <c r="EW142" i="3"/>
  <c r="EW79" i="3" s="1"/>
  <c r="CG116" i="3"/>
  <c r="CG138" i="3"/>
  <c r="DB78" i="3"/>
  <c r="DB79" i="3"/>
  <c r="EV79" i="3"/>
  <c r="EV78" i="3"/>
  <c r="EV25" i="3"/>
  <c r="EV23" i="3"/>
  <c r="EV26" i="3"/>
  <c r="EV24" i="3"/>
  <c r="FT26" i="3"/>
  <c r="FT24" i="3"/>
  <c r="FT25" i="3"/>
  <c r="FT23" i="3"/>
  <c r="FT78" i="3"/>
  <c r="FT79" i="3"/>
  <c r="CG71" i="3"/>
  <c r="FT12" i="3"/>
  <c r="FT17" i="3"/>
  <c r="FT54" i="3"/>
  <c r="FT49" i="3"/>
  <c r="FT51" i="3"/>
  <c r="FT52" i="3"/>
  <c r="FT53" i="3"/>
  <c r="FT50" i="3"/>
  <c r="EV49" i="3"/>
  <c r="EV50" i="3"/>
  <c r="EV54" i="3"/>
  <c r="EV51" i="3"/>
  <c r="EV52" i="3"/>
  <c r="EV53" i="3"/>
  <c r="FU78" i="3"/>
  <c r="FU79" i="3"/>
  <c r="CG125" i="3"/>
  <c r="CG114" i="3"/>
  <c r="CG126" i="3"/>
  <c r="FS130" i="3"/>
  <c r="EU130" i="3"/>
  <c r="DC136" i="3"/>
  <c r="DC132" i="3"/>
  <c r="DC56" i="3"/>
  <c r="DC133" i="3"/>
  <c r="DC59" i="3"/>
  <c r="DC57" i="3"/>
  <c r="DC134" i="3"/>
  <c r="CG113" i="3"/>
  <c r="CG117" i="3"/>
  <c r="CG128" i="3"/>
  <c r="EX70" i="3"/>
  <c r="EX141" i="3"/>
  <c r="CF127" i="3"/>
  <c r="EX117" i="3"/>
  <c r="EX140" i="3"/>
  <c r="FV66" i="3"/>
  <c r="EX131" i="3"/>
  <c r="FV67" i="3"/>
  <c r="EA142" i="3"/>
  <c r="EX113" i="3"/>
  <c r="EX124" i="3"/>
  <c r="EX120" i="3"/>
  <c r="FV140" i="3"/>
  <c r="FU115" i="3"/>
  <c r="FV68" i="3"/>
  <c r="FV128" i="3"/>
  <c r="EX129" i="3"/>
  <c r="FV117" i="3"/>
  <c r="EW112" i="3"/>
  <c r="FV116" i="3"/>
  <c r="FV70" i="3"/>
  <c r="EA122" i="3"/>
  <c r="CF112" i="3"/>
  <c r="BI115" i="3"/>
  <c r="BI54" i="3" s="1"/>
  <c r="BG48" i="16" s="1"/>
  <c r="EW137" i="3"/>
  <c r="EW55" i="3" s="1"/>
  <c r="EW58" i="3" s="1"/>
  <c r="FV69" i="3"/>
  <c r="EX66" i="3"/>
  <c r="FV138" i="3"/>
  <c r="FV144" i="3"/>
  <c r="EX139" i="3"/>
  <c r="EX67" i="3"/>
  <c r="EB29" i="3"/>
  <c r="EB73" i="3"/>
  <c r="EB43" i="3"/>
  <c r="EB39" i="3"/>
  <c r="EB47" i="3"/>
  <c r="EB10" i="3"/>
  <c r="EB141" i="3" s="1"/>
  <c r="EB19" i="3"/>
  <c r="EB38" i="3"/>
  <c r="EB27" i="3"/>
  <c r="EB80" i="3"/>
  <c r="EB76" i="3"/>
  <c r="EB13" i="3"/>
  <c r="EB35" i="3"/>
  <c r="EB15" i="3"/>
  <c r="EB16" i="3" s="1"/>
  <c r="EB75" i="3"/>
  <c r="EB97" i="3"/>
  <c r="EB31" i="3"/>
  <c r="EB32" i="3" s="1"/>
  <c r="EB20" i="3"/>
  <c r="EB33" i="3"/>
  <c r="EB14" i="3"/>
  <c r="EB40" i="3"/>
  <c r="EB44" i="3"/>
  <c r="EB77" i="3"/>
  <c r="EB41" i="3"/>
  <c r="EB72" i="3"/>
  <c r="EB30" i="3"/>
  <c r="EB65" i="3"/>
  <c r="EB68" i="3" s="1"/>
  <c r="EB21" i="3"/>
  <c r="EB22" i="3" s="1"/>
  <c r="EB42" i="3"/>
  <c r="EB48" i="3"/>
  <c r="EB18" i="3"/>
  <c r="EB45" i="3"/>
  <c r="EB28" i="3"/>
  <c r="EB83" i="3"/>
  <c r="EB84" i="3"/>
  <c r="EB81" i="3"/>
  <c r="EB85" i="3"/>
  <c r="EB82" i="3"/>
  <c r="EB86" i="3"/>
  <c r="DE47" i="3"/>
  <c r="DE80" i="3"/>
  <c r="DE30" i="3"/>
  <c r="DE73" i="3"/>
  <c r="DE38" i="3"/>
  <c r="DE43" i="3"/>
  <c r="DE18" i="3"/>
  <c r="DE17" i="16" s="1"/>
  <c r="DE42" i="3"/>
  <c r="DE40" i="3"/>
  <c r="DE13" i="3"/>
  <c r="DE21" i="3"/>
  <c r="DE33" i="3"/>
  <c r="DE76" i="3"/>
  <c r="DE15" i="3"/>
  <c r="DE16" i="3" s="1"/>
  <c r="DE77" i="3"/>
  <c r="DE14" i="3"/>
  <c r="DE41" i="3"/>
  <c r="DE97" i="3"/>
  <c r="DE39" i="3"/>
  <c r="DE48" i="3"/>
  <c r="DE27" i="3"/>
  <c r="DE75" i="3"/>
  <c r="DE72" i="3"/>
  <c r="DE45" i="3"/>
  <c r="DE20" i="3"/>
  <c r="DC19" i="16" s="1"/>
  <c r="DE29" i="3"/>
  <c r="DE10" i="3"/>
  <c r="DE141" i="3" s="1"/>
  <c r="DE28" i="3"/>
  <c r="DE44" i="3"/>
  <c r="DE35" i="3"/>
  <c r="DE19" i="3"/>
  <c r="DC18" i="16" s="1"/>
  <c r="DE65" i="3"/>
  <c r="DE66" i="3" s="1"/>
  <c r="DE31" i="3"/>
  <c r="DE32" i="3" s="1"/>
  <c r="DE86" i="3"/>
  <c r="DE83" i="3"/>
  <c r="DE84" i="3"/>
  <c r="DE81" i="3"/>
  <c r="DE85" i="3"/>
  <c r="DE82" i="3"/>
  <c r="FV123" i="3"/>
  <c r="FV141" i="3"/>
  <c r="EX69" i="3"/>
  <c r="EX123" i="3"/>
  <c r="EX68" i="3"/>
  <c r="BI78" i="3"/>
  <c r="BG72" i="16" s="1"/>
  <c r="BI79" i="3"/>
  <c r="BG73" i="16" s="1"/>
  <c r="EZ110" i="3"/>
  <c r="EZ9" i="3" s="1"/>
  <c r="DC9" i="16"/>
  <c r="FV120" i="3"/>
  <c r="FV121" i="3"/>
  <c r="FV126" i="3"/>
  <c r="FV118" i="3"/>
  <c r="FW20" i="3"/>
  <c r="FW41" i="3"/>
  <c r="FW72" i="3"/>
  <c r="FW10" i="3"/>
  <c r="FW144" i="3" s="1"/>
  <c r="FW80" i="3"/>
  <c r="FW33" i="3"/>
  <c r="FW65" i="3"/>
  <c r="FW70" i="3" s="1"/>
  <c r="FW44" i="3"/>
  <c r="FW14" i="3"/>
  <c r="FW48" i="3"/>
  <c r="FW45" i="3"/>
  <c r="FW29" i="3"/>
  <c r="FW42" i="3"/>
  <c r="FW31" i="3"/>
  <c r="FW32" i="3" s="1"/>
  <c r="FW35" i="3"/>
  <c r="FW15" i="3"/>
  <c r="FW16" i="3" s="1"/>
  <c r="FW40" i="3"/>
  <c r="FW97" i="3"/>
  <c r="FW19" i="3"/>
  <c r="FW27" i="3"/>
  <c r="FW76" i="3"/>
  <c r="FW73" i="3"/>
  <c r="FW47" i="3"/>
  <c r="FW43" i="3"/>
  <c r="FW18" i="3"/>
  <c r="FW75" i="3"/>
  <c r="FW39" i="3"/>
  <c r="FW28" i="3"/>
  <c r="FW21" i="3"/>
  <c r="FW22" i="3" s="1"/>
  <c r="FW77" i="3"/>
  <c r="FW38" i="3"/>
  <c r="FW13" i="3"/>
  <c r="FW30" i="3"/>
  <c r="FW86" i="3"/>
  <c r="FW84" i="3"/>
  <c r="FW83" i="3"/>
  <c r="FW81" i="3"/>
  <c r="FW85" i="3"/>
  <c r="FW82" i="3"/>
  <c r="FV114" i="3"/>
  <c r="FV143" i="3"/>
  <c r="FU122" i="3"/>
  <c r="EX114" i="3"/>
  <c r="EX128" i="3"/>
  <c r="EX116" i="3"/>
  <c r="EX143" i="3"/>
  <c r="EX142" i="3" s="1"/>
  <c r="EC31" i="3"/>
  <c r="EC32" i="3" s="1"/>
  <c r="EC75" i="3"/>
  <c r="EC30" i="3"/>
  <c r="EC21" i="3"/>
  <c r="EC22" i="3" s="1"/>
  <c r="EC18" i="3"/>
  <c r="EC44" i="3"/>
  <c r="EC72" i="3"/>
  <c r="EC14" i="3"/>
  <c r="EC77" i="3"/>
  <c r="EC33" i="3"/>
  <c r="EC41" i="3"/>
  <c r="EC48" i="3"/>
  <c r="EC45" i="3"/>
  <c r="EC73" i="3"/>
  <c r="EC29" i="3"/>
  <c r="EC43" i="3"/>
  <c r="EC80" i="3"/>
  <c r="EC20" i="3"/>
  <c r="EC76" i="3"/>
  <c r="EC27" i="3"/>
  <c r="EC10" i="3"/>
  <c r="EC116" i="3" s="1"/>
  <c r="EC39" i="3"/>
  <c r="EC35" i="3"/>
  <c r="EC65" i="3"/>
  <c r="EC71" i="3" s="1"/>
  <c r="EC13" i="3"/>
  <c r="EC97" i="3"/>
  <c r="EC28" i="3"/>
  <c r="EC19" i="3"/>
  <c r="EC40" i="3"/>
  <c r="EC15" i="3"/>
  <c r="EC16" i="3" s="1"/>
  <c r="EC42" i="3"/>
  <c r="EC38" i="3"/>
  <c r="EC47" i="3"/>
  <c r="EC82" i="3"/>
  <c r="EC84" i="3"/>
  <c r="EC81" i="3"/>
  <c r="EC83" i="3"/>
  <c r="EC85" i="3"/>
  <c r="EC86" i="3"/>
  <c r="FV113" i="3"/>
  <c r="FV125" i="3"/>
  <c r="FV124" i="3"/>
  <c r="EX119" i="3"/>
  <c r="EX121" i="3"/>
  <c r="EX126" i="3"/>
  <c r="FT58" i="3"/>
  <c r="FT56" i="3"/>
  <c r="FT60" i="3"/>
  <c r="FT59" i="3"/>
  <c r="FT57" i="3"/>
  <c r="FT133" i="3"/>
  <c r="FT134" i="3"/>
  <c r="FT135" i="3"/>
  <c r="FT132" i="3"/>
  <c r="FT136" i="3"/>
  <c r="FV119" i="3"/>
  <c r="FV129" i="3"/>
  <c r="FV131" i="3"/>
  <c r="EX118" i="3"/>
  <c r="EX138" i="3"/>
  <c r="EX125" i="3"/>
  <c r="EY21" i="3"/>
  <c r="EY22" i="3" s="1"/>
  <c r="EY77" i="3"/>
  <c r="EY47" i="3"/>
  <c r="EY80" i="3"/>
  <c r="EY30" i="3"/>
  <c r="EY75" i="3"/>
  <c r="EY13" i="3"/>
  <c r="EY29" i="3"/>
  <c r="EY10" i="3"/>
  <c r="EY117" i="3" s="1"/>
  <c r="EY14" i="3"/>
  <c r="EY33" i="3"/>
  <c r="EY18" i="3"/>
  <c r="EY40" i="3"/>
  <c r="EY45" i="3"/>
  <c r="EY73" i="3"/>
  <c r="EY19" i="3"/>
  <c r="EY48" i="3"/>
  <c r="EY15" i="3"/>
  <c r="EY16" i="3" s="1"/>
  <c r="EY72" i="3"/>
  <c r="EY20" i="3"/>
  <c r="EY39" i="3"/>
  <c r="EY97" i="3"/>
  <c r="EY28" i="3"/>
  <c r="EY44" i="3"/>
  <c r="EY27" i="3"/>
  <c r="EY35" i="3"/>
  <c r="EY43" i="3"/>
  <c r="EY42" i="3"/>
  <c r="EY65" i="3"/>
  <c r="EY67" i="3" s="1"/>
  <c r="EY76" i="3"/>
  <c r="EY31" i="3"/>
  <c r="EY32" i="3" s="1"/>
  <c r="EY38" i="3"/>
  <c r="EY41" i="3"/>
  <c r="EY82" i="3"/>
  <c r="EY84" i="3"/>
  <c r="EY86" i="3"/>
  <c r="EY81" i="3"/>
  <c r="EY83" i="3"/>
  <c r="EY85" i="3"/>
  <c r="EV58" i="3"/>
  <c r="EV57" i="3"/>
  <c r="EV60" i="3"/>
  <c r="EV59" i="3"/>
  <c r="EV56" i="3"/>
  <c r="EV133" i="3"/>
  <c r="EV136" i="3"/>
  <c r="EV134" i="3"/>
  <c r="EV132" i="3"/>
  <c r="EV135" i="3"/>
  <c r="DD79" i="3"/>
  <c r="DD78" i="3"/>
  <c r="EA17" i="3"/>
  <c r="EA12" i="3"/>
  <c r="BI122" i="3"/>
  <c r="CG22" i="3"/>
  <c r="CE20" i="16"/>
  <c r="B31" i="6"/>
  <c r="C31" i="6" s="1"/>
  <c r="FV101" i="16"/>
  <c r="EX101" i="16"/>
  <c r="FA6" i="3"/>
  <c r="FX6" i="3"/>
  <c r="FX110" i="3" s="1"/>
  <c r="FX9" i="3" s="1"/>
  <c r="FU12" i="3" l="1"/>
  <c r="EU62" i="3"/>
  <c r="EU63" i="3"/>
  <c r="EU64" i="3"/>
  <c r="EU61" i="3"/>
  <c r="FS62" i="3"/>
  <c r="FS63" i="3"/>
  <c r="FS64" i="3"/>
  <c r="FS61" i="3"/>
  <c r="DX62" i="3"/>
  <c r="DX64" i="3"/>
  <c r="DX61" i="3"/>
  <c r="EZ88" i="3"/>
  <c r="FX88" i="3"/>
  <c r="CD62" i="3"/>
  <c r="CD63" i="3"/>
  <c r="BH64" i="3"/>
  <c r="BH63" i="3"/>
  <c r="BH62" i="3"/>
  <c r="CD61" i="3"/>
  <c r="BH61" i="3"/>
  <c r="CF60" i="3"/>
  <c r="EW23" i="3"/>
  <c r="EW54" i="3"/>
  <c r="EZ100" i="3"/>
  <c r="EZ99" i="3"/>
  <c r="EZ98" i="3"/>
  <c r="EZ101" i="3"/>
  <c r="EZ104" i="3"/>
  <c r="EZ103" i="3"/>
  <c r="EZ102" i="3"/>
  <c r="EZ105" i="3"/>
  <c r="FX100" i="3"/>
  <c r="FX99" i="3"/>
  <c r="FX98" i="3"/>
  <c r="FX101" i="3"/>
  <c r="FX104" i="3"/>
  <c r="FX103" i="3"/>
  <c r="FX102" i="3"/>
  <c r="FX105" i="3"/>
  <c r="EZ89" i="3"/>
  <c r="EZ87" i="3"/>
  <c r="EZ92" i="3"/>
  <c r="EZ91" i="3"/>
  <c r="EZ90" i="3"/>
  <c r="EZ93" i="3"/>
  <c r="EZ96" i="3"/>
  <c r="EZ95" i="3"/>
  <c r="EZ94" i="3"/>
  <c r="FX89" i="3"/>
  <c r="FX87" i="3"/>
  <c r="FX92" i="3"/>
  <c r="FX91" i="3"/>
  <c r="FX90" i="3"/>
  <c r="FX93" i="3"/>
  <c r="FX95" i="3"/>
  <c r="FX94" i="3"/>
  <c r="FX96" i="3"/>
  <c r="EW26" i="3"/>
  <c r="EW49" i="3"/>
  <c r="EW53" i="3"/>
  <c r="EW25" i="3"/>
  <c r="CF58" i="3"/>
  <c r="CF56" i="3"/>
  <c r="CF135" i="3"/>
  <c r="CF133" i="3"/>
  <c r="CF134" i="3"/>
  <c r="CF132" i="3"/>
  <c r="CF57" i="3"/>
  <c r="CF59" i="3"/>
  <c r="EW51" i="3"/>
  <c r="EW78" i="3"/>
  <c r="FU37" i="3"/>
  <c r="FU36" i="3"/>
  <c r="EW36" i="3"/>
  <c r="EW37" i="3"/>
  <c r="DD25" i="3"/>
  <c r="EA37" i="3"/>
  <c r="EA36" i="3"/>
  <c r="BI37" i="3"/>
  <c r="BG35" i="16" s="1"/>
  <c r="BI36" i="3"/>
  <c r="BG34" i="16" s="1"/>
  <c r="DD37" i="3"/>
  <c r="DD36" i="3"/>
  <c r="CF36" i="3"/>
  <c r="CF37" i="3"/>
  <c r="CF78" i="3"/>
  <c r="EB124" i="3"/>
  <c r="DD24" i="3"/>
  <c r="DD23" i="3"/>
  <c r="FU60" i="3"/>
  <c r="CF26" i="3"/>
  <c r="DY130" i="3"/>
  <c r="DY63" i="3" s="1"/>
  <c r="BI56" i="3"/>
  <c r="BG50" i="16" s="1"/>
  <c r="CF51" i="3"/>
  <c r="BI136" i="3"/>
  <c r="FU58" i="3"/>
  <c r="EB113" i="3"/>
  <c r="EB138" i="3"/>
  <c r="EB126" i="3"/>
  <c r="EB121" i="3"/>
  <c r="DB130" i="3"/>
  <c r="DB64" i="3" s="1"/>
  <c r="CF23" i="3"/>
  <c r="CF24" i="3"/>
  <c r="EB119" i="3"/>
  <c r="FV127" i="3"/>
  <c r="DD132" i="3"/>
  <c r="DD133" i="3"/>
  <c r="EA134" i="3"/>
  <c r="EA58" i="3"/>
  <c r="EA59" i="3"/>
  <c r="EA133" i="3"/>
  <c r="CF54" i="3"/>
  <c r="EA135" i="3"/>
  <c r="CF50" i="3"/>
  <c r="EA57" i="3"/>
  <c r="EA60" i="3"/>
  <c r="CF52" i="3"/>
  <c r="EA56" i="3"/>
  <c r="CF49" i="3"/>
  <c r="DZ130" i="3"/>
  <c r="DZ63" i="3" s="1"/>
  <c r="EA136" i="3"/>
  <c r="EB139" i="3"/>
  <c r="FU133" i="3"/>
  <c r="FU59" i="3"/>
  <c r="FU57" i="3"/>
  <c r="FU134" i="3"/>
  <c r="FU56" i="3"/>
  <c r="DD52" i="3"/>
  <c r="DD50" i="3"/>
  <c r="DD53" i="3"/>
  <c r="DD51" i="3"/>
  <c r="DD54" i="3"/>
  <c r="DD60" i="3"/>
  <c r="DD58" i="3"/>
  <c r="DD57" i="3"/>
  <c r="DD136" i="3"/>
  <c r="DD134" i="3"/>
  <c r="DD135" i="3"/>
  <c r="BI17" i="3"/>
  <c r="BG16" i="16" s="1"/>
  <c r="DD56" i="3"/>
  <c r="CG137" i="3"/>
  <c r="CG55" i="3" s="1"/>
  <c r="CG56" i="3" s="1"/>
  <c r="FU132" i="3"/>
  <c r="FU136" i="3"/>
  <c r="CG115" i="3"/>
  <c r="CG51" i="3" s="1"/>
  <c r="DD12" i="3"/>
  <c r="BI135" i="3"/>
  <c r="BI59" i="3"/>
  <c r="BG53" i="16" s="1"/>
  <c r="BI133" i="3"/>
  <c r="BG49" i="16"/>
  <c r="CG127" i="3"/>
  <c r="BI60" i="3"/>
  <c r="BG54" i="16" s="1"/>
  <c r="BI57" i="3"/>
  <c r="BG51" i="16" s="1"/>
  <c r="BI134" i="3"/>
  <c r="BI132" i="3"/>
  <c r="EB131" i="3"/>
  <c r="EB125" i="3"/>
  <c r="EB118" i="3"/>
  <c r="EB114" i="3"/>
  <c r="EB71" i="3"/>
  <c r="EB70" i="3"/>
  <c r="EB67" i="3"/>
  <c r="CG122" i="3"/>
  <c r="CG26" i="3" s="1"/>
  <c r="EB128" i="3"/>
  <c r="EB123" i="3"/>
  <c r="EA54" i="3"/>
  <c r="FV112" i="3"/>
  <c r="FV17" i="3" s="1"/>
  <c r="EX112" i="3"/>
  <c r="EX17" i="3" s="1"/>
  <c r="CG112" i="3"/>
  <c r="CG12" i="3" s="1"/>
  <c r="EB69" i="3"/>
  <c r="EA53" i="3"/>
  <c r="EA49" i="3"/>
  <c r="EA51" i="3"/>
  <c r="CG79" i="3"/>
  <c r="EW135" i="3"/>
  <c r="EB140" i="3"/>
  <c r="EB120" i="3"/>
  <c r="EB116" i="3"/>
  <c r="EW56" i="3"/>
  <c r="EA52" i="3"/>
  <c r="CE130" i="3"/>
  <c r="CE64" i="3" s="1"/>
  <c r="EC114" i="3"/>
  <c r="EC117" i="3"/>
  <c r="EC119" i="3"/>
  <c r="EC144" i="3"/>
  <c r="EC125" i="3"/>
  <c r="EW134" i="3"/>
  <c r="EW59" i="3"/>
  <c r="EW136" i="3"/>
  <c r="EW57" i="3"/>
  <c r="EB117" i="3"/>
  <c r="EW50" i="3"/>
  <c r="EW132" i="3"/>
  <c r="EB144" i="3"/>
  <c r="EB143" i="3"/>
  <c r="EB129" i="3"/>
  <c r="FV137" i="3"/>
  <c r="FV55" i="3" s="1"/>
  <c r="FV135" i="3" s="1"/>
  <c r="EW133" i="3"/>
  <c r="EW60" i="3"/>
  <c r="EC120" i="3"/>
  <c r="EC129" i="3"/>
  <c r="EC123" i="3"/>
  <c r="EX78" i="3"/>
  <c r="EX79" i="3"/>
  <c r="EW12" i="3"/>
  <c r="EW17" i="3"/>
  <c r="FU23" i="3"/>
  <c r="FU24" i="3"/>
  <c r="FU26" i="3"/>
  <c r="FU25" i="3"/>
  <c r="FU54" i="3"/>
  <c r="FU50" i="3"/>
  <c r="FU52" i="3"/>
  <c r="FU49" i="3"/>
  <c r="FU51" i="3"/>
  <c r="FU53" i="3"/>
  <c r="DC130" i="3"/>
  <c r="DC64" i="3" s="1"/>
  <c r="FV142" i="3"/>
  <c r="EC113" i="3"/>
  <c r="EC140" i="3"/>
  <c r="EX127" i="3"/>
  <c r="EB66" i="3"/>
  <c r="EC139" i="3"/>
  <c r="EC126" i="3"/>
  <c r="EC131" i="3"/>
  <c r="EC141" i="3"/>
  <c r="EC121" i="3"/>
  <c r="DE118" i="3"/>
  <c r="DE126" i="3"/>
  <c r="DE125" i="3"/>
  <c r="EX137" i="3"/>
  <c r="EX55" i="3" s="1"/>
  <c r="EX132" i="3" s="1"/>
  <c r="DE144" i="3"/>
  <c r="DE117" i="3"/>
  <c r="DE139" i="3"/>
  <c r="DE114" i="3"/>
  <c r="DE119" i="3"/>
  <c r="BI49" i="3"/>
  <c r="BG43" i="16" s="1"/>
  <c r="DE113" i="3"/>
  <c r="DE123" i="3"/>
  <c r="DE129" i="3"/>
  <c r="DE138" i="3"/>
  <c r="FV115" i="3"/>
  <c r="EC143" i="3"/>
  <c r="EC118" i="3"/>
  <c r="DE131" i="3"/>
  <c r="DE120" i="3"/>
  <c r="DE140" i="3"/>
  <c r="DE124" i="3"/>
  <c r="DE143" i="3"/>
  <c r="EC124" i="3"/>
  <c r="EC128" i="3"/>
  <c r="EC138" i="3"/>
  <c r="DE116" i="3"/>
  <c r="DE128" i="3"/>
  <c r="DE121" i="3"/>
  <c r="BI50" i="3"/>
  <c r="BG44" i="16" s="1"/>
  <c r="BI51" i="3"/>
  <c r="BG45" i="16" s="1"/>
  <c r="BI52" i="3"/>
  <c r="BG46" i="16" s="1"/>
  <c r="BI53" i="3"/>
  <c r="BG47" i="16" s="1"/>
  <c r="FW131" i="3"/>
  <c r="FW141" i="3"/>
  <c r="EC70" i="3"/>
  <c r="EY129" i="3"/>
  <c r="EY71" i="3"/>
  <c r="EY141" i="3"/>
  <c r="FW140" i="3"/>
  <c r="EY114" i="3"/>
  <c r="FW118" i="3"/>
  <c r="EA78" i="3"/>
  <c r="EA79" i="3"/>
  <c r="EY140" i="3"/>
  <c r="EY124" i="3"/>
  <c r="EY113" i="3"/>
  <c r="EY125" i="3"/>
  <c r="EY144" i="3"/>
  <c r="EY131" i="3"/>
  <c r="EY121" i="3"/>
  <c r="EY128" i="3"/>
  <c r="EY138" i="3"/>
  <c r="EY119" i="3"/>
  <c r="FW71" i="3"/>
  <c r="DE69" i="3"/>
  <c r="EY120" i="3"/>
  <c r="EY123" i="3"/>
  <c r="EY118" i="3"/>
  <c r="EC66" i="3"/>
  <c r="FW123" i="3"/>
  <c r="CF17" i="3"/>
  <c r="CF12" i="3"/>
  <c r="EY139" i="3"/>
  <c r="EY143" i="3"/>
  <c r="EY142" i="3" s="1"/>
  <c r="EA24" i="3"/>
  <c r="EA26" i="3"/>
  <c r="EA23" i="3"/>
  <c r="EA25" i="3"/>
  <c r="FW69" i="3"/>
  <c r="EY69" i="3"/>
  <c r="EY66" i="3"/>
  <c r="FW125" i="3"/>
  <c r="FW117" i="3"/>
  <c r="FV122" i="3"/>
  <c r="DE22" i="3"/>
  <c r="DC20" i="16"/>
  <c r="EY70" i="3"/>
  <c r="EX122" i="3"/>
  <c r="BI23" i="3"/>
  <c r="BG21" i="16" s="1"/>
  <c r="BI24" i="3"/>
  <c r="BG22" i="16" s="1"/>
  <c r="BI25" i="3"/>
  <c r="BG23" i="16" s="1"/>
  <c r="BI26" i="3"/>
  <c r="BG24" i="16" s="1"/>
  <c r="EY116" i="3"/>
  <c r="EY68" i="3"/>
  <c r="EY126" i="3"/>
  <c r="EC68" i="3"/>
  <c r="EC69" i="3"/>
  <c r="FW126" i="3"/>
  <c r="FW124" i="3"/>
  <c r="FW66" i="3"/>
  <c r="FW68" i="3"/>
  <c r="DE71" i="3"/>
  <c r="FW121" i="3"/>
  <c r="FW128" i="3"/>
  <c r="FW139" i="3"/>
  <c r="EZ20" i="3"/>
  <c r="EZ40" i="3"/>
  <c r="EZ77" i="3"/>
  <c r="EZ31" i="3"/>
  <c r="EZ32" i="3" s="1"/>
  <c r="EZ97" i="3"/>
  <c r="EZ13" i="3"/>
  <c r="EZ38" i="3"/>
  <c r="EZ29" i="3"/>
  <c r="EZ45" i="3"/>
  <c r="EZ76" i="3"/>
  <c r="EZ15" i="3"/>
  <c r="EZ16" i="3" s="1"/>
  <c r="EZ14" i="3"/>
  <c r="EZ19" i="3"/>
  <c r="EZ73" i="3"/>
  <c r="EZ18" i="3"/>
  <c r="EZ42" i="3"/>
  <c r="EZ72" i="3"/>
  <c r="EZ27" i="3"/>
  <c r="EZ65" i="3"/>
  <c r="EZ66" i="3" s="1"/>
  <c r="EZ41" i="3"/>
  <c r="EZ48" i="3"/>
  <c r="EZ80" i="3"/>
  <c r="EZ10" i="3"/>
  <c r="EZ143" i="3" s="1"/>
  <c r="EZ35" i="3"/>
  <c r="EZ28" i="3"/>
  <c r="EZ33" i="3"/>
  <c r="EZ43" i="3"/>
  <c r="EZ30" i="3"/>
  <c r="EZ75" i="3"/>
  <c r="EZ44" i="3"/>
  <c r="EZ21" i="3"/>
  <c r="EZ22" i="3" s="1"/>
  <c r="EZ47" i="3"/>
  <c r="EZ39" i="3"/>
  <c r="EZ86" i="3"/>
  <c r="EZ84" i="3"/>
  <c r="EZ85" i="3"/>
  <c r="EZ81" i="3"/>
  <c r="EZ82" i="3"/>
  <c r="EZ83" i="3"/>
  <c r="DE67" i="3"/>
  <c r="DE68" i="3"/>
  <c r="FX18" i="3"/>
  <c r="FX72" i="3"/>
  <c r="FX41" i="3"/>
  <c r="FX35" i="3"/>
  <c r="FX21" i="3"/>
  <c r="FX22" i="3" s="1"/>
  <c r="FX14" i="3"/>
  <c r="FX39" i="3"/>
  <c r="FX15" i="3"/>
  <c r="FX16" i="3" s="1"/>
  <c r="FX73" i="3"/>
  <c r="FX13" i="3"/>
  <c r="FX19" i="3"/>
  <c r="FX31" i="3"/>
  <c r="FX32" i="3" s="1"/>
  <c r="FX65" i="3"/>
  <c r="FX68" i="3" s="1"/>
  <c r="FX43" i="3"/>
  <c r="FX97" i="3"/>
  <c r="FX27" i="3"/>
  <c r="FX28" i="3"/>
  <c r="FX45" i="3"/>
  <c r="FX40" i="3"/>
  <c r="FX80" i="3"/>
  <c r="FX10" i="3"/>
  <c r="FX120" i="3" s="1"/>
  <c r="FX29" i="3"/>
  <c r="FX75" i="3"/>
  <c r="FX20" i="3"/>
  <c r="FX42" i="3"/>
  <c r="FX47" i="3"/>
  <c r="FX76" i="3"/>
  <c r="FX30" i="3"/>
  <c r="FX77" i="3"/>
  <c r="FX48" i="3"/>
  <c r="FX44" i="3"/>
  <c r="FX38" i="3"/>
  <c r="FX33" i="3"/>
  <c r="FX86" i="3"/>
  <c r="FX81" i="3"/>
  <c r="FX85" i="3"/>
  <c r="FX83" i="3"/>
  <c r="FX82" i="3"/>
  <c r="FX84" i="3"/>
  <c r="FA110" i="3"/>
  <c r="FA9" i="3" s="1"/>
  <c r="EV130" i="3"/>
  <c r="FT130" i="3"/>
  <c r="EC67" i="3"/>
  <c r="FW138" i="3"/>
  <c r="FW116" i="3"/>
  <c r="FW67" i="3"/>
  <c r="EX115" i="3"/>
  <c r="FW143" i="3"/>
  <c r="FW142" i="3" s="1"/>
  <c r="FW113" i="3"/>
  <c r="FW119" i="3"/>
  <c r="DE70" i="3"/>
  <c r="FW120" i="3"/>
  <c r="FW129" i="3"/>
  <c r="FW114" i="3"/>
  <c r="B32" i="6"/>
  <c r="C32" i="6" s="1"/>
  <c r="FY6" i="3"/>
  <c r="FY110" i="3" s="1"/>
  <c r="FY9" i="3" s="1"/>
  <c r="BG107" i="3"/>
  <c r="BI107" i="3"/>
  <c r="BC107" i="3"/>
  <c r="AY107" i="3"/>
  <c r="AW107" i="3"/>
  <c r="AL107" i="3"/>
  <c r="AN107" i="3"/>
  <c r="AZ107" i="3"/>
  <c r="AX107" i="3"/>
  <c r="BA107" i="3"/>
  <c r="BH107" i="3"/>
  <c r="AO107" i="3"/>
  <c r="BB107" i="3"/>
  <c r="BE107" i="3"/>
  <c r="BD107" i="3"/>
  <c r="AS107" i="3"/>
  <c r="AP107" i="3"/>
  <c r="AU107" i="3"/>
  <c r="AR107" i="3"/>
  <c r="BF107" i="3"/>
  <c r="AQ107" i="3"/>
  <c r="AT107" i="3"/>
  <c r="AV107" i="3"/>
  <c r="FT61" i="3" l="1"/>
  <c r="FT62" i="3"/>
  <c r="FT63" i="3"/>
  <c r="FT64" i="3"/>
  <c r="EV61" i="3"/>
  <c r="EV62" i="3"/>
  <c r="EV63" i="3"/>
  <c r="EV64" i="3"/>
  <c r="DC61" i="3"/>
  <c r="DC62" i="3"/>
  <c r="DC63" i="3"/>
  <c r="DZ61" i="3"/>
  <c r="DZ62" i="3"/>
  <c r="DZ64" i="3"/>
  <c r="DB61" i="3"/>
  <c r="DB62" i="3"/>
  <c r="DB63" i="3"/>
  <c r="DY62" i="3"/>
  <c r="DY64" i="3"/>
  <c r="DY61" i="3"/>
  <c r="FY88" i="3"/>
  <c r="FA88" i="3"/>
  <c r="CE63" i="3"/>
  <c r="CE62" i="3"/>
  <c r="CE61" i="3"/>
  <c r="FY101" i="3"/>
  <c r="FY100" i="3"/>
  <c r="FY99" i="3"/>
  <c r="FY98" i="3"/>
  <c r="FY105" i="3"/>
  <c r="FY104" i="3"/>
  <c r="FY103" i="3"/>
  <c r="FY102" i="3"/>
  <c r="FA101" i="3"/>
  <c r="FA100" i="3"/>
  <c r="FA99" i="3"/>
  <c r="FA98" i="3"/>
  <c r="FA105" i="3"/>
  <c r="FA104" i="3"/>
  <c r="FA103" i="3"/>
  <c r="FA102" i="3"/>
  <c r="FY90" i="3"/>
  <c r="FY89" i="3"/>
  <c r="FY87" i="3"/>
  <c r="FY92" i="3"/>
  <c r="FY91" i="3"/>
  <c r="FY94" i="3"/>
  <c r="FY96" i="3"/>
  <c r="FY93" i="3"/>
  <c r="FY95" i="3"/>
  <c r="FA90" i="3"/>
  <c r="FA89" i="3"/>
  <c r="FA87" i="3"/>
  <c r="FA92" i="3"/>
  <c r="FA91" i="3"/>
  <c r="FA94" i="3"/>
  <c r="FA96" i="3"/>
  <c r="FA93" i="3"/>
  <c r="FA95" i="3"/>
  <c r="FV12" i="3"/>
  <c r="CF130" i="3"/>
  <c r="CF64" i="3" s="1"/>
  <c r="EX12" i="3"/>
  <c r="EX37" i="3"/>
  <c r="EX36" i="3"/>
  <c r="FV37" i="3"/>
  <c r="FV36" i="3"/>
  <c r="CG37" i="3"/>
  <c r="CG36" i="3"/>
  <c r="EX136" i="3"/>
  <c r="CG134" i="3"/>
  <c r="CG58" i="3"/>
  <c r="CG136" i="3"/>
  <c r="CG135" i="3"/>
  <c r="CG57" i="3"/>
  <c r="CG133" i="3"/>
  <c r="CG59" i="3"/>
  <c r="CG60" i="3"/>
  <c r="CG132" i="3"/>
  <c r="EB137" i="3"/>
  <c r="EB55" i="3" s="1"/>
  <c r="EB136" i="3" s="1"/>
  <c r="CG54" i="3"/>
  <c r="EB112" i="3"/>
  <c r="EB17" i="3" s="1"/>
  <c r="EA130" i="3"/>
  <c r="EA63" i="3" s="1"/>
  <c r="EX58" i="3"/>
  <c r="CG17" i="3"/>
  <c r="EC127" i="3"/>
  <c r="EC142" i="3"/>
  <c r="EC79" i="3" s="1"/>
  <c r="EB127" i="3"/>
  <c r="EB122" i="3"/>
  <c r="EB25" i="3" s="1"/>
  <c r="FV57" i="3"/>
  <c r="DD130" i="3"/>
  <c r="DD64" i="3" s="1"/>
  <c r="CG52" i="3"/>
  <c r="CG50" i="3"/>
  <c r="CG25" i="3"/>
  <c r="CG53" i="3"/>
  <c r="CG49" i="3"/>
  <c r="FU130" i="3"/>
  <c r="EC112" i="3"/>
  <c r="EC12" i="3" s="1"/>
  <c r="BI130" i="3"/>
  <c r="EX56" i="3"/>
  <c r="FV134" i="3"/>
  <c r="FV60" i="3"/>
  <c r="FV56" i="3"/>
  <c r="FV59" i="3"/>
  <c r="FV136" i="3"/>
  <c r="DE137" i="3"/>
  <c r="DE55" i="3" s="1"/>
  <c r="DE60" i="3" s="1"/>
  <c r="EX57" i="3"/>
  <c r="EX135" i="3"/>
  <c r="FV132" i="3"/>
  <c r="EX59" i="3"/>
  <c r="EX60" i="3"/>
  <c r="EX134" i="3"/>
  <c r="FV133" i="3"/>
  <c r="FV58" i="3"/>
  <c r="EX133" i="3"/>
  <c r="EY112" i="3"/>
  <c r="EY12" i="3" s="1"/>
  <c r="EC115" i="3"/>
  <c r="EC54" i="3" s="1"/>
  <c r="CG23" i="3"/>
  <c r="CG24" i="3"/>
  <c r="EC137" i="3"/>
  <c r="EC55" i="3" s="1"/>
  <c r="EC132" i="3" s="1"/>
  <c r="EB115" i="3"/>
  <c r="EB49" i="3" s="1"/>
  <c r="DE142" i="3"/>
  <c r="DE78" i="3" s="1"/>
  <c r="EW130" i="3"/>
  <c r="EB142" i="3"/>
  <c r="EB78" i="3" s="1"/>
  <c r="DE122" i="3"/>
  <c r="DE24" i="3" s="1"/>
  <c r="EC122" i="3"/>
  <c r="EC23" i="3" s="1"/>
  <c r="DE112" i="3"/>
  <c r="DE17" i="3" s="1"/>
  <c r="EY137" i="3"/>
  <c r="EY55" i="3" s="1"/>
  <c r="EY133" i="3" s="1"/>
  <c r="EY122" i="3"/>
  <c r="EY26" i="3" s="1"/>
  <c r="FW78" i="3"/>
  <c r="FW79" i="3"/>
  <c r="EX25" i="3"/>
  <c r="EX24" i="3"/>
  <c r="EX26" i="3"/>
  <c r="EX23" i="3"/>
  <c r="FV23" i="3"/>
  <c r="FV25" i="3"/>
  <c r="FV24" i="3"/>
  <c r="FV26" i="3"/>
  <c r="FV52" i="3"/>
  <c r="FV51" i="3"/>
  <c r="FV50" i="3"/>
  <c r="FV53" i="3"/>
  <c r="FV49" i="3"/>
  <c r="FV54" i="3"/>
  <c r="EX52" i="3"/>
  <c r="EX50" i="3"/>
  <c r="EX54" i="3"/>
  <c r="EX53" i="3"/>
  <c r="EX49" i="3"/>
  <c r="EX51" i="3"/>
  <c r="EY78" i="3"/>
  <c r="EY79" i="3"/>
  <c r="FV78" i="3"/>
  <c r="FV79" i="3"/>
  <c r="EY17" i="3"/>
  <c r="DE127" i="3"/>
  <c r="DE115" i="3"/>
  <c r="DE54" i="3" s="1"/>
  <c r="EY127" i="3"/>
  <c r="FX118" i="3"/>
  <c r="FX71" i="3"/>
  <c r="EY115" i="3"/>
  <c r="FW122" i="3"/>
  <c r="FX141" i="3"/>
  <c r="FX128" i="3"/>
  <c r="EZ68" i="3"/>
  <c r="FX66" i="3"/>
  <c r="EZ139" i="3"/>
  <c r="EZ69" i="3"/>
  <c r="FX121" i="3"/>
  <c r="FX131" i="3"/>
  <c r="FX140" i="3"/>
  <c r="FX143" i="3"/>
  <c r="EZ140" i="3"/>
  <c r="EZ70" i="3"/>
  <c r="FX125" i="3"/>
  <c r="FX67" i="3"/>
  <c r="EZ131" i="3"/>
  <c r="EZ71" i="3"/>
  <c r="FX116" i="3"/>
  <c r="EZ118" i="3"/>
  <c r="EZ67" i="3"/>
  <c r="FX138" i="3"/>
  <c r="EZ138" i="3"/>
  <c r="EZ113" i="3"/>
  <c r="EZ125" i="3"/>
  <c r="FW112" i="3"/>
  <c r="FA21" i="3"/>
  <c r="FA22" i="3" s="1"/>
  <c r="FA45" i="3"/>
  <c r="FA42" i="3"/>
  <c r="FA39" i="3"/>
  <c r="FA75" i="3"/>
  <c r="FA33" i="3"/>
  <c r="FA29" i="3"/>
  <c r="FA15" i="3"/>
  <c r="FA16" i="3" s="1"/>
  <c r="FA48" i="3"/>
  <c r="FA20" i="3"/>
  <c r="FA18" i="3"/>
  <c r="FA76" i="3"/>
  <c r="FA77" i="3"/>
  <c r="FA72" i="3"/>
  <c r="FA41" i="3"/>
  <c r="FA65" i="3"/>
  <c r="FA69" i="3" s="1"/>
  <c r="FA43" i="3"/>
  <c r="FA13" i="3"/>
  <c r="FA44" i="3"/>
  <c r="FA27" i="3"/>
  <c r="FA14" i="3"/>
  <c r="FA35" i="3"/>
  <c r="FA73" i="3"/>
  <c r="FA31" i="3"/>
  <c r="FA32" i="3" s="1"/>
  <c r="FA28" i="3"/>
  <c r="FA38" i="3"/>
  <c r="FA40" i="3"/>
  <c r="FA47" i="3"/>
  <c r="FA19" i="3"/>
  <c r="FA80" i="3"/>
  <c r="FA30" i="3"/>
  <c r="FA10" i="3"/>
  <c r="FA124" i="3" s="1"/>
  <c r="FA97" i="3"/>
  <c r="FA84" i="3"/>
  <c r="FA83" i="3"/>
  <c r="FA82" i="3"/>
  <c r="FA81" i="3"/>
  <c r="FA86" i="3"/>
  <c r="FA85" i="3"/>
  <c r="FX126" i="3"/>
  <c r="FX124" i="3"/>
  <c r="FX114" i="3"/>
  <c r="EZ126" i="3"/>
  <c r="EZ114" i="3"/>
  <c r="EZ144" i="3"/>
  <c r="EZ142" i="3" s="1"/>
  <c r="EZ128" i="3"/>
  <c r="FY31" i="3"/>
  <c r="FY32" i="3" s="1"/>
  <c r="FY65" i="3"/>
  <c r="FY68" i="3" s="1"/>
  <c r="FY77" i="3"/>
  <c r="FY72" i="3"/>
  <c r="FY75" i="3"/>
  <c r="FY48" i="3"/>
  <c r="FY44" i="3"/>
  <c r="FY41" i="3"/>
  <c r="FY45" i="3"/>
  <c r="FY15" i="3"/>
  <c r="FY16" i="3" s="1"/>
  <c r="FY13" i="3"/>
  <c r="FY20" i="3"/>
  <c r="FY76" i="3"/>
  <c r="FY73" i="3"/>
  <c r="FY80" i="3"/>
  <c r="FY43" i="3"/>
  <c r="FY40" i="3"/>
  <c r="FY27" i="3"/>
  <c r="FY47" i="3"/>
  <c r="FY29" i="3"/>
  <c r="FY28" i="3"/>
  <c r="FY42" i="3"/>
  <c r="FY97" i="3"/>
  <c r="FY21" i="3"/>
  <c r="FY22" i="3" s="1"/>
  <c r="FY10" i="3"/>
  <c r="FY144" i="3" s="1"/>
  <c r="FY30" i="3"/>
  <c r="FY19" i="3"/>
  <c r="FY39" i="3"/>
  <c r="FY18" i="3"/>
  <c r="FY38" i="3"/>
  <c r="FY14" i="3"/>
  <c r="FY35" i="3"/>
  <c r="FY33" i="3"/>
  <c r="FY84" i="3"/>
  <c r="FY83" i="3"/>
  <c r="FY82" i="3"/>
  <c r="FY81" i="3"/>
  <c r="FY86" i="3"/>
  <c r="FY85" i="3"/>
  <c r="FW115" i="3"/>
  <c r="FX113" i="3"/>
  <c r="FX70" i="3"/>
  <c r="FX129" i="3"/>
  <c r="EZ117" i="3"/>
  <c r="EZ123" i="3"/>
  <c r="EZ129" i="3"/>
  <c r="FW137" i="3"/>
  <c r="FW55" i="3" s="1"/>
  <c r="FX69" i="3"/>
  <c r="FX117" i="3"/>
  <c r="FX144" i="3"/>
  <c r="EZ141" i="3"/>
  <c r="EZ119" i="3"/>
  <c r="EZ121" i="3"/>
  <c r="FW127" i="3"/>
  <c r="FX123" i="3"/>
  <c r="FX119" i="3"/>
  <c r="FX139" i="3"/>
  <c r="EZ120" i="3"/>
  <c r="EZ124" i="3"/>
  <c r="EZ116" i="3"/>
  <c r="B33" i="6"/>
  <c r="C33" i="6" s="1"/>
  <c r="BH101" i="16"/>
  <c r="AT101" i="16"/>
  <c r="BI101" i="16"/>
  <c r="AS101" i="16"/>
  <c r="FU61" i="3" l="1"/>
  <c r="FU62" i="3"/>
  <c r="FU63" i="3"/>
  <c r="FU64" i="3"/>
  <c r="EW64" i="3"/>
  <c r="EW61" i="3"/>
  <c r="EW62" i="3"/>
  <c r="EW63" i="3"/>
  <c r="DD61" i="3"/>
  <c r="DD62" i="3"/>
  <c r="DD63" i="3"/>
  <c r="EA62" i="3"/>
  <c r="EA64" i="3"/>
  <c r="EA61" i="3"/>
  <c r="CF62" i="3"/>
  <c r="CF63" i="3"/>
  <c r="BI64" i="3"/>
  <c r="AL58" i="16" s="1"/>
  <c r="BI63" i="3"/>
  <c r="AL57" i="16" s="1"/>
  <c r="BI62" i="3"/>
  <c r="AL56" i="16" s="1"/>
  <c r="CF61" i="3"/>
  <c r="BI61" i="3"/>
  <c r="AL55" i="16" s="1"/>
  <c r="EY23" i="3"/>
  <c r="EB132" i="3"/>
  <c r="EB12" i="3"/>
  <c r="EY24" i="3"/>
  <c r="EY25" i="3"/>
  <c r="EY37" i="3"/>
  <c r="EY36" i="3"/>
  <c r="FW37" i="3"/>
  <c r="FW36" i="3"/>
  <c r="DE37" i="3"/>
  <c r="DE36" i="3"/>
  <c r="EB37" i="3"/>
  <c r="EB36" i="3"/>
  <c r="EC37" i="3"/>
  <c r="EC36" i="3"/>
  <c r="EB24" i="3"/>
  <c r="EB26" i="3"/>
  <c r="EB23" i="3"/>
  <c r="DE25" i="3"/>
  <c r="EC17" i="3"/>
  <c r="EC78" i="3"/>
  <c r="CG130" i="3"/>
  <c r="CG64" i="3" s="1"/>
  <c r="EB134" i="3"/>
  <c r="EB57" i="3"/>
  <c r="EB60" i="3"/>
  <c r="EB58" i="3"/>
  <c r="EB133" i="3"/>
  <c r="EB59" i="3"/>
  <c r="EB135" i="3"/>
  <c r="EB56" i="3"/>
  <c r="DE59" i="3"/>
  <c r="EC26" i="3"/>
  <c r="EC59" i="3"/>
  <c r="EC58" i="3"/>
  <c r="EC60" i="3"/>
  <c r="EC56" i="3"/>
  <c r="DE26" i="3"/>
  <c r="EC136" i="3"/>
  <c r="EC133" i="3"/>
  <c r="EC134" i="3"/>
  <c r="EC57" i="3"/>
  <c r="EC135" i="3"/>
  <c r="FV130" i="3"/>
  <c r="EC51" i="3"/>
  <c r="EB52" i="3"/>
  <c r="EC53" i="3"/>
  <c r="EB54" i="3"/>
  <c r="EC52" i="3"/>
  <c r="EB50" i="3"/>
  <c r="EC49" i="3"/>
  <c r="EB51" i="3"/>
  <c r="EC50" i="3"/>
  <c r="EB53" i="3"/>
  <c r="EX130" i="3"/>
  <c r="DE56" i="3"/>
  <c r="EB79" i="3"/>
  <c r="DE134" i="3"/>
  <c r="DE136" i="3"/>
  <c r="DE133" i="3"/>
  <c r="FX142" i="3"/>
  <c r="FX78" i="3" s="1"/>
  <c r="DE57" i="3"/>
  <c r="DE132" i="3"/>
  <c r="DE135" i="3"/>
  <c r="DE58" i="3"/>
  <c r="EC25" i="3"/>
  <c r="EC24" i="3"/>
  <c r="DE23" i="3"/>
  <c r="DE79" i="3"/>
  <c r="DE12" i="3"/>
  <c r="EY60" i="3"/>
  <c r="FX137" i="3"/>
  <c r="FX55" i="3" s="1"/>
  <c r="FX56" i="3" s="1"/>
  <c r="EZ137" i="3"/>
  <c r="EZ55" i="3" s="1"/>
  <c r="EZ133" i="3" s="1"/>
  <c r="EY56" i="3"/>
  <c r="EY135" i="3"/>
  <c r="EY134" i="3"/>
  <c r="EY57" i="3"/>
  <c r="EY59" i="3"/>
  <c r="EY58" i="3"/>
  <c r="EY136" i="3"/>
  <c r="EY132" i="3"/>
  <c r="FX127" i="3"/>
  <c r="FX122" i="3"/>
  <c r="FX24" i="3" s="1"/>
  <c r="DE52" i="3"/>
  <c r="DE51" i="3"/>
  <c r="FX115" i="3"/>
  <c r="FX52" i="3" s="1"/>
  <c r="FA67" i="3"/>
  <c r="FA68" i="3"/>
  <c r="DE49" i="3"/>
  <c r="FW49" i="3"/>
  <c r="FW53" i="3"/>
  <c r="FW52" i="3"/>
  <c r="FW54" i="3"/>
  <c r="FW51" i="3"/>
  <c r="FW50" i="3"/>
  <c r="FW23" i="3"/>
  <c r="FW26" i="3"/>
  <c r="FW25" i="3"/>
  <c r="FW24" i="3"/>
  <c r="EY52" i="3"/>
  <c r="EY49" i="3"/>
  <c r="EY50" i="3"/>
  <c r="EY51" i="3"/>
  <c r="EY54" i="3"/>
  <c r="EY53" i="3"/>
  <c r="EZ78" i="3"/>
  <c r="EZ79" i="3"/>
  <c r="FW12" i="3"/>
  <c r="FW17" i="3"/>
  <c r="DE53" i="3"/>
  <c r="DE50" i="3"/>
  <c r="FY114" i="3"/>
  <c r="FY67" i="3"/>
  <c r="FY125" i="3"/>
  <c r="FA113" i="3"/>
  <c r="FY118" i="3"/>
  <c r="FA71" i="3"/>
  <c r="FY66" i="3"/>
  <c r="FA123" i="3"/>
  <c r="FY69" i="3"/>
  <c r="FA144" i="3"/>
  <c r="FY131" i="3"/>
  <c r="FA126" i="3"/>
  <c r="FX112" i="3"/>
  <c r="FY71" i="3"/>
  <c r="FY70" i="3"/>
  <c r="FA114" i="3"/>
  <c r="FA141" i="3"/>
  <c r="FA131" i="3"/>
  <c r="FA125" i="3"/>
  <c r="FA140" i="3"/>
  <c r="EZ115" i="3"/>
  <c r="FA70" i="3"/>
  <c r="FA117" i="3"/>
  <c r="FA66" i="3"/>
  <c r="FY140" i="3"/>
  <c r="FY138" i="3"/>
  <c r="FA138" i="3"/>
  <c r="FA128" i="3"/>
  <c r="EZ112" i="3"/>
  <c r="FA119" i="3"/>
  <c r="FY143" i="3"/>
  <c r="FY142" i="3" s="1"/>
  <c r="FA116" i="3"/>
  <c r="FA121" i="3"/>
  <c r="FY121" i="3"/>
  <c r="FY139" i="3"/>
  <c r="FA118" i="3"/>
  <c r="FA143" i="3"/>
  <c r="FA129" i="3"/>
  <c r="FY113" i="3"/>
  <c r="FY124" i="3"/>
  <c r="FY129" i="3"/>
  <c r="FY128" i="3"/>
  <c r="FA120" i="3"/>
  <c r="FA139" i="3"/>
  <c r="FY117" i="3"/>
  <c r="EZ122" i="3"/>
  <c r="FY119" i="3"/>
  <c r="FY126" i="3"/>
  <c r="FY120" i="3"/>
  <c r="EZ127" i="3"/>
  <c r="FW57" i="3"/>
  <c r="FW58" i="3"/>
  <c r="FW59" i="3"/>
  <c r="FW60" i="3"/>
  <c r="FW56" i="3"/>
  <c r="FW133" i="3"/>
  <c r="FW134" i="3"/>
  <c r="FW132" i="3"/>
  <c r="FW135" i="3"/>
  <c r="FW136" i="3"/>
  <c r="FY123" i="3"/>
  <c r="FY116" i="3"/>
  <c r="FY141" i="3"/>
  <c r="B34" i="6"/>
  <c r="C34" i="6" s="1"/>
  <c r="EX61" i="3" l="1"/>
  <c r="EX62" i="3"/>
  <c r="EX63" i="3"/>
  <c r="EX64" i="3"/>
  <c r="FV61" i="3"/>
  <c r="FV62" i="3"/>
  <c r="FV63" i="3"/>
  <c r="FV64" i="3"/>
  <c r="CG63" i="3"/>
  <c r="CG62" i="3"/>
  <c r="CG61" i="3"/>
  <c r="FX50" i="3"/>
  <c r="FX54" i="3"/>
  <c r="FX26" i="3"/>
  <c r="FX53" i="3"/>
  <c r="FX51" i="3"/>
  <c r="EB130" i="3"/>
  <c r="EB63" i="3" s="1"/>
  <c r="FX79" i="3"/>
  <c r="FX49" i="3"/>
  <c r="FX25" i="3"/>
  <c r="FX23" i="3"/>
  <c r="FX37" i="3"/>
  <c r="FX36" i="3"/>
  <c r="EZ37" i="3"/>
  <c r="EZ36" i="3"/>
  <c r="EC130" i="3"/>
  <c r="EC63" i="3" s="1"/>
  <c r="EZ59" i="3"/>
  <c r="EZ58" i="3"/>
  <c r="EZ134" i="3"/>
  <c r="FX136" i="3"/>
  <c r="EZ135" i="3"/>
  <c r="FX59" i="3"/>
  <c r="EZ136" i="3"/>
  <c r="FX58" i="3"/>
  <c r="FX133" i="3"/>
  <c r="FX132" i="3"/>
  <c r="FX57" i="3"/>
  <c r="DE130" i="3"/>
  <c r="DE64" i="3" s="1"/>
  <c r="FX60" i="3"/>
  <c r="EZ132" i="3"/>
  <c r="EZ56" i="3"/>
  <c r="EZ60" i="3"/>
  <c r="EZ57" i="3"/>
  <c r="FX134" i="3"/>
  <c r="FX135" i="3"/>
  <c r="EY130" i="3"/>
  <c r="FY112" i="3"/>
  <c r="FY17" i="3" s="1"/>
  <c r="EZ24" i="3"/>
  <c r="EZ25" i="3"/>
  <c r="EZ26" i="3"/>
  <c r="EZ23" i="3"/>
  <c r="EZ17" i="3"/>
  <c r="EZ12" i="3"/>
  <c r="EZ51" i="3"/>
  <c r="EZ54" i="3"/>
  <c r="EZ53" i="3"/>
  <c r="EZ52" i="3"/>
  <c r="EZ49" i="3"/>
  <c r="EZ50" i="3"/>
  <c r="FX17" i="3"/>
  <c r="FX12" i="3"/>
  <c r="FY78" i="3"/>
  <c r="FY79" i="3"/>
  <c r="FA122" i="3"/>
  <c r="FA142" i="3"/>
  <c r="FA112" i="3"/>
  <c r="FA137" i="3"/>
  <c r="FA55" i="3" s="1"/>
  <c r="FA136" i="3" s="1"/>
  <c r="FY127" i="3"/>
  <c r="FA115" i="3"/>
  <c r="FA127" i="3"/>
  <c r="FY137" i="3"/>
  <c r="FY55" i="3" s="1"/>
  <c r="FY58" i="3" s="1"/>
  <c r="FW130" i="3"/>
  <c r="FY122" i="3"/>
  <c r="FY115" i="3"/>
  <c r="B35" i="6"/>
  <c r="C35" i="6" s="1"/>
  <c r="FY12" i="3" l="1"/>
  <c r="FW61" i="3"/>
  <c r="FW62" i="3"/>
  <c r="FW63" i="3"/>
  <c r="FW64" i="3"/>
  <c r="EY64" i="3"/>
  <c r="EY61" i="3"/>
  <c r="EY62" i="3"/>
  <c r="EY63" i="3"/>
  <c r="EC62" i="3"/>
  <c r="EC61" i="3"/>
  <c r="EC64" i="3"/>
  <c r="EB61" i="3"/>
  <c r="EB62" i="3"/>
  <c r="EB64" i="3"/>
  <c r="DE63" i="3"/>
  <c r="DE62" i="3"/>
  <c r="DE61" i="3"/>
  <c r="FY37" i="3"/>
  <c r="FY36" i="3"/>
  <c r="FA37" i="3"/>
  <c r="FA36" i="3"/>
  <c r="EZ130" i="3"/>
  <c r="FX130" i="3"/>
  <c r="FA57" i="3"/>
  <c r="FA60" i="3"/>
  <c r="FA134" i="3"/>
  <c r="FA56" i="3"/>
  <c r="FA132" i="3"/>
  <c r="FA58" i="3"/>
  <c r="FA133" i="3"/>
  <c r="FA79" i="3"/>
  <c r="FA78" i="3"/>
  <c r="FA59" i="3"/>
  <c r="FA135" i="3"/>
  <c r="FY50" i="3"/>
  <c r="FY54" i="3"/>
  <c r="FY53" i="3"/>
  <c r="FY51" i="3"/>
  <c r="FY52" i="3"/>
  <c r="FY49" i="3"/>
  <c r="FA26" i="3"/>
  <c r="FA23" i="3"/>
  <c r="FA25" i="3"/>
  <c r="FA24" i="3"/>
  <c r="FA54" i="3"/>
  <c r="FA51" i="3"/>
  <c r="FA50" i="3"/>
  <c r="FA49" i="3"/>
  <c r="FA53" i="3"/>
  <c r="FA52" i="3"/>
  <c r="FY24" i="3"/>
  <c r="FY23" i="3"/>
  <c r="FY25" i="3"/>
  <c r="FY26" i="3"/>
  <c r="FA12" i="3"/>
  <c r="FA17" i="3"/>
  <c r="FY133" i="3"/>
  <c r="FY132" i="3"/>
  <c r="FY59" i="3"/>
  <c r="FY56" i="3"/>
  <c r="FY60" i="3"/>
  <c r="FY57" i="3"/>
  <c r="FY135" i="3"/>
  <c r="FY136" i="3"/>
  <c r="FY134" i="3"/>
  <c r="B36" i="6"/>
  <c r="C36" i="6" s="1"/>
  <c r="FX61" i="3" l="1"/>
  <c r="FX62" i="3"/>
  <c r="FX63" i="3"/>
  <c r="FX64" i="3"/>
  <c r="EZ61" i="3"/>
  <c r="EZ62" i="3"/>
  <c r="EZ63" i="3"/>
  <c r="EZ64" i="3"/>
  <c r="FA130" i="3"/>
  <c r="FY130" i="3"/>
  <c r="B37" i="6"/>
  <c r="C37" i="6" s="1"/>
  <c r="FY64" i="3" l="1"/>
  <c r="FY63" i="3"/>
  <c r="FY61" i="3"/>
  <c r="FY62" i="3"/>
  <c r="FA62" i="3"/>
  <c r="FA64" i="3"/>
  <c r="FA61" i="3"/>
  <c r="FA63" i="3"/>
  <c r="B38" i="6"/>
  <c r="C38" i="6" s="1"/>
  <c r="B39" i="6" l="1"/>
  <c r="C39" i="6" s="1"/>
  <c r="B40" i="6" l="1"/>
  <c r="C40" i="6" s="1"/>
  <c r="B41" i="6" l="1"/>
  <c r="C41" i="6" s="1"/>
  <c r="B42" i="6" l="1"/>
  <c r="C42" i="6" s="1"/>
  <c r="B43" i="6" l="1"/>
  <c r="C43" i="6" s="1"/>
  <c r="B44" i="6" l="1"/>
  <c r="C44" i="6" s="1"/>
  <c r="B45" i="6" l="1"/>
  <c r="C45" i="6" s="1"/>
  <c r="B46" i="6" l="1"/>
  <c r="C46" i="6" s="1"/>
  <c r="B47" i="6" l="1"/>
  <c r="C47" i="6" s="1"/>
  <c r="B48" i="6" l="1"/>
  <c r="C48" i="6" s="1"/>
  <c r="B49" i="6" l="1"/>
  <c r="C49" i="6" s="1"/>
  <c r="B50" i="6" l="1"/>
  <c r="C50" i="6" s="1"/>
  <c r="B51" i="6" l="1"/>
  <c r="C51" i="6" s="1"/>
  <c r="B52" i="6" l="1"/>
  <c r="C52" i="6" s="1"/>
  <c r="B53" i="6" l="1"/>
  <c r="C53" i="6" s="1"/>
  <c r="B54" i="6" l="1"/>
  <c r="C54" i="6" s="1"/>
  <c r="AL70" i="16"/>
  <c r="AL42" i="16"/>
  <c r="AQ70" i="16"/>
  <c r="AU70" i="16"/>
  <c r="AQ42" i="16"/>
  <c r="AP42" i="16"/>
  <c r="AU42" i="16"/>
  <c r="AY42" i="16"/>
  <c r="AY70" i="16"/>
  <c r="AO70" i="16"/>
  <c r="BC70" i="16"/>
  <c r="AM42" i="16"/>
  <c r="AN70" i="16"/>
  <c r="AL59" i="16"/>
  <c r="AP70" i="16"/>
  <c r="AO59" i="16"/>
  <c r="AM70" i="16"/>
  <c r="AQ59" i="16"/>
  <c r="AO42" i="16"/>
  <c r="AN42" i="16"/>
  <c r="AM59" i="16"/>
  <c r="BM10" i="16"/>
  <c r="BO10" i="16"/>
  <c r="CJ10" i="16"/>
  <c r="P9" i="16"/>
  <c r="S9" i="16"/>
  <c r="CM10" i="16"/>
  <c r="DG9" i="16"/>
  <c r="DK9" i="16"/>
  <c r="FD9" i="16"/>
  <c r="DO9" i="16"/>
  <c r="AE9" i="16"/>
  <c r="DI9" i="16"/>
  <c r="BS10" i="16"/>
  <c r="N9" i="16"/>
  <c r="DH9" i="16"/>
  <c r="Q9" i="16"/>
  <c r="AA9" i="16"/>
  <c r="ED9" i="16"/>
  <c r="EG9" i="16"/>
  <c r="FK9" i="16"/>
  <c r="DJ9" i="16"/>
  <c r="CH10" i="16"/>
  <c r="BN10" i="16"/>
  <c r="EE9" i="16"/>
  <c r="FS9" i="16"/>
  <c r="FW9" i="16"/>
  <c r="R9" i="16"/>
  <c r="FF9" i="16"/>
  <c r="EY9" i="16"/>
  <c r="W9" i="16"/>
  <c r="CL10" i="16"/>
  <c r="EM9" i="16"/>
  <c r="EU9" i="16"/>
  <c r="FE9" i="16"/>
  <c r="BL10" i="16"/>
  <c r="FB9" i="16"/>
  <c r="FG9" i="16"/>
  <c r="EI9" i="16"/>
  <c r="CI10" i="16"/>
  <c r="O9" i="16"/>
  <c r="DF9" i="16"/>
  <c r="EH9" i="16"/>
  <c r="CK10" i="16"/>
  <c r="EQ9" i="16"/>
  <c r="FC9" i="16"/>
  <c r="BJ10" i="16"/>
  <c r="BK10" i="16"/>
  <c r="DS9" i="16"/>
  <c r="EF9" i="16"/>
  <c r="T9" i="16" l="1"/>
  <c r="CY10" i="16"/>
  <c r="CE10" i="16"/>
  <c r="CQ10" i="16"/>
  <c r="BG70" i="16"/>
  <c r="BW10" i="16"/>
  <c r="DW9" i="16"/>
  <c r="CU10" i="16"/>
  <c r="AR65" i="16"/>
  <c r="AR59" i="16"/>
  <c r="AR70" i="16"/>
  <c r="DL9" i="16"/>
  <c r="FO9" i="16"/>
  <c r="BC42" i="16"/>
  <c r="CA10" i="16"/>
  <c r="AY65" i="16"/>
  <c r="AY59" i="16"/>
  <c r="AU65" i="16"/>
  <c r="AU59" i="16"/>
  <c r="AR42" i="16"/>
  <c r="BP10" i="16"/>
  <c r="AI9" i="16"/>
  <c r="FH9" i="16"/>
  <c r="EJ9" i="16"/>
  <c r="AP65" i="16"/>
  <c r="AP59" i="16"/>
  <c r="BG42" i="16"/>
  <c r="CN10" i="16"/>
  <c r="BG65" i="16"/>
  <c r="BG59" i="16"/>
  <c r="AN65" i="16"/>
  <c r="AN59" i="16"/>
  <c r="DC10" i="16"/>
  <c r="EA9" i="16"/>
  <c r="BC65" i="16"/>
  <c r="BC59" i="16"/>
  <c r="AO65" i="16"/>
  <c r="AL65" i="16"/>
  <c r="AQ65" i="16"/>
  <c r="AM65" i="16"/>
  <c r="DJ18" i="16"/>
  <c r="DF18" i="16"/>
  <c r="FB18" i="16"/>
  <c r="FW18" i="16"/>
  <c r="Q18" i="16"/>
  <c r="FC18" i="16"/>
  <c r="EG18" i="16"/>
  <c r="DH18" i="16"/>
  <c r="FG18" i="16"/>
  <c r="EE18" i="16"/>
  <c r="AI18" i="16"/>
  <c r="FD18" i="16"/>
  <c r="S18" i="16"/>
  <c r="DS18" i="16"/>
  <c r="O18" i="16"/>
  <c r="FE18" i="16"/>
  <c r="EI18" i="16"/>
  <c r="DI18" i="16"/>
  <c r="P18" i="16"/>
  <c r="R18" i="16"/>
  <c r="ED18" i="16"/>
  <c r="DK18" i="16"/>
  <c r="EH18" i="16"/>
  <c r="T18" i="16"/>
  <c r="EF18" i="16"/>
  <c r="FF18" i="16"/>
  <c r="EA18" i="16"/>
  <c r="DG18" i="16"/>
  <c r="N18" i="16"/>
  <c r="BK13" i="16"/>
  <c r="CM13" i="16"/>
  <c r="BJ13" i="16"/>
  <c r="BL13" i="16"/>
  <c r="BO13" i="16"/>
  <c r="CK13" i="16"/>
  <c r="BM13" i="16"/>
  <c r="CL13" i="16"/>
  <c r="BN13" i="16"/>
  <c r="BS13" i="16"/>
  <c r="CJ13" i="16"/>
  <c r="CI13" i="16"/>
  <c r="DC13" i="16"/>
  <c r="CH13" i="16"/>
  <c r="BK91" i="16"/>
  <c r="BK92" i="16"/>
  <c r="FY107" i="3"/>
  <c r="CM91" i="16"/>
  <c r="CM92" i="16"/>
  <c r="BL91" i="16"/>
  <c r="BL92" i="16"/>
  <c r="CL91" i="16"/>
  <c r="CL92" i="16"/>
  <c r="BO92" i="16"/>
  <c r="BO91" i="16"/>
  <c r="BM91" i="16"/>
  <c r="BM92" i="16"/>
  <c r="BJ92" i="16"/>
  <c r="BJ91" i="16"/>
  <c r="CI92" i="16"/>
  <c r="CI91" i="16"/>
  <c r="BN91" i="16"/>
  <c r="BN92" i="16"/>
  <c r="BS91" i="16"/>
  <c r="CJ91" i="16"/>
  <c r="CJ92" i="16"/>
  <c r="CF107" i="3"/>
  <c r="FT17" i="16"/>
  <c r="CD107" i="3"/>
  <c r="CN91" i="16"/>
  <c r="CN92" i="16"/>
  <c r="CK91" i="16"/>
  <c r="CK92" i="16"/>
  <c r="DC91" i="16"/>
  <c r="DC92" i="16"/>
  <c r="CH92" i="16"/>
  <c r="CH91" i="16"/>
  <c r="FL107" i="3"/>
  <c r="FO107" i="3"/>
  <c r="DC107" i="3"/>
  <c r="BO98" i="16"/>
  <c r="BM81" i="16"/>
  <c r="BP107" i="3"/>
  <c r="CE107" i="3"/>
  <c r="AO63" i="16"/>
  <c r="AL64" i="16"/>
  <c r="AQ62" i="16"/>
  <c r="AM64" i="16"/>
  <c r="CA107" i="3"/>
  <c r="FU107" i="3"/>
  <c r="FP107" i="3"/>
  <c r="FV107" i="3"/>
  <c r="CD96" i="16"/>
  <c r="BL97" i="16"/>
  <c r="BL76" i="16"/>
  <c r="BL59" i="16"/>
  <c r="BL21" i="16"/>
  <c r="BL83" i="16"/>
  <c r="BL90" i="16"/>
  <c r="BL14" i="16"/>
  <c r="BL43" i="16"/>
  <c r="BL95" i="16"/>
  <c r="BL47" i="16"/>
  <c r="BL99" i="16"/>
  <c r="BL49" i="16"/>
  <c r="BL87" i="16"/>
  <c r="BL35" i="16"/>
  <c r="BL37" i="16"/>
  <c r="BL46" i="16"/>
  <c r="BL80" i="16"/>
  <c r="BL30" i="16"/>
  <c r="BL41" i="16"/>
  <c r="BL38" i="16"/>
  <c r="BL94" i="16"/>
  <c r="BL15" i="16"/>
  <c r="BL74" i="16"/>
  <c r="BL39" i="16"/>
  <c r="BL84" i="16"/>
  <c r="BL93" i="16"/>
  <c r="BL72" i="16"/>
  <c r="BL42" i="16"/>
  <c r="BL96" i="16"/>
  <c r="BL29" i="16"/>
  <c r="BL88" i="16"/>
  <c r="BL23" i="16"/>
  <c r="BL71" i="16"/>
  <c r="BL36" i="16"/>
  <c r="BL22" i="16"/>
  <c r="BL89" i="16"/>
  <c r="BL78" i="16"/>
  <c r="BL45" i="16"/>
  <c r="BL16" i="16"/>
  <c r="BL98" i="16"/>
  <c r="BL48" i="16"/>
  <c r="BL85" i="16"/>
  <c r="BL44" i="16"/>
  <c r="BL69" i="16"/>
  <c r="BL86" i="16"/>
  <c r="BL12" i="16"/>
  <c r="BL73" i="16"/>
  <c r="BL34" i="16"/>
  <c r="BL28" i="16"/>
  <c r="BL24" i="16"/>
  <c r="BL79" i="16"/>
  <c r="BL27" i="16"/>
  <c r="BL33" i="16"/>
  <c r="BL75" i="16"/>
  <c r="BL77" i="16"/>
  <c r="BL107" i="3"/>
  <c r="BL81" i="16"/>
  <c r="BL70" i="16"/>
  <c r="DN17" i="16"/>
  <c r="FX101" i="16"/>
  <c r="FX17" i="16"/>
  <c r="FX107" i="3"/>
  <c r="AB17" i="16"/>
  <c r="FF10" i="16"/>
  <c r="FF19" i="16"/>
  <c r="FF20" i="16"/>
  <c r="FF17" i="16"/>
  <c r="FF107" i="3"/>
  <c r="CH15" i="16"/>
  <c r="CH28" i="16"/>
  <c r="CH39" i="16"/>
  <c r="CH72" i="16"/>
  <c r="CH73" i="16"/>
  <c r="CH46" i="16"/>
  <c r="CH30" i="16"/>
  <c r="CH99" i="16"/>
  <c r="CH80" i="16"/>
  <c r="CH77" i="16"/>
  <c r="CH29" i="16"/>
  <c r="CH38" i="16"/>
  <c r="CH83" i="16"/>
  <c r="CH98" i="16"/>
  <c r="CH43" i="16"/>
  <c r="CH48" i="16"/>
  <c r="CH97" i="16"/>
  <c r="CH81" i="16"/>
  <c r="CH86" i="16"/>
  <c r="CH90" i="16"/>
  <c r="CH23" i="16"/>
  <c r="CH88" i="16"/>
  <c r="CH74" i="16"/>
  <c r="CH94" i="16"/>
  <c r="CH41" i="16"/>
  <c r="CH45" i="16"/>
  <c r="CH35" i="16"/>
  <c r="CH93" i="16"/>
  <c r="CH16" i="16"/>
  <c r="CH78" i="16"/>
  <c r="CH76" i="16"/>
  <c r="CH47" i="16"/>
  <c r="CH37" i="16"/>
  <c r="CH12" i="16"/>
  <c r="CH96" i="16"/>
  <c r="CH95" i="16"/>
  <c r="CH27" i="16"/>
  <c r="CH84" i="16"/>
  <c r="CH14" i="16"/>
  <c r="CH59" i="16"/>
  <c r="CH22" i="16"/>
  <c r="CH79" i="16"/>
  <c r="CH69" i="16"/>
  <c r="CH89" i="16"/>
  <c r="CH87" i="16"/>
  <c r="CH33" i="16"/>
  <c r="CH49" i="16"/>
  <c r="CH44" i="16"/>
  <c r="CH75" i="16"/>
  <c r="CH36" i="16"/>
  <c r="CH71" i="16"/>
  <c r="CH42" i="16"/>
  <c r="CH85" i="16"/>
  <c r="CH24" i="16"/>
  <c r="CH70" i="16"/>
  <c r="CH21" i="16"/>
  <c r="CH34" i="16"/>
  <c r="CH107" i="3"/>
  <c r="EA17" i="16"/>
  <c r="BW99" i="16"/>
  <c r="BW12" i="16"/>
  <c r="BW36" i="16"/>
  <c r="BW96" i="16"/>
  <c r="BW98" i="16"/>
  <c r="BW95" i="16"/>
  <c r="BW94" i="16"/>
  <c r="BW107" i="3"/>
  <c r="BW97" i="16"/>
  <c r="CQ97" i="16"/>
  <c r="CQ99" i="16"/>
  <c r="CQ98" i="16"/>
  <c r="CQ36" i="16"/>
  <c r="CQ95" i="16"/>
  <c r="CQ12" i="16"/>
  <c r="CQ96" i="16"/>
  <c r="CQ94" i="16"/>
  <c r="CQ107" i="3"/>
  <c r="BJ37" i="16"/>
  <c r="BJ73" i="16"/>
  <c r="BJ27" i="16"/>
  <c r="BJ87" i="16"/>
  <c r="BJ85" i="16"/>
  <c r="BJ78" i="16"/>
  <c r="BJ36" i="16"/>
  <c r="BJ75" i="16"/>
  <c r="BJ43" i="16"/>
  <c r="BJ28" i="16"/>
  <c r="BJ35" i="16"/>
  <c r="BJ77" i="16"/>
  <c r="BJ33" i="16"/>
  <c r="BJ84" i="16"/>
  <c r="BJ49" i="16"/>
  <c r="BJ90" i="16"/>
  <c r="BJ16" i="16"/>
  <c r="BJ21" i="16"/>
  <c r="BJ72" i="16"/>
  <c r="BJ76" i="16"/>
  <c r="BJ22" i="16"/>
  <c r="BJ89" i="16"/>
  <c r="BJ79" i="16"/>
  <c r="BJ47" i="16"/>
  <c r="BJ39" i="16"/>
  <c r="BJ88" i="16"/>
  <c r="BJ69" i="16"/>
  <c r="BJ97" i="16"/>
  <c r="BJ41" i="16"/>
  <c r="BJ12" i="16"/>
  <c r="BJ45" i="16"/>
  <c r="BJ94" i="16"/>
  <c r="BJ70" i="16"/>
  <c r="BJ23" i="16"/>
  <c r="BJ34" i="16"/>
  <c r="BJ24" i="16"/>
  <c r="BJ14" i="16"/>
  <c r="BJ96" i="16"/>
  <c r="BJ48" i="16"/>
  <c r="BJ81" i="16"/>
  <c r="BJ98" i="16"/>
  <c r="BJ30" i="16"/>
  <c r="BJ93" i="16"/>
  <c r="BJ86" i="16"/>
  <c r="BJ99" i="16"/>
  <c r="BJ80" i="16"/>
  <c r="BJ15" i="16"/>
  <c r="BJ83" i="16"/>
  <c r="BJ71" i="16"/>
  <c r="BJ74" i="16"/>
  <c r="BJ95" i="16"/>
  <c r="BJ44" i="16"/>
  <c r="BJ29" i="16"/>
  <c r="BJ46" i="16"/>
  <c r="BJ38" i="16"/>
  <c r="BJ107" i="3"/>
  <c r="BJ59" i="16"/>
  <c r="BJ42" i="16"/>
  <c r="O20" i="16"/>
  <c r="O17" i="16"/>
  <c r="O19" i="16"/>
  <c r="O10" i="16"/>
  <c r="R10" i="16"/>
  <c r="R17" i="16"/>
  <c r="R19" i="16"/>
  <c r="R20" i="16"/>
  <c r="AA17" i="16"/>
  <c r="DW17" i="16"/>
  <c r="FW17" i="16"/>
  <c r="FW107" i="3"/>
  <c r="Q20" i="16"/>
  <c r="Q10" i="16"/>
  <c r="Q19" i="16"/>
  <c r="Q17" i="16"/>
  <c r="AJ17" i="16"/>
  <c r="FS17" i="16"/>
  <c r="FS107" i="3"/>
  <c r="CO95" i="16"/>
  <c r="CO94" i="16"/>
  <c r="CO99" i="16"/>
  <c r="CO12" i="16"/>
  <c r="CO36" i="16"/>
  <c r="CO98" i="16"/>
  <c r="CO97" i="16"/>
  <c r="CO101" i="16"/>
  <c r="CO96" i="16"/>
  <c r="CO107" i="3"/>
  <c r="CP98" i="16"/>
  <c r="CP36" i="16"/>
  <c r="CP95" i="16"/>
  <c r="CP99" i="16"/>
  <c r="CP97" i="16"/>
  <c r="CP94" i="16"/>
  <c r="CP12" i="16"/>
  <c r="CP96" i="16"/>
  <c r="CP101" i="16"/>
  <c r="CP107" i="3"/>
  <c r="EE20" i="16"/>
  <c r="EE19" i="16"/>
  <c r="EE17" i="16"/>
  <c r="BN37" i="16"/>
  <c r="BN96" i="16"/>
  <c r="BN22" i="16"/>
  <c r="BN16" i="16"/>
  <c r="BN80" i="16"/>
  <c r="BN43" i="16"/>
  <c r="BN24" i="16"/>
  <c r="BN90" i="16"/>
  <c r="BN27" i="16"/>
  <c r="BN74" i="16"/>
  <c r="BN84" i="16"/>
  <c r="BN15" i="16"/>
  <c r="BN87" i="16"/>
  <c r="BN94" i="16"/>
  <c r="BN23" i="16"/>
  <c r="BN59" i="16"/>
  <c r="BN39" i="16"/>
  <c r="BN29" i="16"/>
  <c r="BN77" i="16"/>
  <c r="BN70" i="16"/>
  <c r="BN79" i="16"/>
  <c r="BN36" i="16"/>
  <c r="BN88" i="16"/>
  <c r="BN99" i="16"/>
  <c r="BN45" i="16"/>
  <c r="BN85" i="16"/>
  <c r="BN21" i="16"/>
  <c r="BN86" i="16"/>
  <c r="BN38" i="16"/>
  <c r="BN41" i="16"/>
  <c r="BN73" i="16"/>
  <c r="BN98" i="16"/>
  <c r="BN47" i="16"/>
  <c r="BN71" i="16"/>
  <c r="BN42" i="16"/>
  <c r="BN46" i="16"/>
  <c r="BN89" i="16"/>
  <c r="BN93" i="16"/>
  <c r="BN76" i="16"/>
  <c r="BN28" i="16"/>
  <c r="BN12" i="16"/>
  <c r="BN44" i="16"/>
  <c r="BN78" i="16"/>
  <c r="BN83" i="16"/>
  <c r="BN34" i="16"/>
  <c r="BN35" i="16"/>
  <c r="BN14" i="16"/>
  <c r="BN33" i="16"/>
  <c r="BN48" i="16"/>
  <c r="BN97" i="16"/>
  <c r="BN75" i="16"/>
  <c r="BN72" i="16"/>
  <c r="BN49" i="16"/>
  <c r="BN30" i="16"/>
  <c r="BN69" i="16"/>
  <c r="BN107" i="3"/>
  <c r="BN81" i="16"/>
  <c r="BN95" i="16"/>
  <c r="DG19" i="16"/>
  <c r="DG17" i="16"/>
  <c r="DG10" i="16"/>
  <c r="DG20" i="16"/>
  <c r="CJ86" i="16"/>
  <c r="CJ46" i="16"/>
  <c r="CJ41" i="16"/>
  <c r="CJ34" i="16"/>
  <c r="CJ37" i="16"/>
  <c r="CJ94" i="16"/>
  <c r="CJ15" i="16"/>
  <c r="CJ71" i="16"/>
  <c r="CJ99" i="16"/>
  <c r="CJ42" i="16"/>
  <c r="CJ97" i="16"/>
  <c r="CJ72" i="16"/>
  <c r="CJ83" i="16"/>
  <c r="CJ48" i="16"/>
  <c r="CJ33" i="16"/>
  <c r="CJ28" i="16"/>
  <c r="CJ27" i="16"/>
  <c r="CJ98" i="16"/>
  <c r="CJ84" i="16"/>
  <c r="CJ73" i="16"/>
  <c r="CJ80" i="16"/>
  <c r="CJ29" i="16"/>
  <c r="CJ70" i="16"/>
  <c r="CJ69" i="16"/>
  <c r="CJ47" i="16"/>
  <c r="CJ89" i="16"/>
  <c r="CJ38" i="16"/>
  <c r="CJ96" i="16"/>
  <c r="CJ85" i="16"/>
  <c r="CJ49" i="16"/>
  <c r="CJ76" i="16"/>
  <c r="CJ90" i="16"/>
  <c r="CJ39" i="16"/>
  <c r="CJ23" i="16"/>
  <c r="CJ59" i="16"/>
  <c r="CJ44" i="16"/>
  <c r="CJ36" i="16"/>
  <c r="CJ16" i="16"/>
  <c r="CJ21" i="16"/>
  <c r="CJ35" i="16"/>
  <c r="CJ74" i="16"/>
  <c r="CJ93" i="16"/>
  <c r="CJ43" i="16"/>
  <c r="CJ79" i="16"/>
  <c r="CJ87" i="16"/>
  <c r="CJ12" i="16"/>
  <c r="CJ75" i="16"/>
  <c r="CJ78" i="16"/>
  <c r="CJ24" i="16"/>
  <c r="CJ88" i="16"/>
  <c r="CJ77" i="16"/>
  <c r="CJ45" i="16"/>
  <c r="CJ14" i="16"/>
  <c r="CJ107" i="3"/>
  <c r="CJ30" i="16"/>
  <c r="CJ22" i="16"/>
  <c r="CJ81" i="16"/>
  <c r="CJ95" i="16"/>
  <c r="DS17" i="16"/>
  <c r="DF17" i="16"/>
  <c r="DF10" i="16"/>
  <c r="DF19" i="16"/>
  <c r="DF20" i="16"/>
  <c r="DE96" i="16"/>
  <c r="DE99" i="16"/>
  <c r="DE95" i="16"/>
  <c r="DE97" i="16"/>
  <c r="DE101" i="16"/>
  <c r="DE98" i="16"/>
  <c r="DE94" i="16"/>
  <c r="DE12" i="16"/>
  <c r="DE36" i="16"/>
  <c r="DE107" i="3"/>
  <c r="EQ17" i="16"/>
  <c r="BQ95" i="16"/>
  <c r="BQ96" i="16"/>
  <c r="BQ97" i="16"/>
  <c r="BQ99" i="16"/>
  <c r="BQ94" i="16"/>
  <c r="BQ12" i="16"/>
  <c r="BQ98" i="16"/>
  <c r="BQ36" i="16"/>
  <c r="CI96" i="16"/>
  <c r="CI98" i="16"/>
  <c r="CI90" i="16"/>
  <c r="CI41" i="16"/>
  <c r="CI35" i="16"/>
  <c r="CI29" i="16"/>
  <c r="CI99" i="16"/>
  <c r="CI16" i="16"/>
  <c r="CI69" i="16"/>
  <c r="CI93" i="16"/>
  <c r="CI79" i="16"/>
  <c r="CI39" i="16"/>
  <c r="CI24" i="16"/>
  <c r="CI49" i="16"/>
  <c r="CI71" i="16"/>
  <c r="CI85" i="16"/>
  <c r="CI44" i="16"/>
  <c r="CI12" i="16"/>
  <c r="CI36" i="16"/>
  <c r="CI83" i="16"/>
  <c r="CI88" i="16"/>
  <c r="CI87" i="16"/>
  <c r="CI84" i="16"/>
  <c r="CI28" i="16"/>
  <c r="CI89" i="16"/>
  <c r="CI73" i="16"/>
  <c r="CI47" i="16"/>
  <c r="CI74" i="16"/>
  <c r="CI37" i="16"/>
  <c r="CI75" i="16"/>
  <c r="CI21" i="16"/>
  <c r="CI45" i="16"/>
  <c r="CI59" i="16"/>
  <c r="CI42" i="16"/>
  <c r="CI30" i="16"/>
  <c r="CI14" i="16"/>
  <c r="CI46" i="16"/>
  <c r="CI33" i="16"/>
  <c r="CI76" i="16"/>
  <c r="CI48" i="16"/>
  <c r="CI86" i="16"/>
  <c r="CI38" i="16"/>
  <c r="CI97" i="16"/>
  <c r="CI94" i="16"/>
  <c r="CI23" i="16"/>
  <c r="CI77" i="16"/>
  <c r="CI15" i="16"/>
  <c r="CI95" i="16"/>
  <c r="CI78" i="16"/>
  <c r="CI70" i="16"/>
  <c r="CI22" i="16"/>
  <c r="CI80" i="16"/>
  <c r="CI34" i="16"/>
  <c r="CI72" i="16"/>
  <c r="CI27" i="16"/>
  <c r="EK17" i="16"/>
  <c r="FG19" i="16"/>
  <c r="FG20" i="16"/>
  <c r="FG17" i="16"/>
  <c r="FG10" i="16"/>
  <c r="FE20" i="16"/>
  <c r="FE17" i="16"/>
  <c r="FE19" i="16"/>
  <c r="EC17" i="16"/>
  <c r="EU17" i="16"/>
  <c r="DC94" i="16"/>
  <c r="DC27" i="16"/>
  <c r="DC95" i="16"/>
  <c r="DC99" i="16"/>
  <c r="DC97" i="16"/>
  <c r="DC36" i="16"/>
  <c r="DC38" i="16"/>
  <c r="DC29" i="16"/>
  <c r="DC12" i="16"/>
  <c r="DC98" i="16"/>
  <c r="DC96" i="16"/>
  <c r="FV17" i="16"/>
  <c r="CL81" i="16"/>
  <c r="DH17" i="16"/>
  <c r="DH20" i="16"/>
  <c r="DH19" i="16"/>
  <c r="DD96" i="16"/>
  <c r="DD94" i="16"/>
  <c r="DD98" i="16"/>
  <c r="DD12" i="16"/>
  <c r="DD99" i="16"/>
  <c r="DD36" i="16"/>
  <c r="DD95" i="16"/>
  <c r="DD97" i="16"/>
  <c r="DD101" i="16"/>
  <c r="DY17" i="16"/>
  <c r="BK81" i="16"/>
  <c r="AD17" i="16"/>
  <c r="FD20" i="16"/>
  <c r="FD17" i="16"/>
  <c r="FD19" i="16"/>
  <c r="FD10" i="16"/>
  <c r="DK17" i="16"/>
  <c r="DK19" i="16"/>
  <c r="DK20" i="16"/>
  <c r="CG107" i="3"/>
  <c r="CM81" i="16"/>
  <c r="BM98" i="16"/>
  <c r="CK45" i="16"/>
  <c r="CN97" i="16"/>
  <c r="FC10" i="16"/>
  <c r="FC17" i="16"/>
  <c r="FC19" i="16"/>
  <c r="FC20" i="16"/>
  <c r="FK107" i="3"/>
  <c r="FH107" i="3"/>
  <c r="DB107" i="3"/>
  <c r="BM21" i="16"/>
  <c r="BM44" i="16"/>
  <c r="BM24" i="16"/>
  <c r="BM75" i="16"/>
  <c r="BM27" i="16"/>
  <c r="BM45" i="16"/>
  <c r="BM95" i="16"/>
  <c r="BM80" i="16"/>
  <c r="BM88" i="16"/>
  <c r="BM47" i="16"/>
  <c r="BM12" i="16"/>
  <c r="BM69" i="16"/>
  <c r="BM84" i="16"/>
  <c r="BM79" i="16"/>
  <c r="BM83" i="16"/>
  <c r="BM30" i="16"/>
  <c r="BM73" i="16"/>
  <c r="BM76" i="16"/>
  <c r="BM85" i="16"/>
  <c r="BM93" i="16"/>
  <c r="BM38" i="16"/>
  <c r="BM15" i="16"/>
  <c r="BM41" i="16"/>
  <c r="BM77" i="16"/>
  <c r="BM37" i="16"/>
  <c r="BM16" i="16"/>
  <c r="BM34" i="16"/>
  <c r="BM90" i="16"/>
  <c r="BM39" i="16"/>
  <c r="BM78" i="16"/>
  <c r="BM74" i="16"/>
  <c r="BM46" i="16"/>
  <c r="BM14" i="16"/>
  <c r="BM23" i="16"/>
  <c r="BM70" i="16"/>
  <c r="BM43" i="16"/>
  <c r="BM48" i="16"/>
  <c r="BM72" i="16"/>
  <c r="BM29" i="16"/>
  <c r="BM59" i="16"/>
  <c r="BM28" i="16"/>
  <c r="BM86" i="16"/>
  <c r="BM49" i="16"/>
  <c r="BM87" i="16"/>
  <c r="BM22" i="16"/>
  <c r="BM99" i="16"/>
  <c r="BM42" i="16"/>
  <c r="BM35" i="16"/>
  <c r="BM71" i="16"/>
  <c r="BM33" i="16"/>
  <c r="BM36" i="16"/>
  <c r="BM96" i="16"/>
  <c r="BM97" i="16"/>
  <c r="BM89" i="16"/>
  <c r="BM94" i="16"/>
  <c r="BM107" i="3"/>
  <c r="BU98" i="16"/>
  <c r="BU99" i="16"/>
  <c r="BU97" i="16"/>
  <c r="BU95" i="16"/>
  <c r="BU96" i="16"/>
  <c r="BU12" i="16"/>
  <c r="BU94" i="16"/>
  <c r="BU107" i="3"/>
  <c r="BU36" i="16"/>
  <c r="FE107" i="3"/>
  <c r="DC81" i="16"/>
  <c r="FI107" i="3"/>
  <c r="BS96" i="16"/>
  <c r="BS97" i="16"/>
  <c r="BS36" i="16"/>
  <c r="BS99" i="16"/>
  <c r="BS94" i="16"/>
  <c r="BS95" i="16"/>
  <c r="BS98" i="16"/>
  <c r="BS12" i="16"/>
  <c r="EL17" i="16"/>
  <c r="FY101" i="16"/>
  <c r="DO17" i="16"/>
  <c r="BS107" i="3"/>
  <c r="S19" i="16"/>
  <c r="S10" i="16"/>
  <c r="S17" i="16"/>
  <c r="S20" i="16"/>
  <c r="X17" i="16"/>
  <c r="DB95" i="16"/>
  <c r="BO86" i="16"/>
  <c r="BO44" i="16"/>
  <c r="BO39" i="16"/>
  <c r="BO89" i="16"/>
  <c r="BO76" i="16"/>
  <c r="BO59" i="16"/>
  <c r="BO71" i="16"/>
  <c r="BO14" i="16"/>
  <c r="BO49" i="16"/>
  <c r="BO83" i="16"/>
  <c r="BO70" i="16"/>
  <c r="BO43" i="16"/>
  <c r="BO29" i="16"/>
  <c r="BO72" i="16"/>
  <c r="BO87" i="16"/>
  <c r="BO94" i="16"/>
  <c r="BO41" i="16"/>
  <c r="BO46" i="16"/>
  <c r="BO69" i="16"/>
  <c r="BO84" i="16"/>
  <c r="BO36" i="16"/>
  <c r="BO85" i="16"/>
  <c r="BO27" i="16"/>
  <c r="BO95" i="16"/>
  <c r="BO16" i="16"/>
  <c r="BO28" i="16"/>
  <c r="BO35" i="16"/>
  <c r="BO37" i="16"/>
  <c r="BO47" i="16"/>
  <c r="BO79" i="16"/>
  <c r="BO45" i="16"/>
  <c r="BO42" i="16"/>
  <c r="BO12" i="16"/>
  <c r="BO96" i="16"/>
  <c r="BO34" i="16"/>
  <c r="BO73" i="16"/>
  <c r="BO97" i="16"/>
  <c r="BO24" i="16"/>
  <c r="BO80" i="16"/>
  <c r="BO93" i="16"/>
  <c r="BO30" i="16"/>
  <c r="BO48" i="16"/>
  <c r="BO78" i="16"/>
  <c r="BO22" i="16"/>
  <c r="BO15" i="16"/>
  <c r="BO99" i="16"/>
  <c r="BO88" i="16"/>
  <c r="BO23" i="16"/>
  <c r="BO77" i="16"/>
  <c r="BO38" i="16"/>
  <c r="BO75" i="16"/>
  <c r="BO21" i="16"/>
  <c r="BO33" i="16"/>
  <c r="BO74" i="16"/>
  <c r="BO107" i="3"/>
  <c r="BO90" i="16"/>
  <c r="BQ101" i="16"/>
  <c r="AP63" i="16"/>
  <c r="AP64" i="16"/>
  <c r="AP61" i="16"/>
  <c r="AP60" i="16"/>
  <c r="AP62" i="16"/>
  <c r="EP17" i="16"/>
  <c r="EP96" i="16"/>
  <c r="CK59" i="16"/>
  <c r="CL107" i="3"/>
  <c r="DL17" i="16"/>
  <c r="FG107" i="3"/>
  <c r="BR107" i="3"/>
  <c r="CU97" i="16"/>
  <c r="CU12" i="16"/>
  <c r="CU95" i="16"/>
  <c r="CU96" i="16"/>
  <c r="CU36" i="16"/>
  <c r="CU99" i="16"/>
  <c r="CU94" i="16"/>
  <c r="CU98" i="16"/>
  <c r="BX12" i="16"/>
  <c r="BX99" i="16"/>
  <c r="BX96" i="16"/>
  <c r="BX98" i="16"/>
  <c r="BX94" i="16"/>
  <c r="BX95" i="16"/>
  <c r="BX36" i="16"/>
  <c r="BX97" i="16"/>
  <c r="CN94" i="16"/>
  <c r="CN85" i="16"/>
  <c r="CN33" i="16"/>
  <c r="CN49" i="16"/>
  <c r="CN76" i="16"/>
  <c r="CN73" i="16"/>
  <c r="CN86" i="16"/>
  <c r="CN41" i="16"/>
  <c r="CN88" i="16"/>
  <c r="CN44" i="16"/>
  <c r="CN34" i="16"/>
  <c r="CN30" i="16"/>
  <c r="CN95" i="16"/>
  <c r="CN83" i="16"/>
  <c r="CN99" i="16"/>
  <c r="CN12" i="16"/>
  <c r="CN87" i="16"/>
  <c r="CN39" i="16"/>
  <c r="CN70" i="16"/>
  <c r="CN23" i="16"/>
  <c r="CN35" i="16"/>
  <c r="CN48" i="16"/>
  <c r="CN78" i="16"/>
  <c r="CN42" i="16"/>
  <c r="CN37" i="16"/>
  <c r="CN75" i="16"/>
  <c r="CN45" i="16"/>
  <c r="CN24" i="16"/>
  <c r="CN47" i="16"/>
  <c r="CN38" i="16"/>
  <c r="CN43" i="16"/>
  <c r="CN80" i="16"/>
  <c r="CN29" i="16"/>
  <c r="CN72" i="16"/>
  <c r="CN69" i="16"/>
  <c r="CN84" i="16"/>
  <c r="CN46" i="16"/>
  <c r="CN22" i="16"/>
  <c r="CN21" i="16"/>
  <c r="CN77" i="16"/>
  <c r="CN74" i="16"/>
  <c r="CN16" i="16"/>
  <c r="CN98" i="16"/>
  <c r="CN96" i="16"/>
  <c r="CN79" i="16"/>
  <c r="CN36" i="16"/>
  <c r="CN28" i="16"/>
  <c r="CN90" i="16"/>
  <c r="CN93" i="16"/>
  <c r="CN71" i="16"/>
  <c r="CN27" i="16"/>
  <c r="CN81" i="16"/>
  <c r="CN89" i="16"/>
  <c r="CR36" i="16"/>
  <c r="DU17" i="16"/>
  <c r="DU12" i="16"/>
  <c r="AR60" i="16"/>
  <c r="CK93" i="16"/>
  <c r="CK80" i="16"/>
  <c r="CK77" i="16"/>
  <c r="CK88" i="16"/>
  <c r="CK34" i="16"/>
  <c r="CK72" i="16"/>
  <c r="CK71" i="16"/>
  <c r="CK49" i="16"/>
  <c r="CK87" i="16"/>
  <c r="CK30" i="16"/>
  <c r="CK36" i="16"/>
  <c r="CK79" i="16"/>
  <c r="CK37" i="16"/>
  <c r="CK15" i="16"/>
  <c r="CK94" i="16"/>
  <c r="CK28" i="16"/>
  <c r="CK29" i="16"/>
  <c r="CK21" i="16"/>
  <c r="CK86" i="16"/>
  <c r="CK42" i="16"/>
  <c r="CK16" i="16"/>
  <c r="CK84" i="16"/>
  <c r="CK27" i="16"/>
  <c r="CK70" i="16"/>
  <c r="CK98" i="16"/>
  <c r="CK41" i="16"/>
  <c r="CK69" i="16"/>
  <c r="CK74" i="16"/>
  <c r="CK95" i="16"/>
  <c r="CK14" i="16"/>
  <c r="CK38" i="16"/>
  <c r="CK48" i="16"/>
  <c r="CK47" i="16"/>
  <c r="CK39" i="16"/>
  <c r="CK99" i="16"/>
  <c r="CK43" i="16"/>
  <c r="CK90" i="16"/>
  <c r="CK35" i="16"/>
  <c r="CK85" i="16"/>
  <c r="CK22" i="16"/>
  <c r="CK46" i="16"/>
  <c r="CK33" i="16"/>
  <c r="CK12" i="16"/>
  <c r="CK75" i="16"/>
  <c r="CK96" i="16"/>
  <c r="CK89" i="16"/>
  <c r="CK73" i="16"/>
  <c r="CK78" i="16"/>
  <c r="CK24" i="16"/>
  <c r="CK44" i="16"/>
  <c r="CK76" i="16"/>
  <c r="EH17" i="16"/>
  <c r="EH19" i="16"/>
  <c r="EH20" i="16"/>
  <c r="EI17" i="16"/>
  <c r="EI19" i="16"/>
  <c r="EI20" i="16"/>
  <c r="FJ101" i="16"/>
  <c r="FJ17" i="16"/>
  <c r="FB19" i="16"/>
  <c r="FB17" i="16"/>
  <c r="FB20" i="16"/>
  <c r="DJ20" i="16"/>
  <c r="DJ17" i="16"/>
  <c r="DJ19" i="16"/>
  <c r="FY17" i="16"/>
  <c r="FK17" i="16"/>
  <c r="EG20" i="16"/>
  <c r="EG19" i="16"/>
  <c r="EG17" i="16"/>
  <c r="AI17" i="16"/>
  <c r="EB17" i="16"/>
  <c r="ED20" i="16"/>
  <c r="ED19" i="16"/>
  <c r="ED17" i="16"/>
  <c r="CK81" i="16"/>
  <c r="CD97" i="16"/>
  <c r="CD94" i="16"/>
  <c r="CD99" i="16"/>
  <c r="CD12" i="16"/>
  <c r="CD98" i="16"/>
  <c r="CD95" i="16"/>
  <c r="FH17" i="16"/>
  <c r="DV17" i="16"/>
  <c r="CE95" i="16"/>
  <c r="CE97" i="16"/>
  <c r="CE98" i="16"/>
  <c r="CE96" i="16"/>
  <c r="CE12" i="16"/>
  <c r="CE36" i="16"/>
  <c r="CE94" i="16"/>
  <c r="CE99" i="16"/>
  <c r="CM99" i="16"/>
  <c r="CM73" i="16"/>
  <c r="CM15" i="16"/>
  <c r="CM35" i="16"/>
  <c r="CM96" i="16"/>
  <c r="CM12" i="16"/>
  <c r="CM41" i="16"/>
  <c r="CM86" i="16"/>
  <c r="CM80" i="16"/>
  <c r="CM21" i="16"/>
  <c r="CM78" i="16"/>
  <c r="CM98" i="16"/>
  <c r="CM22" i="16"/>
  <c r="CM44" i="16"/>
  <c r="CM77" i="16"/>
  <c r="CM79" i="16"/>
  <c r="CM97" i="16"/>
  <c r="CM16" i="16"/>
  <c r="CM30" i="16"/>
  <c r="CM27" i="16"/>
  <c r="CM85" i="16"/>
  <c r="CM38" i="16"/>
  <c r="CM90" i="16"/>
  <c r="CM45" i="16"/>
  <c r="CM72" i="16"/>
  <c r="CM14" i="16"/>
  <c r="CM39" i="16"/>
  <c r="CM46" i="16"/>
  <c r="CM48" i="16"/>
  <c r="CM74" i="16"/>
  <c r="CM87" i="16"/>
  <c r="CM43" i="16"/>
  <c r="CM76" i="16"/>
  <c r="CM84" i="16"/>
  <c r="CM36" i="16"/>
  <c r="CM93" i="16"/>
  <c r="CM95" i="16"/>
  <c r="CM34" i="16"/>
  <c r="CM71" i="16"/>
  <c r="CM59" i="16"/>
  <c r="CM33" i="16"/>
  <c r="CM94" i="16"/>
  <c r="CM89" i="16"/>
  <c r="CM88" i="16"/>
  <c r="CM28" i="16"/>
  <c r="CM24" i="16"/>
  <c r="CM49" i="16"/>
  <c r="CM42" i="16"/>
  <c r="CM70" i="16"/>
  <c r="CM29" i="16"/>
  <c r="CM83" i="16"/>
  <c r="CM23" i="16"/>
  <c r="CM37" i="16"/>
  <c r="CM75" i="16"/>
  <c r="CM47" i="16"/>
  <c r="CA95" i="16"/>
  <c r="CA98" i="16"/>
  <c r="CA36" i="16"/>
  <c r="CA99" i="16"/>
  <c r="CA97" i="16"/>
  <c r="CA94" i="16"/>
  <c r="CA12" i="16"/>
  <c r="CA96" i="16"/>
  <c r="CM107" i="3"/>
  <c r="AK17" i="16"/>
  <c r="BK24" i="16"/>
  <c r="BK89" i="16"/>
  <c r="CS36" i="16"/>
  <c r="CK107" i="3"/>
  <c r="BQ107" i="3"/>
  <c r="CG95" i="16"/>
  <c r="DB12" i="16"/>
  <c r="FD107" i="3"/>
  <c r="CU107" i="3"/>
  <c r="CR96" i="16"/>
  <c r="CR95" i="16"/>
  <c r="CR99" i="16"/>
  <c r="CR94" i="16"/>
  <c r="CR97" i="16"/>
  <c r="CR12" i="16"/>
  <c r="CR107" i="3"/>
  <c r="CR98" i="16"/>
  <c r="CK97" i="16"/>
  <c r="BO81" i="16"/>
  <c r="BX107" i="3"/>
  <c r="CN107" i="3"/>
  <c r="EF20" i="16"/>
  <c r="EF17" i="16"/>
  <c r="EF19" i="16"/>
  <c r="V17" i="16"/>
  <c r="EM17" i="16"/>
  <c r="CL23" i="16"/>
  <c r="CL36" i="16"/>
  <c r="CL48" i="16"/>
  <c r="CL47" i="16"/>
  <c r="CL70" i="16"/>
  <c r="CL22" i="16"/>
  <c r="CL30" i="16"/>
  <c r="CL99" i="16"/>
  <c r="CL95" i="16"/>
  <c r="CL34" i="16"/>
  <c r="CL37" i="16"/>
  <c r="CL28" i="16"/>
  <c r="CL16" i="16"/>
  <c r="CL72" i="16"/>
  <c r="CL38" i="16"/>
  <c r="CL89" i="16"/>
  <c r="CL44" i="16"/>
  <c r="CL84" i="16"/>
  <c r="CL75" i="16"/>
  <c r="CL33" i="16"/>
  <c r="CL21" i="16"/>
  <c r="CL80" i="16"/>
  <c r="CL35" i="16"/>
  <c r="CL46" i="16"/>
  <c r="CL93" i="16"/>
  <c r="CL94" i="16"/>
  <c r="CL27" i="16"/>
  <c r="CL49" i="16"/>
  <c r="CL76" i="16"/>
  <c r="CL98" i="16"/>
  <c r="CL71" i="16"/>
  <c r="CL15" i="16"/>
  <c r="CL69" i="16"/>
  <c r="CL85" i="16"/>
  <c r="CL87" i="16"/>
  <c r="CL29" i="16"/>
  <c r="CL14" i="16"/>
  <c r="CL90" i="16"/>
  <c r="CL73" i="16"/>
  <c r="CL24" i="16"/>
  <c r="CL86" i="16"/>
  <c r="CL88" i="16"/>
  <c r="CL74" i="16"/>
  <c r="CL12" i="16"/>
  <c r="CL78" i="16"/>
  <c r="CL42" i="16"/>
  <c r="CL83" i="16"/>
  <c r="CL41" i="16"/>
  <c r="CL97" i="16"/>
  <c r="CL43" i="16"/>
  <c r="CL79" i="16"/>
  <c r="CL77" i="16"/>
  <c r="CL39" i="16"/>
  <c r="CL96" i="16"/>
  <c r="CL45" i="16"/>
  <c r="W17" i="16"/>
  <c r="BP96" i="16"/>
  <c r="BP99" i="16"/>
  <c r="BP30" i="16"/>
  <c r="BP27" i="16"/>
  <c r="BP94" i="16"/>
  <c r="BP12" i="16"/>
  <c r="BP70" i="16"/>
  <c r="BP48" i="16"/>
  <c r="BP36" i="16"/>
  <c r="BP98" i="16"/>
  <c r="BP21" i="16"/>
  <c r="BP49" i="16"/>
  <c r="BP43" i="16"/>
  <c r="BP97" i="16"/>
  <c r="BP89" i="16"/>
  <c r="BP35" i="16"/>
  <c r="BP28" i="16"/>
  <c r="BP95" i="16"/>
  <c r="EY17" i="16"/>
  <c r="CS97" i="16"/>
  <c r="CS95" i="16"/>
  <c r="CS96" i="16"/>
  <c r="CS99" i="16"/>
  <c r="CS94" i="16"/>
  <c r="CS12" i="16"/>
  <c r="CS98" i="16"/>
  <c r="FI17" i="16"/>
  <c r="FI101" i="16"/>
  <c r="N20" i="16"/>
  <c r="N17" i="16"/>
  <c r="N19" i="16"/>
  <c r="FJ107" i="3"/>
  <c r="BR94" i="16"/>
  <c r="BR98" i="16"/>
  <c r="BR99" i="16"/>
  <c r="BR12" i="16"/>
  <c r="BR96" i="16"/>
  <c r="BR36" i="16"/>
  <c r="BR95" i="16"/>
  <c r="BR97" i="16"/>
  <c r="BR101" i="16"/>
  <c r="DI19" i="16"/>
  <c r="DI17" i="16"/>
  <c r="DI20" i="16"/>
  <c r="T17" i="16"/>
  <c r="CG97" i="16"/>
  <c r="CG12" i="16"/>
  <c r="CG94" i="16"/>
  <c r="CG36" i="16"/>
  <c r="CG99" i="16"/>
  <c r="CG101" i="16"/>
  <c r="CG98" i="16"/>
  <c r="CG96" i="16"/>
  <c r="AE17" i="16"/>
  <c r="CF97" i="16"/>
  <c r="CF99" i="16"/>
  <c r="CF94" i="16"/>
  <c r="CF12" i="16"/>
  <c r="CF98" i="16"/>
  <c r="CF95" i="16"/>
  <c r="CF96" i="16"/>
  <c r="CF101" i="16"/>
  <c r="CF36" i="16"/>
  <c r="FN17" i="16"/>
  <c r="CY97" i="16"/>
  <c r="CY95" i="16"/>
  <c r="CY94" i="16"/>
  <c r="CY96" i="16"/>
  <c r="CY98" i="16"/>
  <c r="CY99" i="16"/>
  <c r="CY36" i="16"/>
  <c r="CY12" i="16"/>
  <c r="U17" i="16"/>
  <c r="DB94" i="16"/>
  <c r="DB96" i="16"/>
  <c r="DB99" i="16"/>
  <c r="DB97" i="16"/>
  <c r="DB98" i="16"/>
  <c r="FO17" i="16"/>
  <c r="FN107" i="3"/>
  <c r="P17" i="16"/>
  <c r="P19" i="16"/>
  <c r="P20" i="16"/>
  <c r="BP45" i="16"/>
  <c r="DM17" i="16"/>
  <c r="CK23" i="16"/>
  <c r="DC83" i="16"/>
  <c r="CM69" i="16"/>
  <c r="FQ17" i="16"/>
  <c r="FQ107" i="3"/>
  <c r="Y17" i="16"/>
  <c r="CK83" i="16"/>
  <c r="BK74" i="16"/>
  <c r="BK12" i="16"/>
  <c r="BK88" i="16"/>
  <c r="BK39" i="16"/>
  <c r="BK98" i="16"/>
  <c r="BK38" i="16"/>
  <c r="BK93" i="16"/>
  <c r="BK59" i="16"/>
  <c r="BK97" i="16"/>
  <c r="BK49" i="16"/>
  <c r="BK96" i="16"/>
  <c r="BK45" i="16"/>
  <c r="BK23" i="16"/>
  <c r="BK22" i="16"/>
  <c r="BK33" i="16"/>
  <c r="BK16" i="16"/>
  <c r="BK43" i="16"/>
  <c r="BK72" i="16"/>
  <c r="BK28" i="16"/>
  <c r="BK77" i="16"/>
  <c r="BK71" i="16"/>
  <c r="BK90" i="16"/>
  <c r="BK95" i="16"/>
  <c r="BK80" i="16"/>
  <c r="BK35" i="16"/>
  <c r="BK36" i="16"/>
  <c r="BK14" i="16"/>
  <c r="BK84" i="16"/>
  <c r="BK37" i="16"/>
  <c r="BK76" i="16"/>
  <c r="BK21" i="16"/>
  <c r="BK87" i="16"/>
  <c r="BK69" i="16"/>
  <c r="BK34" i="16"/>
  <c r="BK86" i="16"/>
  <c r="BK46" i="16"/>
  <c r="BK29" i="16"/>
  <c r="BK30" i="16"/>
  <c r="BK94" i="16"/>
  <c r="BK78" i="16"/>
  <c r="BK85" i="16"/>
  <c r="BK15" i="16"/>
  <c r="BK48" i="16"/>
  <c r="BK79" i="16"/>
  <c r="BK75" i="16"/>
  <c r="BK99" i="16"/>
  <c r="BK83" i="16"/>
  <c r="BK70" i="16"/>
  <c r="BK73" i="16"/>
  <c r="BK27" i="16"/>
  <c r="BK44" i="16"/>
  <c r="BK42" i="16"/>
  <c r="BK47" i="16"/>
  <c r="BK41" i="16"/>
  <c r="CI43" i="16"/>
  <c r="CS107" i="3"/>
  <c r="CI81" i="16"/>
  <c r="DD107" i="3"/>
  <c r="FB107" i="3"/>
  <c r="FL17" i="16"/>
  <c r="CD36" i="16"/>
  <c r="CY107" i="3"/>
  <c r="DB36" i="16"/>
  <c r="EJ19" i="16"/>
  <c r="EJ17" i="16"/>
  <c r="DX17" i="16"/>
  <c r="DX12" i="16"/>
  <c r="CX36" i="16"/>
  <c r="FR107" i="3"/>
  <c r="EO17" i="16"/>
  <c r="EO94" i="16"/>
  <c r="ER17" i="16"/>
  <c r="DT17" i="16"/>
  <c r="AQ63" i="16"/>
  <c r="AQ61" i="16"/>
  <c r="AQ60" i="16"/>
  <c r="AQ64" i="16"/>
  <c r="EZ17" i="16"/>
  <c r="CX98" i="16"/>
  <c r="CX97" i="16"/>
  <c r="CX94" i="16"/>
  <c r="CX12" i="16"/>
  <c r="CX95" i="16"/>
  <c r="CX99" i="16"/>
  <c r="CX96" i="16"/>
  <c r="DP17" i="16"/>
  <c r="DP95" i="16"/>
  <c r="CW36" i="16"/>
  <c r="CT94" i="16"/>
  <c r="CT12" i="16"/>
  <c r="CT95" i="16"/>
  <c r="CT99" i="16"/>
  <c r="CT98" i="16"/>
  <c r="CT36" i="16"/>
  <c r="CT107" i="3"/>
  <c r="CT97" i="16"/>
  <c r="CT96" i="16"/>
  <c r="AM60" i="16"/>
  <c r="AM61" i="16"/>
  <c r="AM62" i="16"/>
  <c r="AM63" i="16"/>
  <c r="CW96" i="16"/>
  <c r="BV107" i="3"/>
  <c r="ES17" i="16"/>
  <c r="FA17" i="16"/>
  <c r="DT97" i="16"/>
  <c r="FR17" i="16"/>
  <c r="CW12" i="16"/>
  <c r="CW94" i="16"/>
  <c r="CW98" i="16"/>
  <c r="CW95" i="16"/>
  <c r="CW97" i="16"/>
  <c r="CW99" i="16"/>
  <c r="BV12" i="16"/>
  <c r="BV94" i="16"/>
  <c r="BV95" i="16"/>
  <c r="BV96" i="16"/>
  <c r="BV99" i="16"/>
  <c r="BV98" i="16"/>
  <c r="BV97" i="16"/>
  <c r="BV36" i="16"/>
  <c r="EN17" i="16"/>
  <c r="DZ17" i="16"/>
  <c r="DQ17" i="16"/>
  <c r="DZ12" i="16"/>
  <c r="CX107" i="3"/>
  <c r="FM17" i="16"/>
  <c r="FM12" i="16"/>
  <c r="FM107" i="3"/>
  <c r="ET17" i="16"/>
  <c r="CW107" i="3"/>
  <c r="AH17" i="16"/>
  <c r="DA98" i="16"/>
  <c r="DA94" i="16"/>
  <c r="DA12" i="16"/>
  <c r="DA99" i="16"/>
  <c r="DA97" i="16"/>
  <c r="DA96" i="16"/>
  <c r="CB99" i="16"/>
  <c r="BY95" i="16"/>
  <c r="CZ98" i="16"/>
  <c r="BT36" i="16"/>
  <c r="DA36" i="16"/>
  <c r="DA107" i="3"/>
  <c r="Z17" i="16"/>
  <c r="CB95" i="16"/>
  <c r="CB94" i="16"/>
  <c r="CB96" i="16"/>
  <c r="CB98" i="16"/>
  <c r="CB12" i="16"/>
  <c r="CB107" i="3"/>
  <c r="BY97" i="16"/>
  <c r="BY94" i="16"/>
  <c r="BY98" i="16"/>
  <c r="BY12" i="16"/>
  <c r="BY96" i="16"/>
  <c r="BY99" i="16"/>
  <c r="BY107" i="3"/>
  <c r="CZ99" i="16"/>
  <c r="CZ97" i="16"/>
  <c r="CZ12" i="16"/>
  <c r="CZ94" i="16"/>
  <c r="CZ96" i="16"/>
  <c r="CZ95" i="16"/>
  <c r="BZ96" i="16"/>
  <c r="CV99" i="16"/>
  <c r="BG62" i="16"/>
  <c r="BG61" i="16"/>
  <c r="AG17" i="16"/>
  <c r="BZ97" i="16"/>
  <c r="BZ12" i="16"/>
  <c r="BZ95" i="16"/>
  <c r="BZ94" i="16"/>
  <c r="BZ99" i="16"/>
  <c r="BZ98" i="16"/>
  <c r="BZ36" i="16"/>
  <c r="CV98" i="16"/>
  <c r="CV94" i="16"/>
  <c r="CV96" i="16"/>
  <c r="CV97" i="16"/>
  <c r="CV95" i="16"/>
  <c r="CV36" i="16"/>
  <c r="AC17" i="16"/>
  <c r="CB36" i="16"/>
  <c r="BY36" i="16"/>
  <c r="BZ107" i="3"/>
  <c r="BT12" i="16"/>
  <c r="EV17" i="16"/>
  <c r="EV97" i="16"/>
  <c r="DR17" i="16"/>
  <c r="AO61" i="16"/>
  <c r="AO60" i="16"/>
  <c r="AO64" i="16"/>
  <c r="AO62" i="16"/>
  <c r="CZ107" i="3"/>
  <c r="BT96" i="16"/>
  <c r="BT98" i="16"/>
  <c r="BT99" i="16"/>
  <c r="BT95" i="16"/>
  <c r="BT97" i="16"/>
  <c r="BT94" i="16"/>
  <c r="BT107" i="3"/>
  <c r="DA95" i="16"/>
  <c r="FP17" i="16"/>
  <c r="CV107" i="3"/>
  <c r="CB97" i="16"/>
  <c r="FU17" i="16"/>
  <c r="CV12" i="16"/>
  <c r="CZ36" i="16"/>
  <c r="AN62" i="16"/>
  <c r="AN64" i="16"/>
  <c r="AN60" i="16"/>
  <c r="AN63" i="16"/>
  <c r="CC95" i="16"/>
  <c r="CC94" i="16"/>
  <c r="CC36" i="16"/>
  <c r="EW17" i="16"/>
  <c r="CC96" i="16"/>
  <c r="CC98" i="16"/>
  <c r="CC12" i="16"/>
  <c r="CC97" i="16"/>
  <c r="CC99" i="16"/>
  <c r="CC107" i="3"/>
  <c r="EX17" i="16"/>
  <c r="AN61" i="16"/>
  <c r="AF17" i="16"/>
  <c r="AL60" i="16"/>
  <c r="AL62" i="16"/>
  <c r="AL61" i="16"/>
  <c r="AL63" i="16"/>
  <c r="FT107" i="3"/>
  <c r="BG60" i="16" l="1"/>
  <c r="AU63" i="16"/>
  <c r="CY78" i="16"/>
  <c r="CY69" i="16"/>
  <c r="CY27" i="16"/>
  <c r="CY86" i="16"/>
  <c r="CY73" i="16"/>
  <c r="CY15" i="16"/>
  <c r="CY72" i="16"/>
  <c r="N13" i="16"/>
  <c r="N10" i="16"/>
  <c r="BP24" i="16"/>
  <c r="BP38" i="16"/>
  <c r="BP69" i="16"/>
  <c r="BP39" i="16"/>
  <c r="BP41" i="16"/>
  <c r="BP71" i="16"/>
  <c r="BC64" i="16"/>
  <c r="CA44" i="16"/>
  <c r="CA84" i="16"/>
  <c r="CA75" i="16"/>
  <c r="CA69" i="16"/>
  <c r="CA27" i="16"/>
  <c r="CE90" i="16"/>
  <c r="CE24" i="16"/>
  <c r="CE75" i="16"/>
  <c r="CE42" i="16"/>
  <c r="CE30" i="16"/>
  <c r="FH10" i="16"/>
  <c r="AR63" i="16"/>
  <c r="CU49" i="16"/>
  <c r="CU75" i="16"/>
  <c r="CU37" i="16"/>
  <c r="CU83" i="16"/>
  <c r="CU78" i="16"/>
  <c r="CU46" i="16"/>
  <c r="BS33" i="16"/>
  <c r="BS70" i="16"/>
  <c r="BS79" i="16"/>
  <c r="BS37" i="16"/>
  <c r="BS30" i="16"/>
  <c r="BS87" i="16"/>
  <c r="BS49" i="16"/>
  <c r="BS34" i="16"/>
  <c r="CY35" i="16"/>
  <c r="DC30" i="16"/>
  <c r="DC71" i="16"/>
  <c r="DC73" i="16"/>
  <c r="DC84" i="16"/>
  <c r="DC37" i="16"/>
  <c r="DC76" i="16"/>
  <c r="DC42" i="16"/>
  <c r="DC21" i="16"/>
  <c r="EQ19" i="16"/>
  <c r="DS10" i="16"/>
  <c r="AY61" i="16"/>
  <c r="FW20" i="16"/>
  <c r="AA20" i="16"/>
  <c r="CQ81" i="16"/>
  <c r="CQ85" i="16"/>
  <c r="CQ59" i="16"/>
  <c r="CQ75" i="16"/>
  <c r="CQ39" i="16"/>
  <c r="CQ35" i="16"/>
  <c r="CQ90" i="16"/>
  <c r="BW33" i="16"/>
  <c r="BW75" i="16"/>
  <c r="BW83" i="16"/>
  <c r="BW44" i="16"/>
  <c r="BW24" i="16"/>
  <c r="BW27" i="16"/>
  <c r="BW84" i="16"/>
  <c r="EA10" i="16"/>
  <c r="CA80" i="16"/>
  <c r="BS92" i="16"/>
  <c r="BP91" i="16"/>
  <c r="CU91" i="16"/>
  <c r="CE92" i="16"/>
  <c r="BP13" i="16"/>
  <c r="BW13" i="16"/>
  <c r="W18" i="16"/>
  <c r="EJ18" i="16"/>
  <c r="EM18" i="16"/>
  <c r="AU62" i="16"/>
  <c r="FO19" i="16"/>
  <c r="CY48" i="16"/>
  <c r="CY74" i="16"/>
  <c r="CY49" i="16"/>
  <c r="CY59" i="16"/>
  <c r="CY29" i="16"/>
  <c r="CY76" i="16"/>
  <c r="CY87" i="16"/>
  <c r="AE19" i="16"/>
  <c r="EY19" i="16"/>
  <c r="BP73" i="16"/>
  <c r="BP47" i="16"/>
  <c r="BP87" i="16"/>
  <c r="BP42" i="16"/>
  <c r="BP85" i="16"/>
  <c r="EM10" i="16"/>
  <c r="EF91" i="16"/>
  <c r="EF10" i="16"/>
  <c r="BC60" i="16"/>
  <c r="CE21" i="16"/>
  <c r="CA86" i="16"/>
  <c r="CA59" i="16"/>
  <c r="CA37" i="16"/>
  <c r="CA21" i="16"/>
  <c r="CA46" i="16"/>
  <c r="CA72" i="16"/>
  <c r="CA88" i="16"/>
  <c r="CE15" i="16"/>
  <c r="CE41" i="16"/>
  <c r="CE49" i="16"/>
  <c r="CE39" i="16"/>
  <c r="CE27" i="16"/>
  <c r="CE44" i="16"/>
  <c r="CE43" i="16"/>
  <c r="CE85" i="16"/>
  <c r="FH20" i="16"/>
  <c r="DJ91" i="16"/>
  <c r="DJ10" i="16"/>
  <c r="EI91" i="16"/>
  <c r="EI10" i="16"/>
  <c r="CN65" i="16"/>
  <c r="CN59" i="16"/>
  <c r="CU30" i="16"/>
  <c r="CU34" i="16"/>
  <c r="CU33" i="16"/>
  <c r="CU59" i="16"/>
  <c r="CU70" i="16"/>
  <c r="DL19" i="16"/>
  <c r="DO19" i="16"/>
  <c r="BS72" i="16"/>
  <c r="BS42" i="16"/>
  <c r="BS45" i="16"/>
  <c r="BS21" i="16"/>
  <c r="BS74" i="16"/>
  <c r="BS28" i="16"/>
  <c r="BS89" i="16"/>
  <c r="FK19" i="16"/>
  <c r="BP37" i="16"/>
  <c r="DC87" i="16"/>
  <c r="DC80" i="16"/>
  <c r="DC86" i="16"/>
  <c r="DC89" i="16"/>
  <c r="DC14" i="16"/>
  <c r="DC78" i="16"/>
  <c r="AY62" i="16"/>
  <c r="FS20" i="16"/>
  <c r="CQ29" i="16"/>
  <c r="CQ46" i="16"/>
  <c r="CQ79" i="16"/>
  <c r="CQ70" i="16"/>
  <c r="CQ69" i="16"/>
  <c r="CQ34" i="16"/>
  <c r="BW88" i="16"/>
  <c r="BW70" i="16"/>
  <c r="BW38" i="16"/>
  <c r="BW78" i="16"/>
  <c r="BW76" i="16"/>
  <c r="BW48" i="16"/>
  <c r="BW69" i="16"/>
  <c r="BW90" i="16"/>
  <c r="EA19" i="16"/>
  <c r="BS81" i="16"/>
  <c r="CE91" i="16"/>
  <c r="DL18" i="16"/>
  <c r="BG63" i="16"/>
  <c r="BS15" i="16"/>
  <c r="P79" i="16"/>
  <c r="P10" i="16"/>
  <c r="FO10" i="16"/>
  <c r="CY45" i="16"/>
  <c r="CY37" i="16"/>
  <c r="CY75" i="16"/>
  <c r="CY28" i="16"/>
  <c r="CY41" i="16"/>
  <c r="DI92" i="16"/>
  <c r="DI10" i="16"/>
  <c r="EY20" i="16"/>
  <c r="BP44" i="16"/>
  <c r="BP34" i="16"/>
  <c r="BP16" i="16"/>
  <c r="BP77" i="16"/>
  <c r="EY10" i="16"/>
  <c r="CA71" i="16"/>
  <c r="CA83" i="16"/>
  <c r="CA33" i="16"/>
  <c r="CA15" i="16"/>
  <c r="CA78" i="16"/>
  <c r="CE83" i="16"/>
  <c r="CE80" i="16"/>
  <c r="CE33" i="16"/>
  <c r="CE46" i="16"/>
  <c r="CE69" i="16"/>
  <c r="CE34" i="16"/>
  <c r="ED92" i="16"/>
  <c r="ED10" i="16"/>
  <c r="AI20" i="16"/>
  <c r="CN15" i="16"/>
  <c r="CU79" i="16"/>
  <c r="CU39" i="16"/>
  <c r="CU43" i="16"/>
  <c r="CU22" i="16"/>
  <c r="CU72" i="16"/>
  <c r="CU29" i="16"/>
  <c r="CU15" i="16"/>
  <c r="DO20" i="16"/>
  <c r="BS77" i="16"/>
  <c r="BS48" i="16"/>
  <c r="BS23" i="16"/>
  <c r="BS14" i="16"/>
  <c r="BS73" i="16"/>
  <c r="BS47" i="16"/>
  <c r="BS16" i="16"/>
  <c r="DC41" i="16"/>
  <c r="DC15" i="16"/>
  <c r="DC16" i="16"/>
  <c r="DC93" i="16"/>
  <c r="DC65" i="16"/>
  <c r="DC59" i="16"/>
  <c r="DC24" i="16"/>
  <c r="EQ10" i="16"/>
  <c r="EE91" i="16"/>
  <c r="EE10" i="16"/>
  <c r="FS10" i="16"/>
  <c r="DW19" i="16"/>
  <c r="CQ44" i="16"/>
  <c r="CQ72" i="16"/>
  <c r="CQ48" i="16"/>
  <c r="CQ43" i="16"/>
  <c r="CQ47" i="16"/>
  <c r="CQ73" i="16"/>
  <c r="BW15" i="16"/>
  <c r="BW73" i="16"/>
  <c r="BW74" i="16"/>
  <c r="BW14" i="16"/>
  <c r="BW85" i="16"/>
  <c r="BW77" i="16"/>
  <c r="BW16" i="16"/>
  <c r="BW79" i="16"/>
  <c r="CA92" i="16"/>
  <c r="CY92" i="16"/>
  <c r="CQ13" i="16"/>
  <c r="EY18" i="16"/>
  <c r="AA18" i="16"/>
  <c r="FK18" i="16"/>
  <c r="FO20" i="16"/>
  <c r="CY83" i="16"/>
  <c r="CY47" i="16"/>
  <c r="CY80" i="16"/>
  <c r="CY93" i="16"/>
  <c r="CY30" i="16"/>
  <c r="AE10" i="16"/>
  <c r="BP88" i="16"/>
  <c r="BP75" i="16"/>
  <c r="BP93" i="16"/>
  <c r="BP59" i="16"/>
  <c r="BP84" i="16"/>
  <c r="BP33" i="16"/>
  <c r="EM19" i="16"/>
  <c r="CA76" i="16"/>
  <c r="CA23" i="16"/>
  <c r="CA38" i="16"/>
  <c r="CA43" i="16"/>
  <c r="CA48" i="16"/>
  <c r="CA29" i="16"/>
  <c r="CA35" i="16"/>
  <c r="CE72" i="16"/>
  <c r="CE38" i="16"/>
  <c r="CE47" i="16"/>
  <c r="CE84" i="16"/>
  <c r="CE76" i="16"/>
  <c r="AI19" i="16"/>
  <c r="FK10" i="16"/>
  <c r="CU28" i="16"/>
  <c r="CU44" i="16"/>
  <c r="CU41" i="16"/>
  <c r="CU42" i="16"/>
  <c r="CU21" i="16"/>
  <c r="CU84" i="16"/>
  <c r="CU90" i="16"/>
  <c r="CU73" i="16"/>
  <c r="BS76" i="16"/>
  <c r="BS59" i="16"/>
  <c r="BS22" i="16"/>
  <c r="BS71" i="16"/>
  <c r="BS84" i="16"/>
  <c r="BS24" i="16"/>
  <c r="DC39" i="16"/>
  <c r="DC43" i="16"/>
  <c r="DC69" i="16"/>
  <c r="DC88" i="16"/>
  <c r="EU20" i="16"/>
  <c r="EQ20" i="16"/>
  <c r="DW20" i="16"/>
  <c r="CQ87" i="16"/>
  <c r="CQ77" i="16"/>
  <c r="CQ41" i="16"/>
  <c r="CQ42" i="16"/>
  <c r="CQ30" i="16"/>
  <c r="BW30" i="16"/>
  <c r="BW93" i="16"/>
  <c r="BW22" i="16"/>
  <c r="CA85" i="16"/>
  <c r="CA91" i="16"/>
  <c r="CY91" i="16"/>
  <c r="CA13" i="16"/>
  <c r="CN13" i="16"/>
  <c r="CE13" i="16"/>
  <c r="FH18" i="16"/>
  <c r="AE18" i="16"/>
  <c r="FS18" i="16"/>
  <c r="DW18" i="16"/>
  <c r="CY85" i="16"/>
  <c r="CY34" i="16"/>
  <c r="CY16" i="16"/>
  <c r="CY88" i="16"/>
  <c r="CY21" i="16"/>
  <c r="CY38" i="16"/>
  <c r="BP83" i="16"/>
  <c r="BP14" i="16"/>
  <c r="BP23" i="16"/>
  <c r="BP29" i="16"/>
  <c r="W20" i="16"/>
  <c r="EM20" i="16"/>
  <c r="CA22" i="16"/>
  <c r="CA45" i="16"/>
  <c r="CA39" i="16"/>
  <c r="CA14" i="16"/>
  <c r="CA70" i="16"/>
  <c r="CA16" i="16"/>
  <c r="CE77" i="16"/>
  <c r="CE73" i="16"/>
  <c r="CE59" i="16"/>
  <c r="CE88" i="16"/>
  <c r="CE87" i="16"/>
  <c r="CE86" i="16"/>
  <c r="FK20" i="16"/>
  <c r="EH92" i="16"/>
  <c r="EH10" i="16"/>
  <c r="AR61" i="16"/>
  <c r="CU81" i="16"/>
  <c r="CU48" i="16"/>
  <c r="CU93" i="16"/>
  <c r="CU24" i="16"/>
  <c r="CU87" i="16"/>
  <c r="DO10" i="16"/>
  <c r="BS44" i="16"/>
  <c r="BS80" i="16"/>
  <c r="BS69" i="16"/>
  <c r="BS85" i="16"/>
  <c r="BS78" i="16"/>
  <c r="BS38" i="16"/>
  <c r="DC33" i="16"/>
  <c r="DC35" i="16"/>
  <c r="DC70" i="16"/>
  <c r="DC47" i="16"/>
  <c r="DC74" i="16"/>
  <c r="DC77" i="16"/>
  <c r="DC34" i="16"/>
  <c r="EU19" i="16"/>
  <c r="FE91" i="16"/>
  <c r="FE10" i="16"/>
  <c r="FS19" i="16"/>
  <c r="DW10" i="16"/>
  <c r="BJ82" i="16"/>
  <c r="CQ38" i="16"/>
  <c r="CQ86" i="16"/>
  <c r="CQ16" i="16"/>
  <c r="CQ15" i="16"/>
  <c r="CQ80" i="16"/>
  <c r="CQ14" i="16"/>
  <c r="BW46" i="16"/>
  <c r="BW87" i="16"/>
  <c r="BW47" i="16"/>
  <c r="BW21" i="16"/>
  <c r="CA81" i="16"/>
  <c r="CY13" i="16"/>
  <c r="EJ20" i="16"/>
  <c r="CY24" i="16"/>
  <c r="CY77" i="16"/>
  <c r="CY39" i="16"/>
  <c r="CY43" i="16"/>
  <c r="CY70" i="16"/>
  <c r="T19" i="16"/>
  <c r="BP46" i="16"/>
  <c r="BP15" i="16"/>
  <c r="W19" i="16"/>
  <c r="CL65" i="16"/>
  <c r="CL59" i="16"/>
  <c r="BC62" i="16"/>
  <c r="CE81" i="16"/>
  <c r="CA93" i="16"/>
  <c r="CA47" i="16"/>
  <c r="CA30" i="16"/>
  <c r="CA28" i="16"/>
  <c r="CE93" i="16"/>
  <c r="CE23" i="16"/>
  <c r="CE70" i="16"/>
  <c r="CE45" i="16"/>
  <c r="AI10" i="16"/>
  <c r="BP81" i="16"/>
  <c r="CU88" i="16"/>
  <c r="CU71" i="16"/>
  <c r="CU85" i="16"/>
  <c r="CU77" i="16"/>
  <c r="CU14" i="16"/>
  <c r="CU16" i="16"/>
  <c r="BS46" i="16"/>
  <c r="BS86" i="16"/>
  <c r="BS83" i="16"/>
  <c r="BS29" i="16"/>
  <c r="AE20" i="16"/>
  <c r="DC23" i="16"/>
  <c r="DC85" i="16"/>
  <c r="DC75" i="16"/>
  <c r="DC46" i="16"/>
  <c r="DC90" i="16"/>
  <c r="EU10" i="16"/>
  <c r="DS20" i="16"/>
  <c r="AY63" i="16"/>
  <c r="CQ76" i="16"/>
  <c r="CQ89" i="16"/>
  <c r="CQ23" i="16"/>
  <c r="CQ45" i="16"/>
  <c r="BW42" i="16"/>
  <c r="BW49" i="16"/>
  <c r="BW45" i="16"/>
  <c r="BW39" i="16"/>
  <c r="BW37" i="16"/>
  <c r="BW35" i="16"/>
  <c r="BW89" i="16"/>
  <c r="CH82" i="16"/>
  <c r="BW92" i="16"/>
  <c r="CU13" i="16"/>
  <c r="EQ18" i="16"/>
  <c r="AU61" i="16"/>
  <c r="EJ10" i="16"/>
  <c r="CA49" i="16"/>
  <c r="CY81" i="16"/>
  <c r="CY14" i="16"/>
  <c r="CY42" i="16"/>
  <c r="CY89" i="16"/>
  <c r="CY84" i="16"/>
  <c r="CY79" i="16"/>
  <c r="CY44" i="16"/>
  <c r="T20" i="16"/>
  <c r="BP72" i="16"/>
  <c r="BP78" i="16"/>
  <c r="BP76" i="16"/>
  <c r="BP79" i="16"/>
  <c r="BP74" i="16"/>
  <c r="W94" i="16"/>
  <c r="W10" i="16"/>
  <c r="BC63" i="16"/>
  <c r="CY71" i="16"/>
  <c r="CA79" i="16"/>
  <c r="CA73" i="16"/>
  <c r="CA24" i="16"/>
  <c r="CA74" i="16"/>
  <c r="CA42" i="16"/>
  <c r="CA89" i="16"/>
  <c r="CA77" i="16"/>
  <c r="CE78" i="16"/>
  <c r="CE79" i="16"/>
  <c r="CE37" i="16"/>
  <c r="CE16" i="16"/>
  <c r="CE35" i="16"/>
  <c r="CE89" i="16"/>
  <c r="CE48" i="16"/>
  <c r="FH19" i="16"/>
  <c r="FB91" i="16"/>
  <c r="FB10" i="16"/>
  <c r="AR64" i="16"/>
  <c r="CU38" i="16"/>
  <c r="CU23" i="16"/>
  <c r="CU89" i="16"/>
  <c r="CU27" i="16"/>
  <c r="CU74" i="16"/>
  <c r="CU76" i="16"/>
  <c r="DL20" i="16"/>
  <c r="BS90" i="16"/>
  <c r="BS39" i="16"/>
  <c r="BS93" i="16"/>
  <c r="BS35" i="16"/>
  <c r="DH91" i="16"/>
  <c r="DH10" i="16"/>
  <c r="DC79" i="16"/>
  <c r="DC45" i="16"/>
  <c r="DC49" i="16"/>
  <c r="DC28" i="16"/>
  <c r="AY64" i="16"/>
  <c r="FW19" i="16"/>
  <c r="AA19" i="16"/>
  <c r="CQ71" i="16"/>
  <c r="CQ88" i="16"/>
  <c r="CQ93" i="16"/>
  <c r="CQ27" i="16"/>
  <c r="CQ28" i="16"/>
  <c r="CQ22" i="16"/>
  <c r="CQ49" i="16"/>
  <c r="CQ74" i="16"/>
  <c r="BW81" i="16"/>
  <c r="BW80" i="16"/>
  <c r="BW34" i="16"/>
  <c r="BW29" i="16"/>
  <c r="BW28" i="16"/>
  <c r="BW72" i="16"/>
  <c r="CE74" i="16"/>
  <c r="AU60" i="16"/>
  <c r="BW91" i="16"/>
  <c r="CQ92" i="16"/>
  <c r="EU18" i="16"/>
  <c r="FO18" i="16"/>
  <c r="BG64" i="16"/>
  <c r="AU64" i="16"/>
  <c r="CY46" i="16"/>
  <c r="CY22" i="16"/>
  <c r="CY33" i="16"/>
  <c r="CY90" i="16"/>
  <c r="CY23" i="16"/>
  <c r="T10" i="16"/>
  <c r="BP90" i="16"/>
  <c r="BP86" i="16"/>
  <c r="BP80" i="16"/>
  <c r="BP22" i="16"/>
  <c r="BC61" i="16"/>
  <c r="CA90" i="16"/>
  <c r="CA34" i="16"/>
  <c r="CA87" i="16"/>
  <c r="CA41" i="16"/>
  <c r="CE71" i="16"/>
  <c r="CE29" i="16"/>
  <c r="CE28" i="16"/>
  <c r="CE14" i="16"/>
  <c r="CE22" i="16"/>
  <c r="EG91" i="16"/>
  <c r="EG10" i="16"/>
  <c r="AR62" i="16"/>
  <c r="CU69" i="16"/>
  <c r="CU45" i="16"/>
  <c r="CU47" i="16"/>
  <c r="CU35" i="16"/>
  <c r="CU86" i="16"/>
  <c r="CU80" i="16"/>
  <c r="DL10" i="16"/>
  <c r="BS41" i="16"/>
  <c r="BS88" i="16"/>
  <c r="BS75" i="16"/>
  <c r="BS43" i="16"/>
  <c r="BS27" i="16"/>
  <c r="DK91" i="16"/>
  <c r="DK10" i="16"/>
  <c r="DC72" i="16"/>
  <c r="DC48" i="16"/>
  <c r="DC44" i="16"/>
  <c r="DC22" i="16"/>
  <c r="DS19" i="16"/>
  <c r="AY60" i="16"/>
  <c r="FW10" i="16"/>
  <c r="AA10" i="16"/>
  <c r="CQ37" i="16"/>
  <c r="CQ21" i="16"/>
  <c r="CQ78" i="16"/>
  <c r="CQ24" i="16"/>
  <c r="CQ84" i="16"/>
  <c r="CQ83" i="16"/>
  <c r="CQ33" i="16"/>
  <c r="BW43" i="16"/>
  <c r="BW86" i="16"/>
  <c r="BW23" i="16"/>
  <c r="BW71" i="16"/>
  <c r="BW41" i="16"/>
  <c r="BW59" i="16"/>
  <c r="EA20" i="16"/>
  <c r="CN14" i="16"/>
  <c r="BP92" i="16"/>
  <c r="CU92" i="16"/>
  <c r="CQ91" i="16"/>
  <c r="DO18" i="16"/>
  <c r="BN65" i="16"/>
  <c r="CK65" i="16"/>
  <c r="BO65" i="16"/>
  <c r="CJ65" i="16"/>
  <c r="BL65" i="16"/>
  <c r="CM65" i="16"/>
  <c r="CH65" i="16"/>
  <c r="BM65" i="16"/>
  <c r="CI65" i="16"/>
  <c r="BJ65" i="16"/>
  <c r="BK65" i="16"/>
  <c r="DK13" i="16"/>
  <c r="S13" i="16"/>
  <c r="FC13" i="16"/>
  <c r="FB13" i="16"/>
  <c r="DI13" i="16"/>
  <c r="FF13" i="16"/>
  <c r="EI13" i="16"/>
  <c r="O13" i="16"/>
  <c r="EF13" i="16"/>
  <c r="FD13" i="16"/>
  <c r="DF13" i="16"/>
  <c r="DJ13" i="16"/>
  <c r="FH13" i="16"/>
  <c r="R13" i="16"/>
  <c r="DG13" i="16"/>
  <c r="ED13" i="16"/>
  <c r="DH13" i="16"/>
  <c r="FS13" i="16"/>
  <c r="P13" i="16"/>
  <c r="FE13" i="16"/>
  <c r="EG13" i="16"/>
  <c r="Q13" i="16"/>
  <c r="FG13" i="16"/>
  <c r="EE13" i="16"/>
  <c r="EH13" i="16"/>
  <c r="W36" i="16"/>
  <c r="P92" i="16"/>
  <c r="DI91" i="16"/>
  <c r="FD91" i="16"/>
  <c r="FE92" i="16"/>
  <c r="EE92" i="16"/>
  <c r="FC91" i="16"/>
  <c r="EH91" i="16"/>
  <c r="DJ92" i="16"/>
  <c r="DG92" i="16"/>
  <c r="FF92" i="16"/>
  <c r="P91" i="16"/>
  <c r="DF91" i="16"/>
  <c r="DG91" i="16"/>
  <c r="N91" i="16"/>
  <c r="FF91" i="16"/>
  <c r="EF92" i="16"/>
  <c r="EY92" i="16"/>
  <c r="DH92" i="16"/>
  <c r="FG92" i="16"/>
  <c r="DF92" i="16"/>
  <c r="N92" i="16"/>
  <c r="W92" i="16"/>
  <c r="FG91" i="16"/>
  <c r="DO92" i="16"/>
  <c r="DW92" i="16"/>
  <c r="R92" i="16"/>
  <c r="DK92" i="16"/>
  <c r="W91" i="16"/>
  <c r="R91" i="16"/>
  <c r="EJ92" i="16"/>
  <c r="S92" i="16"/>
  <c r="EG92" i="16"/>
  <c r="O92" i="16"/>
  <c r="FS92" i="16"/>
  <c r="Q92" i="16"/>
  <c r="ED91" i="16"/>
  <c r="EI92" i="16"/>
  <c r="S91" i="16"/>
  <c r="O91" i="16"/>
  <c r="Q91" i="16"/>
  <c r="FB92" i="16"/>
  <c r="FD92" i="16"/>
  <c r="AE91" i="16"/>
  <c r="FC92" i="16"/>
  <c r="AA91" i="16"/>
  <c r="N12" i="16"/>
  <c r="AD107" i="3"/>
  <c r="CH62" i="16"/>
  <c r="ET96" i="16"/>
  <c r="FE48" i="16"/>
  <c r="EI107" i="3"/>
  <c r="ED98" i="16"/>
  <c r="EG24" i="16"/>
  <c r="EH87" i="16"/>
  <c r="EE85" i="16"/>
  <c r="DI49" i="16"/>
  <c r="DO97" i="16"/>
  <c r="DJ73" i="16"/>
  <c r="DH94" i="16"/>
  <c r="CL53" i="16"/>
  <c r="CL63" i="16"/>
  <c r="CK54" i="16"/>
  <c r="CM52" i="16"/>
  <c r="BK52" i="16"/>
  <c r="FU95" i="16"/>
  <c r="FP95" i="16"/>
  <c r="FU12" i="16"/>
  <c r="FP94" i="16"/>
  <c r="S107" i="3"/>
  <c r="AD98" i="16"/>
  <c r="DH107" i="3"/>
  <c r="EC107" i="3"/>
  <c r="BL51" i="16"/>
  <c r="ET99" i="16"/>
  <c r="ET97" i="16"/>
  <c r="ET107" i="3"/>
  <c r="ET95" i="16"/>
  <c r="ET98" i="16"/>
  <c r="ET12" i="16"/>
  <c r="ET36" i="16"/>
  <c r="ET94" i="16"/>
  <c r="FG81" i="16"/>
  <c r="DY95" i="16"/>
  <c r="BL50" i="16"/>
  <c r="DY98" i="16"/>
  <c r="DY12" i="16"/>
  <c r="DY96" i="16"/>
  <c r="DY97" i="16"/>
  <c r="DY99" i="16"/>
  <c r="DY36" i="16"/>
  <c r="DY107" i="3"/>
  <c r="DY94" i="16"/>
  <c r="BL54" i="16"/>
  <c r="DJ107" i="3"/>
  <c r="FP12" i="16"/>
  <c r="FP96" i="16"/>
  <c r="FU96" i="16"/>
  <c r="FU94" i="16"/>
  <c r="FC37" i="16"/>
  <c r="FP36" i="16"/>
  <c r="FU98" i="16"/>
  <c r="FP97" i="16"/>
  <c r="FP98" i="16"/>
  <c r="FU99" i="16"/>
  <c r="FP99" i="16"/>
  <c r="FC84" i="16"/>
  <c r="FC81" i="16"/>
  <c r="FU36" i="16"/>
  <c r="BL64" i="16"/>
  <c r="BL60" i="16"/>
  <c r="BL63" i="16"/>
  <c r="DV95" i="16"/>
  <c r="FD22" i="16"/>
  <c r="X36" i="16"/>
  <c r="X94" i="16"/>
  <c r="DO107" i="3"/>
  <c r="FN99" i="16"/>
  <c r="FN94" i="16"/>
  <c r="DI27" i="16"/>
  <c r="CK63" i="16"/>
  <c r="EI81" i="16"/>
  <c r="DL107" i="3"/>
  <c r="CK64" i="16"/>
  <c r="CK61" i="16"/>
  <c r="DV98" i="16"/>
  <c r="DV36" i="16"/>
  <c r="DV97" i="16"/>
  <c r="DV96" i="16"/>
  <c r="EU107" i="3"/>
  <c r="FG16" i="16"/>
  <c r="EQ107" i="3"/>
  <c r="DV94" i="16"/>
  <c r="FG80" i="16"/>
  <c r="FG85" i="16"/>
  <c r="FN12" i="16"/>
  <c r="FN98" i="16"/>
  <c r="FE70" i="16"/>
  <c r="FN96" i="16"/>
  <c r="DV12" i="16"/>
  <c r="FN97" i="16"/>
  <c r="FN95" i="16"/>
  <c r="S69" i="16"/>
  <c r="EY12" i="16"/>
  <c r="EY94" i="16"/>
  <c r="BL61" i="16"/>
  <c r="DQ98" i="16"/>
  <c r="BL53" i="16"/>
  <c r="DM107" i="3"/>
  <c r="S93" i="16"/>
  <c r="EK107" i="3"/>
  <c r="N93" i="16"/>
  <c r="FB87" i="16"/>
  <c r="BJ53" i="16"/>
  <c r="ED29" i="16"/>
  <c r="BJ50" i="16"/>
  <c r="AF98" i="16"/>
  <c r="AF36" i="16"/>
  <c r="R88" i="16"/>
  <c r="R85" i="16"/>
  <c r="BJ54" i="16"/>
  <c r="DN95" i="16"/>
  <c r="DN99" i="16"/>
  <c r="S89" i="16"/>
  <c r="DT107" i="3"/>
  <c r="R69" i="16"/>
  <c r="S80" i="16"/>
  <c r="V99" i="16"/>
  <c r="N21" i="16"/>
  <c r="S88" i="16"/>
  <c r="AG12" i="16"/>
  <c r="FB35" i="16"/>
  <c r="FB78" i="16"/>
  <c r="FB77" i="16"/>
  <c r="AG99" i="16"/>
  <c r="EF81" i="16"/>
  <c r="DJ48" i="16"/>
  <c r="FB22" i="16"/>
  <c r="DN97" i="16"/>
  <c r="DM98" i="16"/>
  <c r="AD36" i="16"/>
  <c r="EP107" i="3"/>
  <c r="DQ107" i="3"/>
  <c r="DJ45" i="16"/>
  <c r="FB37" i="16"/>
  <c r="DW96" i="16"/>
  <c r="FB46" i="16"/>
  <c r="S12" i="16"/>
  <c r="S70" i="16"/>
  <c r="DZ95" i="16"/>
  <c r="FO99" i="16"/>
  <c r="DQ95" i="16"/>
  <c r="DQ96" i="16"/>
  <c r="N72" i="16"/>
  <c r="FB12" i="16"/>
  <c r="FB28" i="16"/>
  <c r="AF95" i="16"/>
  <c r="DQ99" i="16"/>
  <c r="DQ12" i="16"/>
  <c r="W98" i="16"/>
  <c r="FB81" i="16"/>
  <c r="FB96" i="16"/>
  <c r="CH54" i="16"/>
  <c r="AF107" i="3"/>
  <c r="DM94" i="16"/>
  <c r="DZ98" i="16"/>
  <c r="BO54" i="16"/>
  <c r="FA101" i="16"/>
  <c r="V96" i="16"/>
  <c r="V94" i="16"/>
  <c r="DJ71" i="16"/>
  <c r="DJ98" i="16"/>
  <c r="FB16" i="16"/>
  <c r="S15" i="16"/>
  <c r="S37" i="16"/>
  <c r="FE36" i="16"/>
  <c r="EP12" i="16"/>
  <c r="S47" i="16"/>
  <c r="S78" i="16"/>
  <c r="S98" i="16"/>
  <c r="FC14" i="16"/>
  <c r="FH97" i="16"/>
  <c r="FH94" i="16"/>
  <c r="DJ27" i="16"/>
  <c r="S46" i="16"/>
  <c r="S97" i="16"/>
  <c r="ES97" i="16"/>
  <c r="DM96" i="16"/>
  <c r="N45" i="16"/>
  <c r="EF86" i="16"/>
  <c r="AK99" i="16"/>
  <c r="FK99" i="16"/>
  <c r="FB24" i="16"/>
  <c r="FB72" i="16"/>
  <c r="S85" i="16"/>
  <c r="S73" i="16"/>
  <c r="S75" i="16"/>
  <c r="S38" i="16"/>
  <c r="DO94" i="16"/>
  <c r="DS98" i="16"/>
  <c r="AB97" i="16"/>
  <c r="FX97" i="16"/>
  <c r="AC96" i="16"/>
  <c r="ES96" i="16"/>
  <c r="FH12" i="16"/>
  <c r="DJ39" i="16"/>
  <c r="FB84" i="16"/>
  <c r="FB38" i="16"/>
  <c r="FB74" i="16"/>
  <c r="S24" i="16"/>
  <c r="S27" i="16"/>
  <c r="FB97" i="16"/>
  <c r="FB41" i="16"/>
  <c r="FB29" i="16"/>
  <c r="DG48" i="16"/>
  <c r="Q80" i="16"/>
  <c r="FA97" i="16"/>
  <c r="ES36" i="16"/>
  <c r="AK96" i="16"/>
  <c r="BN60" i="16"/>
  <c r="FW12" i="16"/>
  <c r="AA36" i="16"/>
  <c r="EJ81" i="16"/>
  <c r="N59" i="16"/>
  <c r="EG42" i="16"/>
  <c r="FK28" i="16"/>
  <c r="FB30" i="16"/>
  <c r="FB73" i="16"/>
  <c r="FB14" i="16"/>
  <c r="BO50" i="16"/>
  <c r="S72" i="16"/>
  <c r="S59" i="16"/>
  <c r="S77" i="16"/>
  <c r="BN63" i="16"/>
  <c r="DW107" i="3"/>
  <c r="DW12" i="16"/>
  <c r="DF83" i="16"/>
  <c r="DH36" i="16"/>
  <c r="FF28" i="16"/>
  <c r="DJ90" i="16"/>
  <c r="FB42" i="16"/>
  <c r="FB27" i="16"/>
  <c r="FB83" i="16"/>
  <c r="FB94" i="16"/>
  <c r="FJ94" i="16"/>
  <c r="BO51" i="16"/>
  <c r="S83" i="16"/>
  <c r="S36" i="16"/>
  <c r="S45" i="16"/>
  <c r="EU36" i="16"/>
  <c r="EV99" i="16"/>
  <c r="EM12" i="16"/>
  <c r="AK97" i="16"/>
  <c r="CK60" i="16"/>
  <c r="AD97" i="16"/>
  <c r="Q43" i="16"/>
  <c r="AA95" i="16"/>
  <c r="O28" i="16"/>
  <c r="AC97" i="16"/>
  <c r="Q48" i="16"/>
  <c r="DW36" i="16"/>
  <c r="FF74" i="16"/>
  <c r="AC99" i="16"/>
  <c r="EN98" i="16"/>
  <c r="EG49" i="16"/>
  <c r="FC24" i="16"/>
  <c r="FE72" i="16"/>
  <c r="FE47" i="16"/>
  <c r="Q33" i="16"/>
  <c r="Q84" i="16"/>
  <c r="AC36" i="16"/>
  <c r="AC107" i="3"/>
  <c r="FM96" i="16"/>
  <c r="EN96" i="16"/>
  <c r="V36" i="16"/>
  <c r="ED15" i="16"/>
  <c r="AI97" i="16"/>
  <c r="FK94" i="16"/>
  <c r="DU36" i="16"/>
  <c r="FE44" i="16"/>
  <c r="Q73" i="16"/>
  <c r="Q83" i="16"/>
  <c r="FM36" i="16"/>
  <c r="EN95" i="16"/>
  <c r="DM99" i="16"/>
  <c r="EM36" i="16"/>
  <c r="EF15" i="16"/>
  <c r="FH98" i="16"/>
  <c r="ED88" i="16"/>
  <c r="AI99" i="16"/>
  <c r="DJ80" i="16"/>
  <c r="DJ97" i="16"/>
  <c r="CK62" i="16"/>
  <c r="S43" i="16"/>
  <c r="S33" i="16"/>
  <c r="FC87" i="16"/>
  <c r="DH12" i="16"/>
  <c r="FE14" i="16"/>
  <c r="BN62" i="16"/>
  <c r="Q35" i="16"/>
  <c r="Q37" i="16"/>
  <c r="Q69" i="16"/>
  <c r="CH63" i="16"/>
  <c r="AF12" i="16"/>
  <c r="FT98" i="16"/>
  <c r="FM97" i="16"/>
  <c r="FM94" i="16"/>
  <c r="EN97" i="16"/>
  <c r="DM97" i="16"/>
  <c r="FK12" i="16"/>
  <c r="FC85" i="16"/>
  <c r="FC93" i="16"/>
  <c r="AC12" i="16"/>
  <c r="FM98" i="16"/>
  <c r="V95" i="16"/>
  <c r="EF73" i="16"/>
  <c r="EF76" i="16"/>
  <c r="FK30" i="16"/>
  <c r="DJ85" i="16"/>
  <c r="FB36" i="16"/>
  <c r="FB23" i="16"/>
  <c r="DU96" i="16"/>
  <c r="FC96" i="16"/>
  <c r="FE99" i="16"/>
  <c r="DG98" i="16"/>
  <c r="DG90" i="16"/>
  <c r="Q95" i="16"/>
  <c r="DM36" i="16"/>
  <c r="W95" i="16"/>
  <c r="W97" i="16"/>
  <c r="DU95" i="16"/>
  <c r="FC83" i="16"/>
  <c r="DG36" i="16"/>
  <c r="Q30" i="16"/>
  <c r="Q98" i="16"/>
  <c r="Q70" i="16"/>
  <c r="Q49" i="16"/>
  <c r="AA97" i="16"/>
  <c r="FF76" i="16"/>
  <c r="AC98" i="16"/>
  <c r="Q107" i="3"/>
  <c r="Q85" i="16"/>
  <c r="Q76" i="16"/>
  <c r="FF39" i="16"/>
  <c r="EX95" i="16"/>
  <c r="FT95" i="16"/>
  <c r="FT97" i="16"/>
  <c r="EZ99" i="16"/>
  <c r="DX99" i="16"/>
  <c r="P28" i="16"/>
  <c r="N71" i="16"/>
  <c r="AH96" i="16"/>
  <c r="DX98" i="16"/>
  <c r="P88" i="16"/>
  <c r="P98" i="16"/>
  <c r="N88" i="16"/>
  <c r="N90" i="16"/>
  <c r="N97" i="16"/>
  <c r="AK36" i="16"/>
  <c r="ED78" i="16"/>
  <c r="EI23" i="16"/>
  <c r="AG97" i="16"/>
  <c r="AH94" i="16"/>
  <c r="DX107" i="3"/>
  <c r="EN99" i="16"/>
  <c r="ER12" i="16"/>
  <c r="BK64" i="16"/>
  <c r="P21" i="16"/>
  <c r="P69" i="16"/>
  <c r="N95" i="16"/>
  <c r="N96" i="16"/>
  <c r="N30" i="16"/>
  <c r="N24" i="16"/>
  <c r="AK98" i="16"/>
  <c r="AK12" i="16"/>
  <c r="FH99" i="16"/>
  <c r="ED70" i="16"/>
  <c r="ED85" i="16"/>
  <c r="DJ87" i="16"/>
  <c r="FB99" i="16"/>
  <c r="FB33" i="16"/>
  <c r="FB93" i="16"/>
  <c r="FB86" i="16"/>
  <c r="AH98" i="16"/>
  <c r="AH36" i="16"/>
  <c r="DX95" i="16"/>
  <c r="P99" i="16"/>
  <c r="DI45" i="16"/>
  <c r="DX96" i="16"/>
  <c r="EZ98" i="16"/>
  <c r="DX94" i="16"/>
  <c r="P22" i="16"/>
  <c r="P45" i="16"/>
  <c r="DI89" i="16"/>
  <c r="EF12" i="16"/>
  <c r="AK95" i="16"/>
  <c r="EB98" i="16"/>
  <c r="AC95" i="16"/>
  <c r="AC94" i="16"/>
  <c r="EZ107" i="3"/>
  <c r="EZ95" i="16"/>
  <c r="BK54" i="16"/>
  <c r="N77" i="16"/>
  <c r="N73" i="16"/>
  <c r="N89" i="16"/>
  <c r="EF87" i="16"/>
  <c r="AK101" i="16"/>
  <c r="ED46" i="16"/>
  <c r="ED69" i="16"/>
  <c r="DJ49" i="16"/>
  <c r="DJ74" i="16"/>
  <c r="FB71" i="16"/>
  <c r="FB95" i="16"/>
  <c r="FB21" i="16"/>
  <c r="FB44" i="16"/>
  <c r="FB43" i="16"/>
  <c r="FB79" i="16"/>
  <c r="FB59" i="16"/>
  <c r="FB98" i="16"/>
  <c r="FJ98" i="16"/>
  <c r="EI35" i="16"/>
  <c r="DZ94" i="16"/>
  <c r="FA12" i="16"/>
  <c r="EZ94" i="16"/>
  <c r="EZ97" i="16"/>
  <c r="DI83" i="16"/>
  <c r="N39" i="16"/>
  <c r="N80" i="16"/>
  <c r="CL54" i="16"/>
  <c r="EH107" i="3"/>
  <c r="CK52" i="16"/>
  <c r="DK81" i="16"/>
  <c r="DK30" i="16"/>
  <c r="DK33" i="16"/>
  <c r="DK37" i="16"/>
  <c r="DS97" i="16"/>
  <c r="DG21" i="16"/>
  <c r="O36" i="16"/>
  <c r="FC89" i="16"/>
  <c r="FC69" i="16"/>
  <c r="FC28" i="16"/>
  <c r="DK86" i="16"/>
  <c r="DK44" i="16"/>
  <c r="DH46" i="16"/>
  <c r="EU97" i="16"/>
  <c r="DG44" i="16"/>
  <c r="Q88" i="16"/>
  <c r="Q47" i="16"/>
  <c r="Q77" i="16"/>
  <c r="Q39" i="16"/>
  <c r="Q14" i="16"/>
  <c r="DW95" i="16"/>
  <c r="DW16" i="16"/>
  <c r="DW98" i="16"/>
  <c r="O30" i="16"/>
  <c r="O45" i="16"/>
  <c r="FF22" i="16"/>
  <c r="FF14" i="16"/>
  <c r="DU99" i="16"/>
  <c r="BM50" i="16"/>
  <c r="FC39" i="16"/>
  <c r="FC12" i="16"/>
  <c r="FC44" i="16"/>
  <c r="DK29" i="16"/>
  <c r="DK80" i="16"/>
  <c r="DK36" i="16"/>
  <c r="DH43" i="16"/>
  <c r="DH15" i="16"/>
  <c r="EU94" i="16"/>
  <c r="EU98" i="16"/>
  <c r="DS28" i="16"/>
  <c r="DG46" i="16"/>
  <c r="FS96" i="16"/>
  <c r="Q89" i="16"/>
  <c r="Q78" i="16"/>
  <c r="Q90" i="16"/>
  <c r="Q27" i="16"/>
  <c r="Q59" i="16"/>
  <c r="AA107" i="3"/>
  <c r="AA96" i="16"/>
  <c r="O42" i="16"/>
  <c r="DK84" i="16"/>
  <c r="DK14" i="16"/>
  <c r="DK45" i="16"/>
  <c r="FF86" i="16"/>
  <c r="DO95" i="16"/>
  <c r="FC73" i="16"/>
  <c r="FC86" i="16"/>
  <c r="FC48" i="16"/>
  <c r="DK12" i="16"/>
  <c r="CI61" i="16"/>
  <c r="CI63" i="16"/>
  <c r="CI50" i="16"/>
  <c r="DS95" i="16"/>
  <c r="DS12" i="16"/>
  <c r="DS94" i="16"/>
  <c r="DG37" i="16"/>
  <c r="FS44" i="16"/>
  <c r="Q93" i="16"/>
  <c r="Q42" i="16"/>
  <c r="Q72" i="16"/>
  <c r="Q87" i="16"/>
  <c r="Q74" i="16"/>
  <c r="Q45" i="16"/>
  <c r="AA98" i="16"/>
  <c r="O87" i="16"/>
  <c r="FF81" i="16"/>
  <c r="FF30" i="16"/>
  <c r="FF29" i="16"/>
  <c r="DK94" i="16"/>
  <c r="DK73" i="16"/>
  <c r="DW97" i="16"/>
  <c r="O12" i="16"/>
  <c r="O84" i="16"/>
  <c r="O46" i="16"/>
  <c r="FF85" i="16"/>
  <c r="FU97" i="16"/>
  <c r="DK78" i="16"/>
  <c r="DK59" i="16"/>
  <c r="DH95" i="16"/>
  <c r="FK97" i="16"/>
  <c r="S39" i="16"/>
  <c r="S94" i="16"/>
  <c r="DO36" i="16"/>
  <c r="FC95" i="16"/>
  <c r="FC29" i="16"/>
  <c r="FC21" i="16"/>
  <c r="FC70" i="16"/>
  <c r="DK88" i="16"/>
  <c r="DK87" i="16"/>
  <c r="CI51" i="16"/>
  <c r="DG86" i="16"/>
  <c r="DG16" i="16"/>
  <c r="BN51" i="16"/>
  <c r="BN52" i="16"/>
  <c r="FS94" i="16"/>
  <c r="Q41" i="16"/>
  <c r="Q22" i="16"/>
  <c r="Q97" i="16"/>
  <c r="Q34" i="16"/>
  <c r="Q94" i="16"/>
  <c r="DW21" i="16"/>
  <c r="O78" i="16"/>
  <c r="O49" i="16"/>
  <c r="BJ60" i="16"/>
  <c r="BW52" i="16"/>
  <c r="AB12" i="16"/>
  <c r="FT12" i="16"/>
  <c r="FT96" i="16"/>
  <c r="EW96" i="16"/>
  <c r="EW107" i="3"/>
  <c r="FT99" i="16"/>
  <c r="AF96" i="16"/>
  <c r="EW98" i="16"/>
  <c r="EW12" i="16"/>
  <c r="EW95" i="16"/>
  <c r="Z94" i="16"/>
  <c r="Z12" i="16"/>
  <c r="Z99" i="16"/>
  <c r="Z36" i="16"/>
  <c r="Z97" i="16"/>
  <c r="Z95" i="16"/>
  <c r="EW94" i="16"/>
  <c r="EW99" i="16"/>
  <c r="ER96" i="16"/>
  <c r="FQ94" i="16"/>
  <c r="P44" i="16"/>
  <c r="P93" i="16"/>
  <c r="P95" i="16"/>
  <c r="P78" i="16"/>
  <c r="P38" i="16"/>
  <c r="FO97" i="16"/>
  <c r="AE98" i="16"/>
  <c r="AE86" i="16"/>
  <c r="AE97" i="16"/>
  <c r="AE99" i="16"/>
  <c r="AE12" i="16"/>
  <c r="AH97" i="16"/>
  <c r="ES107" i="3"/>
  <c r="ER36" i="16"/>
  <c r="ER94" i="16"/>
  <c r="DX97" i="16"/>
  <c r="EJ99" i="16"/>
  <c r="BK60" i="16"/>
  <c r="FQ98" i="16"/>
  <c r="DM12" i="16"/>
  <c r="P30" i="16"/>
  <c r="P14" i="16"/>
  <c r="P47" i="16"/>
  <c r="Y12" i="16"/>
  <c r="U99" i="16"/>
  <c r="AH95" i="16"/>
  <c r="DZ97" i="16"/>
  <c r="EJ107" i="3"/>
  <c r="EZ12" i="16"/>
  <c r="EZ96" i="16"/>
  <c r="FA107" i="3"/>
  <c r="ER107" i="3"/>
  <c r="EZ101" i="16"/>
  <c r="BK50" i="16"/>
  <c r="Y97" i="16"/>
  <c r="FQ95" i="16"/>
  <c r="P29" i="16"/>
  <c r="FO94" i="16"/>
  <c r="U12" i="16"/>
  <c r="ER95" i="16"/>
  <c r="Y107" i="3"/>
  <c r="Y98" i="16"/>
  <c r="U95" i="16"/>
  <c r="Y96" i="16"/>
  <c r="FM99" i="16"/>
  <c r="EN107" i="3"/>
  <c r="EN94" i="16"/>
  <c r="ES98" i="16"/>
  <c r="ES99" i="16"/>
  <c r="ER98" i="16"/>
  <c r="Y36" i="16"/>
  <c r="Y95" i="16"/>
  <c r="P80" i="16"/>
  <c r="P23" i="16"/>
  <c r="P27" i="16"/>
  <c r="P35" i="16"/>
  <c r="U36" i="16"/>
  <c r="ER99" i="16"/>
  <c r="P70" i="16"/>
  <c r="P76" i="16"/>
  <c r="U97" i="16"/>
  <c r="DI46" i="16"/>
  <c r="CM63" i="16"/>
  <c r="EH90" i="16"/>
  <c r="EH79" i="16"/>
  <c r="T29" i="16"/>
  <c r="T49" i="16"/>
  <c r="T75" i="16"/>
  <c r="DI71" i="16"/>
  <c r="DI74" i="16"/>
  <c r="DI84" i="16"/>
  <c r="FI99" i="16"/>
  <c r="CL52" i="16"/>
  <c r="DJ83" i="16"/>
  <c r="DJ93" i="16"/>
  <c r="DJ33" i="16"/>
  <c r="DJ77" i="16"/>
  <c r="DJ41" i="16"/>
  <c r="DJ59" i="16"/>
  <c r="DI90" i="16"/>
  <c r="DI96" i="16"/>
  <c r="FI36" i="16"/>
  <c r="EF42" i="16"/>
  <c r="CA64" i="16"/>
  <c r="AI12" i="16"/>
  <c r="FY99" i="16"/>
  <c r="DJ89" i="16"/>
  <c r="DJ69" i="16"/>
  <c r="DJ34" i="16"/>
  <c r="DJ24" i="16"/>
  <c r="DJ14" i="16"/>
  <c r="DJ84" i="16"/>
  <c r="EH46" i="16"/>
  <c r="EH74" i="16"/>
  <c r="CK53" i="16"/>
  <c r="T99" i="16"/>
  <c r="DI33" i="16"/>
  <c r="DI29" i="16"/>
  <c r="ED95" i="16"/>
  <c r="ED47" i="16"/>
  <c r="ED34" i="16"/>
  <c r="FK87" i="16"/>
  <c r="FK80" i="16"/>
  <c r="FK88" i="16"/>
  <c r="DJ21" i="16"/>
  <c r="DJ30" i="16"/>
  <c r="DJ99" i="16"/>
  <c r="DJ79" i="16"/>
  <c r="DJ96" i="16"/>
  <c r="DJ43" i="16"/>
  <c r="DJ16" i="16"/>
  <c r="EH37" i="16"/>
  <c r="EH88" i="16"/>
  <c r="CK51" i="16"/>
  <c r="T45" i="16"/>
  <c r="T94" i="16"/>
  <c r="DI44" i="16"/>
  <c r="DI14" i="16"/>
  <c r="N35" i="16"/>
  <c r="N94" i="16"/>
  <c r="V101" i="16"/>
  <c r="V97" i="16"/>
  <c r="V12" i="16"/>
  <c r="EF22" i="16"/>
  <c r="AK94" i="16"/>
  <c r="CA61" i="16"/>
  <c r="ED77" i="16"/>
  <c r="ED12" i="16"/>
  <c r="AI95" i="16"/>
  <c r="EG23" i="16"/>
  <c r="DJ47" i="16"/>
  <c r="DJ88" i="16"/>
  <c r="DJ37" i="16"/>
  <c r="DJ44" i="16"/>
  <c r="DJ76" i="16"/>
  <c r="DJ29" i="16"/>
  <c r="DJ42" i="16"/>
  <c r="EH75" i="16"/>
  <c r="T98" i="16"/>
  <c r="T12" i="16"/>
  <c r="DI21" i="16"/>
  <c r="N83" i="16"/>
  <c r="FI97" i="16"/>
  <c r="EF77" i="16"/>
  <c r="EF28" i="16"/>
  <c r="CM61" i="16"/>
  <c r="FH39" i="16"/>
  <c r="AI98" i="16"/>
  <c r="FK95" i="16"/>
  <c r="FK96" i="16"/>
  <c r="DJ23" i="16"/>
  <c r="DJ15" i="16"/>
  <c r="DJ22" i="16"/>
  <c r="DJ35" i="16"/>
  <c r="DJ86" i="16"/>
  <c r="DJ46" i="16"/>
  <c r="DJ94" i="16"/>
  <c r="EH70" i="16"/>
  <c r="T95" i="16"/>
  <c r="EF96" i="16"/>
  <c r="EF47" i="16"/>
  <c r="CM60" i="16"/>
  <c r="ED75" i="16"/>
  <c r="ED14" i="16"/>
  <c r="FK33" i="16"/>
  <c r="DJ28" i="16"/>
  <c r="DJ72" i="16"/>
  <c r="DJ70" i="16"/>
  <c r="DJ36" i="16"/>
  <c r="DJ75" i="16"/>
  <c r="DJ12" i="16"/>
  <c r="EH22" i="16"/>
  <c r="BO63" i="16"/>
  <c r="BO52" i="16"/>
  <c r="BO53" i="16"/>
  <c r="S42" i="16"/>
  <c r="S23" i="16"/>
  <c r="S96" i="16"/>
  <c r="S79" i="16"/>
  <c r="BM52" i="16"/>
  <c r="FG48" i="16"/>
  <c r="DF33" i="16"/>
  <c r="EE29" i="16"/>
  <c r="EE84" i="16"/>
  <c r="EE30" i="16"/>
  <c r="EE35" i="16"/>
  <c r="EE21" i="16"/>
  <c r="EE16" i="16"/>
  <c r="EE79" i="16"/>
  <c r="DF44" i="16"/>
  <c r="DF23" i="16"/>
  <c r="EE78" i="16"/>
  <c r="EE15" i="16"/>
  <c r="EE14" i="16"/>
  <c r="EE77" i="16"/>
  <c r="EE39" i="16"/>
  <c r="X99" i="16"/>
  <c r="DK22" i="16"/>
  <c r="DK15" i="16"/>
  <c r="DK27" i="16"/>
  <c r="DK41" i="16"/>
  <c r="DK69" i="16"/>
  <c r="DH35" i="16"/>
  <c r="EK98" i="16"/>
  <c r="DF27" i="16"/>
  <c r="DF29" i="16"/>
  <c r="DG15" i="16"/>
  <c r="BN53" i="16"/>
  <c r="EE28" i="16"/>
  <c r="EE73" i="16"/>
  <c r="EE37" i="16"/>
  <c r="EE86" i="16"/>
  <c r="DL48" i="16"/>
  <c r="DK16" i="16"/>
  <c r="DK48" i="16"/>
  <c r="DK99" i="16"/>
  <c r="DK96" i="16"/>
  <c r="DK24" i="16"/>
  <c r="DK39" i="16"/>
  <c r="DK21" i="16"/>
  <c r="FE94" i="16"/>
  <c r="EK101" i="16"/>
  <c r="EK96" i="16"/>
  <c r="CI64" i="16"/>
  <c r="DF72" i="16"/>
  <c r="BN54" i="16"/>
  <c r="EE98" i="16"/>
  <c r="EE99" i="16"/>
  <c r="EE83" i="16"/>
  <c r="EE46" i="16"/>
  <c r="EE95" i="16"/>
  <c r="EE96" i="16"/>
  <c r="DL98" i="16"/>
  <c r="EP99" i="16"/>
  <c r="EP95" i="16"/>
  <c r="S21" i="16"/>
  <c r="FC71" i="16"/>
  <c r="FC27" i="16"/>
  <c r="FC74" i="16"/>
  <c r="DK89" i="16"/>
  <c r="DK75" i="16"/>
  <c r="DK28" i="16"/>
  <c r="DK93" i="16"/>
  <c r="DK98" i="16"/>
  <c r="DK23" i="16"/>
  <c r="DH70" i="16"/>
  <c r="EC99" i="16"/>
  <c r="FE75" i="16"/>
  <c r="FE84" i="16"/>
  <c r="EK36" i="16"/>
  <c r="DF48" i="16"/>
  <c r="DF69" i="16"/>
  <c r="CJ53" i="16"/>
  <c r="DG71" i="16"/>
  <c r="EE24" i="16"/>
  <c r="EE93" i="16"/>
  <c r="EE33" i="16"/>
  <c r="EE71" i="16"/>
  <c r="FB48" i="16"/>
  <c r="FB39" i="16"/>
  <c r="FB76" i="16"/>
  <c r="DU94" i="16"/>
  <c r="EP36" i="16"/>
  <c r="BO61" i="16"/>
  <c r="BO62" i="16"/>
  <c r="S81" i="16"/>
  <c r="S48" i="16"/>
  <c r="S84" i="16"/>
  <c r="S35" i="16"/>
  <c r="S28" i="16"/>
  <c r="S86" i="16"/>
  <c r="S41" i="16"/>
  <c r="FC75" i="16"/>
  <c r="FC79" i="16"/>
  <c r="FC38" i="16"/>
  <c r="FC49" i="16"/>
  <c r="FC77" i="16"/>
  <c r="DK49" i="16"/>
  <c r="DK72" i="16"/>
  <c r="DK38" i="16"/>
  <c r="DK90" i="16"/>
  <c r="DK42" i="16"/>
  <c r="DK77" i="16"/>
  <c r="DK83" i="16"/>
  <c r="DH30" i="16"/>
  <c r="DC54" i="16"/>
  <c r="EC95" i="16"/>
  <c r="FE41" i="16"/>
  <c r="FE73" i="16"/>
  <c r="DF86" i="16"/>
  <c r="CJ51" i="16"/>
  <c r="DG29" i="16"/>
  <c r="DG95" i="16"/>
  <c r="BN61" i="16"/>
  <c r="EE27" i="16"/>
  <c r="EE34" i="16"/>
  <c r="EE12" i="16"/>
  <c r="EE22" i="16"/>
  <c r="S74" i="16"/>
  <c r="EK95" i="16"/>
  <c r="EE43" i="16"/>
  <c r="EE23" i="16"/>
  <c r="EE87" i="16"/>
  <c r="EE41" i="16"/>
  <c r="EE94" i="16"/>
  <c r="BO60" i="16"/>
  <c r="S90" i="16"/>
  <c r="S14" i="16"/>
  <c r="S95" i="16"/>
  <c r="S71" i="16"/>
  <c r="S44" i="16"/>
  <c r="BM51" i="16"/>
  <c r="FC15" i="16"/>
  <c r="FC90" i="16"/>
  <c r="FC16" i="16"/>
  <c r="FC99" i="16"/>
  <c r="FC72" i="16"/>
  <c r="DK95" i="16"/>
  <c r="DK34" i="16"/>
  <c r="DK46" i="16"/>
  <c r="DK35" i="16"/>
  <c r="DK43" i="16"/>
  <c r="DK74" i="16"/>
  <c r="DK47" i="16"/>
  <c r="DK97" i="16"/>
  <c r="DH34" i="16"/>
  <c r="DH76" i="16"/>
  <c r="EU77" i="16"/>
  <c r="EU45" i="16"/>
  <c r="FE96" i="16"/>
  <c r="FE39" i="16"/>
  <c r="EK99" i="16"/>
  <c r="EK94" i="16"/>
  <c r="CI60" i="16"/>
  <c r="CI62" i="16"/>
  <c r="DF73" i="16"/>
  <c r="DF90" i="16"/>
  <c r="CJ60" i="16"/>
  <c r="DG78" i="16"/>
  <c r="DG34" i="16"/>
  <c r="BN64" i="16"/>
  <c r="EE90" i="16"/>
  <c r="EE72" i="16"/>
  <c r="EE88" i="16"/>
  <c r="EE69" i="16"/>
  <c r="EE45" i="16"/>
  <c r="EE74" i="16"/>
  <c r="EE48" i="16"/>
  <c r="FW85" i="16"/>
  <c r="DW24" i="16"/>
  <c r="DW34" i="16"/>
  <c r="DW94" i="16"/>
  <c r="AA81" i="16"/>
  <c r="AA27" i="16"/>
  <c r="R12" i="16"/>
  <c r="R74" i="16"/>
  <c r="R89" i="16"/>
  <c r="O41" i="16"/>
  <c r="O22" i="16"/>
  <c r="BW62" i="16"/>
  <c r="EA94" i="16"/>
  <c r="CH64" i="16"/>
  <c r="FF88" i="16"/>
  <c r="FF77" i="16"/>
  <c r="FF12" i="16"/>
  <c r="FF69" i="16"/>
  <c r="FF70" i="16"/>
  <c r="AB99" i="16"/>
  <c r="FX98" i="16"/>
  <c r="AJ98" i="16"/>
  <c r="AJ12" i="16"/>
  <c r="AJ36" i="16"/>
  <c r="FW95" i="16"/>
  <c r="R14" i="16"/>
  <c r="R46" i="16"/>
  <c r="R94" i="16"/>
  <c r="R84" i="16"/>
  <c r="EA97" i="16"/>
  <c r="FF98" i="16"/>
  <c r="FF38" i="16"/>
  <c r="FF94" i="16"/>
  <c r="FF44" i="16"/>
  <c r="FF42" i="16"/>
  <c r="FF72" i="16"/>
  <c r="FF99" i="16"/>
  <c r="AB95" i="16"/>
  <c r="AJ95" i="16"/>
  <c r="R81" i="16"/>
  <c r="R83" i="16"/>
  <c r="R72" i="16"/>
  <c r="R97" i="16"/>
  <c r="R33" i="16"/>
  <c r="BJ51" i="16"/>
  <c r="CH51" i="16"/>
  <c r="CH53" i="16"/>
  <c r="FF95" i="16"/>
  <c r="FS98" i="16"/>
  <c r="FS87" i="16"/>
  <c r="FS97" i="16"/>
  <c r="AJ96" i="16"/>
  <c r="R107" i="3"/>
  <c r="R48" i="16"/>
  <c r="R29" i="16"/>
  <c r="R30" i="16"/>
  <c r="BJ52" i="16"/>
  <c r="EA81" i="16"/>
  <c r="EA79" i="16"/>
  <c r="FF97" i="16"/>
  <c r="FF79" i="16"/>
  <c r="FF78" i="16"/>
  <c r="FF87" i="16"/>
  <c r="FF24" i="16"/>
  <c r="FF45" i="16"/>
  <c r="FF75" i="16"/>
  <c r="FF59" i="16"/>
  <c r="AB36" i="16"/>
  <c r="AB98" i="16"/>
  <c r="DN101" i="16"/>
  <c r="BL52" i="16"/>
  <c r="DW88" i="16"/>
  <c r="DW99" i="16"/>
  <c r="DW75" i="16"/>
  <c r="R90" i="16"/>
  <c r="R22" i="16"/>
  <c r="O90" i="16"/>
  <c r="O93" i="16"/>
  <c r="EA12" i="16"/>
  <c r="FF37" i="16"/>
  <c r="FF49" i="16"/>
  <c r="FF47" i="16"/>
  <c r="FF16" i="16"/>
  <c r="FF23" i="16"/>
  <c r="FF48" i="16"/>
  <c r="FF83" i="16"/>
  <c r="FX99" i="16"/>
  <c r="BL62" i="16"/>
  <c r="FW96" i="16"/>
  <c r="DW70" i="16"/>
  <c r="R39" i="16"/>
  <c r="R73" i="16"/>
  <c r="R75" i="16"/>
  <c r="R23" i="16"/>
  <c r="O77" i="16"/>
  <c r="EA87" i="16"/>
  <c r="EA69" i="16"/>
  <c r="EA95" i="16"/>
  <c r="FF96" i="16"/>
  <c r="FF46" i="16"/>
  <c r="FF34" i="16"/>
  <c r="FF90" i="16"/>
  <c r="FF36" i="16"/>
  <c r="FF41" i="16"/>
  <c r="FF73" i="16"/>
  <c r="FF71" i="16"/>
  <c r="AJ99" i="16"/>
  <c r="R28" i="16"/>
  <c r="R71" i="16"/>
  <c r="FF89" i="16"/>
  <c r="FF35" i="16"/>
  <c r="FF15" i="16"/>
  <c r="FF93" i="16"/>
  <c r="FF27" i="16"/>
  <c r="FF21" i="16"/>
  <c r="FF84" i="16"/>
  <c r="FF43" i="16"/>
  <c r="AB94" i="16"/>
  <c r="AB96" i="16"/>
  <c r="DR99" i="16"/>
  <c r="DR94" i="16"/>
  <c r="FT94" i="16"/>
  <c r="AF97" i="16"/>
  <c r="EV95" i="16"/>
  <c r="DR96" i="16"/>
  <c r="EV94" i="16"/>
  <c r="AG98" i="16"/>
  <c r="AH107" i="3"/>
  <c r="AH99" i="16"/>
  <c r="DZ107" i="3"/>
  <c r="FA95" i="16"/>
  <c r="FA99" i="16"/>
  <c r="ES12" i="16"/>
  <c r="DP96" i="16"/>
  <c r="EO107" i="3"/>
  <c r="EO96" i="16"/>
  <c r="FV36" i="16"/>
  <c r="FV99" i="16"/>
  <c r="FV95" i="16"/>
  <c r="FV98" i="16"/>
  <c r="FV12" i="16"/>
  <c r="FV94" i="16"/>
  <c r="FV97" i="16"/>
  <c r="FV96" i="16"/>
  <c r="BK62" i="16"/>
  <c r="FQ99" i="16"/>
  <c r="P77" i="16"/>
  <c r="P12" i="16"/>
  <c r="P97" i="16"/>
  <c r="P94" i="16"/>
  <c r="P36" i="16"/>
  <c r="P33" i="16"/>
  <c r="FO95" i="16"/>
  <c r="U98" i="16"/>
  <c r="U96" i="16"/>
  <c r="AE107" i="3"/>
  <c r="AE35" i="16"/>
  <c r="AE59" i="16"/>
  <c r="AE30" i="16"/>
  <c r="DI75" i="16"/>
  <c r="DI37" i="16"/>
  <c r="DI87" i="16"/>
  <c r="DI99" i="16"/>
  <c r="DI12" i="16"/>
  <c r="N15" i="16"/>
  <c r="N36" i="16"/>
  <c r="N84" i="16"/>
  <c r="N23" i="16"/>
  <c r="N27" i="16"/>
  <c r="EY76" i="16"/>
  <c r="EY75" i="16"/>
  <c r="W12" i="16"/>
  <c r="W83" i="16"/>
  <c r="CL61" i="16"/>
  <c r="EM98" i="16"/>
  <c r="EM99" i="16"/>
  <c r="EM95" i="16"/>
  <c r="EF43" i="16"/>
  <c r="EF94" i="16"/>
  <c r="EF72" i="16"/>
  <c r="EF80" i="16"/>
  <c r="EF27" i="16"/>
  <c r="EX96" i="16"/>
  <c r="EX98" i="16"/>
  <c r="DR98" i="16"/>
  <c r="EV12" i="16"/>
  <c r="DT12" i="16"/>
  <c r="EO99" i="16"/>
  <c r="EO95" i="16"/>
  <c r="EI16" i="16"/>
  <c r="EI80" i="16"/>
  <c r="EI95" i="16"/>
  <c r="EI96" i="16"/>
  <c r="EI41" i="16"/>
  <c r="EI72" i="16"/>
  <c r="EI88" i="16"/>
  <c r="EI29" i="16"/>
  <c r="EI78" i="16"/>
  <c r="EI77" i="16"/>
  <c r="EI87" i="16"/>
  <c r="EI24" i="16"/>
  <c r="EI27" i="16"/>
  <c r="EI97" i="16"/>
  <c r="EI48" i="16"/>
  <c r="EI76" i="16"/>
  <c r="EI70" i="16"/>
  <c r="EI73" i="16"/>
  <c r="EI74" i="16"/>
  <c r="EI42" i="16"/>
  <c r="EI43" i="16"/>
  <c r="EI34" i="16"/>
  <c r="EI85" i="16"/>
  <c r="EI59" i="16"/>
  <c r="EI86" i="16"/>
  <c r="EI38" i="16"/>
  <c r="EI79" i="16"/>
  <c r="EI98" i="16"/>
  <c r="EI71" i="16"/>
  <c r="EI44" i="16"/>
  <c r="EI69" i="16"/>
  <c r="EI33" i="16"/>
  <c r="EI89" i="16"/>
  <c r="EI83" i="16"/>
  <c r="EI93" i="16"/>
  <c r="EI21" i="16"/>
  <c r="EI75" i="16"/>
  <c r="EI45" i="16"/>
  <c r="EI37" i="16"/>
  <c r="EI14" i="16"/>
  <c r="EI94" i="16"/>
  <c r="EI84" i="16"/>
  <c r="EI46" i="16"/>
  <c r="EI22" i="16"/>
  <c r="EI30" i="16"/>
  <c r="EI12" i="16"/>
  <c r="EI15" i="16"/>
  <c r="EI36" i="16"/>
  <c r="EI99" i="16"/>
  <c r="EI49" i="16"/>
  <c r="DR36" i="16"/>
  <c r="DR107" i="3"/>
  <c r="FR96" i="16"/>
  <c r="DP97" i="16"/>
  <c r="AF99" i="16"/>
  <c r="EX36" i="16"/>
  <c r="EX94" i="16"/>
  <c r="EW36" i="16"/>
  <c r="DR12" i="16"/>
  <c r="DR97" i="16"/>
  <c r="AG94" i="16"/>
  <c r="Z98" i="16"/>
  <c r="EV36" i="16"/>
  <c r="FM95" i="16"/>
  <c r="DZ36" i="16"/>
  <c r="DQ97" i="16"/>
  <c r="EJ97" i="16"/>
  <c r="DZ99" i="16"/>
  <c r="EN12" i="16"/>
  <c r="FR98" i="16"/>
  <c r="EN36" i="16"/>
  <c r="ES94" i="16"/>
  <c r="DQ36" i="16"/>
  <c r="DP94" i="16"/>
  <c r="DP107" i="3"/>
  <c r="DT98" i="16"/>
  <c r="DX36" i="16"/>
  <c r="EJ95" i="16"/>
  <c r="EJ98" i="16"/>
  <c r="BK51" i="16"/>
  <c r="FQ36" i="16"/>
  <c r="P41" i="16"/>
  <c r="P34" i="16"/>
  <c r="P89" i="16"/>
  <c r="P86" i="16"/>
  <c r="P84" i="16"/>
  <c r="P85" i="16"/>
  <c r="P48" i="16"/>
  <c r="FO36" i="16"/>
  <c r="U94" i="16"/>
  <c r="AE95" i="16"/>
  <c r="AE78" i="16"/>
  <c r="AE85" i="16"/>
  <c r="AE22" i="16"/>
  <c r="AE36" i="16"/>
  <c r="T74" i="16"/>
  <c r="T35" i="16"/>
  <c r="DI93" i="16"/>
  <c r="DI98" i="16"/>
  <c r="DI86" i="16"/>
  <c r="DI15" i="16"/>
  <c r="N37" i="16"/>
  <c r="N29" i="16"/>
  <c r="N22" i="16"/>
  <c r="N47" i="16"/>
  <c r="N28" i="16"/>
  <c r="FI94" i="16"/>
  <c r="EY24" i="16"/>
  <c r="EY36" i="16"/>
  <c r="CL51" i="16"/>
  <c r="CL50" i="16"/>
  <c r="CL60" i="16"/>
  <c r="CL64" i="16"/>
  <c r="EF34" i="16"/>
  <c r="EF48" i="16"/>
  <c r="EF36" i="16"/>
  <c r="EF38" i="16"/>
  <c r="EF14" i="16"/>
  <c r="FY98" i="16"/>
  <c r="FY36" i="16"/>
  <c r="FY96" i="16"/>
  <c r="FY12" i="16"/>
  <c r="FY97" i="16"/>
  <c r="FY94" i="16"/>
  <c r="FY95" i="16"/>
  <c r="EI47" i="16"/>
  <c r="EX97" i="16"/>
  <c r="EX107" i="3"/>
  <c r="EX12" i="16"/>
  <c r="EW97" i="16"/>
  <c r="DR95" i="16"/>
  <c r="AG96" i="16"/>
  <c r="Z96" i="16"/>
  <c r="AH12" i="16"/>
  <c r="DQ94" i="16"/>
  <c r="DZ96" i="16"/>
  <c r="FA96" i="16"/>
  <c r="FA98" i="16"/>
  <c r="FA94" i="16"/>
  <c r="ES95" i="16"/>
  <c r="DP98" i="16"/>
  <c r="EZ36" i="16"/>
  <c r="DT95" i="16"/>
  <c r="ER97" i="16"/>
  <c r="EO36" i="16"/>
  <c r="EO98" i="16"/>
  <c r="BK53" i="16"/>
  <c r="Y99" i="16"/>
  <c r="Y94" i="16"/>
  <c r="FQ96" i="16"/>
  <c r="DM101" i="16"/>
  <c r="DM95" i="16"/>
  <c r="P96" i="16"/>
  <c r="P24" i="16"/>
  <c r="P74" i="16"/>
  <c r="P46" i="16"/>
  <c r="P72" i="16"/>
  <c r="P71" i="16"/>
  <c r="FO21" i="16"/>
  <c r="FO69" i="16"/>
  <c r="AE83" i="16"/>
  <c r="AE16" i="16"/>
  <c r="AE93" i="16"/>
  <c r="AE24" i="16"/>
  <c r="T97" i="16"/>
  <c r="T37" i="16"/>
  <c r="T47" i="16"/>
  <c r="T36" i="16"/>
  <c r="T24" i="16"/>
  <c r="DI24" i="16"/>
  <c r="DI94" i="16"/>
  <c r="DI38" i="16"/>
  <c r="DI23" i="16"/>
  <c r="DI39" i="16"/>
  <c r="N16" i="16"/>
  <c r="N70" i="16"/>
  <c r="N14" i="16"/>
  <c r="N76" i="16"/>
  <c r="N75" i="16"/>
  <c r="FI95" i="16"/>
  <c r="FI98" i="16"/>
  <c r="FI12" i="16"/>
  <c r="FI96" i="16"/>
  <c r="EY74" i="16"/>
  <c r="EY97" i="16"/>
  <c r="EY86" i="16"/>
  <c r="EY96" i="16"/>
  <c r="EY95" i="16"/>
  <c r="EY87" i="16"/>
  <c r="BP53" i="16"/>
  <c r="W21" i="16"/>
  <c r="W99" i="16"/>
  <c r="EF24" i="16"/>
  <c r="EF89" i="16"/>
  <c r="EF75" i="16"/>
  <c r="EF83" i="16"/>
  <c r="EF78" i="16"/>
  <c r="EF45" i="16"/>
  <c r="FQ97" i="16"/>
  <c r="EG90" i="16"/>
  <c r="EG99" i="16"/>
  <c r="EG70" i="16"/>
  <c r="EG12" i="16"/>
  <c r="EG80" i="16"/>
  <c r="EG73" i="16"/>
  <c r="EG48" i="16"/>
  <c r="EG69" i="16"/>
  <c r="EG85" i="16"/>
  <c r="EG74" i="16"/>
  <c r="EG87" i="16"/>
  <c r="EG39" i="16"/>
  <c r="EG84" i="16"/>
  <c r="EG59" i="16"/>
  <c r="EG97" i="16"/>
  <c r="EG83" i="16"/>
  <c r="EG43" i="16"/>
  <c r="EG47" i="16"/>
  <c r="EG29" i="16"/>
  <c r="EG86" i="16"/>
  <c r="EG21" i="16"/>
  <c r="EG89" i="16"/>
  <c r="EG34" i="16"/>
  <c r="EG30" i="16"/>
  <c r="EG46" i="16"/>
  <c r="EG94" i="16"/>
  <c r="EG78" i="16"/>
  <c r="EG41" i="16"/>
  <c r="EG45" i="16"/>
  <c r="EG77" i="16"/>
  <c r="EG38" i="16"/>
  <c r="EG81" i="16"/>
  <c r="EG44" i="16"/>
  <c r="EG93" i="16"/>
  <c r="EG72" i="16"/>
  <c r="EG22" i="16"/>
  <c r="EG79" i="16"/>
  <c r="EG96" i="16"/>
  <c r="EG107" i="3"/>
  <c r="EG33" i="16"/>
  <c r="EG88" i="16"/>
  <c r="EG37" i="16"/>
  <c r="EG75" i="16"/>
  <c r="EG16" i="16"/>
  <c r="EG35" i="16"/>
  <c r="EG28" i="16"/>
  <c r="EG95" i="16"/>
  <c r="EG36" i="16"/>
  <c r="EG14" i="16"/>
  <c r="EG27" i="16"/>
  <c r="EG71" i="16"/>
  <c r="EG76" i="16"/>
  <c r="EG98" i="16"/>
  <c r="EI28" i="16"/>
  <c r="FR94" i="16"/>
  <c r="EO12" i="16"/>
  <c r="FT36" i="16"/>
  <c r="AF94" i="16"/>
  <c r="EX99" i="16"/>
  <c r="EV96" i="16"/>
  <c r="AG107" i="3"/>
  <c r="AG95" i="16"/>
  <c r="EV107" i="3"/>
  <c r="Z107" i="3"/>
  <c r="FR97" i="16"/>
  <c r="DP36" i="16"/>
  <c r="DP99" i="16"/>
  <c r="DT94" i="16"/>
  <c r="EO97" i="16"/>
  <c r="EJ12" i="16"/>
  <c r="EJ96" i="16"/>
  <c r="BK63" i="16"/>
  <c r="P59" i="16"/>
  <c r="P39" i="16"/>
  <c r="P73" i="16"/>
  <c r="P42" i="16"/>
  <c r="P37" i="16"/>
  <c r="P16" i="16"/>
  <c r="P87" i="16"/>
  <c r="FO98" i="16"/>
  <c r="FO77" i="16"/>
  <c r="FO37" i="16"/>
  <c r="FO41" i="16"/>
  <c r="FO12" i="16"/>
  <c r="CY62" i="16"/>
  <c r="AE69" i="16"/>
  <c r="AE96" i="16"/>
  <c r="AE94" i="16"/>
  <c r="AE29" i="16"/>
  <c r="T107" i="3"/>
  <c r="T83" i="16"/>
  <c r="T16" i="16"/>
  <c r="T87" i="16"/>
  <c r="T84" i="16"/>
  <c r="T34" i="16"/>
  <c r="T73" i="16"/>
  <c r="T88" i="16"/>
  <c r="T96" i="16"/>
  <c r="T33" i="16"/>
  <c r="T81" i="16"/>
  <c r="DI28" i="16"/>
  <c r="DI48" i="16"/>
  <c r="DI16" i="16"/>
  <c r="DI47" i="16"/>
  <c r="DI30" i="16"/>
  <c r="DI59" i="16"/>
  <c r="DI73" i="16"/>
  <c r="DI36" i="16"/>
  <c r="N33" i="16"/>
  <c r="N34" i="16"/>
  <c r="N98" i="16"/>
  <c r="N42" i="16"/>
  <c r="N44" i="16"/>
  <c r="N85" i="16"/>
  <c r="EY30" i="16"/>
  <c r="EY35" i="16"/>
  <c r="EY77" i="16"/>
  <c r="W24" i="16"/>
  <c r="W27" i="16"/>
  <c r="W16" i="16"/>
  <c r="W43" i="16"/>
  <c r="W14" i="16"/>
  <c r="W96" i="16"/>
  <c r="W44" i="16"/>
  <c r="W107" i="3"/>
  <c r="W73" i="16"/>
  <c r="CL62" i="16"/>
  <c r="EM77" i="16"/>
  <c r="EF33" i="16"/>
  <c r="EF29" i="16"/>
  <c r="EF97" i="16"/>
  <c r="FR99" i="16"/>
  <c r="DP12" i="16"/>
  <c r="FR36" i="16"/>
  <c r="DT96" i="16"/>
  <c r="EJ36" i="16"/>
  <c r="EJ94" i="16"/>
  <c r="CA53" i="16"/>
  <c r="CA54" i="16"/>
  <c r="FO16" i="16"/>
  <c r="FO75" i="16"/>
  <c r="FO71" i="16"/>
  <c r="FO14" i="16"/>
  <c r="DI35" i="16"/>
  <c r="DI78" i="16"/>
  <c r="DI22" i="16"/>
  <c r="DI41" i="16"/>
  <c r="DI85" i="16"/>
  <c r="DI95" i="16"/>
  <c r="DI81" i="16"/>
  <c r="DI97" i="16"/>
  <c r="DI107" i="3"/>
  <c r="DI43" i="16"/>
  <c r="DI76" i="16"/>
  <c r="DI88" i="16"/>
  <c r="DI72" i="16"/>
  <c r="DI69" i="16"/>
  <c r="BP54" i="16"/>
  <c r="BP63" i="16"/>
  <c r="EM83" i="16"/>
  <c r="EM14" i="16"/>
  <c r="EM85" i="16"/>
  <c r="EM96" i="16"/>
  <c r="EM48" i="16"/>
  <c r="EM107" i="3"/>
  <c r="EM79" i="16"/>
  <c r="EM87" i="16"/>
  <c r="EM49" i="16"/>
  <c r="T85" i="16"/>
  <c r="EY73" i="16"/>
  <c r="EY99" i="16"/>
  <c r="EY21" i="16"/>
  <c r="EY98" i="16"/>
  <c r="EY49" i="16"/>
  <c r="EY38" i="16"/>
  <c r="EY107" i="3"/>
  <c r="EY23" i="16"/>
  <c r="EY72" i="16"/>
  <c r="EY70" i="16"/>
  <c r="EY29" i="16"/>
  <c r="EY14" i="16"/>
  <c r="EY69" i="16"/>
  <c r="EY85" i="16"/>
  <c r="FL95" i="16"/>
  <c r="FL94" i="16"/>
  <c r="FL96" i="16"/>
  <c r="FL98" i="16"/>
  <c r="FL36" i="16"/>
  <c r="FL99" i="16"/>
  <c r="FL12" i="16"/>
  <c r="FL97" i="16"/>
  <c r="EV98" i="16"/>
  <c r="AG36" i="16"/>
  <c r="DT36" i="16"/>
  <c r="FR12" i="16"/>
  <c r="FA36" i="16"/>
  <c r="FR95" i="16"/>
  <c r="DT99" i="16"/>
  <c r="BK61" i="16"/>
  <c r="FQ12" i="16"/>
  <c r="P107" i="3"/>
  <c r="P81" i="16"/>
  <c r="P90" i="16"/>
  <c r="P15" i="16"/>
  <c r="P83" i="16"/>
  <c r="P43" i="16"/>
  <c r="P75" i="16"/>
  <c r="FO46" i="16"/>
  <c r="FO96" i="16"/>
  <c r="FO49" i="16"/>
  <c r="FO83" i="16"/>
  <c r="U101" i="16"/>
  <c r="U107" i="3"/>
  <c r="DI79" i="16"/>
  <c r="DI80" i="16"/>
  <c r="DI42" i="16"/>
  <c r="DI70" i="16"/>
  <c r="DI77" i="16"/>
  <c r="DI34" i="16"/>
  <c r="N107" i="3"/>
  <c r="N79" i="16"/>
  <c r="N41" i="16"/>
  <c r="N86" i="16"/>
  <c r="N43" i="16"/>
  <c r="N99" i="16"/>
  <c r="N69" i="16"/>
  <c r="N87" i="16"/>
  <c r="N48" i="16"/>
  <c r="N78" i="16"/>
  <c r="N46" i="16"/>
  <c r="N74" i="16"/>
  <c r="N81" i="16"/>
  <c r="N38" i="16"/>
  <c r="EM97" i="16"/>
  <c r="EM94" i="16"/>
  <c r="EF37" i="16"/>
  <c r="EF35" i="16"/>
  <c r="EF71" i="16"/>
  <c r="EF95" i="16"/>
  <c r="EF74" i="16"/>
  <c r="EF70" i="16"/>
  <c r="EF59" i="16"/>
  <c r="EF85" i="16"/>
  <c r="EF107" i="3"/>
  <c r="EF23" i="16"/>
  <c r="EF46" i="16"/>
  <c r="EF79" i="16"/>
  <c r="EF99" i="16"/>
  <c r="EF93" i="16"/>
  <c r="EF30" i="16"/>
  <c r="EF84" i="16"/>
  <c r="EF39" i="16"/>
  <c r="EF69" i="16"/>
  <c r="EF88" i="16"/>
  <c r="EF41" i="16"/>
  <c r="EF90" i="16"/>
  <c r="EF98" i="16"/>
  <c r="EF49" i="16"/>
  <c r="EF44" i="16"/>
  <c r="EF16" i="16"/>
  <c r="EF21" i="16"/>
  <c r="CA51" i="16"/>
  <c r="CM50" i="16"/>
  <c r="CM51" i="16"/>
  <c r="CM53" i="16"/>
  <c r="CM54" i="16"/>
  <c r="EI90" i="16"/>
  <c r="EI39" i="16"/>
  <c r="ED107" i="3"/>
  <c r="ED90" i="16"/>
  <c r="ED71" i="16"/>
  <c r="ED76" i="16"/>
  <c r="ED74" i="16"/>
  <c r="ED93" i="16"/>
  <c r="EB101" i="16"/>
  <c r="EB107" i="3"/>
  <c r="EB96" i="16"/>
  <c r="EB94" i="16"/>
  <c r="EH47" i="16"/>
  <c r="EH48" i="16"/>
  <c r="DL38" i="16"/>
  <c r="EL36" i="16"/>
  <c r="EL97" i="16"/>
  <c r="BS64" i="16"/>
  <c r="EL101" i="16"/>
  <c r="AK107" i="3"/>
  <c r="AI90" i="16"/>
  <c r="FD71" i="16"/>
  <c r="FD83" i="16"/>
  <c r="FD45" i="16"/>
  <c r="FD36" i="16"/>
  <c r="FD16" i="16"/>
  <c r="FD30" i="16"/>
  <c r="DH81" i="16"/>
  <c r="DH73" i="16"/>
  <c r="DH87" i="16"/>
  <c r="EC101" i="16"/>
  <c r="EC12" i="16"/>
  <c r="FG37" i="16"/>
  <c r="FG24" i="16"/>
  <c r="FG98" i="16"/>
  <c r="FG15" i="16"/>
  <c r="FG47" i="16"/>
  <c r="FG83" i="16"/>
  <c r="FG89" i="16"/>
  <c r="EQ34" i="16"/>
  <c r="EQ30" i="16"/>
  <c r="EQ96" i="16"/>
  <c r="EQ24" i="16"/>
  <c r="EQ86" i="16"/>
  <c r="EQ29" i="16"/>
  <c r="EQ80" i="16"/>
  <c r="EQ79" i="16"/>
  <c r="AI107" i="3"/>
  <c r="CE51" i="16"/>
  <c r="CE50" i="16"/>
  <c r="FH85" i="16"/>
  <c r="FH95" i="16"/>
  <c r="FH48" i="16"/>
  <c r="FH37" i="16"/>
  <c r="FH78" i="16"/>
  <c r="ED27" i="16"/>
  <c r="ED87" i="16"/>
  <c r="ED37" i="16"/>
  <c r="ED33" i="16"/>
  <c r="ED23" i="16"/>
  <c r="ED83" i="16"/>
  <c r="ED35" i="16"/>
  <c r="ED28" i="16"/>
  <c r="ED73" i="16"/>
  <c r="EH89" i="16"/>
  <c r="EH45" i="16"/>
  <c r="EH39" i="16"/>
  <c r="EH16" i="16"/>
  <c r="EH41" i="16"/>
  <c r="EH34" i="16"/>
  <c r="DU98" i="16"/>
  <c r="CN50" i="16"/>
  <c r="DL70" i="16"/>
  <c r="DL78" i="16"/>
  <c r="DL84" i="16"/>
  <c r="DL36" i="16"/>
  <c r="DO12" i="16"/>
  <c r="DO99" i="16"/>
  <c r="DO30" i="16"/>
  <c r="DO86" i="16"/>
  <c r="DO42" i="16"/>
  <c r="DO34" i="16"/>
  <c r="EL94" i="16"/>
  <c r="EL99" i="16"/>
  <c r="FD81" i="16"/>
  <c r="FD69" i="16"/>
  <c r="FD43" i="16"/>
  <c r="FD98" i="16"/>
  <c r="FD86" i="16"/>
  <c r="FD85" i="16"/>
  <c r="FD70" i="16"/>
  <c r="FD44" i="16"/>
  <c r="FD47" i="16"/>
  <c r="FD33" i="16"/>
  <c r="AD99" i="16"/>
  <c r="DH72" i="16"/>
  <c r="DH88" i="16"/>
  <c r="DH93" i="16"/>
  <c r="DH96" i="16"/>
  <c r="DH33" i="16"/>
  <c r="DH85" i="16"/>
  <c r="DH38" i="16"/>
  <c r="DH71" i="16"/>
  <c r="DH86" i="16"/>
  <c r="DC64" i="16"/>
  <c r="EC96" i="16"/>
  <c r="FE86" i="16"/>
  <c r="FE43" i="16"/>
  <c r="FE87" i="16"/>
  <c r="FE74" i="16"/>
  <c r="FE85" i="16"/>
  <c r="FE45" i="16"/>
  <c r="FE80" i="16"/>
  <c r="FG72" i="16"/>
  <c r="FG34" i="16"/>
  <c r="FG97" i="16"/>
  <c r="FG96" i="16"/>
  <c r="FG74" i="16"/>
  <c r="EQ49" i="16"/>
  <c r="EQ14" i="16"/>
  <c r="EQ78" i="16"/>
  <c r="EQ98" i="16"/>
  <c r="EQ70" i="16"/>
  <c r="DF89" i="16"/>
  <c r="DF94" i="16"/>
  <c r="DF99" i="16"/>
  <c r="DF15" i="16"/>
  <c r="DF75" i="16"/>
  <c r="DF76" i="16"/>
  <c r="DF34" i="16"/>
  <c r="DF37" i="16"/>
  <c r="DG81" i="16"/>
  <c r="DG35" i="16"/>
  <c r="DG93" i="16"/>
  <c r="DG94" i="16"/>
  <c r="DG84" i="16"/>
  <c r="DG72" i="16"/>
  <c r="DG73" i="16"/>
  <c r="DG76" i="16"/>
  <c r="DG75" i="16"/>
  <c r="DG42" i="16"/>
  <c r="FS78" i="16"/>
  <c r="FS29" i="16"/>
  <c r="FS41" i="16"/>
  <c r="FS99" i="16"/>
  <c r="O38" i="16"/>
  <c r="O27" i="16"/>
  <c r="O76" i="16"/>
  <c r="O44" i="16"/>
  <c r="O47" i="16"/>
  <c r="BW54" i="16"/>
  <c r="FX95" i="16"/>
  <c r="DL81" i="16"/>
  <c r="EL95" i="16"/>
  <c r="EL12" i="16"/>
  <c r="FD37" i="16"/>
  <c r="FD41" i="16"/>
  <c r="FD80" i="16"/>
  <c r="FD38" i="16"/>
  <c r="FD46" i="16"/>
  <c r="FG35" i="16"/>
  <c r="FG38" i="16"/>
  <c r="FG42" i="16"/>
  <c r="FG41" i="16"/>
  <c r="FG76" i="16"/>
  <c r="FG27" i="16"/>
  <c r="EQ33" i="16"/>
  <c r="EQ35" i="16"/>
  <c r="FH36" i="16"/>
  <c r="FH44" i="16"/>
  <c r="FH42" i="16"/>
  <c r="FH21" i="16"/>
  <c r="FH34" i="16"/>
  <c r="ED24" i="16"/>
  <c r="ED86" i="16"/>
  <c r="ED39" i="16"/>
  <c r="ED30" i="16"/>
  <c r="ED96" i="16"/>
  <c r="ED84" i="16"/>
  <c r="ED44" i="16"/>
  <c r="EB36" i="16"/>
  <c r="FJ99" i="16"/>
  <c r="EH95" i="16"/>
  <c r="EH77" i="16"/>
  <c r="EH97" i="16"/>
  <c r="EH80" i="16"/>
  <c r="EH36" i="16"/>
  <c r="EH42" i="16"/>
  <c r="EH83" i="16"/>
  <c r="EH86" i="16"/>
  <c r="EH21" i="16"/>
  <c r="EH44" i="16"/>
  <c r="DU97" i="16"/>
  <c r="DL22" i="16"/>
  <c r="DL79" i="16"/>
  <c r="DL35" i="16"/>
  <c r="DL96" i="16"/>
  <c r="EP97" i="16"/>
  <c r="X98" i="16"/>
  <c r="DO35" i="16"/>
  <c r="DO73" i="16"/>
  <c r="DO83" i="16"/>
  <c r="DO78" i="16"/>
  <c r="DO96" i="16"/>
  <c r="BM53" i="16"/>
  <c r="FC35" i="16"/>
  <c r="FC33" i="16"/>
  <c r="FC34" i="16"/>
  <c r="FC80" i="16"/>
  <c r="FC45" i="16"/>
  <c r="FC76" i="16"/>
  <c r="FD95" i="16"/>
  <c r="FD42" i="16"/>
  <c r="FD34" i="16"/>
  <c r="FD74" i="16"/>
  <c r="FD73" i="16"/>
  <c r="FD77" i="16"/>
  <c r="FD72" i="16"/>
  <c r="FD35" i="16"/>
  <c r="AD94" i="16"/>
  <c r="DH24" i="16"/>
  <c r="DH90" i="16"/>
  <c r="DH83" i="16"/>
  <c r="EU81" i="16"/>
  <c r="EU12" i="16"/>
  <c r="EU85" i="16"/>
  <c r="EC97" i="16"/>
  <c r="EC36" i="16"/>
  <c r="FE88" i="16"/>
  <c r="FE28" i="16"/>
  <c r="FE42" i="16"/>
  <c r="FE27" i="16"/>
  <c r="FE78" i="16"/>
  <c r="FE90" i="16"/>
  <c r="FG95" i="16"/>
  <c r="FG87" i="16"/>
  <c r="FG69" i="16"/>
  <c r="EQ74" i="16"/>
  <c r="EQ42" i="16"/>
  <c r="EQ12" i="16"/>
  <c r="EQ72" i="16"/>
  <c r="EQ27" i="16"/>
  <c r="EQ97" i="16"/>
  <c r="EQ48" i="16"/>
  <c r="EQ39" i="16"/>
  <c r="DF35" i="16"/>
  <c r="DF43" i="16"/>
  <c r="DF77" i="16"/>
  <c r="DF96" i="16"/>
  <c r="DF42" i="16"/>
  <c r="DF81" i="16"/>
  <c r="DF36" i="16"/>
  <c r="DG41" i="16"/>
  <c r="DG99" i="16"/>
  <c r="DG47" i="16"/>
  <c r="DG33" i="16"/>
  <c r="DG49" i="16"/>
  <c r="DG70" i="16"/>
  <c r="DG43" i="16"/>
  <c r="DG59" i="16"/>
  <c r="EE42" i="16"/>
  <c r="EE70" i="16"/>
  <c r="EE49" i="16"/>
  <c r="EE36" i="16"/>
  <c r="EE80" i="16"/>
  <c r="EE75" i="16"/>
  <c r="EE47" i="16"/>
  <c r="EH81" i="16"/>
  <c r="FS77" i="16"/>
  <c r="FS12" i="16"/>
  <c r="FS76" i="16"/>
  <c r="FS48" i="16"/>
  <c r="FS75" i="16"/>
  <c r="FS37" i="16"/>
  <c r="FS36" i="16"/>
  <c r="FS21" i="16"/>
  <c r="AJ97" i="16"/>
  <c r="Q28" i="16"/>
  <c r="Q21" i="16"/>
  <c r="Q79" i="16"/>
  <c r="Q24" i="16"/>
  <c r="Q75" i="16"/>
  <c r="FW99" i="16"/>
  <c r="FW79" i="16"/>
  <c r="FW24" i="16"/>
  <c r="FW94" i="16"/>
  <c r="FW75" i="16"/>
  <c r="R78" i="16"/>
  <c r="R24" i="16"/>
  <c r="R70" i="16"/>
  <c r="R95" i="16"/>
  <c r="R16" i="16"/>
  <c r="R86" i="16"/>
  <c r="R98" i="16"/>
  <c r="O70" i="16"/>
  <c r="O79" i="16"/>
  <c r="O23" i="16"/>
  <c r="O74" i="16"/>
  <c r="O37" i="16"/>
  <c r="BJ64" i="16"/>
  <c r="EA107" i="3"/>
  <c r="EA36" i="16"/>
  <c r="EA98" i="16"/>
  <c r="EA30" i="16"/>
  <c r="CH60" i="16"/>
  <c r="FX96" i="16"/>
  <c r="DN36" i="16"/>
  <c r="FH33" i="16"/>
  <c r="FH43" i="16"/>
  <c r="FH83" i="16"/>
  <c r="FH96" i="16"/>
  <c r="ED94" i="16"/>
  <c r="ED22" i="16"/>
  <c r="ED36" i="16"/>
  <c r="ED43" i="16"/>
  <c r="ED89" i="16"/>
  <c r="EB97" i="16"/>
  <c r="FJ36" i="16"/>
  <c r="FJ96" i="16"/>
  <c r="EH43" i="16"/>
  <c r="EH49" i="16"/>
  <c r="EH14" i="16"/>
  <c r="EH24" i="16"/>
  <c r="EH85" i="16"/>
  <c r="EH93" i="16"/>
  <c r="EH71" i="16"/>
  <c r="EH84" i="16"/>
  <c r="EH27" i="16"/>
  <c r="CU52" i="16"/>
  <c r="CU51" i="16"/>
  <c r="DL88" i="16"/>
  <c r="DL87" i="16"/>
  <c r="DL69" i="16"/>
  <c r="EP98" i="16"/>
  <c r="X107" i="3"/>
  <c r="X96" i="16"/>
  <c r="FB85" i="16"/>
  <c r="DO49" i="16"/>
  <c r="DO46" i="16"/>
  <c r="DO41" i="16"/>
  <c r="DO16" i="16"/>
  <c r="DO21" i="16"/>
  <c r="DO90" i="16"/>
  <c r="DO22" i="16"/>
  <c r="DO76" i="16"/>
  <c r="DO71" i="16"/>
  <c r="FD29" i="16"/>
  <c r="FD89" i="16"/>
  <c r="FD78" i="16"/>
  <c r="FD96" i="16"/>
  <c r="FD99" i="16"/>
  <c r="FD21" i="16"/>
  <c r="FD15" i="16"/>
  <c r="FD28" i="16"/>
  <c r="AD96" i="16"/>
  <c r="DH21" i="16"/>
  <c r="DH48" i="16"/>
  <c r="DH97" i="16"/>
  <c r="DH84" i="16"/>
  <c r="DH79" i="16"/>
  <c r="DH41" i="16"/>
  <c r="FE76" i="16"/>
  <c r="FE46" i="16"/>
  <c r="FE24" i="16"/>
  <c r="FE29" i="16"/>
  <c r="FE59" i="16"/>
  <c r="FE69" i="16"/>
  <c r="FE79" i="16"/>
  <c r="FE33" i="16"/>
  <c r="FE71" i="16"/>
  <c r="FE97" i="16"/>
  <c r="FG28" i="16"/>
  <c r="FG33" i="16"/>
  <c r="FG94" i="16"/>
  <c r="FG86" i="16"/>
  <c r="FG23" i="16"/>
  <c r="FG46" i="16"/>
  <c r="FG84" i="16"/>
  <c r="FG36" i="16"/>
  <c r="FG73" i="16"/>
  <c r="FG78" i="16"/>
  <c r="EQ28" i="16"/>
  <c r="EQ94" i="16"/>
  <c r="EQ89" i="16"/>
  <c r="EQ69" i="16"/>
  <c r="EQ93" i="16"/>
  <c r="EQ71" i="16"/>
  <c r="DF107" i="3"/>
  <c r="DF22" i="16"/>
  <c r="DF28" i="16"/>
  <c r="DF38" i="16"/>
  <c r="DF12" i="16"/>
  <c r="CJ63" i="16"/>
  <c r="DG28" i="16"/>
  <c r="DG39" i="16"/>
  <c r="DG79" i="16"/>
  <c r="DG23" i="16"/>
  <c r="DG45" i="16"/>
  <c r="DG97" i="16"/>
  <c r="DG80" i="16"/>
  <c r="DG12" i="16"/>
  <c r="DG30" i="16"/>
  <c r="FS39" i="16"/>
  <c r="FS38" i="16"/>
  <c r="FS89" i="16"/>
  <c r="FS70" i="16"/>
  <c r="FS71" i="16"/>
  <c r="AJ94" i="16"/>
  <c r="Q81" i="16"/>
  <c r="Q29" i="16"/>
  <c r="Q16" i="16"/>
  <c r="Q38" i="16"/>
  <c r="Q99" i="16"/>
  <c r="Q15" i="16"/>
  <c r="Q46" i="16"/>
  <c r="FW73" i="16"/>
  <c r="FW76" i="16"/>
  <c r="FW46" i="16"/>
  <c r="FW87" i="16"/>
  <c r="AA38" i="16"/>
  <c r="AA76" i="16"/>
  <c r="AA99" i="16"/>
  <c r="AA80" i="16"/>
  <c r="AA94" i="16"/>
  <c r="R96" i="16"/>
  <c r="R76" i="16"/>
  <c r="R99" i="16"/>
  <c r="R87" i="16"/>
  <c r="R41" i="16"/>
  <c r="R44" i="16"/>
  <c r="R77" i="16"/>
  <c r="R27" i="16"/>
  <c r="R38" i="16"/>
  <c r="O43" i="16"/>
  <c r="O86" i="16"/>
  <c r="O35" i="16"/>
  <c r="O71" i="16"/>
  <c r="O83" i="16"/>
  <c r="O72" i="16"/>
  <c r="O16" i="16"/>
  <c r="BW53" i="16"/>
  <c r="CH50" i="16"/>
  <c r="CH52" i="16"/>
  <c r="FX12" i="16"/>
  <c r="DN96" i="16"/>
  <c r="DN94" i="16"/>
  <c r="CE54" i="16"/>
  <c r="FH86" i="16"/>
  <c r="FH77" i="16"/>
  <c r="FH49" i="16"/>
  <c r="ED49" i="16"/>
  <c r="ED38" i="16"/>
  <c r="ED21" i="16"/>
  <c r="ED42" i="16"/>
  <c r="ED79" i="16"/>
  <c r="ED81" i="16"/>
  <c r="EB12" i="16"/>
  <c r="EB99" i="16"/>
  <c r="AI96" i="16"/>
  <c r="FK16" i="16"/>
  <c r="FK98" i="16"/>
  <c r="FK45" i="16"/>
  <c r="FK76" i="16"/>
  <c r="FB75" i="16"/>
  <c r="FB15" i="16"/>
  <c r="FB70" i="16"/>
  <c r="FB89" i="16"/>
  <c r="FJ95" i="16"/>
  <c r="EH69" i="16"/>
  <c r="EH99" i="16"/>
  <c r="EH98" i="16"/>
  <c r="EH12" i="16"/>
  <c r="EH73" i="16"/>
  <c r="EH96" i="16"/>
  <c r="CK50" i="16"/>
  <c r="CN52" i="16"/>
  <c r="FN36" i="16"/>
  <c r="DL94" i="16"/>
  <c r="DL45" i="16"/>
  <c r="DL14" i="16"/>
  <c r="DL23" i="16"/>
  <c r="DL27" i="16"/>
  <c r="EP94" i="16"/>
  <c r="X12" i="16"/>
  <c r="X95" i="16"/>
  <c r="S29" i="16"/>
  <c r="DO37" i="16"/>
  <c r="DO98" i="16"/>
  <c r="DO85" i="16"/>
  <c r="DO72" i="16"/>
  <c r="DO39" i="16"/>
  <c r="DO23" i="16"/>
  <c r="DO75" i="16"/>
  <c r="BS60" i="16"/>
  <c r="BS62" i="16"/>
  <c r="BM61" i="16"/>
  <c r="BM60" i="16"/>
  <c r="S99" i="16"/>
  <c r="FC22" i="16"/>
  <c r="FC30" i="16"/>
  <c r="FC46" i="16"/>
  <c r="FC43" i="16"/>
  <c r="FC94" i="16"/>
  <c r="FC47" i="16"/>
  <c r="FC98" i="16"/>
  <c r="FC23" i="16"/>
  <c r="FC41" i="16"/>
  <c r="EL107" i="3"/>
  <c r="FD94" i="16"/>
  <c r="FD76" i="16"/>
  <c r="FD27" i="16"/>
  <c r="FD97" i="16"/>
  <c r="FD39" i="16"/>
  <c r="V107" i="3"/>
  <c r="DH77" i="16"/>
  <c r="DH14" i="16"/>
  <c r="DH29" i="16"/>
  <c r="DH37" i="16"/>
  <c r="DH89" i="16"/>
  <c r="DH22" i="16"/>
  <c r="DH78" i="16"/>
  <c r="DH45" i="16"/>
  <c r="EU47" i="16"/>
  <c r="EU24" i="16"/>
  <c r="EU99" i="16"/>
  <c r="EU33" i="16"/>
  <c r="FE12" i="16"/>
  <c r="FE21" i="16"/>
  <c r="FE89" i="16"/>
  <c r="FE30" i="16"/>
  <c r="FE95" i="16"/>
  <c r="FE98" i="16"/>
  <c r="FG22" i="16"/>
  <c r="FG79" i="16"/>
  <c r="FG88" i="16"/>
  <c r="FG43" i="16"/>
  <c r="FG39" i="16"/>
  <c r="FG93" i="16"/>
  <c r="FG70" i="16"/>
  <c r="EK97" i="16"/>
  <c r="EK12" i="16"/>
  <c r="CI52" i="16"/>
  <c r="EQ85" i="16"/>
  <c r="EQ83" i="16"/>
  <c r="EQ99" i="16"/>
  <c r="EQ75" i="16"/>
  <c r="EQ90" i="16"/>
  <c r="EQ88" i="16"/>
  <c r="EQ46" i="16"/>
  <c r="EQ36" i="16"/>
  <c r="EQ44" i="16"/>
  <c r="DF16" i="16"/>
  <c r="DF79" i="16"/>
  <c r="DF41" i="16"/>
  <c r="DF71" i="16"/>
  <c r="DF84" i="16"/>
  <c r="DF14" i="16"/>
  <c r="DS36" i="16"/>
  <c r="DS14" i="16"/>
  <c r="DS45" i="16"/>
  <c r="DS74" i="16"/>
  <c r="DS48" i="16"/>
  <c r="CJ50" i="16"/>
  <c r="CJ52" i="16"/>
  <c r="DG24" i="16"/>
  <c r="DG83" i="16"/>
  <c r="DG74" i="16"/>
  <c r="DG38" i="16"/>
  <c r="DG69" i="16"/>
  <c r="EE81" i="16"/>
  <c r="EE97" i="16"/>
  <c r="EE44" i="16"/>
  <c r="EE76" i="16"/>
  <c r="EE38" i="16"/>
  <c r="EE89" i="16"/>
  <c r="FS81" i="16"/>
  <c r="FS49" i="16"/>
  <c r="FS47" i="16"/>
  <c r="FS30" i="16"/>
  <c r="FS43" i="16"/>
  <c r="FS23" i="16"/>
  <c r="FS74" i="16"/>
  <c r="AJ101" i="16"/>
  <c r="Q96" i="16"/>
  <c r="Q71" i="16"/>
  <c r="Q12" i="16"/>
  <c r="Q86" i="16"/>
  <c r="Q44" i="16"/>
  <c r="Q36" i="16"/>
  <c r="FW36" i="16"/>
  <c r="FW16" i="16"/>
  <c r="FW98" i="16"/>
  <c r="FW41" i="16"/>
  <c r="FW28" i="16"/>
  <c r="FW70" i="16"/>
  <c r="FW97" i="16"/>
  <c r="DW76" i="16"/>
  <c r="DW85" i="16"/>
  <c r="DW90" i="16"/>
  <c r="DW84" i="16"/>
  <c r="DW29" i="16"/>
  <c r="AA72" i="16"/>
  <c r="AA87" i="16"/>
  <c r="AA75" i="16"/>
  <c r="AA33" i="16"/>
  <c r="AA21" i="16"/>
  <c r="AA12" i="16"/>
  <c r="R80" i="16"/>
  <c r="R47" i="16"/>
  <c r="R34" i="16"/>
  <c r="R93" i="16"/>
  <c r="R35" i="16"/>
  <c r="R37" i="16"/>
  <c r="O24" i="16"/>
  <c r="O97" i="16"/>
  <c r="O21" i="16"/>
  <c r="O99" i="16"/>
  <c r="O80" i="16"/>
  <c r="O85" i="16"/>
  <c r="O98" i="16"/>
  <c r="O14" i="16"/>
  <c r="BJ63" i="16"/>
  <c r="BJ61" i="16"/>
  <c r="BW51" i="16"/>
  <c r="EA45" i="16"/>
  <c r="EA99" i="16"/>
  <c r="EA96" i="16"/>
  <c r="EA29" i="16"/>
  <c r="CH61" i="16"/>
  <c r="FF80" i="16"/>
  <c r="FF33" i="16"/>
  <c r="AB107" i="3"/>
  <c r="FX94" i="16"/>
  <c r="DN12" i="16"/>
  <c r="V98" i="16"/>
  <c r="ED99" i="16"/>
  <c r="CM62" i="16"/>
  <c r="CM64" i="16"/>
  <c r="FH14" i="16"/>
  <c r="FH87" i="16"/>
  <c r="FH47" i="16"/>
  <c r="FH80" i="16"/>
  <c r="FH70" i="16"/>
  <c r="FH74" i="16"/>
  <c r="ED45" i="16"/>
  <c r="ED82" i="16"/>
  <c r="ED72" i="16"/>
  <c r="ED48" i="16"/>
  <c r="ED41" i="16"/>
  <c r="ED97" i="16"/>
  <c r="EB95" i="16"/>
  <c r="AI38" i="16"/>
  <c r="AI72" i="16"/>
  <c r="AI36" i="16"/>
  <c r="AI86" i="16"/>
  <c r="AI69" i="16"/>
  <c r="AI94" i="16"/>
  <c r="FK24" i="16"/>
  <c r="FK72" i="16"/>
  <c r="FK36" i="16"/>
  <c r="FK79" i="16"/>
  <c r="FK83" i="16"/>
  <c r="DJ81" i="16"/>
  <c r="DJ95" i="16"/>
  <c r="DJ78" i="16"/>
  <c r="DJ38" i="16"/>
  <c r="FB80" i="16"/>
  <c r="FB88" i="16"/>
  <c r="FB47" i="16"/>
  <c r="FB34" i="16"/>
  <c r="FB49" i="16"/>
  <c r="FB45" i="16"/>
  <c r="FB90" i="16"/>
  <c r="FJ12" i="16"/>
  <c r="FJ97" i="16"/>
  <c r="EH38" i="16"/>
  <c r="EH94" i="16"/>
  <c r="EH33" i="16"/>
  <c r="EH76" i="16"/>
  <c r="EH59" i="16"/>
  <c r="DU107" i="3"/>
  <c r="CN61" i="16"/>
  <c r="DL97" i="16"/>
  <c r="DL86" i="16"/>
  <c r="DL41" i="16"/>
  <c r="DL30" i="16"/>
  <c r="DL43" i="16"/>
  <c r="DL75" i="16"/>
  <c r="BO64" i="16"/>
  <c r="S30" i="16"/>
  <c r="S87" i="16"/>
  <c r="S16" i="16"/>
  <c r="S76" i="16"/>
  <c r="S34" i="16"/>
  <c r="S22" i="16"/>
  <c r="DO88" i="16"/>
  <c r="DO74" i="16"/>
  <c r="DO33" i="16"/>
  <c r="EL98" i="16"/>
  <c r="EL96" i="16"/>
  <c r="FB69" i="16"/>
  <c r="BS61" i="16"/>
  <c r="BM64" i="16"/>
  <c r="BM62" i="16"/>
  <c r="BM63" i="16"/>
  <c r="BM54" i="16"/>
  <c r="DV99" i="16"/>
  <c r="DV107" i="3"/>
  <c r="FC42" i="16"/>
  <c r="FC97" i="16"/>
  <c r="FC88" i="16"/>
  <c r="FC36" i="16"/>
  <c r="FC78" i="16"/>
  <c r="FG14" i="16"/>
  <c r="DK107" i="3"/>
  <c r="DK85" i="16"/>
  <c r="DK71" i="16"/>
  <c r="DK70" i="16"/>
  <c r="DK79" i="16"/>
  <c r="DK76" i="16"/>
  <c r="FD14" i="16"/>
  <c r="FD49" i="16"/>
  <c r="FD93" i="16"/>
  <c r="FD24" i="16"/>
  <c r="FD90" i="16"/>
  <c r="AD95" i="16"/>
  <c r="DH99" i="16"/>
  <c r="DH28" i="16"/>
  <c r="DH44" i="16"/>
  <c r="DH80" i="16"/>
  <c r="DH42" i="16"/>
  <c r="DH59" i="16"/>
  <c r="DH16" i="16"/>
  <c r="DH27" i="16"/>
  <c r="DH47" i="16"/>
  <c r="DC50" i="16"/>
  <c r="EU22" i="16"/>
  <c r="EU89" i="16"/>
  <c r="EU75" i="16"/>
  <c r="EU96" i="16"/>
  <c r="EU76" i="16"/>
  <c r="EU83" i="16"/>
  <c r="EU30" i="16"/>
  <c r="EU95" i="16"/>
  <c r="EU93" i="16"/>
  <c r="EC98" i="16"/>
  <c r="FE35" i="16"/>
  <c r="FE37" i="16"/>
  <c r="FE83" i="16"/>
  <c r="FE23" i="16"/>
  <c r="FE93" i="16"/>
  <c r="FE16" i="16"/>
  <c r="FG29" i="16"/>
  <c r="FG30" i="16"/>
  <c r="FG44" i="16"/>
  <c r="FG49" i="16"/>
  <c r="FG77" i="16"/>
  <c r="CI53" i="16"/>
  <c r="CI54" i="16"/>
  <c r="EQ16" i="16"/>
  <c r="EQ37" i="16"/>
  <c r="EQ45" i="16"/>
  <c r="EQ43" i="16"/>
  <c r="DF97" i="16"/>
  <c r="DF87" i="16"/>
  <c r="DF85" i="16"/>
  <c r="DF74" i="16"/>
  <c r="DF98" i="16"/>
  <c r="DF95" i="16"/>
  <c r="DF46" i="16"/>
  <c r="DF49" i="16"/>
  <c r="DF30" i="16"/>
  <c r="DS107" i="3"/>
  <c r="DS41" i="16"/>
  <c r="DS99" i="16"/>
  <c r="DS35" i="16"/>
  <c r="DS43" i="16"/>
  <c r="DS21" i="16"/>
  <c r="DS96" i="16"/>
  <c r="DS39" i="16"/>
  <c r="CJ61" i="16"/>
  <c r="CJ62" i="16"/>
  <c r="DG27" i="16"/>
  <c r="DG96" i="16"/>
  <c r="DG88" i="16"/>
  <c r="DG22" i="16"/>
  <c r="DG85" i="16"/>
  <c r="BN50" i="16"/>
  <c r="FS14" i="16"/>
  <c r="FS84" i="16"/>
  <c r="FS34" i="16"/>
  <c r="FS72" i="16"/>
  <c r="FS85" i="16"/>
  <c r="FS88" i="16"/>
  <c r="FS86" i="16"/>
  <c r="Q23" i="16"/>
  <c r="R42" i="16"/>
  <c r="R79" i="16"/>
  <c r="R43" i="16"/>
  <c r="R36" i="16"/>
  <c r="R45" i="16"/>
  <c r="R21" i="16"/>
  <c r="O39" i="16"/>
  <c r="O88" i="16"/>
  <c r="O96" i="16"/>
  <c r="O29" i="16"/>
  <c r="O69" i="16"/>
  <c r="EA85" i="16"/>
  <c r="FX36" i="16"/>
  <c r="DN107" i="3"/>
  <c r="DN98" i="16"/>
  <c r="ED16" i="16"/>
  <c r="EH72" i="16"/>
  <c r="EH23" i="16"/>
  <c r="EH30" i="16"/>
  <c r="EH28" i="16"/>
  <c r="EH35" i="16"/>
  <c r="EH78" i="16"/>
  <c r="EH15" i="16"/>
  <c r="CN54" i="16"/>
  <c r="CN53" i="16"/>
  <c r="DL12" i="16"/>
  <c r="DL77" i="16"/>
  <c r="DL71" i="16"/>
  <c r="DL99" i="16"/>
  <c r="DL72" i="16"/>
  <c r="DL95" i="16"/>
  <c r="EH29" i="16"/>
  <c r="X97" i="16"/>
  <c r="DO43" i="16"/>
  <c r="DO77" i="16"/>
  <c r="DO44" i="16"/>
  <c r="DO38" i="16"/>
  <c r="DO69" i="16"/>
  <c r="DO14" i="16"/>
  <c r="DO24" i="16"/>
  <c r="FD88" i="16"/>
  <c r="FD23" i="16"/>
  <c r="FD87" i="16"/>
  <c r="FD79" i="16"/>
  <c r="FD12" i="16"/>
  <c r="FD84" i="16"/>
  <c r="FD75" i="16"/>
  <c r="FD48" i="16"/>
  <c r="AD12" i="16"/>
  <c r="DH49" i="16"/>
  <c r="DH75" i="16"/>
  <c r="DH74" i="16"/>
  <c r="DH23" i="16"/>
  <c r="DH98" i="16"/>
  <c r="DH69" i="16"/>
  <c r="DH39" i="16"/>
  <c r="EC94" i="16"/>
  <c r="FE81" i="16"/>
  <c r="FE38" i="16"/>
  <c r="FE49" i="16"/>
  <c r="FE77" i="16"/>
  <c r="FE15" i="16"/>
  <c r="FE22" i="16"/>
  <c r="FE34" i="16"/>
  <c r="FG90" i="16"/>
  <c r="FG75" i="16"/>
  <c r="FG12" i="16"/>
  <c r="FG71" i="16"/>
  <c r="FG99" i="16"/>
  <c r="FG45" i="16"/>
  <c r="FG59" i="16"/>
  <c r="FG21" i="16"/>
  <c r="EQ87" i="16"/>
  <c r="EQ23" i="16"/>
  <c r="EQ21" i="16"/>
  <c r="EQ73" i="16"/>
  <c r="EQ41" i="16"/>
  <c r="EQ47" i="16"/>
  <c r="EQ95" i="16"/>
  <c r="ED80" i="16"/>
  <c r="DF21" i="16"/>
  <c r="DF80" i="16"/>
  <c r="DF39" i="16"/>
  <c r="DF70" i="16"/>
  <c r="DF45" i="16"/>
  <c r="DF88" i="16"/>
  <c r="DF78" i="16"/>
  <c r="DF47" i="16"/>
  <c r="DF93" i="16"/>
  <c r="DF24" i="16"/>
  <c r="CJ64" i="16"/>
  <c r="CJ54" i="16"/>
  <c r="DG89" i="16"/>
  <c r="DG77" i="16"/>
  <c r="DG14" i="16"/>
  <c r="DG87" i="16"/>
  <c r="DO81" i="16"/>
  <c r="FS95" i="16"/>
  <c r="FS93" i="16"/>
  <c r="FS73" i="16"/>
  <c r="FS16" i="16"/>
  <c r="O81" i="16"/>
  <c r="O48" i="16"/>
  <c r="O75" i="16"/>
  <c r="O95" i="16"/>
  <c r="O33" i="16"/>
  <c r="O94" i="16"/>
  <c r="O59" i="16"/>
  <c r="O73" i="16"/>
  <c r="O34" i="16"/>
  <c r="O89" i="16"/>
  <c r="BJ62" i="16"/>
  <c r="CQ51" i="16"/>
  <c r="R49" i="16" l="1"/>
  <c r="EQ59" i="16"/>
  <c r="CH55" i="16"/>
  <c r="FK39" i="16"/>
  <c r="FD65" i="16"/>
  <c r="FD59" i="16"/>
  <c r="FH30" i="16"/>
  <c r="FH81" i="16"/>
  <c r="EA41" i="16"/>
  <c r="R15" i="16"/>
  <c r="DO59" i="16"/>
  <c r="FH29" i="16"/>
  <c r="DL28" i="16"/>
  <c r="DO48" i="16"/>
  <c r="FH69" i="16"/>
  <c r="EJ38" i="16"/>
  <c r="EM34" i="16"/>
  <c r="EM75" i="16"/>
  <c r="BP62" i="16"/>
  <c r="EJ24" i="16"/>
  <c r="EM73" i="16"/>
  <c r="W81" i="16"/>
  <c r="W70" i="16"/>
  <c r="EY15" i="16"/>
  <c r="FO84" i="16"/>
  <c r="EG15" i="16"/>
  <c r="EM28" i="16"/>
  <c r="W48" i="16"/>
  <c r="AE71" i="16"/>
  <c r="FO24" i="16"/>
  <c r="EJ76" i="16"/>
  <c r="EM27" i="16"/>
  <c r="W93" i="16"/>
  <c r="T15" i="16"/>
  <c r="W75" i="16"/>
  <c r="FO93" i="16"/>
  <c r="EJ73" i="16"/>
  <c r="DW33" i="16"/>
  <c r="FW34" i="16"/>
  <c r="FS83" i="16"/>
  <c r="BW61" i="16"/>
  <c r="FW22" i="16"/>
  <c r="EA38" i="16"/>
  <c r="EA84" i="16"/>
  <c r="CQ52" i="16"/>
  <c r="FW29" i="16"/>
  <c r="EA16" i="16"/>
  <c r="AA93" i="16"/>
  <c r="CU53" i="16"/>
  <c r="CU60" i="16"/>
  <c r="FK15" i="16"/>
  <c r="AI79" i="16"/>
  <c r="CE64" i="16"/>
  <c r="AI74" i="16"/>
  <c r="T70" i="16"/>
  <c r="CY51" i="16"/>
  <c r="FO47" i="16"/>
  <c r="AE79" i="16"/>
  <c r="AE77" i="16"/>
  <c r="DW44" i="16"/>
  <c r="S50" i="16"/>
  <c r="S49" i="16"/>
  <c r="EU42" i="16"/>
  <c r="DW38" i="16"/>
  <c r="DS77" i="16"/>
  <c r="AA69" i="16"/>
  <c r="DS49" i="16"/>
  <c r="EU16" i="16"/>
  <c r="AA70" i="16"/>
  <c r="EU29" i="16"/>
  <c r="DS93" i="16"/>
  <c r="W86" i="16"/>
  <c r="FO87" i="16"/>
  <c r="T48" i="16"/>
  <c r="T38" i="16"/>
  <c r="W33" i="16"/>
  <c r="AA23" i="16"/>
  <c r="W22" i="16"/>
  <c r="FK69" i="16"/>
  <c r="EM35" i="16"/>
  <c r="DO45" i="16"/>
  <c r="FK75" i="16"/>
  <c r="AA22" i="16"/>
  <c r="AA48" i="16"/>
  <c r="FH23" i="16"/>
  <c r="FS42" i="16"/>
  <c r="AA84" i="16"/>
  <c r="DS87" i="16"/>
  <c r="T93" i="16"/>
  <c r="FH73" i="16"/>
  <c r="FK86" i="16"/>
  <c r="FO81" i="16"/>
  <c r="EY16" i="16"/>
  <c r="EY44" i="16"/>
  <c r="EY33" i="16"/>
  <c r="EY93" i="16"/>
  <c r="EY41" i="16"/>
  <c r="EU88" i="16"/>
  <c r="EY43" i="16"/>
  <c r="BP51" i="16"/>
  <c r="DS91" i="16"/>
  <c r="FK13" i="16"/>
  <c r="W13" i="16"/>
  <c r="DL92" i="16"/>
  <c r="EJ91" i="16"/>
  <c r="BP65" i="16"/>
  <c r="EQ91" i="16"/>
  <c r="CY65" i="16"/>
  <c r="DL34" i="16"/>
  <c r="DL37" i="16"/>
  <c r="FW39" i="16"/>
  <c r="FS15" i="16"/>
  <c r="DS16" i="16"/>
  <c r="DL89" i="16"/>
  <c r="FW89" i="16"/>
  <c r="FH35" i="16"/>
  <c r="CH57" i="16"/>
  <c r="EA43" i="16"/>
  <c r="DO15" i="16"/>
  <c r="DL29" i="16"/>
  <c r="T23" i="16"/>
  <c r="EJ41" i="16"/>
  <c r="EY28" i="16"/>
  <c r="EM89" i="16"/>
  <c r="EM16" i="16"/>
  <c r="EM43" i="16"/>
  <c r="CA50" i="16"/>
  <c r="EM59" i="16"/>
  <c r="W59" i="16"/>
  <c r="EJ39" i="16"/>
  <c r="EJ75" i="16"/>
  <c r="EM37" i="16"/>
  <c r="FO78" i="16"/>
  <c r="EJ22" i="16"/>
  <c r="EM46" i="16"/>
  <c r="AE27" i="16"/>
  <c r="FO76" i="16"/>
  <c r="EJ77" i="16"/>
  <c r="EJ14" i="16"/>
  <c r="EJ88" i="16"/>
  <c r="EM80" i="16"/>
  <c r="EJ93" i="16"/>
  <c r="EA46" i="16"/>
  <c r="FW88" i="16"/>
  <c r="EA76" i="16"/>
  <c r="DW15" i="16"/>
  <c r="FW14" i="16"/>
  <c r="CQ61" i="16"/>
  <c r="DW77" i="16"/>
  <c r="EA86" i="16"/>
  <c r="EA37" i="16"/>
  <c r="FW49" i="16"/>
  <c r="FS59" i="16"/>
  <c r="EA93" i="16"/>
  <c r="FW72" i="16"/>
  <c r="FW15" i="16"/>
  <c r="EU34" i="16"/>
  <c r="EU39" i="16"/>
  <c r="CU62" i="16"/>
  <c r="AI85" i="16"/>
  <c r="AI83" i="16"/>
  <c r="T46" i="16"/>
  <c r="AI22" i="16"/>
  <c r="T89" i="16"/>
  <c r="AI44" i="16"/>
  <c r="AI14" i="16"/>
  <c r="AI81" i="16"/>
  <c r="FO90" i="16"/>
  <c r="AE39" i="16"/>
  <c r="AE45" i="16"/>
  <c r="CH56" i="16"/>
  <c r="DW42" i="16"/>
  <c r="EU14" i="16"/>
  <c r="EU87" i="16"/>
  <c r="AA14" i="16"/>
  <c r="DW30" i="16"/>
  <c r="FS33" i="16"/>
  <c r="DS70" i="16"/>
  <c r="EU46" i="16"/>
  <c r="AA45" i="16"/>
  <c r="DS85" i="16"/>
  <c r="EU90" i="16"/>
  <c r="W30" i="16"/>
  <c r="FO48" i="16"/>
  <c r="FH28" i="16"/>
  <c r="FO73" i="16"/>
  <c r="AA44" i="16"/>
  <c r="AA24" i="16"/>
  <c r="FS46" i="16"/>
  <c r="DO28" i="16"/>
  <c r="FS90" i="16"/>
  <c r="EU72" i="16"/>
  <c r="FK89" i="16"/>
  <c r="AA78" i="16"/>
  <c r="DS83" i="16"/>
  <c r="DO27" i="16"/>
  <c r="CU50" i="16"/>
  <c r="AI45" i="16"/>
  <c r="AA85" i="16"/>
  <c r="DW35" i="16"/>
  <c r="FH45" i="16"/>
  <c r="T78" i="16"/>
  <c r="DW45" i="16"/>
  <c r="DS30" i="16"/>
  <c r="FB82" i="16"/>
  <c r="CE63" i="16"/>
  <c r="DS78" i="16"/>
  <c r="FH89" i="16"/>
  <c r="DW48" i="16"/>
  <c r="AI27" i="16"/>
  <c r="DO89" i="16"/>
  <c r="EY46" i="16"/>
  <c r="EY22" i="16"/>
  <c r="FH22" i="16"/>
  <c r="DL33" i="16"/>
  <c r="BS52" i="16"/>
  <c r="AE92" i="16"/>
  <c r="EU92" i="16"/>
  <c r="EQ92" i="16"/>
  <c r="DL91" i="16"/>
  <c r="FW91" i="16"/>
  <c r="T91" i="16"/>
  <c r="AI91" i="16"/>
  <c r="DW91" i="16"/>
  <c r="EA91" i="16"/>
  <c r="EA15" i="16"/>
  <c r="DL93" i="16"/>
  <c r="FK21" i="16"/>
  <c r="DS80" i="16"/>
  <c r="FK44" i="16"/>
  <c r="DO29" i="16"/>
  <c r="DL39" i="16"/>
  <c r="FH72" i="16"/>
  <c r="EA78" i="16"/>
  <c r="EQ15" i="16"/>
  <c r="DL83" i="16"/>
  <c r="DL16" i="16"/>
  <c r="EY90" i="16"/>
  <c r="EM78" i="16"/>
  <c r="EM74" i="16"/>
  <c r="EM86" i="16"/>
  <c r="W85" i="16"/>
  <c r="BP52" i="16"/>
  <c r="T41" i="16"/>
  <c r="AE41" i="16"/>
  <c r="FO22" i="16"/>
  <c r="EJ34" i="16"/>
  <c r="EJ90" i="16"/>
  <c r="T71" i="16"/>
  <c r="FO28" i="16"/>
  <c r="EJ70" i="16"/>
  <c r="EJ49" i="16"/>
  <c r="W90" i="16"/>
  <c r="EY47" i="16"/>
  <c r="T30" i="16"/>
  <c r="AE73" i="16"/>
  <c r="FO89" i="16"/>
  <c r="EJ46" i="16"/>
  <c r="W78" i="16"/>
  <c r="N82" i="16"/>
  <c r="FO35" i="16"/>
  <c r="EJ29" i="16"/>
  <c r="FW38" i="16"/>
  <c r="DW39" i="16"/>
  <c r="EA23" i="16"/>
  <c r="FW45" i="16"/>
  <c r="FW86" i="16"/>
  <c r="AA39" i="16"/>
  <c r="DW86" i="16"/>
  <c r="EU44" i="16"/>
  <c r="DF82" i="16"/>
  <c r="AI34" i="16"/>
  <c r="AI15" i="16"/>
  <c r="T79" i="16"/>
  <c r="FK47" i="16"/>
  <c r="AI23" i="16"/>
  <c r="T65" i="16"/>
  <c r="T59" i="16"/>
  <c r="AI35" i="16"/>
  <c r="CE53" i="16"/>
  <c r="FO88" i="16"/>
  <c r="AE47" i="16"/>
  <c r="AE23" i="16"/>
  <c r="AE33" i="16"/>
  <c r="DW93" i="16"/>
  <c r="DS86" i="16"/>
  <c r="EU59" i="16"/>
  <c r="FK22" i="16"/>
  <c r="EU27" i="16"/>
  <c r="AA46" i="16"/>
  <c r="FW23" i="16"/>
  <c r="DS23" i="16"/>
  <c r="EU78" i="16"/>
  <c r="DS89" i="16"/>
  <c r="DS27" i="16"/>
  <c r="DS15" i="16"/>
  <c r="W37" i="16"/>
  <c r="EJ16" i="16"/>
  <c r="FO80" i="16"/>
  <c r="AI87" i="16"/>
  <c r="FH84" i="16"/>
  <c r="AA79" i="16"/>
  <c r="DW28" i="16"/>
  <c r="EM39" i="16"/>
  <c r="EU70" i="16"/>
  <c r="FK14" i="16"/>
  <c r="DW79" i="16"/>
  <c r="DO87" i="16"/>
  <c r="FH59" i="16"/>
  <c r="CU64" i="16"/>
  <c r="FK48" i="16"/>
  <c r="AA28" i="16"/>
  <c r="DO79" i="16"/>
  <c r="AA42" i="16"/>
  <c r="T39" i="16"/>
  <c r="DW69" i="16"/>
  <c r="FK38" i="16"/>
  <c r="CQ64" i="16"/>
  <c r="DS72" i="16"/>
  <c r="FK37" i="16"/>
  <c r="W76" i="16"/>
  <c r="AI78" i="16"/>
  <c r="AI73" i="16"/>
  <c r="AI30" i="16"/>
  <c r="DW27" i="16"/>
  <c r="DS90" i="16"/>
  <c r="DW49" i="16"/>
  <c r="DL44" i="16"/>
  <c r="EQ81" i="16"/>
  <c r="DL74" i="16"/>
  <c r="AI39" i="16"/>
  <c r="AA92" i="16"/>
  <c r="EA92" i="16"/>
  <c r="FW92" i="16"/>
  <c r="AE13" i="16"/>
  <c r="EM13" i="16"/>
  <c r="BW65" i="16"/>
  <c r="CU65" i="16"/>
  <c r="FH91" i="16"/>
  <c r="DL47" i="16"/>
  <c r="DL73" i="16"/>
  <c r="DC52" i="16"/>
  <c r="EA34" i="16"/>
  <c r="FW30" i="16"/>
  <c r="CN51" i="16"/>
  <c r="FH38" i="16"/>
  <c r="FH76" i="16"/>
  <c r="O15" i="16"/>
  <c r="FH16" i="16"/>
  <c r="DO93" i="16"/>
  <c r="CN63" i="16"/>
  <c r="DL80" i="16"/>
  <c r="EM88" i="16"/>
  <c r="EJ79" i="16"/>
  <c r="EY84" i="16"/>
  <c r="EM29" i="16"/>
  <c r="EM70" i="16"/>
  <c r="EM90" i="16"/>
  <c r="CA52" i="16"/>
  <c r="EJ74" i="16"/>
  <c r="W89" i="16"/>
  <c r="W71" i="16"/>
  <c r="EY48" i="16"/>
  <c r="FO29" i="16"/>
  <c r="FO23" i="16"/>
  <c r="EJ43" i="16"/>
  <c r="EJ72" i="16"/>
  <c r="EM76" i="16"/>
  <c r="EY37" i="16"/>
  <c r="EM45" i="16"/>
  <c r="W49" i="16"/>
  <c r="EY78" i="16"/>
  <c r="FO43" i="16"/>
  <c r="EM24" i="16"/>
  <c r="W29" i="16"/>
  <c r="FO30" i="16"/>
  <c r="EJ86" i="16"/>
  <c r="EA73" i="16"/>
  <c r="BW60" i="16"/>
  <c r="FW27" i="16"/>
  <c r="EA44" i="16"/>
  <c r="FW90" i="16"/>
  <c r="CQ50" i="16"/>
  <c r="FW84" i="16"/>
  <c r="EA21" i="16"/>
  <c r="FW83" i="16"/>
  <c r="EA90" i="16"/>
  <c r="AA47" i="16"/>
  <c r="FW21" i="16"/>
  <c r="DC61" i="16"/>
  <c r="BS50" i="16"/>
  <c r="BS53" i="16"/>
  <c r="FK77" i="16"/>
  <c r="AI84" i="16"/>
  <c r="AI33" i="16"/>
  <c r="FK71" i="16"/>
  <c r="AI93" i="16"/>
  <c r="FK78" i="16"/>
  <c r="AI24" i="16"/>
  <c r="AI28" i="16"/>
  <c r="CA62" i="16"/>
  <c r="CY63" i="16"/>
  <c r="FO39" i="16"/>
  <c r="AE74" i="16"/>
  <c r="AE90" i="16"/>
  <c r="FO33" i="16"/>
  <c r="CQ63" i="16"/>
  <c r="DS29" i="16"/>
  <c r="EU37" i="16"/>
  <c r="DC51" i="16"/>
  <c r="AA77" i="16"/>
  <c r="FS35" i="16"/>
  <c r="DS75" i="16"/>
  <c r="EU84" i="16"/>
  <c r="DS22" i="16"/>
  <c r="EU80" i="16"/>
  <c r="CU63" i="16"/>
  <c r="DW73" i="16"/>
  <c r="EU38" i="16"/>
  <c r="DS79" i="16"/>
  <c r="CY61" i="16"/>
  <c r="T80" i="16"/>
  <c r="AI46" i="16"/>
  <c r="FH90" i="16"/>
  <c r="T72" i="16"/>
  <c r="DS46" i="16"/>
  <c r="W80" i="16"/>
  <c r="FK34" i="16"/>
  <c r="FK29" i="16"/>
  <c r="DW43" i="16"/>
  <c r="EU73" i="16"/>
  <c r="FK46" i="16"/>
  <c r="FH27" i="16"/>
  <c r="AA16" i="16"/>
  <c r="FW48" i="16"/>
  <c r="FK74" i="16"/>
  <c r="DO70" i="16"/>
  <c r="FK42" i="16"/>
  <c r="FH79" i="16"/>
  <c r="FH75" i="16"/>
  <c r="EY89" i="16"/>
  <c r="EY80" i="16"/>
  <c r="EY45" i="16"/>
  <c r="DL42" i="16"/>
  <c r="AE72" i="16"/>
  <c r="BP64" i="16"/>
  <c r="BS63" i="16"/>
  <c r="CE52" i="16"/>
  <c r="DW46" i="16"/>
  <c r="FK81" i="16"/>
  <c r="FO92" i="16"/>
  <c r="CE65" i="16"/>
  <c r="BS65" i="16"/>
  <c r="EA48" i="16"/>
  <c r="FH71" i="16"/>
  <c r="EM42" i="16"/>
  <c r="W42" i="16"/>
  <c r="EJ15" i="16"/>
  <c r="W35" i="16"/>
  <c r="AE15" i="16"/>
  <c r="EJ89" i="16"/>
  <c r="W34" i="16"/>
  <c r="AE21" i="16"/>
  <c r="EJ83" i="16"/>
  <c r="EJ27" i="16"/>
  <c r="EM69" i="16"/>
  <c r="FO72" i="16"/>
  <c r="EJ65" i="16"/>
  <c r="EJ59" i="16"/>
  <c r="FW43" i="16"/>
  <c r="EA77" i="16"/>
  <c r="FW93" i="16"/>
  <c r="EA35" i="16"/>
  <c r="EA39" i="16"/>
  <c r="CQ54" i="16"/>
  <c r="FW71" i="16"/>
  <c r="FS28" i="16"/>
  <c r="EA71" i="16"/>
  <c r="EA75" i="16"/>
  <c r="FS24" i="16"/>
  <c r="DC63" i="16"/>
  <c r="DL49" i="16"/>
  <c r="FK41" i="16"/>
  <c r="AI89" i="16"/>
  <c r="T69" i="16"/>
  <c r="FK23" i="16"/>
  <c r="AI88" i="16"/>
  <c r="FK90" i="16"/>
  <c r="AI42" i="16"/>
  <c r="AI48" i="16"/>
  <c r="T14" i="16"/>
  <c r="CA60" i="16"/>
  <c r="EJ71" i="16"/>
  <c r="AE80" i="16"/>
  <c r="AE48" i="16"/>
  <c r="AE84" i="16"/>
  <c r="AE44" i="16"/>
  <c r="AE38" i="16"/>
  <c r="AE88" i="16"/>
  <c r="DW89" i="16"/>
  <c r="FS79" i="16"/>
  <c r="DS34" i="16"/>
  <c r="AA29" i="16"/>
  <c r="DS81" i="16"/>
  <c r="EU28" i="16"/>
  <c r="DS42" i="16"/>
  <c r="CU54" i="16"/>
  <c r="EU49" i="16"/>
  <c r="DS38" i="16"/>
  <c r="EM93" i="16"/>
  <c r="T43" i="16"/>
  <c r="DW41" i="16"/>
  <c r="EU23" i="16"/>
  <c r="FW44" i="16"/>
  <c r="DS59" i="16"/>
  <c r="DS73" i="16"/>
  <c r="BJ57" i="16"/>
  <c r="DC60" i="16"/>
  <c r="FK35" i="16"/>
  <c r="EU41" i="16"/>
  <c r="FH24" i="16"/>
  <c r="FW37" i="16"/>
  <c r="DS47" i="16"/>
  <c r="FH15" i="16"/>
  <c r="DW78" i="16"/>
  <c r="DO80" i="16"/>
  <c r="EY79" i="16"/>
  <c r="EY83" i="16"/>
  <c r="EY65" i="16"/>
  <c r="EY59" i="16"/>
  <c r="EQ84" i="16"/>
  <c r="CA63" i="16"/>
  <c r="BP61" i="16"/>
  <c r="DS76" i="16"/>
  <c r="EQ38" i="16"/>
  <c r="FH41" i="16"/>
  <c r="EQ13" i="16"/>
  <c r="DL13" i="16"/>
  <c r="DO13" i="16"/>
  <c r="T13" i="16"/>
  <c r="EY13" i="16"/>
  <c r="DO91" i="16"/>
  <c r="FS91" i="16"/>
  <c r="FO91" i="16"/>
  <c r="EM91" i="16"/>
  <c r="CN60" i="16"/>
  <c r="CN62" i="16"/>
  <c r="EM47" i="16"/>
  <c r="FO42" i="16"/>
  <c r="EJ28" i="16"/>
  <c r="EM33" i="16"/>
  <c r="EM81" i="16"/>
  <c r="EM22" i="16"/>
  <c r="EJ80" i="16"/>
  <c r="W72" i="16"/>
  <c r="EJ84" i="16"/>
  <c r="EJ23" i="16"/>
  <c r="CY50" i="16"/>
  <c r="EJ21" i="16"/>
  <c r="W23" i="16"/>
  <c r="FO79" i="16"/>
  <c r="EJ78" i="16"/>
  <c r="EM72" i="16"/>
  <c r="W74" i="16"/>
  <c r="N54" i="16"/>
  <c r="N49" i="16"/>
  <c r="FO45" i="16"/>
  <c r="FO34" i="16"/>
  <c r="EJ42" i="16"/>
  <c r="EA47" i="16"/>
  <c r="FW74" i="16"/>
  <c r="EA65" i="16"/>
  <c r="EA59" i="16"/>
  <c r="FW35" i="16"/>
  <c r="EA33" i="16"/>
  <c r="EA27" i="16"/>
  <c r="EA42" i="16"/>
  <c r="EA89" i="16"/>
  <c r="AA59" i="16"/>
  <c r="DW37" i="16"/>
  <c r="FW33" i="16"/>
  <c r="DF65" i="16"/>
  <c r="DF59" i="16"/>
  <c r="DC62" i="16"/>
  <c r="FK27" i="16"/>
  <c r="AI49" i="16"/>
  <c r="FK93" i="16"/>
  <c r="AI21" i="16"/>
  <c r="EM44" i="16"/>
  <c r="T44" i="16"/>
  <c r="AI16" i="16"/>
  <c r="AI43" i="16"/>
  <c r="T76" i="16"/>
  <c r="AE76" i="16"/>
  <c r="AE43" i="16"/>
  <c r="AE37" i="16"/>
  <c r="CY64" i="16"/>
  <c r="DW59" i="16"/>
  <c r="DS84" i="16"/>
  <c r="DW80" i="16"/>
  <c r="EQ76" i="16"/>
  <c r="EU71" i="16"/>
  <c r="DW14" i="16"/>
  <c r="DS71" i="16"/>
  <c r="AA88" i="16"/>
  <c r="DS24" i="16"/>
  <c r="DS69" i="16"/>
  <c r="T27" i="16"/>
  <c r="W39" i="16"/>
  <c r="FO86" i="16"/>
  <c r="DW74" i="16"/>
  <c r="EU79" i="16"/>
  <c r="EU69" i="16"/>
  <c r="AI80" i="16"/>
  <c r="EM84" i="16"/>
  <c r="BJ58" i="16"/>
  <c r="FK59" i="16"/>
  <c r="CE60" i="16"/>
  <c r="EU43" i="16"/>
  <c r="FH93" i="16"/>
  <c r="FH46" i="16"/>
  <c r="EM38" i="16"/>
  <c r="DS44" i="16"/>
  <c r="AA89" i="16"/>
  <c r="DS33" i="16"/>
  <c r="AA37" i="16"/>
  <c r="BP60" i="16"/>
  <c r="BJ56" i="16"/>
  <c r="EY34" i="16"/>
  <c r="BW64" i="16"/>
  <c r="CY60" i="16"/>
  <c r="DC53" i="16"/>
  <c r="EY81" i="16"/>
  <c r="AI92" i="16"/>
  <c r="FW13" i="16"/>
  <c r="EU91" i="16"/>
  <c r="AE81" i="16"/>
  <c r="EY91" i="16"/>
  <c r="CA65" i="16"/>
  <c r="DL21" i="16"/>
  <c r="DL15" i="16"/>
  <c r="FW47" i="16"/>
  <c r="FH88" i="16"/>
  <c r="EA88" i="16"/>
  <c r="CN64" i="16"/>
  <c r="DL76" i="16"/>
  <c r="FO15" i="16"/>
  <c r="EM30" i="16"/>
  <c r="EJ44" i="16"/>
  <c r="EJ85" i="16"/>
  <c r="CY54" i="16"/>
  <c r="EJ47" i="16"/>
  <c r="EM71" i="16"/>
  <c r="W69" i="16"/>
  <c r="EJ87" i="16"/>
  <c r="EJ30" i="16"/>
  <c r="AE87" i="16"/>
  <c r="FO38" i="16"/>
  <c r="EJ69" i="16"/>
  <c r="R60" i="16"/>
  <c r="R59" i="16"/>
  <c r="FW65" i="16"/>
  <c r="FW59" i="16"/>
  <c r="CH58" i="16"/>
  <c r="FW77" i="16"/>
  <c r="EA83" i="16"/>
  <c r="FS22" i="16"/>
  <c r="CQ53" i="16"/>
  <c r="EA49" i="16"/>
  <c r="FW42" i="16"/>
  <c r="AA43" i="16"/>
  <c r="DW23" i="16"/>
  <c r="DL24" i="16"/>
  <c r="EE65" i="16"/>
  <c r="EE59" i="16"/>
  <c r="FK84" i="16"/>
  <c r="FK43" i="16"/>
  <c r="AI47" i="16"/>
  <c r="AI29" i="16"/>
  <c r="W46" i="16"/>
  <c r="AI77" i="16"/>
  <c r="CE62" i="16"/>
  <c r="AI59" i="16"/>
  <c r="T42" i="16"/>
  <c r="T86" i="16"/>
  <c r="AE34" i="16"/>
  <c r="AE49" i="16"/>
  <c r="AE14" i="16"/>
  <c r="AE42" i="16"/>
  <c r="AE28" i="16"/>
  <c r="CY53" i="16"/>
  <c r="AA30" i="16"/>
  <c r="AA86" i="16"/>
  <c r="DW72" i="16"/>
  <c r="FS80" i="16"/>
  <c r="EU74" i="16"/>
  <c r="AA74" i="16"/>
  <c r="EQ77" i="16"/>
  <c r="FO70" i="16"/>
  <c r="DW81" i="16"/>
  <c r="EU21" i="16"/>
  <c r="CE61" i="16"/>
  <c r="W88" i="16"/>
  <c r="AA34" i="16"/>
  <c r="AI41" i="16"/>
  <c r="W47" i="16"/>
  <c r="FK73" i="16"/>
  <c r="EU35" i="16"/>
  <c r="W45" i="16"/>
  <c r="DS88" i="16"/>
  <c r="AA35" i="16"/>
  <c r="EA28" i="16"/>
  <c r="AI75" i="16"/>
  <c r="T77" i="16"/>
  <c r="AA73" i="16"/>
  <c r="DO47" i="16"/>
  <c r="T90" i="16"/>
  <c r="EY27" i="16"/>
  <c r="EY88" i="16"/>
  <c r="DO84" i="16"/>
  <c r="T22" i="16"/>
  <c r="CU61" i="16"/>
  <c r="EM92" i="16"/>
  <c r="T92" i="16"/>
  <c r="DS13" i="16"/>
  <c r="EA13" i="16"/>
  <c r="AA13" i="16"/>
  <c r="FK91" i="16"/>
  <c r="CQ65" i="16"/>
  <c r="EA22" i="16"/>
  <c r="ED65" i="16"/>
  <c r="ED59" i="16"/>
  <c r="AA49" i="16"/>
  <c r="DL59" i="16"/>
  <c r="EA74" i="16"/>
  <c r="DL46" i="16"/>
  <c r="FO59" i="16"/>
  <c r="P49" i="16"/>
  <c r="EJ37" i="16"/>
  <c r="EM15" i="16"/>
  <c r="FO44" i="16"/>
  <c r="EM21" i="16"/>
  <c r="W79" i="16"/>
  <c r="EJ48" i="16"/>
  <c r="CY52" i="16"/>
  <c r="FO74" i="16"/>
  <c r="EJ33" i="16"/>
  <c r="EM41" i="16"/>
  <c r="BP50" i="16"/>
  <c r="FO27" i="16"/>
  <c r="EJ45" i="16"/>
  <c r="W77" i="16"/>
  <c r="FO85" i="16"/>
  <c r="EJ35" i="16"/>
  <c r="FW69" i="16"/>
  <c r="EA24" i="16"/>
  <c r="BJ55" i="16"/>
  <c r="FW80" i="16"/>
  <c r="BW63" i="16"/>
  <c r="FW78" i="16"/>
  <c r="FS27" i="16"/>
  <c r="EA14" i="16"/>
  <c r="FS69" i="16"/>
  <c r="EA72" i="16"/>
  <c r="CQ62" i="16"/>
  <c r="EA80" i="16"/>
  <c r="AA90" i="16"/>
  <c r="BS54" i="16"/>
  <c r="FC65" i="16"/>
  <c r="FC59" i="16"/>
  <c r="BS51" i="16"/>
  <c r="FK85" i="16"/>
  <c r="FK70" i="16"/>
  <c r="AI76" i="16"/>
  <c r="T28" i="16"/>
  <c r="T21" i="16"/>
  <c r="AE89" i="16"/>
  <c r="AE46" i="16"/>
  <c r="AE75" i="16"/>
  <c r="AE70" i="16"/>
  <c r="DW71" i="16"/>
  <c r="EU15" i="16"/>
  <c r="EA70" i="16"/>
  <c r="DW22" i="16"/>
  <c r="AA71" i="16"/>
  <c r="DW47" i="16"/>
  <c r="AA41" i="16"/>
  <c r="DW83" i="16"/>
  <c r="EQ22" i="16"/>
  <c r="W84" i="16"/>
  <c r="W87" i="16"/>
  <c r="W41" i="16"/>
  <c r="AA15" i="16"/>
  <c r="W15" i="16"/>
  <c r="AA83" i="16"/>
  <c r="DL90" i="16"/>
  <c r="AI71" i="16"/>
  <c r="W38" i="16"/>
  <c r="W28" i="16"/>
  <c r="FS45" i="16"/>
  <c r="FW81" i="16"/>
  <c r="DW87" i="16"/>
  <c r="AI37" i="16"/>
  <c r="EU48" i="16"/>
  <c r="FK49" i="16"/>
  <c r="AI70" i="16"/>
  <c r="DS37" i="16"/>
  <c r="EY71" i="16"/>
  <c r="EY39" i="16"/>
  <c r="EY42" i="16"/>
  <c r="DL85" i="16"/>
  <c r="BW50" i="16"/>
  <c r="CQ60" i="16"/>
  <c r="EM23" i="16"/>
  <c r="EU86" i="16"/>
  <c r="FK92" i="16"/>
  <c r="FH92" i="16"/>
  <c r="AI13" i="16"/>
  <c r="DW13" i="16"/>
  <c r="EU13" i="16"/>
  <c r="EJ13" i="16"/>
  <c r="FO13" i="16"/>
  <c r="DS92" i="16"/>
  <c r="S65" i="16"/>
  <c r="P65" i="16"/>
  <c r="DH65" i="16"/>
  <c r="EI65" i="16"/>
  <c r="AE65" i="16"/>
  <c r="FG65" i="16"/>
  <c r="FF65" i="16"/>
  <c r="FE65" i="16"/>
  <c r="DI65" i="16"/>
  <c r="FB65" i="16"/>
  <c r="EH65" i="16"/>
  <c r="DK65" i="16"/>
  <c r="DG65" i="16"/>
  <c r="EG65" i="16"/>
  <c r="R65" i="16"/>
  <c r="O65" i="16"/>
  <c r="EF65" i="16"/>
  <c r="DJ65" i="16"/>
  <c r="Q65" i="16"/>
  <c r="N65" i="16"/>
  <c r="N64" i="16"/>
  <c r="DI51" i="16"/>
  <c r="DI54" i="16"/>
  <c r="FC61" i="16"/>
  <c r="FE62" i="16"/>
  <c r="FD60" i="16"/>
  <c r="FD52" i="16"/>
  <c r="FG52" i="16"/>
  <c r="FB63" i="16"/>
  <c r="FB53" i="16"/>
  <c r="FC53" i="16"/>
  <c r="EG62" i="16"/>
  <c r="EG51" i="16"/>
  <c r="DI52" i="16"/>
  <c r="DI53" i="16"/>
  <c r="EE50" i="16"/>
  <c r="EF63" i="16"/>
  <c r="DI50" i="16"/>
  <c r="DG60" i="16"/>
  <c r="DK53" i="16"/>
  <c r="DH52" i="16"/>
  <c r="DI64" i="16"/>
  <c r="DF64" i="16"/>
  <c r="N63" i="16"/>
  <c r="N60" i="16"/>
  <c r="DK54" i="16"/>
  <c r="N62" i="16"/>
  <c r="EG50" i="16"/>
  <c r="O53" i="16"/>
  <c r="O54" i="16"/>
  <c r="O51" i="16"/>
  <c r="O52" i="16"/>
  <c r="O50" i="16"/>
  <c r="EG52" i="16"/>
  <c r="EG53" i="16"/>
  <c r="EG54" i="16"/>
  <c r="DJ60" i="16"/>
  <c r="DJ61" i="16"/>
  <c r="N61" i="16"/>
  <c r="Q62" i="16"/>
  <c r="S51" i="16"/>
  <c r="S53" i="16"/>
  <c r="AI54" i="16"/>
  <c r="S54" i="16"/>
  <c r="S52" i="16"/>
  <c r="DW50" i="16"/>
  <c r="R62" i="16"/>
  <c r="R64" i="16"/>
  <c r="R61" i="16"/>
  <c r="EE63" i="16"/>
  <c r="DK61" i="16"/>
  <c r="EE64" i="16"/>
  <c r="FF64" i="16"/>
  <c r="FF61" i="16"/>
  <c r="FC52" i="16"/>
  <c r="FD61" i="16"/>
  <c r="Q50" i="16"/>
  <c r="DF63" i="16"/>
  <c r="DF60" i="16"/>
  <c r="DF62" i="16"/>
  <c r="DF61" i="16"/>
  <c r="Q60" i="16"/>
  <c r="FF53" i="16"/>
  <c r="FF51" i="16"/>
  <c r="DK64" i="16"/>
  <c r="FF54" i="16"/>
  <c r="FF52" i="16"/>
  <c r="DK60" i="16"/>
  <c r="FF50" i="16"/>
  <c r="DK62" i="16"/>
  <c r="Q51" i="16"/>
  <c r="Q53" i="16"/>
  <c r="Q54" i="16"/>
  <c r="Q52" i="16"/>
  <c r="N50" i="16"/>
  <c r="N51" i="16"/>
  <c r="W53" i="16"/>
  <c r="FB62" i="16"/>
  <c r="DG53" i="16"/>
  <c r="DG50" i="16"/>
  <c r="EH50" i="16"/>
  <c r="DL63" i="16"/>
  <c r="EH53" i="16"/>
  <c r="DJ51" i="16"/>
  <c r="EA60" i="16"/>
  <c r="FC50" i="16"/>
  <c r="S60" i="16"/>
  <c r="DJ52" i="16"/>
  <c r="S63" i="16"/>
  <c r="S64" i="16"/>
  <c r="FC54" i="16"/>
  <c r="DJ54" i="16"/>
  <c r="FC51" i="16"/>
  <c r="S61" i="16"/>
  <c r="S62" i="16"/>
  <c r="DJ50" i="16"/>
  <c r="DJ53" i="16"/>
  <c r="EG61" i="16"/>
  <c r="DK63" i="16"/>
  <c r="FB64" i="16"/>
  <c r="EE54" i="16"/>
  <c r="DG62" i="16"/>
  <c r="Q64" i="16"/>
  <c r="DK52" i="16"/>
  <c r="FK62" i="16"/>
  <c r="FK52" i="16"/>
  <c r="DL50" i="16"/>
  <c r="DK51" i="16"/>
  <c r="FK60" i="16"/>
  <c r="FC64" i="16"/>
  <c r="Q63" i="16"/>
  <c r="FC62" i="16"/>
  <c r="Q61" i="16"/>
  <c r="DL52" i="16"/>
  <c r="FK63" i="16"/>
  <c r="FK61" i="16"/>
  <c r="DI60" i="16"/>
  <c r="P63" i="16"/>
  <c r="FK51" i="16"/>
  <c r="EE60" i="16"/>
  <c r="EH64" i="16"/>
  <c r="AA52" i="16"/>
  <c r="EH52" i="16"/>
  <c r="FD54" i="16"/>
  <c r="DH51" i="16"/>
  <c r="DG51" i="16"/>
  <c r="ED54" i="16"/>
  <c r="EF54" i="16"/>
  <c r="FF63" i="16"/>
  <c r="FF62" i="16"/>
  <c r="FG50" i="16"/>
  <c r="FF60" i="16"/>
  <c r="EU62" i="16"/>
  <c r="EU61" i="16"/>
  <c r="EH61" i="16"/>
  <c r="FD63" i="16"/>
  <c r="EH60" i="16"/>
  <c r="EG60" i="16"/>
  <c r="ED61" i="16"/>
  <c r="DO54" i="16"/>
  <c r="FS62" i="16"/>
  <c r="FB61" i="16"/>
  <c r="FB60" i="16"/>
  <c r="EI51" i="16"/>
  <c r="DJ63" i="16"/>
  <c r="DH54" i="16"/>
  <c r="ED60" i="16"/>
  <c r="P54" i="16"/>
  <c r="T63" i="16"/>
  <c r="DH53" i="16"/>
  <c r="FD50" i="16"/>
  <c r="EI62" i="16"/>
  <c r="EE61" i="16"/>
  <c r="DK50" i="16"/>
  <c r="FG64" i="16"/>
  <c r="FE64" i="16"/>
  <c r="EF52" i="16"/>
  <c r="EI52" i="16"/>
  <c r="EI61" i="16"/>
  <c r="EI64" i="16"/>
  <c r="FW53" i="16"/>
  <c r="FC60" i="16"/>
  <c r="FC63" i="16"/>
  <c r="T54" i="16"/>
  <c r="DJ64" i="16"/>
  <c r="FG60" i="16"/>
  <c r="ED63" i="16"/>
  <c r="R63" i="16"/>
  <c r="EE62" i="16"/>
  <c r="DF52" i="16"/>
  <c r="FO51" i="16"/>
  <c r="EI63" i="16"/>
  <c r="DJ62" i="16"/>
  <c r="AI60" i="16"/>
  <c r="FD51" i="16"/>
  <c r="FD53" i="16"/>
  <c r="ED64" i="16"/>
  <c r="EI60" i="16"/>
  <c r="EI50" i="16"/>
  <c r="AI52" i="16"/>
  <c r="EH62" i="16"/>
  <c r="DH50" i="16"/>
  <c r="FH54" i="16"/>
  <c r="FH51" i="16"/>
  <c r="FH53" i="16"/>
  <c r="FH50" i="16"/>
  <c r="FD62" i="16"/>
  <c r="EH51" i="16"/>
  <c r="EH54" i="16"/>
  <c r="EQ54" i="16"/>
  <c r="ED62" i="16"/>
  <c r="EF61" i="16"/>
  <c r="P51" i="16"/>
  <c r="EG63" i="16"/>
  <c r="EG64" i="16"/>
  <c r="EI54" i="16"/>
  <c r="EF51" i="16"/>
  <c r="O64" i="16"/>
  <c r="FE52" i="16"/>
  <c r="FG53" i="16"/>
  <c r="P64" i="16"/>
  <c r="P61" i="16"/>
  <c r="EF50" i="16"/>
  <c r="DG64" i="16"/>
  <c r="DO52" i="16"/>
  <c r="DO50" i="16"/>
  <c r="DG52" i="16"/>
  <c r="DG54" i="16"/>
  <c r="EY50" i="16"/>
  <c r="DI62" i="16"/>
  <c r="P53" i="16"/>
  <c r="DH64" i="16"/>
  <c r="EQ63" i="16"/>
  <c r="DF50" i="16"/>
  <c r="DF51" i="16"/>
  <c r="DF53" i="16"/>
  <c r="EE52" i="16"/>
  <c r="EE53" i="16"/>
  <c r="EE51" i="16"/>
  <c r="DL60" i="16"/>
  <c r="DL61" i="16"/>
  <c r="FG63" i="16"/>
  <c r="FO61" i="16"/>
  <c r="EY52" i="16"/>
  <c r="FB54" i="16"/>
  <c r="FB51" i="16"/>
  <c r="FB50" i="16"/>
  <c r="FB52" i="16"/>
  <c r="FS54" i="16"/>
  <c r="FE53" i="16"/>
  <c r="O63" i="16"/>
  <c r="DH63" i="16"/>
  <c r="AA51" i="16"/>
  <c r="AA54" i="16"/>
  <c r="AA53" i="16"/>
  <c r="ED51" i="16"/>
  <c r="DH62" i="16"/>
  <c r="DL64" i="16"/>
  <c r="O62" i="16"/>
  <c r="EH63" i="16"/>
  <c r="EY51" i="16"/>
  <c r="EM52" i="16"/>
  <c r="EF64" i="16"/>
  <c r="W63" i="16"/>
  <c r="W61" i="16"/>
  <c r="W62" i="16"/>
  <c r="EY54" i="16"/>
  <c r="R51" i="16"/>
  <c r="R50" i="16"/>
  <c r="FE50" i="16"/>
  <c r="R54" i="16"/>
  <c r="FE54" i="16"/>
  <c r="O61" i="16"/>
  <c r="DF56" i="16"/>
  <c r="FG54" i="16"/>
  <c r="DF55" i="16"/>
  <c r="DO64" i="16"/>
  <c r="DF57" i="16"/>
  <c r="FG51" i="16"/>
  <c r="P60" i="16"/>
  <c r="DI61" i="16"/>
  <c r="P62" i="16"/>
  <c r="EF53" i="16"/>
  <c r="W50" i="16"/>
  <c r="EI53" i="16"/>
  <c r="N52" i="16"/>
  <c r="N53" i="16"/>
  <c r="N56" i="16"/>
  <c r="FS53" i="16"/>
  <c r="ED52" i="16"/>
  <c r="FE60" i="16"/>
  <c r="FE61" i="16"/>
  <c r="ED50" i="16"/>
  <c r="R52" i="16"/>
  <c r="FE63" i="16"/>
  <c r="DH61" i="16"/>
  <c r="FG62" i="16"/>
  <c r="FO52" i="16"/>
  <c r="FO62" i="16"/>
  <c r="P52" i="16"/>
  <c r="R53" i="16"/>
  <c r="FD64" i="16"/>
  <c r="ED53" i="16"/>
  <c r="O60" i="16"/>
  <c r="DH60" i="16"/>
  <c r="DG63" i="16"/>
  <c r="DG61" i="16"/>
  <c r="FG61" i="16"/>
  <c r="EQ60" i="16"/>
  <c r="EQ51" i="16"/>
  <c r="FE51" i="16"/>
  <c r="DO53" i="16"/>
  <c r="DF54" i="16"/>
  <c r="DL62" i="16"/>
  <c r="EF62" i="16"/>
  <c r="EF60" i="16"/>
  <c r="FO50" i="16"/>
  <c r="FO54" i="16"/>
  <c r="DI63" i="16"/>
  <c r="P50" i="16"/>
  <c r="EJ54" i="16"/>
  <c r="FO64" i="16" l="1"/>
  <c r="W60" i="16"/>
  <c r="EA64" i="16"/>
  <c r="EM53" i="16"/>
  <c r="T60" i="16"/>
  <c r="FK54" i="16"/>
  <c r="EJ52" i="16"/>
  <c r="T50" i="16"/>
  <c r="T53" i="16"/>
  <c r="EQ53" i="16"/>
  <c r="FW51" i="16"/>
  <c r="EA50" i="16"/>
  <c r="DS60" i="16"/>
  <c r="AI50" i="16"/>
  <c r="AE53" i="16"/>
  <c r="T64" i="16"/>
  <c r="ED58" i="16"/>
  <c r="AA65" i="16"/>
  <c r="DL65" i="16"/>
  <c r="FB56" i="16"/>
  <c r="FB55" i="16"/>
  <c r="DO63" i="16"/>
  <c r="FK50" i="16"/>
  <c r="AE54" i="16"/>
  <c r="W52" i="16"/>
  <c r="AA62" i="16"/>
  <c r="EU64" i="16"/>
  <c r="AI63" i="16"/>
  <c r="EY64" i="16"/>
  <c r="DW63" i="16"/>
  <c r="AI51" i="16"/>
  <c r="DF58" i="16"/>
  <c r="EJ53" i="16"/>
  <c r="EM63" i="16"/>
  <c r="FK53" i="16"/>
  <c r="AA60" i="16"/>
  <c r="AE50" i="16"/>
  <c r="EJ50" i="16"/>
  <c r="EQ62" i="16"/>
  <c r="EM62" i="16"/>
  <c r="FS51" i="16"/>
  <c r="N55" i="16"/>
  <c r="AE51" i="16"/>
  <c r="T62" i="16"/>
  <c r="DS54" i="16"/>
  <c r="EJ51" i="16"/>
  <c r="FW64" i="16"/>
  <c r="AI62" i="16"/>
  <c r="DW52" i="16"/>
  <c r="DW64" i="16"/>
  <c r="EA52" i="16"/>
  <c r="FH52" i="16"/>
  <c r="AA50" i="16"/>
  <c r="FS65" i="16"/>
  <c r="DO65" i="16"/>
  <c r="N57" i="16"/>
  <c r="EM60" i="16"/>
  <c r="ED55" i="16"/>
  <c r="EJ60" i="16"/>
  <c r="EM61" i="16"/>
  <c r="EM64" i="16"/>
  <c r="EU51" i="16"/>
  <c r="EU52" i="16"/>
  <c r="DS53" i="16"/>
  <c r="DO51" i="16"/>
  <c r="EJ61" i="16"/>
  <c r="FS60" i="16"/>
  <c r="T52" i="16"/>
  <c r="FH64" i="16"/>
  <c r="FW60" i="16"/>
  <c r="EY62" i="16"/>
  <c r="DS63" i="16"/>
  <c r="AI53" i="16"/>
  <c r="DW60" i="16"/>
  <c r="EA51" i="16"/>
  <c r="DS51" i="16"/>
  <c r="FK64" i="16"/>
  <c r="AE60" i="16"/>
  <c r="FK65" i="16"/>
  <c r="FO53" i="16"/>
  <c r="EQ61" i="16"/>
  <c r="FO63" i="16"/>
  <c r="AE61" i="16"/>
  <c r="EU53" i="16"/>
  <c r="FS64" i="16"/>
  <c r="N58" i="16"/>
  <c r="EJ64" i="16"/>
  <c r="DW53" i="16"/>
  <c r="FW52" i="16"/>
  <c r="FW54" i="16"/>
  <c r="EU60" i="16"/>
  <c r="FW62" i="16"/>
  <c r="EY61" i="16"/>
  <c r="EY63" i="16"/>
  <c r="EA54" i="16"/>
  <c r="DW62" i="16"/>
  <c r="EM50" i="16"/>
  <c r="FH61" i="16"/>
  <c r="FO60" i="16"/>
  <c r="FO65" i="16"/>
  <c r="DS65" i="16"/>
  <c r="W64" i="16"/>
  <c r="EM51" i="16"/>
  <c r="FB58" i="16"/>
  <c r="ED57" i="16"/>
  <c r="EA62" i="16"/>
  <c r="DL54" i="16"/>
  <c r="EA63" i="16"/>
  <c r="AE62" i="16"/>
  <c r="FW50" i="16"/>
  <c r="AA63" i="16"/>
  <c r="DS62" i="16"/>
  <c r="EY60" i="16"/>
  <c r="DW54" i="16"/>
  <c r="EA61" i="16"/>
  <c r="DO61" i="16"/>
  <c r="EY53" i="16"/>
  <c r="W65" i="16"/>
  <c r="EQ65" i="16"/>
  <c r="FS52" i="16"/>
  <c r="FB57" i="16"/>
  <c r="DS52" i="16"/>
  <c r="EJ63" i="16"/>
  <c r="FW61" i="16"/>
  <c r="AE52" i="16"/>
  <c r="W51" i="16"/>
  <c r="DL51" i="16"/>
  <c r="DL53" i="16"/>
  <c r="DO60" i="16"/>
  <c r="FS61" i="16"/>
  <c r="AE63" i="16"/>
  <c r="AE64" i="16"/>
  <c r="FH62" i="16"/>
  <c r="FH63" i="16"/>
  <c r="FH60" i="16"/>
  <c r="DS64" i="16"/>
  <c r="FW63" i="16"/>
  <c r="AI61" i="16"/>
  <c r="AA61" i="16"/>
  <c r="DS50" i="16"/>
  <c r="DS61" i="16"/>
  <c r="EQ52" i="16"/>
  <c r="EU63" i="16"/>
  <c r="FS63" i="16"/>
  <c r="AI65" i="16"/>
  <c r="EM65" i="16"/>
  <c r="ED56" i="16"/>
  <c r="EQ64" i="16"/>
  <c r="AI64" i="16"/>
  <c r="AA64" i="16"/>
  <c r="EM54" i="16"/>
  <c r="T61" i="16"/>
  <c r="EU54" i="16"/>
  <c r="DO62" i="16"/>
  <c r="EJ62" i="16"/>
  <c r="DW51" i="16"/>
  <c r="EQ50" i="16"/>
  <c r="DW61" i="16"/>
  <c r="EA53" i="16"/>
  <c r="T51" i="16"/>
  <c r="EU50" i="16"/>
  <c r="FS50" i="16"/>
  <c r="DW65" i="16"/>
  <c r="W54" i="16"/>
  <c r="FH65" i="16"/>
  <c r="EU65" i="16"/>
  <c r="N101" i="16" l="1"/>
  <c r="O101" i="16" l="1"/>
  <c r="P101" i="16" l="1"/>
  <c r="Q101" i="16" l="1"/>
  <c r="AL101" i="16" l="1"/>
  <c r="R101" i="16"/>
  <c r="BJ101" i="16" l="1"/>
  <c r="S101" i="16"/>
  <c r="AM101" i="16"/>
  <c r="CH101" i="16"/>
  <c r="AN101" i="16" l="1"/>
  <c r="BK101" i="16"/>
  <c r="CI101" i="16" l="1"/>
  <c r="AO101" i="16"/>
  <c r="DF101" i="16"/>
  <c r="CJ101" i="16"/>
  <c r="BL101" i="16"/>
  <c r="T101" i="16"/>
  <c r="BM101" i="16" l="1"/>
  <c r="DG101" i="16"/>
  <c r="AP101" i="16"/>
  <c r="DH101" i="16"/>
  <c r="FB101" i="16"/>
  <c r="CK101" i="16"/>
  <c r="ED101" i="16"/>
  <c r="EF101" i="16"/>
  <c r="CL101" i="16" l="1"/>
  <c r="EE101" i="16"/>
  <c r="FD101" i="16"/>
  <c r="FC101" i="16"/>
  <c r="BN101" i="16"/>
  <c r="AQ101" i="16"/>
  <c r="DI101" i="16"/>
  <c r="AR101" i="16" l="1"/>
  <c r="DJ101" i="16"/>
  <c r="FE101" i="16"/>
  <c r="EG101" i="16"/>
  <c r="BO101" i="16"/>
  <c r="CM101" i="16"/>
  <c r="DK101" i="16"/>
  <c r="W101" i="16" l="1"/>
  <c r="FF101" i="16"/>
  <c r="EH101" i="16"/>
  <c r="CN101" i="16" l="1"/>
  <c r="FG101" i="16"/>
  <c r="EI101" i="16"/>
  <c r="BP101" i="16"/>
  <c r="DL101" i="16" l="1"/>
  <c r="AA101" i="16" l="1"/>
  <c r="AU101" i="16"/>
  <c r="EJ101" i="16"/>
  <c r="FH101" i="16" l="1"/>
  <c r="BS101" i="16"/>
  <c r="CQ101" i="16" l="1"/>
  <c r="AY101" i="16" l="1"/>
  <c r="DO101" i="16"/>
  <c r="EM101" i="16" l="1"/>
  <c r="BW101" i="16" l="1"/>
  <c r="FK101" i="16"/>
  <c r="AE101" i="16"/>
  <c r="CU101" i="16" l="1"/>
  <c r="DS101" i="16" l="1"/>
  <c r="BC101" i="16" l="1"/>
  <c r="AI101" i="16"/>
  <c r="EQ101" i="16" l="1"/>
  <c r="CA101" i="16"/>
  <c r="FO101" i="16"/>
  <c r="CY101" i="16" l="1"/>
  <c r="BG101" i="16" l="1"/>
  <c r="DW101" i="16"/>
  <c r="CE101" i="16" l="1"/>
  <c r="EU101" i="16"/>
  <c r="FS101" i="16" l="1"/>
  <c r="DC101" i="16"/>
  <c r="EA101" i="16" l="1"/>
  <c r="EY101" i="16" l="1"/>
  <c r="FW101" i="1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宮本 信太朗</author>
  </authors>
  <commentList>
    <comment ref="C3" authorId="0" shapeId="0" xr:uid="{C846B176-33AC-4EB9-B891-5D4E32B6CF11}">
      <text>
        <r>
          <rPr>
            <b/>
            <sz val="9"/>
            <color indexed="81"/>
            <rFont val="MS P ゴシック"/>
            <family val="3"/>
            <charset val="128"/>
          </rPr>
          <t>宮本 信太朗:</t>
        </r>
        <r>
          <rPr>
            <sz val="9"/>
            <color indexed="81"/>
            <rFont val="MS P ゴシック"/>
            <family val="3"/>
            <charset val="128"/>
          </rPr>
          <t xml:space="preserve">
日付編集フラグ
　チェックあり：このシートで日付編集可
               　（公開用シートとは独立）
　チェックなし：このシートでは日付編集不可
　　　　　　　　（公開用シートに依存）
　　　　　　　</t>
        </r>
      </text>
    </comment>
    <comment ref="D8" authorId="0" shapeId="0" xr:uid="{4DD0E50A-6C6D-4536-96FA-84F3F92FA74F}">
      <text>
        <r>
          <rPr>
            <b/>
            <sz val="9"/>
            <color indexed="81"/>
            <rFont val="MS P ゴシック"/>
            <family val="3"/>
            <charset val="128"/>
          </rPr>
          <t>宮本 信太朗:</t>
        </r>
        <r>
          <rPr>
            <sz val="9"/>
            <color indexed="81"/>
            <rFont val="MS P ゴシック"/>
            <family val="3"/>
            <charset val="128"/>
          </rPr>
          <t xml:space="preserve">
施設IDベタ打ち
理由：施設・設備名称についてわかりやすく標記する（≠受付簿名称）ことを想定
</t>
        </r>
      </text>
    </comment>
  </commentList>
</comments>
</file>

<file path=xl/sharedStrings.xml><?xml version="1.0" encoding="utf-8"?>
<sst xmlns="http://schemas.openxmlformats.org/spreadsheetml/2006/main" count="1395" uniqueCount="495">
  <si>
    <t>工事・メンテ</t>
    <rPh sb="0" eb="2">
      <t>コウジ</t>
    </rPh>
    <phoneticPr fontId="3"/>
  </si>
  <si>
    <t>決定(承認)済</t>
    <rPh sb="0" eb="2">
      <t>ケッテイ</t>
    </rPh>
    <rPh sb="3" eb="5">
      <t>ショウニン</t>
    </rPh>
    <rPh sb="6" eb="7">
      <t>ズ</t>
    </rPh>
    <phoneticPr fontId="1"/>
  </si>
  <si>
    <t>ヘリポート</t>
  </si>
  <si>
    <t>水没市街地フィールド</t>
  </si>
  <si>
    <t>簡易計測室A</t>
  </si>
  <si>
    <t>簡易計測室B</t>
  </si>
  <si>
    <t>試験準備棟
準備室1</t>
  </si>
  <si>
    <t>試験準備棟
準備室2</t>
  </si>
  <si>
    <t>屋内水槽試験棟
(水槽計測室)</t>
  </si>
  <si>
    <t>風洞棟</t>
  </si>
  <si>
    <t>屋内水槽試験棟
(大水槽)</t>
  </si>
  <si>
    <t>試験用プラント1階(東)</t>
  </si>
  <si>
    <t>試験用プラント1階(西)</t>
    <rPh sb="10" eb="11">
      <t>ニシ</t>
    </rPh>
    <phoneticPr fontId="1"/>
  </si>
  <si>
    <t>試験用プラント2階</t>
  </si>
  <si>
    <t>試験用プラント3階</t>
  </si>
  <si>
    <t>試験用プラント4階</t>
  </si>
  <si>
    <t>試験用プラント5・6階</t>
  </si>
  <si>
    <t>試験準備棟
整備室</t>
  </si>
  <si>
    <t>市街地フィールド
(ビルA)</t>
  </si>
  <si>
    <t>市街地フィールド
(住宅A)</t>
  </si>
  <si>
    <t>市街地フィールド
(住宅B)</t>
  </si>
  <si>
    <t>市街地フィールド
ガレージ1(ビル型)</t>
  </si>
  <si>
    <t>市街地フィールド
ガレージ2(住宅型)</t>
  </si>
  <si>
    <t>市街地フィールド
ガレージ3(住宅型)</t>
  </si>
  <si>
    <t>市街地フィールド
ガレージ4</t>
  </si>
  <si>
    <t>連続稼働耐久試験棟</t>
  </si>
  <si>
    <t>市街地フィールド
(道路)</t>
  </si>
  <si>
    <t>屋内水槽試験棟
(クレーン)</t>
  </si>
  <si>
    <t>施設全体</t>
    <rPh sb="0" eb="2">
      <t>シセツ</t>
    </rPh>
    <rPh sb="2" eb="4">
      <t>ゼンタイ</t>
    </rPh>
    <phoneticPr fontId="1"/>
  </si>
  <si>
    <t>休館日</t>
    <rPh sb="0" eb="3">
      <t>キュウカンビ</t>
    </rPh>
    <phoneticPr fontId="1"/>
  </si>
  <si>
    <t>屋内水槽試験棟
(小水槽)</t>
    <rPh sb="0" eb="2">
      <t>オクナイ</t>
    </rPh>
    <rPh sb="2" eb="4">
      <t>スイソウ</t>
    </rPh>
    <rPh sb="4" eb="6">
      <t>シケン</t>
    </rPh>
    <rPh sb="6" eb="7">
      <t>トウ</t>
    </rPh>
    <rPh sb="9" eb="12">
      <t>ショウスイソウ</t>
    </rPh>
    <phoneticPr fontId="4"/>
  </si>
  <si>
    <t>水没市街地フィールド</t>
    <rPh sb="0" eb="2">
      <t>スイボツ</t>
    </rPh>
    <rPh sb="2" eb="5">
      <t>シガイチ</t>
    </rPh>
    <phoneticPr fontId="4"/>
  </si>
  <si>
    <t>試験用プラント1階(東)</t>
    <rPh sb="0" eb="3">
      <t>シケンヨウ</t>
    </rPh>
    <rPh sb="8" eb="9">
      <t>カイ</t>
    </rPh>
    <rPh sb="10" eb="11">
      <t>ヒガシ</t>
    </rPh>
    <phoneticPr fontId="4"/>
  </si>
  <si>
    <t>試験用プラント1階(西)</t>
    <rPh sb="0" eb="3">
      <t>シケンヨウ</t>
    </rPh>
    <rPh sb="8" eb="9">
      <t>カイ</t>
    </rPh>
    <rPh sb="10" eb="11">
      <t>ニシ</t>
    </rPh>
    <phoneticPr fontId="4"/>
  </si>
  <si>
    <t>試験用プラント2階</t>
    <rPh sb="0" eb="3">
      <t>シケンヨウ</t>
    </rPh>
    <rPh sb="8" eb="9">
      <t>カイ</t>
    </rPh>
    <phoneticPr fontId="4"/>
  </si>
  <si>
    <t>試験用プラント3階</t>
    <rPh sb="0" eb="3">
      <t>シケンヨウ</t>
    </rPh>
    <rPh sb="8" eb="9">
      <t>カイ</t>
    </rPh>
    <phoneticPr fontId="4"/>
  </si>
  <si>
    <t>試験用プラント4階</t>
    <rPh sb="0" eb="3">
      <t>シケンヨウ</t>
    </rPh>
    <rPh sb="8" eb="9">
      <t>カイ</t>
    </rPh>
    <phoneticPr fontId="4"/>
  </si>
  <si>
    <t>試験用プラント5・6階</t>
    <rPh sb="0" eb="3">
      <t>シケンヨウ</t>
    </rPh>
    <rPh sb="10" eb="11">
      <t>カイ</t>
    </rPh>
    <phoneticPr fontId="4"/>
  </si>
  <si>
    <t>施設全体(浪江を除く)</t>
  </si>
  <si>
    <t>南相馬　滑走路</t>
    <rPh sb="0" eb="3">
      <t>ミナミソウマ</t>
    </rPh>
    <rPh sb="4" eb="7">
      <t>カッソウロ</t>
    </rPh>
    <phoneticPr fontId="4"/>
  </si>
  <si>
    <t>南相馬　滑走路付属格納庫
(計測室)</t>
    <rPh sb="0" eb="3">
      <t>ミナミソウマ</t>
    </rPh>
    <rPh sb="4" eb="7">
      <t>カッソウロ</t>
    </rPh>
    <rPh sb="7" eb="9">
      <t>フゾク</t>
    </rPh>
    <rPh sb="9" eb="12">
      <t>カクノウコ</t>
    </rPh>
    <rPh sb="14" eb="16">
      <t>ケイソク</t>
    </rPh>
    <rPh sb="16" eb="17">
      <t>シツ</t>
    </rPh>
    <phoneticPr fontId="4"/>
  </si>
  <si>
    <t>南相馬　滑走路付属格納庫
(簡易整備室)</t>
    <rPh sb="0" eb="3">
      <t>ミナミソウマ</t>
    </rPh>
    <rPh sb="4" eb="7">
      <t>カッソウロ</t>
    </rPh>
    <rPh sb="7" eb="9">
      <t>フゾク</t>
    </rPh>
    <rPh sb="9" eb="12">
      <t>カクノウコ</t>
    </rPh>
    <rPh sb="14" eb="16">
      <t>カンイ</t>
    </rPh>
    <rPh sb="16" eb="18">
      <t>セイビ</t>
    </rPh>
    <rPh sb="18" eb="19">
      <t>シツ</t>
    </rPh>
    <phoneticPr fontId="4"/>
  </si>
  <si>
    <t>南相馬　滑走路付属格納庫
(格納庫)</t>
    <rPh sb="0" eb="3">
      <t>ミナミソウマ</t>
    </rPh>
    <rPh sb="4" eb="7">
      <t>カッソウロ</t>
    </rPh>
    <rPh sb="7" eb="9">
      <t>フゾク</t>
    </rPh>
    <rPh sb="9" eb="12">
      <t>カクノウコ</t>
    </rPh>
    <rPh sb="14" eb="17">
      <t>カクノウコ</t>
    </rPh>
    <phoneticPr fontId="4"/>
  </si>
  <si>
    <t>通信塔(通信アンテナ)</t>
    <rPh sb="0" eb="2">
      <t>ツウシン</t>
    </rPh>
    <rPh sb="2" eb="3">
      <t>トウ</t>
    </rPh>
    <rPh sb="4" eb="6">
      <t>ツウシン</t>
    </rPh>
    <phoneticPr fontId="4"/>
  </si>
  <si>
    <t>通信塔(持込機器の設置)</t>
    <rPh sb="0" eb="2">
      <t>ツウシン</t>
    </rPh>
    <rPh sb="2" eb="3">
      <t>トウ</t>
    </rPh>
    <rPh sb="4" eb="6">
      <t>モチコミ</t>
    </rPh>
    <rPh sb="6" eb="8">
      <t>キキ</t>
    </rPh>
    <rPh sb="9" eb="11">
      <t>セッチ</t>
    </rPh>
    <phoneticPr fontId="4"/>
  </si>
  <si>
    <t>通信塔付属設備
(空域監視装置)</t>
    <rPh sb="0" eb="2">
      <t>ツウシン</t>
    </rPh>
    <rPh sb="2" eb="3">
      <t>トウ</t>
    </rPh>
    <rPh sb="3" eb="5">
      <t>フゾク</t>
    </rPh>
    <rPh sb="5" eb="7">
      <t>セツビ</t>
    </rPh>
    <rPh sb="9" eb="11">
      <t>クウイキ</t>
    </rPh>
    <rPh sb="11" eb="13">
      <t>カンシ</t>
    </rPh>
    <rPh sb="13" eb="15">
      <t>ソウチ</t>
    </rPh>
    <phoneticPr fontId="4"/>
  </si>
  <si>
    <t>通信塔付属設備
(気象観測装置)</t>
    <rPh sb="0" eb="2">
      <t>ツウシン</t>
    </rPh>
    <rPh sb="2" eb="3">
      <t>トウ</t>
    </rPh>
    <rPh sb="3" eb="5">
      <t>フゾク</t>
    </rPh>
    <rPh sb="5" eb="7">
      <t>セツビ</t>
    </rPh>
    <rPh sb="9" eb="11">
      <t>キショウ</t>
    </rPh>
    <rPh sb="11" eb="13">
      <t>カンソク</t>
    </rPh>
    <rPh sb="13" eb="15">
      <t>ソウチ</t>
    </rPh>
    <phoneticPr fontId="4"/>
  </si>
  <si>
    <t>緩衝ネット付飛行場</t>
    <rPh sb="0" eb="2">
      <t>カンショウ</t>
    </rPh>
    <rPh sb="5" eb="6">
      <t>ツ</t>
    </rPh>
    <rPh sb="6" eb="9">
      <t>ヒコウジョウ</t>
    </rPh>
    <phoneticPr fontId="4"/>
  </si>
  <si>
    <t>無人航空機落下受止試験装置</t>
  </si>
  <si>
    <t>風洞棟</t>
    <rPh sb="0" eb="2">
      <t>フウドウ</t>
    </rPh>
    <rPh sb="2" eb="3">
      <t>トウ</t>
    </rPh>
    <phoneticPr fontId="4"/>
  </si>
  <si>
    <t>ドローンアナライザー</t>
  </si>
  <si>
    <t>赤外線サーモグラフィー</t>
    <rPh sb="0" eb="3">
      <t>セキガイセン</t>
    </rPh>
    <phoneticPr fontId="1"/>
  </si>
  <si>
    <t>連続稼働耐久試験棟</t>
    <rPh sb="0" eb="2">
      <t>レンゾク</t>
    </rPh>
    <rPh sb="2" eb="4">
      <t>カドウ</t>
    </rPh>
    <rPh sb="4" eb="6">
      <t>タイキュウ</t>
    </rPh>
    <rPh sb="6" eb="8">
      <t>シケン</t>
    </rPh>
    <rPh sb="8" eb="9">
      <t>トウ</t>
    </rPh>
    <phoneticPr fontId="4"/>
  </si>
  <si>
    <t>屋内水槽試験棟
(大水槽)</t>
    <rPh sb="0" eb="2">
      <t>オクナイ</t>
    </rPh>
    <rPh sb="2" eb="4">
      <t>スイソウ</t>
    </rPh>
    <rPh sb="4" eb="6">
      <t>シケン</t>
    </rPh>
    <rPh sb="6" eb="7">
      <t>トウ</t>
    </rPh>
    <rPh sb="9" eb="12">
      <t>ダイスイソウ</t>
    </rPh>
    <phoneticPr fontId="4"/>
  </si>
  <si>
    <t>屋内水槽試験棟附属設備
(水流発生装置(大水槽用))</t>
    <rPh sb="0" eb="11">
      <t>オクナイスイソウシケントウフゾクセツビ</t>
    </rPh>
    <rPh sb="13" eb="19">
      <t>スイリュウハッセイソウチ</t>
    </rPh>
    <rPh sb="20" eb="21">
      <t>ダイ</t>
    </rPh>
    <rPh sb="21" eb="23">
      <t>スイソウ</t>
    </rPh>
    <rPh sb="23" eb="24">
      <t>ヨウ</t>
    </rPh>
    <phoneticPr fontId="1"/>
  </si>
  <si>
    <t>水中モーションキャプチャ</t>
    <rPh sb="0" eb="2">
      <t>スイチュウ</t>
    </rPh>
    <phoneticPr fontId="1"/>
  </si>
  <si>
    <t>テストピース</t>
  </si>
  <si>
    <t>音響ソナー</t>
    <rPh sb="0" eb="2">
      <t>オンキョウ</t>
    </rPh>
    <phoneticPr fontId="1"/>
  </si>
  <si>
    <t>屋内水槽試験棟
(小水槽(濁度試験))</t>
    <rPh sb="0" eb="2">
      <t>オクナイ</t>
    </rPh>
    <rPh sb="2" eb="4">
      <t>スイソウ</t>
    </rPh>
    <rPh sb="4" eb="6">
      <t>シケン</t>
    </rPh>
    <rPh sb="6" eb="7">
      <t>トウ</t>
    </rPh>
    <rPh sb="9" eb="12">
      <t>ショウスイソウ</t>
    </rPh>
    <rPh sb="13" eb="15">
      <t>ダクド</t>
    </rPh>
    <rPh sb="15" eb="17">
      <t>シケン</t>
    </rPh>
    <phoneticPr fontId="4"/>
  </si>
  <si>
    <t>屋内水槽試験棟附属設備
(水流発生装置(小水槽用))</t>
    <rPh sb="0" eb="11">
      <t>オクナイスイソウシケントウフゾクセツビ</t>
    </rPh>
    <rPh sb="13" eb="19">
      <t>スイリュウハッセイソウチ</t>
    </rPh>
    <rPh sb="20" eb="21">
      <t>ショウ</t>
    </rPh>
    <rPh sb="21" eb="23">
      <t>スイソウ</t>
    </rPh>
    <rPh sb="23" eb="24">
      <t>ヨウ</t>
    </rPh>
    <phoneticPr fontId="1"/>
  </si>
  <si>
    <t>屋内水槽試験棟
(クレーン)</t>
    <rPh sb="0" eb="2">
      <t>オクナイ</t>
    </rPh>
    <rPh sb="2" eb="4">
      <t>スイソウ</t>
    </rPh>
    <rPh sb="4" eb="6">
      <t>シケン</t>
    </rPh>
    <rPh sb="6" eb="7">
      <t>トウ</t>
    </rPh>
    <phoneticPr fontId="4"/>
  </si>
  <si>
    <t>屋内水槽試験棟
(水槽計測室)</t>
    <rPh sb="0" eb="2">
      <t>オクナイ</t>
    </rPh>
    <rPh sb="2" eb="4">
      <t>スイソウ</t>
    </rPh>
    <rPh sb="4" eb="6">
      <t>シケン</t>
    </rPh>
    <rPh sb="6" eb="7">
      <t>トウ</t>
    </rPh>
    <rPh sb="9" eb="11">
      <t>スイソウ</t>
    </rPh>
    <rPh sb="11" eb="13">
      <t>ケイソク</t>
    </rPh>
    <rPh sb="13" eb="14">
      <t>シツ</t>
    </rPh>
    <phoneticPr fontId="4"/>
  </si>
  <si>
    <t>試験用橋梁</t>
    <rPh sb="0" eb="3">
      <t>シケンヨウ</t>
    </rPh>
    <rPh sb="3" eb="5">
      <t>キョウリョウ</t>
    </rPh>
    <phoneticPr fontId="4"/>
  </si>
  <si>
    <t>トラス橋</t>
    <rPh sb="3" eb="4">
      <t>ハシ</t>
    </rPh>
    <phoneticPr fontId="1"/>
  </si>
  <si>
    <t>高専教材</t>
    <rPh sb="0" eb="2">
      <t>コウセン</t>
    </rPh>
    <rPh sb="2" eb="4">
      <t>キョウザイ</t>
    </rPh>
    <phoneticPr fontId="1"/>
  </si>
  <si>
    <t>試験用トンネル</t>
    <rPh sb="0" eb="3">
      <t>シケンヨウ</t>
    </rPh>
    <phoneticPr fontId="4"/>
  </si>
  <si>
    <t>市街地フィールド</t>
    <rPh sb="0" eb="3">
      <t>シガイチ</t>
    </rPh>
    <phoneticPr fontId="4"/>
  </si>
  <si>
    <t>市街地フィールド
(ビルA)</t>
    <rPh sb="0" eb="3">
      <t>シガイチ</t>
    </rPh>
    <phoneticPr fontId="4"/>
  </si>
  <si>
    <t>市街地フィールド
(住宅A)</t>
    <rPh sb="0" eb="3">
      <t>シガイチ</t>
    </rPh>
    <rPh sb="10" eb="12">
      <t>ジュウタク</t>
    </rPh>
    <phoneticPr fontId="4"/>
  </si>
  <si>
    <t>市街地フィールド
(住宅B)</t>
    <rPh sb="0" eb="3">
      <t>シガイチ</t>
    </rPh>
    <rPh sb="10" eb="12">
      <t>ジュウタク</t>
    </rPh>
    <phoneticPr fontId="4"/>
  </si>
  <si>
    <t>市街地フィールド
ガレージ1(ビル型)</t>
    <rPh sb="0" eb="3">
      <t>シガイチ</t>
    </rPh>
    <rPh sb="17" eb="18">
      <t>ガタ</t>
    </rPh>
    <phoneticPr fontId="4"/>
  </si>
  <si>
    <t>市街地フィールド
ガレージ2(住宅型)</t>
    <rPh sb="0" eb="3">
      <t>シガイチ</t>
    </rPh>
    <rPh sb="15" eb="18">
      <t>ジュウタクガタ</t>
    </rPh>
    <phoneticPr fontId="4"/>
  </si>
  <si>
    <t>市街地フィールド
ガレージ3(住宅型)</t>
    <rPh sb="0" eb="3">
      <t>シガイチ</t>
    </rPh>
    <rPh sb="15" eb="18">
      <t>ジュウタクガタ</t>
    </rPh>
    <phoneticPr fontId="4"/>
  </si>
  <si>
    <t>市街地フィールド
ガレージ4</t>
    <rPh sb="0" eb="3">
      <t>シガイチ</t>
    </rPh>
    <phoneticPr fontId="4"/>
  </si>
  <si>
    <t>市街地フィールド
(道路)</t>
    <rPh sb="0" eb="3">
      <t>シガイチ</t>
    </rPh>
    <rPh sb="10" eb="12">
      <t>ドウロ</t>
    </rPh>
    <phoneticPr fontId="4"/>
  </si>
  <si>
    <t>市街地フィールド
(瓦礫)</t>
    <rPh sb="0" eb="3">
      <t>シガイチ</t>
    </rPh>
    <rPh sb="10" eb="12">
      <t>ガレキ</t>
    </rPh>
    <phoneticPr fontId="4"/>
  </si>
  <si>
    <t>瓦礫・土砂崩落フィールド</t>
    <rPh sb="0" eb="2">
      <t>ガレキ</t>
    </rPh>
    <rPh sb="3" eb="5">
      <t>ドシャ</t>
    </rPh>
    <rPh sb="5" eb="7">
      <t>ホウラク</t>
    </rPh>
    <phoneticPr fontId="4"/>
  </si>
  <si>
    <t>瓦礫・土砂崩落フィールド
(土砂・倒木)</t>
    <rPh sb="0" eb="2">
      <t>ガレキ</t>
    </rPh>
    <rPh sb="3" eb="5">
      <t>ドシャ</t>
    </rPh>
    <rPh sb="5" eb="7">
      <t>ホウラク</t>
    </rPh>
    <rPh sb="14" eb="16">
      <t>ドシャ</t>
    </rPh>
    <rPh sb="17" eb="19">
      <t>トウボク</t>
    </rPh>
    <phoneticPr fontId="4"/>
  </si>
  <si>
    <t>瓦礫・土砂崩落フィールド
(瓦礫)</t>
    <rPh sb="0" eb="2">
      <t>ガレキ</t>
    </rPh>
    <rPh sb="3" eb="5">
      <t>ドシャ</t>
    </rPh>
    <rPh sb="5" eb="7">
      <t>ホウラク</t>
    </rPh>
    <rPh sb="14" eb="16">
      <t>ガレキ</t>
    </rPh>
    <phoneticPr fontId="4"/>
  </si>
  <si>
    <t>瓦礫・土砂崩落フィールド
(陥没・亀裂)</t>
    <rPh sb="0" eb="2">
      <t>ガレキ</t>
    </rPh>
    <rPh sb="3" eb="5">
      <t>ドシャ</t>
    </rPh>
    <rPh sb="5" eb="7">
      <t>ホウラク</t>
    </rPh>
    <rPh sb="14" eb="16">
      <t>カンボツ</t>
    </rPh>
    <rPh sb="17" eb="19">
      <t>キレツ</t>
    </rPh>
    <phoneticPr fontId="4"/>
  </si>
  <si>
    <t>瓦礫・土砂崩落フィールド
(土砂傾斜)</t>
    <rPh sb="0" eb="2">
      <t>ガレキ</t>
    </rPh>
    <rPh sb="3" eb="5">
      <t>ドシャ</t>
    </rPh>
    <rPh sb="5" eb="7">
      <t>ホウラク</t>
    </rPh>
    <rPh sb="14" eb="16">
      <t>ドシャ</t>
    </rPh>
    <rPh sb="16" eb="18">
      <t>ケイシャ</t>
    </rPh>
    <phoneticPr fontId="4"/>
  </si>
  <si>
    <t>瓦礫・土砂崩落フィールド
(泥濘地)</t>
    <rPh sb="0" eb="2">
      <t>ガレキ</t>
    </rPh>
    <rPh sb="3" eb="5">
      <t>ドシャ</t>
    </rPh>
    <rPh sb="5" eb="7">
      <t>ホウラク</t>
    </rPh>
    <rPh sb="14" eb="16">
      <t>デイネイ</t>
    </rPh>
    <rPh sb="16" eb="17">
      <t>チ</t>
    </rPh>
    <phoneticPr fontId="4"/>
  </si>
  <si>
    <t>瓦礫・土砂崩落フィールド
(周回路)</t>
    <rPh sb="0" eb="2">
      <t>ガレキ</t>
    </rPh>
    <rPh sb="3" eb="5">
      <t>ドシャ</t>
    </rPh>
    <rPh sb="5" eb="7">
      <t>ホウラク</t>
    </rPh>
    <rPh sb="14" eb="15">
      <t>シュウ</t>
    </rPh>
    <rPh sb="15" eb="17">
      <t>カイロ</t>
    </rPh>
    <phoneticPr fontId="4"/>
  </si>
  <si>
    <t>試験準備棟
整備室</t>
    <rPh sb="0" eb="2">
      <t>シケン</t>
    </rPh>
    <rPh sb="2" eb="4">
      <t>ジュンビ</t>
    </rPh>
    <rPh sb="4" eb="5">
      <t>トウ</t>
    </rPh>
    <rPh sb="6" eb="8">
      <t>セイビ</t>
    </rPh>
    <rPh sb="8" eb="9">
      <t>シツ</t>
    </rPh>
    <phoneticPr fontId="4"/>
  </si>
  <si>
    <t>試験準備棟
準備室1</t>
    <rPh sb="0" eb="5">
      <t>シケンジュンビトウ</t>
    </rPh>
    <rPh sb="6" eb="8">
      <t>ジュンビ</t>
    </rPh>
    <rPh sb="8" eb="9">
      <t>シツ</t>
    </rPh>
    <phoneticPr fontId="4"/>
  </si>
  <si>
    <t>試験準備棟
準備室2</t>
    <rPh sb="0" eb="5">
      <t>シケンジュンビトウ</t>
    </rPh>
    <rPh sb="6" eb="8">
      <t>ジュンビ</t>
    </rPh>
    <rPh sb="8" eb="9">
      <t>シツ</t>
    </rPh>
    <phoneticPr fontId="4"/>
  </si>
  <si>
    <t>屋外試験準備場</t>
    <rPh sb="0" eb="2">
      <t>オクガイ</t>
    </rPh>
    <rPh sb="2" eb="4">
      <t>シケン</t>
    </rPh>
    <rPh sb="4" eb="6">
      <t>ジュンビ</t>
    </rPh>
    <rPh sb="6" eb="7">
      <t>ジョウ</t>
    </rPh>
    <phoneticPr fontId="4"/>
  </si>
  <si>
    <t>簡易計測室A</t>
    <rPh sb="0" eb="2">
      <t>カンイ</t>
    </rPh>
    <rPh sb="2" eb="4">
      <t>ケイソク</t>
    </rPh>
    <rPh sb="4" eb="5">
      <t>シツ</t>
    </rPh>
    <phoneticPr fontId="4"/>
  </si>
  <si>
    <t>簡易計測室B</t>
    <rPh sb="0" eb="2">
      <t>カンイ</t>
    </rPh>
    <rPh sb="2" eb="4">
      <t>ケイソク</t>
    </rPh>
    <rPh sb="4" eb="5">
      <t>シツ</t>
    </rPh>
    <phoneticPr fontId="4"/>
  </si>
  <si>
    <t>RTF南側農地</t>
    <rPh sb="3" eb="5">
      <t>ミナミガワ</t>
    </rPh>
    <rPh sb="5" eb="7">
      <t>ノウチ</t>
    </rPh>
    <phoneticPr fontId="1"/>
  </si>
  <si>
    <t>RTF北側農地</t>
    <rPh sb="3" eb="5">
      <t>キタガワ</t>
    </rPh>
    <rPh sb="5" eb="7">
      <t>ノウチ</t>
    </rPh>
    <phoneticPr fontId="1"/>
  </si>
  <si>
    <t>浪江　滑走路</t>
    <rPh sb="3" eb="6">
      <t>カッソウロ</t>
    </rPh>
    <phoneticPr fontId="4"/>
  </si>
  <si>
    <t>浪江　滑走路付属格納庫
(計測室)</t>
    <rPh sb="3" eb="6">
      <t>カッソウロ</t>
    </rPh>
    <rPh sb="6" eb="8">
      <t>フゾク</t>
    </rPh>
    <rPh sb="8" eb="11">
      <t>カクノウコ</t>
    </rPh>
    <rPh sb="13" eb="15">
      <t>ケイソク</t>
    </rPh>
    <rPh sb="15" eb="16">
      <t>シツ</t>
    </rPh>
    <phoneticPr fontId="4"/>
  </si>
  <si>
    <t>浪江　滑走路付属格納庫
(格納庫)</t>
    <rPh sb="3" eb="6">
      <t>カッソウロ</t>
    </rPh>
    <rPh sb="6" eb="8">
      <t>フゾク</t>
    </rPh>
    <rPh sb="8" eb="11">
      <t>カクノウコ</t>
    </rPh>
    <rPh sb="13" eb="16">
      <t>カクノウコ</t>
    </rPh>
    <phoneticPr fontId="4"/>
  </si>
  <si>
    <t>浪江　滑走路付属格納庫
(簡易整備室)</t>
    <rPh sb="3" eb="6">
      <t>カッソウロ</t>
    </rPh>
    <rPh sb="6" eb="8">
      <t>フゾク</t>
    </rPh>
    <rPh sb="8" eb="11">
      <t>カクノウコ</t>
    </rPh>
    <rPh sb="13" eb="15">
      <t>カンイ</t>
    </rPh>
    <rPh sb="15" eb="17">
      <t>セイビ</t>
    </rPh>
    <rPh sb="17" eb="18">
      <t>シツ</t>
    </rPh>
    <phoneticPr fontId="4"/>
  </si>
  <si>
    <t>工事・メンテ</t>
    <rPh sb="0" eb="2">
      <t>コウジ</t>
    </rPh>
    <phoneticPr fontId="1"/>
  </si>
  <si>
    <t>ヘリポート</t>
    <phoneticPr fontId="4"/>
  </si>
  <si>
    <t>無人航空機落下受止試験装置</t>
    <phoneticPr fontId="1"/>
  </si>
  <si>
    <t>ドローンアナライザー</t>
    <phoneticPr fontId="1"/>
  </si>
  <si>
    <t>施設全体(浪江を除く)</t>
    <phoneticPr fontId="1"/>
  </si>
  <si>
    <t>南相馬海岸線（海上含む）</t>
    <rPh sb="0" eb="3">
      <t>ミナミソウマ</t>
    </rPh>
    <rPh sb="3" eb="6">
      <t>カイガンセン</t>
    </rPh>
    <rPh sb="7" eb="9">
      <t>カイジョウ</t>
    </rPh>
    <rPh sb="9" eb="10">
      <t>フク</t>
    </rPh>
    <phoneticPr fontId="1"/>
  </si>
  <si>
    <t>浪江海岸線（海上含む）</t>
    <rPh sb="0" eb="2">
      <t>ナミエ</t>
    </rPh>
    <rPh sb="2" eb="5">
      <t>カイガンセン</t>
    </rPh>
    <phoneticPr fontId="1"/>
  </si>
  <si>
    <t>No.</t>
  </si>
  <si>
    <t>使用日</t>
    <rPh sb="0" eb="3">
      <t>シヨウビ</t>
    </rPh>
    <phoneticPr fontId="1"/>
  </si>
  <si>
    <t>使用時間</t>
    <rPh sb="0" eb="2">
      <t>シヨウ</t>
    </rPh>
    <rPh sb="2" eb="4">
      <t>ジカン</t>
    </rPh>
    <phoneticPr fontId="1"/>
  </si>
  <si>
    <t>使用施設</t>
    <rPh sb="0" eb="2">
      <t>シヨウ</t>
    </rPh>
    <rPh sb="2" eb="4">
      <t>シセツ</t>
    </rPh>
    <phoneticPr fontId="1"/>
  </si>
  <si>
    <t>開始</t>
    <rPh sb="0" eb="2">
      <t>カイシ</t>
    </rPh>
    <phoneticPr fontId="1"/>
  </si>
  <si>
    <t>終了</t>
    <rPh sb="0" eb="2">
      <t>シュウリョウ</t>
    </rPh>
    <phoneticPr fontId="1"/>
  </si>
  <si>
    <t>テストピース</t>
    <phoneticPr fontId="1"/>
  </si>
  <si>
    <t>緩衝ネット付飛行場</t>
    <phoneticPr fontId="1"/>
  </si>
  <si>
    <t>案件内容</t>
    <rPh sb="0" eb="2">
      <t>アンケン</t>
    </rPh>
    <rPh sb="2" eb="4">
      <t>ナイヨウ</t>
    </rPh>
    <phoneticPr fontId="1"/>
  </si>
  <si>
    <t>承認段階</t>
    <rPh sb="0" eb="2">
      <t>ショウニン</t>
    </rPh>
    <rPh sb="2" eb="4">
      <t>ダンカイ</t>
    </rPh>
    <phoneticPr fontId="1"/>
  </si>
  <si>
    <t/>
  </si>
  <si>
    <t>項目</t>
    <rPh sb="0" eb="2">
      <t>コウモク</t>
    </rPh>
    <phoneticPr fontId="1"/>
  </si>
  <si>
    <t>ID</t>
    <phoneticPr fontId="1"/>
  </si>
  <si>
    <t>その他</t>
    <rPh sb="2" eb="3">
      <t>タ</t>
    </rPh>
    <phoneticPr fontId="1"/>
  </si>
  <si>
    <t>午前</t>
    <rPh sb="0" eb="2">
      <t>ゴゼン</t>
    </rPh>
    <phoneticPr fontId="1"/>
  </si>
  <si>
    <t>午後</t>
    <rPh sb="0" eb="2">
      <t>ゴゴ</t>
    </rPh>
    <phoneticPr fontId="1"/>
  </si>
  <si>
    <t>夜間</t>
    <rPh sb="0" eb="2">
      <t>ヤカン</t>
    </rPh>
    <phoneticPr fontId="1"/>
  </si>
  <si>
    <t>超過時間</t>
    <rPh sb="0" eb="4">
      <t>チョウカジカン</t>
    </rPh>
    <phoneticPr fontId="1"/>
  </si>
  <si>
    <t>施設・機器</t>
    <rPh sb="0" eb="2">
      <t>シセツ</t>
    </rPh>
    <rPh sb="3" eb="5">
      <t>キキ</t>
    </rPh>
    <phoneticPr fontId="1"/>
  </si>
  <si>
    <t>ID</t>
    <phoneticPr fontId="1"/>
  </si>
  <si>
    <t>無人航空機エリア</t>
    <rPh sb="0" eb="5">
      <t>ムジンコウクウキ</t>
    </rPh>
    <phoneticPr fontId="1"/>
  </si>
  <si>
    <t>-</t>
    <phoneticPr fontId="1"/>
  </si>
  <si>
    <t>水中・水上ロボットエリア</t>
    <rPh sb="0" eb="2">
      <t>スイチュウ</t>
    </rPh>
    <rPh sb="3" eb="5">
      <t>スイジョウ</t>
    </rPh>
    <phoneticPr fontId="1"/>
  </si>
  <si>
    <t>インフラ点検・災害対応エリア</t>
    <rPh sb="4" eb="6">
      <t>テンケン</t>
    </rPh>
    <rPh sb="7" eb="11">
      <t>サイガイタイオウ</t>
    </rPh>
    <phoneticPr fontId="1"/>
  </si>
  <si>
    <t>開発基盤エリア</t>
    <rPh sb="0" eb="4">
      <t>カイハツキバン</t>
    </rPh>
    <phoneticPr fontId="1"/>
  </si>
  <si>
    <t>対象週</t>
    <rPh sb="0" eb="3">
      <t>タイショウシュウ</t>
    </rPh>
    <phoneticPr fontId="1"/>
  </si>
  <si>
    <t>施設ID</t>
    <rPh sb="0" eb="2">
      <t>シセツ</t>
    </rPh>
    <phoneticPr fontId="1"/>
  </si>
  <si>
    <t>日付</t>
    <rPh sb="0" eb="2">
      <t>ヒヅケ</t>
    </rPh>
    <phoneticPr fontId="1"/>
  </si>
  <si>
    <t>ID（施設-日付）</t>
    <rPh sb="3" eb="5">
      <t>シセツ</t>
    </rPh>
    <rPh sb="6" eb="8">
      <t>ヒヅケ</t>
    </rPh>
    <phoneticPr fontId="1"/>
  </si>
  <si>
    <t>開始時刻（日）</t>
    <rPh sb="0" eb="4">
      <t>カイシジコク</t>
    </rPh>
    <rPh sb="5" eb="6">
      <t>ニチ</t>
    </rPh>
    <phoneticPr fontId="1"/>
  </si>
  <si>
    <t>終了時刻（日）</t>
    <rPh sb="0" eb="2">
      <t>シュウリョウ</t>
    </rPh>
    <rPh sb="2" eb="4">
      <t>ジコク</t>
    </rPh>
    <rPh sb="5" eb="6">
      <t>ニチ</t>
    </rPh>
    <phoneticPr fontId="1"/>
  </si>
  <si>
    <t>この列以降はデータ処理列</t>
    <rPh sb="2" eb="5">
      <t>レツイコウ</t>
    </rPh>
    <rPh sb="9" eb="12">
      <t>ショリレツ</t>
    </rPh>
    <phoneticPr fontId="1"/>
  </si>
  <si>
    <t>施設全体(南相馬・浪江）</t>
    <rPh sb="5" eb="8">
      <t>ミナミソウマ</t>
    </rPh>
    <rPh sb="9" eb="11">
      <t>ナミエ</t>
    </rPh>
    <phoneticPr fontId="1"/>
  </si>
  <si>
    <t>施設全体(南相馬)※浪江除く</t>
    <rPh sb="5" eb="8">
      <t>ミナミソウマ</t>
    </rPh>
    <rPh sb="10" eb="13">
      <t>ナミエノゾ</t>
    </rPh>
    <phoneticPr fontId="1"/>
  </si>
  <si>
    <t>対象はどこまでか要確認</t>
    <rPh sb="0" eb="2">
      <t>タイショウ</t>
    </rPh>
    <rPh sb="8" eb="11">
      <t>ヨウカクニン</t>
    </rPh>
    <phoneticPr fontId="1"/>
  </si>
  <si>
    <t>1日目</t>
    <rPh sb="1" eb="3">
      <t>ニチメ</t>
    </rPh>
    <phoneticPr fontId="1"/>
  </si>
  <si>
    <t>2日目</t>
    <rPh sb="1" eb="3">
      <t>ニチメ</t>
    </rPh>
    <phoneticPr fontId="1"/>
  </si>
  <si>
    <t>3日目</t>
    <rPh sb="1" eb="3">
      <t>ニチメ</t>
    </rPh>
    <phoneticPr fontId="1"/>
  </si>
  <si>
    <t>4日目</t>
    <rPh sb="1" eb="3">
      <t>ニチメ</t>
    </rPh>
    <phoneticPr fontId="1"/>
  </si>
  <si>
    <t>5日目</t>
    <rPh sb="1" eb="3">
      <t>ニチメ</t>
    </rPh>
    <phoneticPr fontId="1"/>
  </si>
  <si>
    <t>6日目</t>
    <rPh sb="1" eb="3">
      <t>ニチメ</t>
    </rPh>
    <phoneticPr fontId="1"/>
  </si>
  <si>
    <t>7日目</t>
    <rPh sb="1" eb="3">
      <t>ニチメ</t>
    </rPh>
    <phoneticPr fontId="1"/>
  </si>
  <si>
    <t>月</t>
    <rPh sb="0" eb="1">
      <t>ゲツ</t>
    </rPh>
    <phoneticPr fontId="1"/>
  </si>
  <si>
    <t>火</t>
    <rPh sb="0" eb="1">
      <t>カ</t>
    </rPh>
    <phoneticPr fontId="1"/>
  </si>
  <si>
    <t>水</t>
    <rPh sb="0" eb="1">
      <t>スイ</t>
    </rPh>
    <phoneticPr fontId="1"/>
  </si>
  <si>
    <t>木</t>
    <rPh sb="0" eb="1">
      <t>モク</t>
    </rPh>
    <phoneticPr fontId="1"/>
  </si>
  <si>
    <t>金</t>
    <rPh sb="0" eb="1">
      <t>キン</t>
    </rPh>
    <phoneticPr fontId="1"/>
  </si>
  <si>
    <t>土</t>
    <rPh sb="0" eb="1">
      <t>ド</t>
    </rPh>
    <phoneticPr fontId="1"/>
  </si>
  <si>
    <t>日</t>
    <rPh sb="0" eb="1">
      <t>ニチ</t>
    </rPh>
    <phoneticPr fontId="1"/>
  </si>
  <si>
    <t>001</t>
    <phoneticPr fontId="1"/>
  </si>
  <si>
    <t>002</t>
  </si>
  <si>
    <t>003</t>
  </si>
  <si>
    <t>004</t>
  </si>
  <si>
    <t>005</t>
  </si>
  <si>
    <t>006</t>
  </si>
  <si>
    <t>007</t>
  </si>
  <si>
    <t>008</t>
  </si>
  <si>
    <t>009</t>
  </si>
  <si>
    <t>010</t>
  </si>
  <si>
    <t>011</t>
  </si>
  <si>
    <t>012</t>
  </si>
  <si>
    <t>013</t>
  </si>
  <si>
    <t>014</t>
  </si>
  <si>
    <t>015</t>
  </si>
  <si>
    <t>016</t>
  </si>
  <si>
    <t>017</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</si>
  <si>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</si>
  <si>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</si>
  <si>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</si>
  <si>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</si>
  <si>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</si>
  <si>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</si>
  <si>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</si>
  <si>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</si>
  <si>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</si>
  <si>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</si>
  <si>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</si>
  <si>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</si>
  <si>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</si>
  <si>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</si>
  <si>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</si>
  <si>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</si>
  <si>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</si>
  <si>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</si>
  <si>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</si>
  <si>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</si>
  <si>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</si>
  <si>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</si>
  <si>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</si>
  <si>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</si>
  <si>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</si>
  <si>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</si>
  <si>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</si>
  <si>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</si>
  <si>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</si>
  <si>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048</t>
  </si>
  <si>
    <t>049</t>
  </si>
  <si>
    <t>050</t>
  </si>
  <si>
    <t>051</t>
  </si>
  <si>
    <t>052</t>
  </si>
  <si>
    <t>053</t>
  </si>
  <si>
    <t>054</t>
  </si>
  <si>
    <t>055</t>
  </si>
  <si>
    <t>056</t>
  </si>
  <si>
    <t>057</t>
  </si>
  <si>
    <t>058</t>
  </si>
  <si>
    <t>059</t>
  </si>
  <si>
    <t>060</t>
  </si>
  <si>
    <t>061</t>
  </si>
  <si>
    <t>062</t>
  </si>
  <si>
    <t>063</t>
  </si>
  <si>
    <t>064</t>
  </si>
  <si>
    <t>065</t>
  </si>
  <si>
    <t>066</t>
  </si>
  <si>
    <t>067</t>
  </si>
  <si>
    <t>068</t>
  </si>
  <si>
    <t>069</t>
  </si>
  <si>
    <t>070</t>
  </si>
  <si>
    <t>002</t>
    <phoneticPr fontId="1"/>
  </si>
  <si>
    <t>003</t>
    <phoneticPr fontId="1"/>
  </si>
  <si>
    <t>026</t>
    <phoneticPr fontId="1"/>
  </si>
  <si>
    <t>037</t>
    <phoneticPr fontId="1"/>
  </si>
  <si>
    <t>カンファレンスホール
(ホワイエを含む)</t>
    <rPh sb="17" eb="18">
      <t>フク</t>
    </rPh>
    <phoneticPr fontId="8"/>
  </si>
  <si>
    <t>会議室1</t>
    <rPh sb="0" eb="3">
      <t>カイギシツ</t>
    </rPh>
    <phoneticPr fontId="8"/>
  </si>
  <si>
    <t>会議室2</t>
    <rPh sb="0" eb="3">
      <t>カイギシツ</t>
    </rPh>
    <phoneticPr fontId="8"/>
  </si>
  <si>
    <t>会議室3</t>
    <rPh sb="0" eb="3">
      <t>カイギシツ</t>
    </rPh>
    <phoneticPr fontId="8"/>
  </si>
  <si>
    <t>201号室(会議室)</t>
    <rPh sb="3" eb="5">
      <t>ゴウシツ</t>
    </rPh>
    <rPh sb="6" eb="9">
      <t>カイギシツ</t>
    </rPh>
    <phoneticPr fontId="8"/>
  </si>
  <si>
    <t>202号室(会議室)</t>
    <rPh sb="3" eb="5">
      <t>ゴウシツ</t>
    </rPh>
    <rPh sb="6" eb="9">
      <t>カイギシツ</t>
    </rPh>
    <phoneticPr fontId="8"/>
  </si>
  <si>
    <t>保管庫</t>
    <rPh sb="0" eb="3">
      <t>ホカンコ</t>
    </rPh>
    <phoneticPr fontId="8"/>
  </si>
  <si>
    <t>屋内試験場</t>
    <rPh sb="0" eb="2">
      <t>オクナイ</t>
    </rPh>
    <rPh sb="2" eb="5">
      <t>シケンジョウ</t>
    </rPh>
    <phoneticPr fontId="8"/>
  </si>
  <si>
    <t>発煙模擬装置</t>
    <rPh sb="0" eb="2">
      <t>ハツエン</t>
    </rPh>
    <rPh sb="2" eb="4">
      <t>モギ</t>
    </rPh>
    <rPh sb="4" eb="6">
      <t>ソウチ</t>
    </rPh>
    <phoneticPr fontId="8"/>
  </si>
  <si>
    <t>被災者模擬装置</t>
    <rPh sb="0" eb="3">
      <t>ヒサイシャ</t>
    </rPh>
    <rPh sb="3" eb="5">
      <t>モギ</t>
    </rPh>
    <rPh sb="5" eb="7">
      <t>ソウチ</t>
    </rPh>
    <phoneticPr fontId="8"/>
  </si>
  <si>
    <t>屋外大型モニタシステム</t>
    <rPh sb="0" eb="2">
      <t>オクガイ</t>
    </rPh>
    <rPh sb="2" eb="4">
      <t>オオガタ</t>
    </rPh>
    <phoneticPr fontId="8"/>
  </si>
  <si>
    <t>投光機</t>
    <rPh sb="0" eb="2">
      <t>トウコウ</t>
    </rPh>
    <rPh sb="2" eb="3">
      <t>キ</t>
    </rPh>
    <phoneticPr fontId="8"/>
  </si>
  <si>
    <t>発電機</t>
    <rPh sb="0" eb="3">
      <t>ハツデンキ</t>
    </rPh>
    <phoneticPr fontId="8"/>
  </si>
  <si>
    <t>高速度ｶﾒﾗ</t>
    <rPh sb="0" eb="3">
      <t>コウソクド</t>
    </rPh>
    <phoneticPr fontId="8"/>
  </si>
  <si>
    <t>映像記録システム</t>
    <rPh sb="0" eb="2">
      <t>エイゾウ</t>
    </rPh>
    <rPh sb="2" eb="4">
      <t>キロク</t>
    </rPh>
    <phoneticPr fontId="8"/>
  </si>
  <si>
    <t>3Dモーションキャプチャー</t>
  </si>
  <si>
    <t>貸出テント</t>
  </si>
  <si>
    <t>耐圧試験装置</t>
    <rPh sb="0" eb="2">
      <t>タイアツ</t>
    </rPh>
    <rPh sb="2" eb="4">
      <t>シケン</t>
    </rPh>
    <rPh sb="4" eb="6">
      <t>ソウチ</t>
    </rPh>
    <phoneticPr fontId="1"/>
  </si>
  <si>
    <t>塵埃試験装置</t>
    <rPh sb="0" eb="1">
      <t>チリ</t>
    </rPh>
    <rPh sb="1" eb="2">
      <t>ホコリ</t>
    </rPh>
    <rPh sb="2" eb="4">
      <t>シケン</t>
    </rPh>
    <rPh sb="4" eb="6">
      <t>ソウチ</t>
    </rPh>
    <phoneticPr fontId="1"/>
  </si>
  <si>
    <t>防水試験装置</t>
    <rPh sb="0" eb="2">
      <t>ボウスイ</t>
    </rPh>
    <rPh sb="2" eb="4">
      <t>シケン</t>
    </rPh>
    <rPh sb="4" eb="6">
      <t>ソウチ</t>
    </rPh>
    <phoneticPr fontId="1"/>
  </si>
  <si>
    <t>降雨・霧雨試験装置</t>
    <rPh sb="0" eb="2">
      <t>コウウ</t>
    </rPh>
    <rPh sb="3" eb="4">
      <t>キリ</t>
    </rPh>
    <rPh sb="4" eb="5">
      <t>アメ</t>
    </rPh>
    <rPh sb="5" eb="7">
      <t>シケン</t>
    </rPh>
    <rPh sb="7" eb="9">
      <t>ソウチ</t>
    </rPh>
    <phoneticPr fontId="1"/>
  </si>
  <si>
    <t>耐風試験装置</t>
    <rPh sb="0" eb="2">
      <t>タイフウ</t>
    </rPh>
    <rPh sb="2" eb="4">
      <t>シケン</t>
    </rPh>
    <rPh sb="4" eb="6">
      <t>ソウチ</t>
    </rPh>
    <phoneticPr fontId="1"/>
  </si>
  <si>
    <t>シャワー室</t>
    <rPh sb="4" eb="5">
      <t>シツ</t>
    </rPh>
    <phoneticPr fontId="1"/>
  </si>
  <si>
    <t>101</t>
    <phoneticPr fontId="1"/>
  </si>
  <si>
    <t>102</t>
  </si>
  <si>
    <t>103</t>
  </si>
  <si>
    <t>104</t>
  </si>
  <si>
    <t>105</t>
  </si>
  <si>
    <t>106</t>
  </si>
  <si>
    <t>107</t>
  </si>
  <si>
    <t>108</t>
  </si>
  <si>
    <t>109</t>
  </si>
  <si>
    <t>110</t>
  </si>
  <si>
    <t>111</t>
  </si>
  <si>
    <t>112</t>
  </si>
  <si>
    <t>113</t>
  </si>
  <si>
    <t>114</t>
  </si>
  <si>
    <t>115</t>
  </si>
  <si>
    <t>116</t>
  </si>
  <si>
    <t>117</t>
  </si>
  <si>
    <t>118</t>
  </si>
  <si>
    <t>119</t>
  </si>
  <si>
    <t>120</t>
  </si>
  <si>
    <t>121</t>
  </si>
  <si>
    <t>122</t>
  </si>
  <si>
    <t>123</t>
  </si>
  <si>
    <t>カンファレンスホール
(ホワイエを含む)</t>
    <rPh sb="17" eb="18">
      <t>フク</t>
    </rPh>
    <phoneticPr fontId="4"/>
  </si>
  <si>
    <t>会議室1</t>
    <rPh sb="0" eb="3">
      <t>カイギシツ</t>
    </rPh>
    <phoneticPr fontId="4"/>
  </si>
  <si>
    <t>会議室2</t>
    <rPh sb="0" eb="3">
      <t>カイギシツ</t>
    </rPh>
    <phoneticPr fontId="4"/>
  </si>
  <si>
    <t>123</t>
    <phoneticPr fontId="1"/>
  </si>
  <si>
    <t>A-AC列は受付簿データのコピー　ただし、使用しているのはC、D、E、I、K列のみ  ⇒この部分のコピペはさすがにマクロが良いか</t>
    <rPh sb="4" eb="5">
      <t>レツ</t>
    </rPh>
    <rPh sb="6" eb="9">
      <t>ウケツケボ</t>
    </rPh>
    <rPh sb="21" eb="23">
      <t>シヨウ</t>
    </rPh>
    <rPh sb="38" eb="39">
      <t>レツ</t>
    </rPh>
    <rPh sb="46" eb="48">
      <t>ブブン</t>
    </rPh>
    <rPh sb="61" eb="62">
      <t>ヨ</t>
    </rPh>
    <phoneticPr fontId="1"/>
  </si>
  <si>
    <t>※</t>
    <phoneticPr fontId="1"/>
  </si>
  <si>
    <t>←エリア毎にグループ化しています</t>
    <rPh sb="4" eb="5">
      <t>ゴト</t>
    </rPh>
    <rPh sb="10" eb="11">
      <t>カ</t>
    </rPh>
    <phoneticPr fontId="1"/>
  </si>
  <si>
    <t>会議室3</t>
    <rPh sb="0" eb="3">
      <t>カイギシツ</t>
    </rPh>
    <phoneticPr fontId="4"/>
  </si>
  <si>
    <t>201号室(会議室)</t>
    <rPh sb="3" eb="5">
      <t>ゴウシツ</t>
    </rPh>
    <rPh sb="6" eb="9">
      <t>カイギシツ</t>
    </rPh>
    <phoneticPr fontId="4"/>
  </si>
  <si>
    <t>202号室(会議室)</t>
    <rPh sb="3" eb="5">
      <t>ゴウシツ</t>
    </rPh>
    <rPh sb="6" eb="9">
      <t>カイギシツ</t>
    </rPh>
    <phoneticPr fontId="4"/>
  </si>
  <si>
    <t>発煙模擬装置</t>
    <rPh sb="0" eb="2">
      <t>ハツエン</t>
    </rPh>
    <rPh sb="2" eb="4">
      <t>モギ</t>
    </rPh>
    <rPh sb="4" eb="6">
      <t>ソウチ</t>
    </rPh>
    <phoneticPr fontId="4"/>
  </si>
  <si>
    <t>投光機</t>
    <rPh sb="0" eb="2">
      <t>トウコウ</t>
    </rPh>
    <rPh sb="2" eb="3">
      <t>キ</t>
    </rPh>
    <phoneticPr fontId="4"/>
  </si>
  <si>
    <t>映像記録システム</t>
    <rPh sb="0" eb="2">
      <t>エイゾウ</t>
    </rPh>
    <rPh sb="2" eb="4">
      <t>キロク</t>
    </rPh>
    <phoneticPr fontId="4"/>
  </si>
  <si>
    <t>被災者模擬装置</t>
    <rPh sb="0" eb="3">
      <t>ヒサイシャ</t>
    </rPh>
    <rPh sb="3" eb="5">
      <t>モギ</t>
    </rPh>
    <rPh sb="5" eb="7">
      <t>ソウチ</t>
    </rPh>
    <phoneticPr fontId="4"/>
  </si>
  <si>
    <t>発電機</t>
    <rPh sb="0" eb="3">
      <t>ハツデンキ</t>
    </rPh>
    <phoneticPr fontId="4"/>
  </si>
  <si>
    <t>屋外大型モニタシステム</t>
    <rPh sb="0" eb="2">
      <t>オクガイ</t>
    </rPh>
    <rPh sb="2" eb="4">
      <t>オオガタ</t>
    </rPh>
    <phoneticPr fontId="4"/>
  </si>
  <si>
    <t>高速度ｶﾒﾗ</t>
    <rPh sb="0" eb="3">
      <t>コウソクド</t>
    </rPh>
    <phoneticPr fontId="4"/>
  </si>
  <si>
    <t>RTF北側農地</t>
    <rPh sb="3" eb="5">
      <t>キタガワ</t>
    </rPh>
    <rPh sb="5" eb="7">
      <t>ノウチ</t>
    </rPh>
    <phoneticPr fontId="4"/>
  </si>
  <si>
    <t>RTF南側農地</t>
    <rPh sb="3" eb="5">
      <t>ミナミガワ</t>
    </rPh>
    <rPh sb="5" eb="7">
      <t>ノウチ</t>
    </rPh>
    <phoneticPr fontId="4"/>
  </si>
  <si>
    <t>緩衝ネット付飛行場</t>
    <phoneticPr fontId="4"/>
  </si>
  <si>
    <t>無人航空機落下受止試験装置</t>
    <phoneticPr fontId="4"/>
  </si>
  <si>
    <t>ドローンアナライザー</t>
    <phoneticPr fontId="4"/>
  </si>
  <si>
    <t>屋内水槽試験棟附属設備
(水流発生装置(小水槽用))</t>
    <rPh sb="0" eb="11">
      <t>オクナイスイソウシケントウフゾクセツビ</t>
    </rPh>
    <rPh sb="13" eb="19">
      <t>スイリュウハッセイソウチ</t>
    </rPh>
    <rPh sb="20" eb="21">
      <t>ショウ</t>
    </rPh>
    <rPh sb="21" eb="23">
      <t>スイソウ</t>
    </rPh>
    <rPh sb="23" eb="24">
      <t>ヨウ</t>
    </rPh>
    <phoneticPr fontId="4"/>
  </si>
  <si>
    <t>屋内水槽試験棟附属設備
(水流発生装置(大水槽用))</t>
    <rPh sb="0" eb="11">
      <t>オクナイスイソウシケントウフゾクセツビ</t>
    </rPh>
    <rPh sb="13" eb="19">
      <t>スイリュウハッセイソウチ</t>
    </rPh>
    <rPh sb="20" eb="21">
      <t>ダイ</t>
    </rPh>
    <rPh sb="21" eb="23">
      <t>スイソウ</t>
    </rPh>
    <rPh sb="23" eb="24">
      <t>ヨウ</t>
    </rPh>
    <phoneticPr fontId="4"/>
  </si>
  <si>
    <t>音響ソナー</t>
    <rPh sb="0" eb="2">
      <t>オンキョウ</t>
    </rPh>
    <phoneticPr fontId="4"/>
  </si>
  <si>
    <t>水中モーションキャプチャ</t>
    <rPh sb="0" eb="2">
      <t>スイチュウ</t>
    </rPh>
    <phoneticPr fontId="4"/>
  </si>
  <si>
    <t>テストピース</t>
    <phoneticPr fontId="4"/>
  </si>
  <si>
    <t>高専教材</t>
    <rPh sb="0" eb="2">
      <t>コウセン</t>
    </rPh>
    <rPh sb="2" eb="4">
      <t>キョウザイ</t>
    </rPh>
    <phoneticPr fontId="4"/>
  </si>
  <si>
    <t>トラス橋</t>
    <rPh sb="3" eb="4">
      <t>ハシ</t>
    </rPh>
    <phoneticPr fontId="4"/>
  </si>
  <si>
    <t>赤外線サーモグラフィー</t>
    <rPh sb="0" eb="3">
      <t>セキガイセン</t>
    </rPh>
    <phoneticPr fontId="4"/>
  </si>
  <si>
    <t>3Dモーションキャプチャー</t>
    <phoneticPr fontId="4"/>
  </si>
  <si>
    <t>貸出テント</t>
    <phoneticPr fontId="4"/>
  </si>
  <si>
    <t>耐圧試験装置</t>
    <rPh sb="0" eb="2">
      <t>タイアツ</t>
    </rPh>
    <rPh sb="2" eb="4">
      <t>シケン</t>
    </rPh>
    <rPh sb="4" eb="6">
      <t>ソウチ</t>
    </rPh>
    <phoneticPr fontId="4"/>
  </si>
  <si>
    <t>塵埃試験装置</t>
    <rPh sb="0" eb="1">
      <t>チリ</t>
    </rPh>
    <rPh sb="1" eb="2">
      <t>ホコリ</t>
    </rPh>
    <rPh sb="2" eb="4">
      <t>シケン</t>
    </rPh>
    <rPh sb="4" eb="6">
      <t>ソウチ</t>
    </rPh>
    <phoneticPr fontId="4"/>
  </si>
  <si>
    <t>防水試験装置</t>
    <rPh sb="0" eb="2">
      <t>ボウスイ</t>
    </rPh>
    <rPh sb="2" eb="4">
      <t>シケン</t>
    </rPh>
    <rPh sb="4" eb="6">
      <t>ソウチ</t>
    </rPh>
    <phoneticPr fontId="4"/>
  </si>
  <si>
    <t>降雨・霧雨試験装置</t>
    <rPh sb="0" eb="2">
      <t>コウウ</t>
    </rPh>
    <rPh sb="3" eb="4">
      <t>キリ</t>
    </rPh>
    <rPh sb="4" eb="5">
      <t>アメ</t>
    </rPh>
    <rPh sb="5" eb="7">
      <t>シケン</t>
    </rPh>
    <rPh sb="7" eb="9">
      <t>ソウチ</t>
    </rPh>
    <phoneticPr fontId="4"/>
  </si>
  <si>
    <t>耐風試験装置</t>
    <rPh sb="0" eb="2">
      <t>タイフウ</t>
    </rPh>
    <rPh sb="2" eb="4">
      <t>シケン</t>
    </rPh>
    <rPh sb="4" eb="6">
      <t>ソウチ</t>
    </rPh>
    <phoneticPr fontId="4"/>
  </si>
  <si>
    <t>シャワー室</t>
    <rPh sb="4" eb="5">
      <t>シツ</t>
    </rPh>
    <phoneticPr fontId="4"/>
  </si>
  <si>
    <t>貸出数</t>
    <rPh sb="0" eb="3">
      <t>カシダシスウ</t>
    </rPh>
    <phoneticPr fontId="1"/>
  </si>
  <si>
    <t>chk</t>
    <phoneticPr fontId="1"/>
  </si>
  <si>
    <t>貸出数</t>
    <rPh sb="0" eb="3">
      <t>カシダシスウ</t>
    </rPh>
    <phoneticPr fontId="1"/>
  </si>
  <si>
    <t>1</t>
    <phoneticPr fontId="1"/>
  </si>
  <si>
    <t>2</t>
    <phoneticPr fontId="1"/>
  </si>
  <si>
    <t>4</t>
    <phoneticPr fontId="1"/>
  </si>
  <si>
    <t>3</t>
    <phoneticPr fontId="1"/>
  </si>
  <si>
    <t>064</t>
    <phoneticPr fontId="1"/>
  </si>
  <si>
    <t>日付編集</t>
    <rPh sb="0" eb="4">
      <t>ヒヅケヘンシュウ</t>
    </rPh>
    <phoneticPr fontId="1"/>
  </si>
  <si>
    <t>トータルステーション</t>
    <phoneticPr fontId="1"/>
  </si>
  <si>
    <t>071</t>
    <phoneticPr fontId="1"/>
  </si>
  <si>
    <t>←1/1の曜日から開始日（月曜日）を設定</t>
    <rPh sb="5" eb="7">
      <t>ヨウビ</t>
    </rPh>
    <rPh sb="9" eb="11">
      <t>カイシ</t>
    </rPh>
    <rPh sb="11" eb="12">
      <t>ビ</t>
    </rPh>
    <rPh sb="13" eb="16">
      <t>ゲツヨウビ</t>
    </rPh>
    <rPh sb="18" eb="20">
      <t>セッテイ</t>
    </rPh>
    <phoneticPr fontId="1"/>
  </si>
  <si>
    <t>018</t>
    <phoneticPr fontId="1"/>
  </si>
  <si>
    <t>025</t>
    <phoneticPr fontId="1"/>
  </si>
  <si>
    <t>036</t>
    <phoneticPr fontId="1"/>
  </si>
  <si>
    <t>063</t>
    <phoneticPr fontId="1"/>
  </si>
  <si>
    <t>←②予約可能な期間（最終日）</t>
    <rPh sb="2" eb="6">
      <t>ヨヤクカノウ</t>
    </rPh>
    <rPh sb="7" eb="9">
      <t>キカン</t>
    </rPh>
    <rPh sb="10" eb="13">
      <t>サイシュウビ</t>
    </rPh>
    <phoneticPr fontId="1"/>
  </si>
  <si>
    <t>※Ｃ列は①～②の期間表示されるようになってます。（②の週は表示されてしまいますが…）</t>
    <rPh sb="2" eb="3">
      <t>レツ</t>
    </rPh>
    <rPh sb="8" eb="10">
      <t>キカン</t>
    </rPh>
    <rPh sb="10" eb="12">
      <t>ヒョウジ</t>
    </rPh>
    <rPh sb="27" eb="28">
      <t>シュウ</t>
    </rPh>
    <rPh sb="29" eb="31">
      <t>ヒョウジ</t>
    </rPh>
    <phoneticPr fontId="1"/>
  </si>
  <si>
    <t>翌年の3/31</t>
    <rPh sb="0" eb="2">
      <t>ヨクトシ</t>
    </rPh>
    <phoneticPr fontId="1"/>
  </si>
  <si>
    <t>今日から１年後の日付</t>
    <rPh sb="0" eb="2">
      <t>キョウ</t>
    </rPh>
    <rPh sb="5" eb="7">
      <t>ネンゴ</t>
    </rPh>
    <rPh sb="8" eb="10">
      <t>ヒヅケ</t>
    </rPh>
    <phoneticPr fontId="1"/>
  </si>
  <si>
    <t>①を更新日の２週間後とかにすると、入居者が年間申請している使用案件に支障が出る？</t>
    <rPh sb="2" eb="5">
      <t>コウシンビ</t>
    </rPh>
    <rPh sb="7" eb="10">
      <t>シュウカンゴ</t>
    </rPh>
    <rPh sb="17" eb="20">
      <t>ニュウキョシャ</t>
    </rPh>
    <rPh sb="21" eb="25">
      <t>ネンカンシンセイ</t>
    </rPh>
    <rPh sb="29" eb="31">
      <t>シヨウ</t>
    </rPh>
    <rPh sb="31" eb="33">
      <t>アンケン</t>
    </rPh>
    <rPh sb="34" eb="36">
      <t>シショウ</t>
    </rPh>
    <rPh sb="37" eb="38">
      <t>デ</t>
    </rPh>
    <phoneticPr fontId="1"/>
  </si>
  <si>
    <t>←①今週の月曜日です。２週間後とかにしたければ”+14”</t>
    <rPh sb="2" eb="4">
      <t>コンシュウ</t>
    </rPh>
    <rPh sb="5" eb="8">
      <t>ゲツヨウビ</t>
    </rPh>
    <rPh sb="12" eb="15">
      <t>シュウカンゴ</t>
    </rPh>
    <phoneticPr fontId="1"/>
  </si>
  <si>
    <t>音響ソナー</t>
    <phoneticPr fontId="1"/>
  </si>
  <si>
    <t>水中モーションキャプチャ</t>
    <phoneticPr fontId="1"/>
  </si>
  <si>
    <t>1階(西)</t>
    <phoneticPr fontId="1"/>
  </si>
  <si>
    <t>1階(東)</t>
    <phoneticPr fontId="1"/>
  </si>
  <si>
    <t>2階</t>
    <phoneticPr fontId="1"/>
  </si>
  <si>
    <t>3階</t>
    <phoneticPr fontId="1"/>
  </si>
  <si>
    <t>4階</t>
    <phoneticPr fontId="1"/>
  </si>
  <si>
    <t>5・6階</t>
    <phoneticPr fontId="1"/>
  </si>
  <si>
    <t>全体</t>
    <rPh sb="0" eb="2">
      <t>ゼンタイ</t>
    </rPh>
    <phoneticPr fontId="1"/>
  </si>
  <si>
    <t>1(ビル型)</t>
    <phoneticPr fontId="1"/>
  </si>
  <si>
    <t>2(住宅型)</t>
    <phoneticPr fontId="1"/>
  </si>
  <si>
    <t>3(住宅型)</t>
    <phoneticPr fontId="1"/>
  </si>
  <si>
    <t>準備室1</t>
    <phoneticPr fontId="1"/>
  </si>
  <si>
    <t>準備室2</t>
    <phoneticPr fontId="1"/>
  </si>
  <si>
    <t>整備室</t>
    <phoneticPr fontId="1"/>
  </si>
  <si>
    <t>会議室１</t>
    <rPh sb="0" eb="3">
      <t>カイギシツ</t>
    </rPh>
    <phoneticPr fontId="1"/>
  </si>
  <si>
    <t>会議室２</t>
    <rPh sb="0" eb="3">
      <t>カイギシツ</t>
    </rPh>
    <phoneticPr fontId="1"/>
  </si>
  <si>
    <t>会議室３</t>
    <rPh sb="0" eb="3">
      <t>カイギシツ</t>
    </rPh>
    <phoneticPr fontId="1"/>
  </si>
  <si>
    <t>201号室</t>
    <rPh sb="3" eb="5">
      <t>ゴウシツ</t>
    </rPh>
    <phoneticPr fontId="1"/>
  </si>
  <si>
    <t>202号室</t>
    <rPh sb="3" eb="5">
      <t>ゴウシツ</t>
    </rPh>
    <phoneticPr fontId="1"/>
  </si>
  <si>
    <t>施設・設備</t>
    <rPh sb="0" eb="2">
      <t>シセツ</t>
    </rPh>
    <rPh sb="3" eb="5">
      <t>セツビ</t>
    </rPh>
    <phoneticPr fontId="1"/>
  </si>
  <si>
    <r>
      <rPr>
        <sz val="11"/>
        <color theme="4" tint="0.59999389629810485"/>
        <rFont val="游ゴシック"/>
        <family val="3"/>
        <charset val="128"/>
        <scheme val="minor"/>
      </rPr>
      <t xml:space="preserve">01 </t>
    </r>
    <r>
      <rPr>
        <sz val="11"/>
        <color theme="1"/>
        <rFont val="游ゴシック"/>
        <family val="2"/>
        <charset val="128"/>
        <scheme val="minor"/>
      </rPr>
      <t>南相馬　滑走路</t>
    </r>
    <rPh sb="3" eb="6">
      <t>ミナミソウマ</t>
    </rPh>
    <rPh sb="7" eb="10">
      <t>カッソウロ</t>
    </rPh>
    <phoneticPr fontId="4"/>
  </si>
  <si>
    <t>02 南相馬　滑走路付属格納庫</t>
    <phoneticPr fontId="1"/>
  </si>
  <si>
    <t>05 浪江　滑走路付属格納庫</t>
    <rPh sb="6" eb="9">
      <t>カッソウロ</t>
    </rPh>
    <rPh sb="9" eb="11">
      <t>フゾク</t>
    </rPh>
    <rPh sb="11" eb="14">
      <t>カクノウコ</t>
    </rPh>
    <phoneticPr fontId="4"/>
  </si>
  <si>
    <t>06 通信塔</t>
    <rPh sb="3" eb="5">
      <t>ツウシン</t>
    </rPh>
    <rPh sb="5" eb="6">
      <t>トウ</t>
    </rPh>
    <phoneticPr fontId="4"/>
  </si>
  <si>
    <t>06 通信塔</t>
    <phoneticPr fontId="4"/>
  </si>
  <si>
    <t>12 屋内水槽試験棟</t>
    <rPh sb="3" eb="5">
      <t>オクナイ</t>
    </rPh>
    <rPh sb="5" eb="7">
      <t>スイソウ</t>
    </rPh>
    <rPh sb="7" eb="9">
      <t>シケン</t>
    </rPh>
    <rPh sb="9" eb="10">
      <t>トウ</t>
    </rPh>
    <phoneticPr fontId="4"/>
  </si>
  <si>
    <t>23 試験用プラント</t>
    <rPh sb="3" eb="6">
      <t>シケンヨウ</t>
    </rPh>
    <phoneticPr fontId="4"/>
  </si>
  <si>
    <t>24 市街地フィールド</t>
    <rPh sb="3" eb="6">
      <t>シガイチ</t>
    </rPh>
    <phoneticPr fontId="4"/>
  </si>
  <si>
    <t>25 市街地フィールドガレージ</t>
    <rPh sb="3" eb="6">
      <t>シガイチ</t>
    </rPh>
    <phoneticPr fontId="4"/>
  </si>
  <si>
    <t>26 瓦礫・土砂崩落フィールド</t>
    <rPh sb="3" eb="5">
      <t>ガレキ</t>
    </rPh>
    <rPh sb="6" eb="8">
      <t>ドシャ</t>
    </rPh>
    <rPh sb="8" eb="10">
      <t>ホウラク</t>
    </rPh>
    <phoneticPr fontId="4"/>
  </si>
  <si>
    <t>33 試験準備棟</t>
    <rPh sb="3" eb="8">
      <t>シケンジュンビトウ</t>
    </rPh>
    <phoneticPr fontId="4"/>
  </si>
  <si>
    <t>33 試験準備棟</t>
    <rPh sb="3" eb="5">
      <t>シケン</t>
    </rPh>
    <rPh sb="5" eb="7">
      <t>ジュンビ</t>
    </rPh>
    <rPh sb="7" eb="8">
      <t>トウ</t>
    </rPh>
    <phoneticPr fontId="4"/>
  </si>
  <si>
    <t>35 附属機材</t>
    <rPh sb="3" eb="7">
      <t>フゾクキザイ</t>
    </rPh>
    <phoneticPr fontId="4"/>
  </si>
  <si>
    <t>37 会議室</t>
    <rPh sb="3" eb="6">
      <t>カイギシツ</t>
    </rPh>
    <phoneticPr fontId="4"/>
  </si>
  <si>
    <r>
      <rPr>
        <sz val="11"/>
        <color theme="4" tint="0.59999389629810485"/>
        <rFont val="游ゴシック"/>
        <family val="3"/>
        <charset val="128"/>
        <scheme val="minor"/>
      </rPr>
      <t xml:space="preserve">02 </t>
    </r>
    <r>
      <rPr>
        <sz val="11"/>
        <color theme="1"/>
        <rFont val="游ゴシック"/>
        <family val="2"/>
        <charset val="128"/>
        <scheme val="minor"/>
      </rPr>
      <t>南相馬　滑走路付属格納庫</t>
    </r>
    <rPh sb="3" eb="6">
      <t>ミナミソウマ</t>
    </rPh>
    <rPh sb="7" eb="10">
      <t>カッソウロ</t>
    </rPh>
    <rPh sb="10" eb="12">
      <t>フゾク</t>
    </rPh>
    <rPh sb="12" eb="15">
      <t>カクノウコ</t>
    </rPh>
    <phoneticPr fontId="4"/>
  </si>
  <si>
    <r>
      <rPr>
        <sz val="11"/>
        <color theme="4" tint="0.59999389629810485"/>
        <rFont val="游ゴシック"/>
        <family val="3"/>
        <charset val="128"/>
        <scheme val="minor"/>
      </rPr>
      <t xml:space="preserve">03 </t>
    </r>
    <r>
      <rPr>
        <sz val="11"/>
        <color theme="1"/>
        <rFont val="游ゴシック"/>
        <family val="2"/>
        <charset val="128"/>
        <scheme val="minor"/>
      </rPr>
      <t>ヘリポート</t>
    </r>
    <phoneticPr fontId="4"/>
  </si>
  <si>
    <r>
      <rPr>
        <sz val="11"/>
        <color theme="4" tint="0.59999389629810485"/>
        <rFont val="游ゴシック"/>
        <family val="3"/>
        <charset val="128"/>
        <scheme val="minor"/>
      </rPr>
      <t xml:space="preserve">04 </t>
    </r>
    <r>
      <rPr>
        <sz val="11"/>
        <color theme="1"/>
        <rFont val="游ゴシック"/>
        <family val="2"/>
        <charset val="128"/>
        <scheme val="minor"/>
      </rPr>
      <t>浪江　滑走路</t>
    </r>
    <rPh sb="6" eb="9">
      <t>カッソウロ</t>
    </rPh>
    <phoneticPr fontId="4"/>
  </si>
  <si>
    <r>
      <rPr>
        <sz val="11"/>
        <color theme="4" tint="0.59999389629810485"/>
        <rFont val="游ゴシック"/>
        <family val="3"/>
        <charset val="128"/>
        <scheme val="minor"/>
      </rPr>
      <t xml:space="preserve">05 </t>
    </r>
    <r>
      <rPr>
        <sz val="11"/>
        <color theme="1"/>
        <rFont val="游ゴシック"/>
        <family val="2"/>
        <charset val="128"/>
        <scheme val="minor"/>
      </rPr>
      <t>浪江　滑走路付属格納庫</t>
    </r>
    <rPh sb="3" eb="5">
      <t>ナミエ</t>
    </rPh>
    <rPh sb="6" eb="9">
      <t>カッソウロ</t>
    </rPh>
    <rPh sb="9" eb="11">
      <t>フゾク</t>
    </rPh>
    <rPh sb="11" eb="14">
      <t>カクノウコ</t>
    </rPh>
    <phoneticPr fontId="4"/>
  </si>
  <si>
    <r>
      <rPr>
        <sz val="11"/>
        <color theme="4" tint="0.59999389629810485"/>
        <rFont val="游ゴシック"/>
        <family val="3"/>
        <charset val="128"/>
        <scheme val="minor"/>
      </rPr>
      <t xml:space="preserve">06 </t>
    </r>
    <r>
      <rPr>
        <sz val="11"/>
        <color theme="1"/>
        <rFont val="游ゴシック"/>
        <family val="2"/>
        <charset val="128"/>
        <scheme val="minor"/>
      </rPr>
      <t>通信塔</t>
    </r>
    <rPh sb="3" eb="5">
      <t>ツウシン</t>
    </rPh>
    <rPh sb="5" eb="6">
      <t>トウ</t>
    </rPh>
    <phoneticPr fontId="4"/>
  </si>
  <si>
    <r>
      <rPr>
        <sz val="11"/>
        <color theme="4" tint="0.59999389629810485"/>
        <rFont val="游ゴシック"/>
        <family val="3"/>
        <charset val="128"/>
        <scheme val="minor"/>
      </rPr>
      <t xml:space="preserve">07 </t>
    </r>
    <r>
      <rPr>
        <sz val="11"/>
        <color theme="1"/>
        <rFont val="游ゴシック"/>
        <family val="2"/>
        <charset val="128"/>
        <scheme val="minor"/>
      </rPr>
      <t>緩衝ネット付飛行場</t>
    </r>
    <phoneticPr fontId="4"/>
  </si>
  <si>
    <r>
      <rPr>
        <sz val="11"/>
        <color theme="4" tint="0.59999389629810485"/>
        <rFont val="游ゴシック"/>
        <family val="3"/>
        <charset val="128"/>
        <scheme val="minor"/>
      </rPr>
      <t xml:space="preserve">08 </t>
    </r>
    <r>
      <rPr>
        <sz val="11"/>
        <color theme="1"/>
        <rFont val="游ゴシック"/>
        <family val="2"/>
        <charset val="128"/>
        <scheme val="minor"/>
      </rPr>
      <t>無人航空機落下受止試験装置</t>
    </r>
    <phoneticPr fontId="4"/>
  </si>
  <si>
    <r>
      <rPr>
        <sz val="11"/>
        <color theme="4" tint="0.59999389629810485"/>
        <rFont val="游ゴシック"/>
        <family val="3"/>
        <charset val="128"/>
        <scheme val="minor"/>
      </rPr>
      <t xml:space="preserve">09 </t>
    </r>
    <r>
      <rPr>
        <sz val="11"/>
        <color theme="1"/>
        <rFont val="游ゴシック"/>
        <family val="2"/>
        <charset val="128"/>
        <scheme val="minor"/>
      </rPr>
      <t>風洞棟</t>
    </r>
    <rPh sb="3" eb="5">
      <t>フウドウ</t>
    </rPh>
    <rPh sb="5" eb="6">
      <t>トウ</t>
    </rPh>
    <phoneticPr fontId="4"/>
  </si>
  <si>
    <r>
      <rPr>
        <sz val="11"/>
        <color theme="4" tint="0.59999389629810485"/>
        <rFont val="游ゴシック"/>
        <family val="3"/>
        <charset val="128"/>
        <scheme val="minor"/>
      </rPr>
      <t xml:space="preserve">10 </t>
    </r>
    <r>
      <rPr>
        <sz val="11"/>
        <color theme="1"/>
        <rFont val="游ゴシック"/>
        <family val="2"/>
        <charset val="128"/>
        <scheme val="minor"/>
      </rPr>
      <t>ドローンアナライザー</t>
    </r>
    <phoneticPr fontId="4"/>
  </si>
  <si>
    <r>
      <rPr>
        <sz val="11"/>
        <color theme="9" tint="0.39997558519241921"/>
        <rFont val="游ゴシック"/>
        <family val="3"/>
        <charset val="128"/>
        <scheme val="minor"/>
      </rPr>
      <t xml:space="preserve">11 </t>
    </r>
    <r>
      <rPr>
        <sz val="11"/>
        <color theme="1"/>
        <rFont val="游ゴシック"/>
        <family val="2"/>
        <charset val="128"/>
        <scheme val="minor"/>
      </rPr>
      <t>水没市街地フィールド</t>
    </r>
    <rPh sb="3" eb="5">
      <t>スイボツ</t>
    </rPh>
    <rPh sb="5" eb="8">
      <t>シガイチ</t>
    </rPh>
    <phoneticPr fontId="4"/>
  </si>
  <si>
    <r>
      <rPr>
        <sz val="11"/>
        <color theme="9" tint="0.39997558519241921"/>
        <rFont val="游ゴシック"/>
        <family val="3"/>
        <charset val="128"/>
        <scheme val="minor"/>
      </rPr>
      <t xml:space="preserve">12 </t>
    </r>
    <r>
      <rPr>
        <sz val="11"/>
        <color theme="1"/>
        <rFont val="游ゴシック"/>
        <family val="2"/>
        <charset val="128"/>
        <scheme val="minor"/>
      </rPr>
      <t>屋内水槽試験棟</t>
    </r>
    <rPh sb="3" eb="5">
      <t>オクナイ</t>
    </rPh>
    <rPh sb="5" eb="7">
      <t>スイソウ</t>
    </rPh>
    <rPh sb="7" eb="9">
      <t>シケン</t>
    </rPh>
    <rPh sb="9" eb="10">
      <t>トウ</t>
    </rPh>
    <phoneticPr fontId="4"/>
  </si>
  <si>
    <r>
      <rPr>
        <sz val="11"/>
        <color theme="5" tint="0.59999389629810485"/>
        <rFont val="游ゴシック"/>
        <family val="3"/>
        <charset val="128"/>
        <scheme val="minor"/>
      </rPr>
      <t>21</t>
    </r>
    <r>
      <rPr>
        <sz val="11"/>
        <color theme="1"/>
        <rFont val="游ゴシック"/>
        <family val="2"/>
        <charset val="128"/>
        <scheme val="minor"/>
      </rPr>
      <t xml:space="preserve"> 試験用橋梁</t>
    </r>
    <rPh sb="3" eb="6">
      <t>シケンヨウ</t>
    </rPh>
    <rPh sb="6" eb="8">
      <t>キョウリョウ</t>
    </rPh>
    <phoneticPr fontId="4"/>
  </si>
  <si>
    <r>
      <rPr>
        <sz val="11"/>
        <color theme="5" tint="0.59999389629810485"/>
        <rFont val="游ゴシック"/>
        <family val="3"/>
        <charset val="128"/>
        <scheme val="minor"/>
      </rPr>
      <t>22</t>
    </r>
    <r>
      <rPr>
        <sz val="11"/>
        <color theme="1"/>
        <rFont val="游ゴシック"/>
        <family val="2"/>
        <charset val="128"/>
        <scheme val="minor"/>
      </rPr>
      <t xml:space="preserve"> 試験用トンネル</t>
    </r>
    <rPh sb="3" eb="6">
      <t>シケンヨウ</t>
    </rPh>
    <phoneticPr fontId="4"/>
  </si>
  <si>
    <r>
      <rPr>
        <sz val="11"/>
        <color theme="5" tint="0.59999389629810485"/>
        <rFont val="游ゴシック"/>
        <family val="3"/>
        <charset val="128"/>
        <scheme val="minor"/>
      </rPr>
      <t xml:space="preserve">23 </t>
    </r>
    <r>
      <rPr>
        <sz val="11"/>
        <color theme="1"/>
        <rFont val="游ゴシック"/>
        <family val="2"/>
        <charset val="128"/>
        <scheme val="minor"/>
      </rPr>
      <t>試験用プラント</t>
    </r>
    <rPh sb="3" eb="6">
      <t>シケンヨウ</t>
    </rPh>
    <phoneticPr fontId="4"/>
  </si>
  <si>
    <r>
      <rPr>
        <sz val="11"/>
        <color theme="5" tint="0.59999389629810485"/>
        <rFont val="游ゴシック"/>
        <family val="3"/>
        <charset val="128"/>
        <scheme val="minor"/>
      </rPr>
      <t xml:space="preserve">24 </t>
    </r>
    <r>
      <rPr>
        <sz val="11"/>
        <color theme="1"/>
        <rFont val="游ゴシック"/>
        <family val="2"/>
        <charset val="128"/>
        <scheme val="minor"/>
      </rPr>
      <t>市街地フィールド</t>
    </r>
    <rPh sb="3" eb="6">
      <t>シガイチ</t>
    </rPh>
    <phoneticPr fontId="4"/>
  </si>
  <si>
    <r>
      <rPr>
        <sz val="11"/>
        <color theme="5" tint="0.59999389629810485"/>
        <rFont val="游ゴシック"/>
        <family val="3"/>
        <charset val="128"/>
        <scheme val="minor"/>
      </rPr>
      <t xml:space="preserve">25 </t>
    </r>
    <r>
      <rPr>
        <sz val="11"/>
        <color theme="1"/>
        <rFont val="游ゴシック"/>
        <family val="2"/>
        <charset val="128"/>
        <scheme val="minor"/>
      </rPr>
      <t>市街地フィールドガレージ</t>
    </r>
    <rPh sb="3" eb="6">
      <t>シガイチ</t>
    </rPh>
    <phoneticPr fontId="4"/>
  </si>
  <si>
    <r>
      <rPr>
        <sz val="11"/>
        <color theme="5" tint="0.59999389629810485"/>
        <rFont val="游ゴシック"/>
        <family val="3"/>
        <charset val="128"/>
        <scheme val="minor"/>
      </rPr>
      <t xml:space="preserve">26 </t>
    </r>
    <r>
      <rPr>
        <sz val="11"/>
        <color theme="1"/>
        <rFont val="游ゴシック"/>
        <family val="2"/>
        <charset val="128"/>
        <scheme val="minor"/>
      </rPr>
      <t>瓦礫・土砂崩落フィールド</t>
    </r>
    <rPh sb="3" eb="5">
      <t>ガレキ</t>
    </rPh>
    <rPh sb="6" eb="8">
      <t>ドシャ</t>
    </rPh>
    <rPh sb="8" eb="10">
      <t>ホウラク</t>
    </rPh>
    <phoneticPr fontId="4"/>
  </si>
  <si>
    <r>
      <rPr>
        <sz val="11"/>
        <color rgb="FFCC99FF"/>
        <rFont val="游ゴシック"/>
        <family val="3"/>
        <charset val="128"/>
        <scheme val="minor"/>
      </rPr>
      <t xml:space="preserve">31 </t>
    </r>
    <r>
      <rPr>
        <sz val="11"/>
        <color theme="1"/>
        <rFont val="游ゴシック"/>
        <family val="2"/>
        <charset val="128"/>
        <scheme val="minor"/>
      </rPr>
      <t>簡易計測室A</t>
    </r>
    <rPh sb="3" eb="5">
      <t>カンイ</t>
    </rPh>
    <rPh sb="5" eb="7">
      <t>ケイソク</t>
    </rPh>
    <rPh sb="7" eb="8">
      <t>シツ</t>
    </rPh>
    <phoneticPr fontId="4"/>
  </si>
  <si>
    <r>
      <rPr>
        <sz val="11"/>
        <color rgb="FFCC99FF"/>
        <rFont val="游ゴシック"/>
        <family val="3"/>
        <charset val="128"/>
        <scheme val="minor"/>
      </rPr>
      <t xml:space="preserve">32 </t>
    </r>
    <r>
      <rPr>
        <sz val="11"/>
        <color theme="1"/>
        <rFont val="游ゴシック"/>
        <family val="2"/>
        <charset val="128"/>
        <scheme val="minor"/>
      </rPr>
      <t>簡易計測室B</t>
    </r>
    <rPh sb="3" eb="5">
      <t>カンイ</t>
    </rPh>
    <rPh sb="5" eb="7">
      <t>ケイソク</t>
    </rPh>
    <rPh sb="7" eb="8">
      <t>シツ</t>
    </rPh>
    <phoneticPr fontId="4"/>
  </si>
  <si>
    <r>
      <rPr>
        <sz val="11"/>
        <color rgb="FFCC99FF"/>
        <rFont val="游ゴシック"/>
        <family val="3"/>
        <charset val="128"/>
        <scheme val="minor"/>
      </rPr>
      <t xml:space="preserve">33 </t>
    </r>
    <r>
      <rPr>
        <sz val="11"/>
        <color theme="1"/>
        <rFont val="游ゴシック"/>
        <family val="2"/>
        <charset val="128"/>
        <scheme val="minor"/>
      </rPr>
      <t>試験準備棟</t>
    </r>
    <rPh sb="3" eb="8">
      <t>シケンジュンビトウ</t>
    </rPh>
    <phoneticPr fontId="4"/>
  </si>
  <si>
    <r>
      <rPr>
        <sz val="11"/>
        <color rgb="FFCC99FF"/>
        <rFont val="游ゴシック"/>
        <family val="3"/>
        <charset val="128"/>
        <scheme val="minor"/>
      </rPr>
      <t xml:space="preserve">34 </t>
    </r>
    <r>
      <rPr>
        <sz val="11"/>
        <color theme="1"/>
        <rFont val="游ゴシック"/>
        <family val="2"/>
        <charset val="128"/>
        <scheme val="minor"/>
      </rPr>
      <t>屋外試験準備場</t>
    </r>
    <rPh sb="3" eb="5">
      <t>オクガイ</t>
    </rPh>
    <rPh sb="5" eb="7">
      <t>シケン</t>
    </rPh>
    <rPh sb="7" eb="9">
      <t>ジュンビ</t>
    </rPh>
    <rPh sb="9" eb="10">
      <t>ジョウ</t>
    </rPh>
    <phoneticPr fontId="4"/>
  </si>
  <si>
    <r>
      <rPr>
        <sz val="11"/>
        <color rgb="FFCC99FF"/>
        <rFont val="游ゴシック"/>
        <family val="3"/>
        <charset val="128"/>
        <scheme val="minor"/>
      </rPr>
      <t xml:space="preserve">36 </t>
    </r>
    <r>
      <rPr>
        <sz val="11"/>
        <color theme="1"/>
        <rFont val="游ゴシック"/>
        <family val="2"/>
        <charset val="128"/>
        <scheme val="minor"/>
      </rPr>
      <t>カンファレンスホール(ホワイエを含む)</t>
    </r>
    <rPh sb="19" eb="20">
      <t>フク</t>
    </rPh>
    <phoneticPr fontId="4"/>
  </si>
  <si>
    <r>
      <rPr>
        <sz val="11"/>
        <color rgb="FFCC99FF"/>
        <rFont val="游ゴシック"/>
        <family val="3"/>
        <charset val="128"/>
        <scheme val="minor"/>
      </rPr>
      <t xml:space="preserve">37 </t>
    </r>
    <r>
      <rPr>
        <sz val="11"/>
        <color theme="1"/>
        <rFont val="游ゴシック"/>
        <family val="2"/>
        <charset val="128"/>
        <scheme val="minor"/>
      </rPr>
      <t>会議室</t>
    </r>
    <rPh sb="3" eb="6">
      <t>カイギシツ</t>
    </rPh>
    <phoneticPr fontId="4"/>
  </si>
  <si>
    <r>
      <rPr>
        <sz val="11"/>
        <color rgb="FFCC99FF"/>
        <rFont val="游ゴシック"/>
        <family val="3"/>
        <charset val="128"/>
        <scheme val="minor"/>
      </rPr>
      <t xml:space="preserve">35 </t>
    </r>
    <r>
      <rPr>
        <sz val="11"/>
        <color theme="1"/>
        <rFont val="游ゴシック"/>
        <family val="2"/>
        <charset val="128"/>
        <scheme val="minor"/>
      </rPr>
      <t>附属機材</t>
    </r>
    <rPh sb="3" eb="7">
      <t>フゾクキザイ</t>
    </rPh>
    <phoneticPr fontId="4"/>
  </si>
  <si>
    <r>
      <rPr>
        <sz val="11"/>
        <color rgb="FFCC99FF"/>
        <rFont val="游ゴシック"/>
        <family val="3"/>
        <charset val="128"/>
        <scheme val="minor"/>
      </rPr>
      <t xml:space="preserve">40 </t>
    </r>
    <r>
      <rPr>
        <sz val="11"/>
        <color theme="1"/>
        <rFont val="游ゴシック"/>
        <family val="2"/>
        <charset val="128"/>
        <scheme val="minor"/>
      </rPr>
      <t>耐圧試験装置</t>
    </r>
    <rPh sb="3" eb="5">
      <t>タイアツ</t>
    </rPh>
    <rPh sb="5" eb="7">
      <t>シケン</t>
    </rPh>
    <rPh sb="7" eb="9">
      <t>ソウチ</t>
    </rPh>
    <phoneticPr fontId="4"/>
  </si>
  <si>
    <r>
      <rPr>
        <sz val="11"/>
        <color rgb="FFCC99FF"/>
        <rFont val="游ゴシック"/>
        <family val="3"/>
        <charset val="128"/>
        <scheme val="minor"/>
      </rPr>
      <t xml:space="preserve">41 </t>
    </r>
    <r>
      <rPr>
        <sz val="11"/>
        <color theme="1"/>
        <rFont val="游ゴシック"/>
        <family val="2"/>
        <charset val="128"/>
        <scheme val="minor"/>
      </rPr>
      <t>塵埃試験装置</t>
    </r>
    <rPh sb="3" eb="4">
      <t>チリ</t>
    </rPh>
    <rPh sb="4" eb="5">
      <t>ホコリ</t>
    </rPh>
    <rPh sb="5" eb="7">
      <t>シケン</t>
    </rPh>
    <rPh sb="7" eb="9">
      <t>ソウチ</t>
    </rPh>
    <phoneticPr fontId="4"/>
  </si>
  <si>
    <r>
      <rPr>
        <sz val="11"/>
        <color rgb="FFCC99FF"/>
        <rFont val="游ゴシック"/>
        <family val="3"/>
        <charset val="128"/>
        <scheme val="minor"/>
      </rPr>
      <t xml:space="preserve">42 </t>
    </r>
    <r>
      <rPr>
        <sz val="11"/>
        <color theme="1"/>
        <rFont val="游ゴシック"/>
        <family val="2"/>
        <charset val="128"/>
        <scheme val="minor"/>
      </rPr>
      <t>防水試験装置</t>
    </r>
    <rPh sb="3" eb="5">
      <t>ボウスイ</t>
    </rPh>
    <rPh sb="5" eb="7">
      <t>シケン</t>
    </rPh>
    <rPh sb="7" eb="9">
      <t>ソウチ</t>
    </rPh>
    <phoneticPr fontId="4"/>
  </si>
  <si>
    <r>
      <rPr>
        <sz val="11"/>
        <color rgb="FFCC99FF"/>
        <rFont val="游ゴシック"/>
        <family val="3"/>
        <charset val="128"/>
        <scheme val="minor"/>
      </rPr>
      <t xml:space="preserve">43 </t>
    </r>
    <r>
      <rPr>
        <sz val="11"/>
        <color theme="1"/>
        <rFont val="游ゴシック"/>
        <family val="2"/>
        <charset val="128"/>
        <scheme val="minor"/>
      </rPr>
      <t>降雨・霧雨試験装置</t>
    </r>
    <rPh sb="3" eb="5">
      <t>コウウ</t>
    </rPh>
    <rPh sb="6" eb="7">
      <t>キリ</t>
    </rPh>
    <rPh sb="7" eb="8">
      <t>アメ</t>
    </rPh>
    <rPh sb="8" eb="10">
      <t>シケン</t>
    </rPh>
    <rPh sb="10" eb="12">
      <t>ソウチ</t>
    </rPh>
    <phoneticPr fontId="4"/>
  </si>
  <si>
    <r>
      <rPr>
        <sz val="11"/>
        <color rgb="FFCC99FF"/>
        <rFont val="游ゴシック"/>
        <family val="3"/>
        <charset val="128"/>
        <scheme val="minor"/>
      </rPr>
      <t>44</t>
    </r>
    <r>
      <rPr>
        <sz val="11"/>
        <color theme="1"/>
        <rFont val="游ゴシック"/>
        <family val="2"/>
        <charset val="128"/>
        <scheme val="minor"/>
      </rPr>
      <t xml:space="preserve"> 耐風試験装置</t>
    </r>
    <rPh sb="3" eb="5">
      <t>タイフウ</t>
    </rPh>
    <rPh sb="5" eb="7">
      <t>シケン</t>
    </rPh>
    <rPh sb="7" eb="9">
      <t>ソウチ</t>
    </rPh>
    <phoneticPr fontId="4"/>
  </si>
  <si>
    <r>
      <rPr>
        <sz val="11"/>
        <color rgb="FFCC99FF"/>
        <rFont val="游ゴシック"/>
        <family val="3"/>
        <charset val="128"/>
        <scheme val="minor"/>
      </rPr>
      <t>50</t>
    </r>
    <r>
      <rPr>
        <sz val="11"/>
        <color theme="1"/>
        <rFont val="游ゴシック"/>
        <family val="2"/>
        <charset val="128"/>
        <scheme val="minor"/>
      </rPr>
      <t xml:space="preserve"> シャワー室</t>
    </r>
    <rPh sb="7" eb="8">
      <t>シツ</t>
    </rPh>
    <phoneticPr fontId="4"/>
  </si>
  <si>
    <t>←②’表示最終日（最終週の休館日を表示させるための処理）</t>
    <rPh sb="3" eb="5">
      <t>ヒョウジ</t>
    </rPh>
    <rPh sb="5" eb="8">
      <t>サイシュウビ</t>
    </rPh>
    <rPh sb="9" eb="12">
      <t>サイシュウシュウ</t>
    </rPh>
    <rPh sb="13" eb="16">
      <t>キュウカンビ</t>
    </rPh>
    <rPh sb="17" eb="19">
      <t>ヒョウジ</t>
    </rPh>
    <rPh sb="25" eb="27">
      <t>ショリ</t>
    </rPh>
    <phoneticPr fontId="1"/>
  </si>
  <si>
    <t>069</t>
    <phoneticPr fontId="1"/>
  </si>
  <si>
    <t>3Dモーションキャプチャー</t>
    <phoneticPr fontId="1"/>
  </si>
  <si>
    <t>020</t>
    <phoneticPr fontId="1"/>
  </si>
  <si>
    <t>021</t>
    <phoneticPr fontId="1"/>
  </si>
  <si>
    <t>022</t>
    <phoneticPr fontId="1"/>
  </si>
  <si>
    <t>023</t>
    <phoneticPr fontId="1"/>
  </si>
  <si>
    <t>026</t>
    <phoneticPr fontId="1"/>
  </si>
  <si>
    <t>050</t>
    <phoneticPr fontId="1"/>
  </si>
  <si>
    <t>005</t>
    <phoneticPr fontId="1"/>
  </si>
  <si>
    <t>004</t>
    <phoneticPr fontId="1"/>
  </si>
  <si>
    <t>011</t>
    <phoneticPr fontId="1"/>
  </si>
  <si>
    <t>010</t>
    <phoneticPr fontId="1"/>
  </si>
  <si>
    <t>格納庫</t>
    <rPh sb="0" eb="3">
      <t>カクノウコ</t>
    </rPh>
    <phoneticPr fontId="1"/>
  </si>
  <si>
    <t>計測室</t>
    <rPh sb="0" eb="3">
      <t>ケイソクシツ</t>
    </rPh>
    <phoneticPr fontId="1"/>
  </si>
  <si>
    <t>南相馬　滑走路付属格納庫
(格納庫)</t>
    <rPh sb="0" eb="3">
      <t>ミナミソウマ</t>
    </rPh>
    <rPh sb="4" eb="7">
      <t>カッソウロ</t>
    </rPh>
    <rPh sb="7" eb="9">
      <t>フゾク</t>
    </rPh>
    <rPh sb="9" eb="12">
      <t>カクノウコ</t>
    </rPh>
    <rPh sb="14" eb="17">
      <t>カクノウコ</t>
    </rPh>
    <phoneticPr fontId="16"/>
  </si>
  <si>
    <t>南相馬　滑走路付属格納庫
(格納庫(半面))</t>
    <rPh sb="0" eb="3">
      <t>ミナミソウマ</t>
    </rPh>
    <rPh sb="4" eb="7">
      <t>カッソウロ</t>
    </rPh>
    <rPh sb="7" eb="9">
      <t>フゾク</t>
    </rPh>
    <rPh sb="9" eb="12">
      <t>カクノウコ</t>
    </rPh>
    <rPh sb="14" eb="17">
      <t>カクノウコ</t>
    </rPh>
    <phoneticPr fontId="16"/>
  </si>
  <si>
    <t>南相馬　滑走路付属格納庫(計測室)</t>
    <rPh sb="0" eb="3">
      <t>ミナミソウマ</t>
    </rPh>
    <rPh sb="4" eb="7">
      <t>カッソウロ</t>
    </rPh>
    <rPh sb="7" eb="9">
      <t>フゾク</t>
    </rPh>
    <rPh sb="9" eb="12">
      <t>カクノウコ</t>
    </rPh>
    <rPh sb="13" eb="16">
      <t>ケイソクシツ</t>
    </rPh>
    <phoneticPr fontId="16"/>
  </si>
  <si>
    <t>南相馬　滑走路付属格納庫(簡易整備室)</t>
    <rPh sb="0" eb="3">
      <t>ミナミソウマ</t>
    </rPh>
    <rPh sb="4" eb="7">
      <t>カッソウロ</t>
    </rPh>
    <rPh sb="7" eb="9">
      <t>フゾク</t>
    </rPh>
    <rPh sb="9" eb="12">
      <t>カクノウコ</t>
    </rPh>
    <rPh sb="13" eb="17">
      <t>カンイセイビ</t>
    </rPh>
    <rPh sb="17" eb="18">
      <t>シツ</t>
    </rPh>
    <phoneticPr fontId="16"/>
  </si>
  <si>
    <t>浪江　滑走路付属格納庫(計測室)</t>
    <rPh sb="3" eb="6">
      <t>カッソウロ</t>
    </rPh>
    <rPh sb="6" eb="8">
      <t>フゾク</t>
    </rPh>
    <rPh sb="8" eb="11">
      <t>カクノウコ</t>
    </rPh>
    <rPh sb="12" eb="15">
      <t>ケイソクシツ</t>
    </rPh>
    <phoneticPr fontId="16"/>
  </si>
  <si>
    <t>浪江　滑走路付属格納庫(簡易整備室)</t>
    <rPh sb="3" eb="6">
      <t>カッソウロ</t>
    </rPh>
    <rPh sb="6" eb="8">
      <t>フゾク</t>
    </rPh>
    <rPh sb="8" eb="11">
      <t>カクノウコ</t>
    </rPh>
    <rPh sb="12" eb="17">
      <t>カンイセイビシツ</t>
    </rPh>
    <phoneticPr fontId="16"/>
  </si>
  <si>
    <t>浪江　滑走路付属格納庫(格納庫)</t>
    <rPh sb="3" eb="6">
      <t>カッソウロ</t>
    </rPh>
    <rPh sb="6" eb="8">
      <t>フゾク</t>
    </rPh>
    <rPh sb="8" eb="11">
      <t>カクノウコ</t>
    </rPh>
    <rPh sb="12" eb="15">
      <t>カクノウコ</t>
    </rPh>
    <phoneticPr fontId="16"/>
  </si>
  <si>
    <t>浪江　滑走路付属格納庫(格納庫(半面))</t>
    <rPh sb="3" eb="6">
      <t>カッソウロ</t>
    </rPh>
    <rPh sb="6" eb="8">
      <t>フゾク</t>
    </rPh>
    <rPh sb="8" eb="11">
      <t>カクノウコ</t>
    </rPh>
    <rPh sb="12" eb="15">
      <t>カクノウコ</t>
    </rPh>
    <phoneticPr fontId="16"/>
  </si>
  <si>
    <t>通信塔付属設備(空域監視装置)</t>
    <rPh sb="0" eb="2">
      <t>ツウシン</t>
    </rPh>
    <rPh sb="2" eb="3">
      <t>トウ</t>
    </rPh>
    <rPh sb="3" eb="5">
      <t>フゾク</t>
    </rPh>
    <rPh sb="5" eb="7">
      <t>セツビ</t>
    </rPh>
    <rPh sb="8" eb="12">
      <t>クウイキカンシ</t>
    </rPh>
    <rPh sb="12" eb="14">
      <t>ソウチ</t>
    </rPh>
    <phoneticPr fontId="16"/>
  </si>
  <si>
    <t>通信塔付属設備(気象観測装置)</t>
    <rPh sb="0" eb="2">
      <t>ツウシン</t>
    </rPh>
    <rPh sb="2" eb="3">
      <t>トウ</t>
    </rPh>
    <rPh sb="3" eb="5">
      <t>フゾク</t>
    </rPh>
    <rPh sb="5" eb="7">
      <t>セツビ</t>
    </rPh>
    <rPh sb="8" eb="12">
      <t>キショウカンソク</t>
    </rPh>
    <rPh sb="12" eb="14">
      <t>ソウチ</t>
    </rPh>
    <phoneticPr fontId="16"/>
  </si>
  <si>
    <t>屋内水槽試験棟(大水槽)</t>
    <rPh sb="0" eb="2">
      <t>オクナイ</t>
    </rPh>
    <rPh sb="2" eb="4">
      <t>スイソウ</t>
    </rPh>
    <rPh sb="4" eb="6">
      <t>シケン</t>
    </rPh>
    <rPh sb="6" eb="7">
      <t>トウ</t>
    </rPh>
    <rPh sb="8" eb="11">
      <t>ダイスイソウ</t>
    </rPh>
    <phoneticPr fontId="16"/>
  </si>
  <si>
    <t>屋内水槽試験棟(小水槽)</t>
    <rPh sb="0" eb="2">
      <t>オクナイ</t>
    </rPh>
    <rPh sb="2" eb="4">
      <t>スイソウ</t>
    </rPh>
    <rPh sb="4" eb="6">
      <t>シケン</t>
    </rPh>
    <rPh sb="6" eb="7">
      <t>トウ</t>
    </rPh>
    <rPh sb="8" eb="11">
      <t>ショウスイソウ</t>
    </rPh>
    <phoneticPr fontId="16"/>
  </si>
  <si>
    <t>屋内水槽試験棟(クレーン)</t>
    <rPh sb="0" eb="2">
      <t>オクナイ</t>
    </rPh>
    <rPh sb="2" eb="4">
      <t>スイソウ</t>
    </rPh>
    <rPh sb="4" eb="6">
      <t>シケン</t>
    </rPh>
    <rPh sb="6" eb="7">
      <t>トウ</t>
    </rPh>
    <phoneticPr fontId="16"/>
  </si>
  <si>
    <t>屋内水槽試験棟
(水槽計測室)</t>
    <rPh sb="0" eb="2">
      <t>オクナイ</t>
    </rPh>
    <rPh sb="2" eb="4">
      <t>スイソウ</t>
    </rPh>
    <rPh sb="4" eb="6">
      <t>シケン</t>
    </rPh>
    <rPh sb="6" eb="7">
      <t>トウ</t>
    </rPh>
    <rPh sb="9" eb="11">
      <t>スイソウ</t>
    </rPh>
    <rPh sb="11" eb="13">
      <t>ケイソク</t>
    </rPh>
    <rPh sb="13" eb="14">
      <t>シツ</t>
    </rPh>
    <phoneticPr fontId="16"/>
  </si>
  <si>
    <t>屋内水槽試験棟(小水槽(濁度試験))</t>
    <rPh sb="0" eb="2">
      <t>オクナイ</t>
    </rPh>
    <rPh sb="2" eb="4">
      <t>スイソウ</t>
    </rPh>
    <rPh sb="4" eb="6">
      <t>シケン</t>
    </rPh>
    <rPh sb="6" eb="7">
      <t>トウ</t>
    </rPh>
    <rPh sb="8" eb="11">
      <t>ショウスイソウ</t>
    </rPh>
    <rPh sb="12" eb="16">
      <t>ダクドシケン</t>
    </rPh>
    <phoneticPr fontId="16"/>
  </si>
  <si>
    <t>市街地フィールド
(ビルA)</t>
    <rPh sb="0" eb="3">
      <t>シガイチ</t>
    </rPh>
    <phoneticPr fontId="16"/>
  </si>
  <si>
    <t>市街地フィールド
(住宅A)</t>
    <rPh sb="0" eb="3">
      <t>シガイチ</t>
    </rPh>
    <rPh sb="10" eb="12">
      <t>ジュウタク</t>
    </rPh>
    <phoneticPr fontId="16"/>
  </si>
  <si>
    <t>市街地フィールド
(住宅B)</t>
    <rPh sb="0" eb="3">
      <t>シガイチ</t>
    </rPh>
    <rPh sb="10" eb="12">
      <t>ジュウタク</t>
    </rPh>
    <phoneticPr fontId="16"/>
  </si>
  <si>
    <t>市街地フィールド
(道路)</t>
    <rPh sb="0" eb="3">
      <t>シガイチ</t>
    </rPh>
    <rPh sb="10" eb="12">
      <t>ドウロ</t>
    </rPh>
    <phoneticPr fontId="16"/>
  </si>
  <si>
    <t>市街地フィールド
(瓦礫)</t>
    <rPh sb="0" eb="3">
      <t>シガイチ</t>
    </rPh>
    <rPh sb="10" eb="12">
      <t>ガレキ</t>
    </rPh>
    <phoneticPr fontId="16"/>
  </si>
  <si>
    <t>市街地フィールド
ガレージ1(ビル型)</t>
    <rPh sb="0" eb="3">
      <t>シガイチ</t>
    </rPh>
    <rPh sb="17" eb="18">
      <t>ガタ</t>
    </rPh>
    <phoneticPr fontId="16"/>
  </si>
  <si>
    <t>市街地フィールド
ガレージ2(住宅型)</t>
    <rPh sb="0" eb="3">
      <t>シガイチ</t>
    </rPh>
    <rPh sb="15" eb="18">
      <t>ジュウタクガタ</t>
    </rPh>
    <phoneticPr fontId="16"/>
  </si>
  <si>
    <t>市街地フィールド
ガレージ3(住宅型)</t>
    <rPh sb="0" eb="3">
      <t>シガイチ</t>
    </rPh>
    <rPh sb="15" eb="18">
      <t>ジュウタクガタ</t>
    </rPh>
    <phoneticPr fontId="16"/>
  </si>
  <si>
    <t>市街地フィールド
ガレージ4</t>
    <rPh sb="0" eb="3">
      <t>シガイチ</t>
    </rPh>
    <phoneticPr fontId="16"/>
  </si>
  <si>
    <t>瓦礫・土砂崩落フィールド</t>
    <rPh sb="0" eb="2">
      <t>ガレキ</t>
    </rPh>
    <rPh sb="3" eb="5">
      <t>ドシャ</t>
    </rPh>
    <rPh sb="5" eb="7">
      <t>ホウラク</t>
    </rPh>
    <phoneticPr fontId="16"/>
  </si>
  <si>
    <t>瓦礫・土砂崩落フィールド
(土砂・倒木)</t>
    <rPh sb="0" eb="2">
      <t>ガレキ</t>
    </rPh>
    <rPh sb="3" eb="5">
      <t>ドシャ</t>
    </rPh>
    <rPh sb="5" eb="7">
      <t>ホウラク</t>
    </rPh>
    <rPh sb="14" eb="16">
      <t>ドシャ</t>
    </rPh>
    <rPh sb="17" eb="19">
      <t>トウボク</t>
    </rPh>
    <phoneticPr fontId="16"/>
  </si>
  <si>
    <t>瓦礫・土砂崩落フィールド
(瓦礫)</t>
    <rPh sb="0" eb="2">
      <t>ガレキ</t>
    </rPh>
    <rPh sb="3" eb="5">
      <t>ドシャ</t>
    </rPh>
    <rPh sb="5" eb="7">
      <t>ホウラク</t>
    </rPh>
    <rPh sb="14" eb="16">
      <t>ガレキ</t>
    </rPh>
    <phoneticPr fontId="16"/>
  </si>
  <si>
    <t>瓦礫・土砂崩落フィールド
(陥没・亀裂)</t>
    <rPh sb="0" eb="2">
      <t>ガレキ</t>
    </rPh>
    <rPh sb="3" eb="5">
      <t>ドシャ</t>
    </rPh>
    <rPh sb="5" eb="7">
      <t>ホウラク</t>
    </rPh>
    <rPh sb="14" eb="16">
      <t>カンボツ</t>
    </rPh>
    <rPh sb="17" eb="19">
      <t>キレツ</t>
    </rPh>
    <phoneticPr fontId="16"/>
  </si>
  <si>
    <t>瓦礫・土砂崩落フィールド
(土砂傾斜)</t>
    <rPh sb="0" eb="2">
      <t>ガレキ</t>
    </rPh>
    <rPh sb="3" eb="5">
      <t>ドシャ</t>
    </rPh>
    <rPh sb="5" eb="7">
      <t>ホウラク</t>
    </rPh>
    <rPh sb="14" eb="16">
      <t>ドシャ</t>
    </rPh>
    <rPh sb="16" eb="18">
      <t>ケイシャ</t>
    </rPh>
    <phoneticPr fontId="16"/>
  </si>
  <si>
    <t>瓦礫・土砂崩落フィールド
(泥濘地)</t>
    <rPh sb="0" eb="2">
      <t>ガレキ</t>
    </rPh>
    <rPh sb="3" eb="5">
      <t>ドシャ</t>
    </rPh>
    <rPh sb="5" eb="7">
      <t>ホウラク</t>
    </rPh>
    <rPh sb="14" eb="16">
      <t>デイネイ</t>
    </rPh>
    <rPh sb="16" eb="17">
      <t>チ</t>
    </rPh>
    <phoneticPr fontId="16"/>
  </si>
  <si>
    <t>瓦礫・土砂崩落フィールド
(周回路)</t>
    <rPh sb="0" eb="2">
      <t>ガレキ</t>
    </rPh>
    <rPh sb="3" eb="5">
      <t>ドシャ</t>
    </rPh>
    <rPh sb="5" eb="7">
      <t>ホウラク</t>
    </rPh>
    <rPh sb="14" eb="15">
      <t>シュウ</t>
    </rPh>
    <rPh sb="15" eb="17">
      <t>カイロ</t>
    </rPh>
    <phoneticPr fontId="16"/>
  </si>
  <si>
    <t>屋内試験場</t>
    <rPh sb="0" eb="2">
      <t>オクナイ</t>
    </rPh>
    <rPh sb="2" eb="5">
      <t>シケンジョウ</t>
    </rPh>
    <phoneticPr fontId="18"/>
  </si>
  <si>
    <t>保管庫</t>
    <rPh sb="0" eb="3">
      <t>ホカンコ</t>
    </rPh>
    <phoneticPr fontId="18"/>
  </si>
  <si>
    <t>108</t>
    <phoneticPr fontId="1"/>
  </si>
  <si>
    <t>107</t>
    <phoneticPr fontId="1"/>
  </si>
  <si>
    <t>南相馬　滑走路付属格納庫(格納庫(半面))</t>
    <rPh sb="0" eb="3">
      <t>ミナミソウマ</t>
    </rPh>
    <rPh sb="4" eb="7">
      <t>カッソウロ</t>
    </rPh>
    <rPh sb="7" eb="9">
      <t>フゾク</t>
    </rPh>
    <rPh sb="9" eb="12">
      <t>カクノウコ</t>
    </rPh>
    <rPh sb="13" eb="16">
      <t>カクノウコ</t>
    </rPh>
    <rPh sb="17" eb="19">
      <t>ハンメン</t>
    </rPh>
    <phoneticPr fontId="4"/>
  </si>
  <si>
    <t>浪江　滑走路付属格納庫(格納庫(半面))</t>
    <rPh sb="3" eb="6">
      <t>カッソウロ</t>
    </rPh>
    <rPh sb="6" eb="8">
      <t>フゾク</t>
    </rPh>
    <rPh sb="8" eb="11">
      <t>カクノウコ</t>
    </rPh>
    <phoneticPr fontId="4"/>
  </si>
  <si>
    <t>簡易整備室</t>
    <rPh sb="0" eb="5">
      <t>カンイセイビシツ</t>
    </rPh>
    <phoneticPr fontId="1"/>
  </si>
  <si>
    <t>水槽計測室</t>
    <rPh sb="0" eb="5">
      <t>スイソウケイソクシツ</t>
    </rPh>
    <phoneticPr fontId="1"/>
  </si>
  <si>
    <t>クレーン</t>
    <phoneticPr fontId="1"/>
  </si>
  <si>
    <t>小水槽</t>
    <phoneticPr fontId="1"/>
  </si>
  <si>
    <t>大水槽</t>
    <rPh sb="0" eb="3">
      <t>ダイスイソウ</t>
    </rPh>
    <phoneticPr fontId="1"/>
  </si>
  <si>
    <t>通信アンテナ</t>
    <phoneticPr fontId="1"/>
  </si>
  <si>
    <t>持込機器の設置</t>
    <phoneticPr fontId="1"/>
  </si>
  <si>
    <t>空域監視装置</t>
    <rPh sb="0" eb="4">
      <t>クウイキカンシ</t>
    </rPh>
    <phoneticPr fontId="1"/>
  </si>
  <si>
    <t>気象観測装置</t>
    <rPh sb="0" eb="4">
      <t>キショウカンソク</t>
    </rPh>
    <phoneticPr fontId="1"/>
  </si>
  <si>
    <t>全体（ガレージ1～4除く）</t>
    <rPh sb="0" eb="2">
      <t>ゼンタイ</t>
    </rPh>
    <rPh sb="10" eb="11">
      <t>ノゾ</t>
    </rPh>
    <phoneticPr fontId="1"/>
  </si>
  <si>
    <t>ビルA</t>
    <phoneticPr fontId="1"/>
  </si>
  <si>
    <t>住宅A</t>
    <phoneticPr fontId="1"/>
  </si>
  <si>
    <t>住宅B</t>
    <phoneticPr fontId="1"/>
  </si>
  <si>
    <t>道路</t>
    <phoneticPr fontId="1"/>
  </si>
  <si>
    <t>瓦礫</t>
    <rPh sb="0" eb="2">
      <t>ガレキ</t>
    </rPh>
    <phoneticPr fontId="1"/>
  </si>
  <si>
    <t>土砂・倒木</t>
    <rPh sb="0" eb="2">
      <t>ドシャ</t>
    </rPh>
    <rPh sb="3" eb="5">
      <t>トウボク</t>
    </rPh>
    <phoneticPr fontId="1"/>
  </si>
  <si>
    <t>陥没・亀裂</t>
    <rPh sb="0" eb="2">
      <t>カンボツ</t>
    </rPh>
    <rPh sb="3" eb="5">
      <t>キレツ</t>
    </rPh>
    <phoneticPr fontId="1"/>
  </si>
  <si>
    <t>土砂傾斜</t>
    <rPh sb="0" eb="4">
      <t>ドシャケイシャ</t>
    </rPh>
    <phoneticPr fontId="1"/>
  </si>
  <si>
    <t>泥濘地</t>
    <rPh sb="0" eb="3">
      <t>デイネイチ</t>
    </rPh>
    <phoneticPr fontId="1"/>
  </si>
  <si>
    <t>周回路</t>
    <rPh sb="0" eb="3">
      <t>シュウカイロ</t>
    </rPh>
    <phoneticPr fontId="1"/>
  </si>
  <si>
    <r>
      <rPr>
        <sz val="11"/>
        <color rgb="FFCC99FF"/>
        <rFont val="游ゴシック"/>
        <family val="3"/>
        <charset val="128"/>
        <scheme val="minor"/>
      </rPr>
      <t>38</t>
    </r>
    <r>
      <rPr>
        <sz val="11"/>
        <color theme="1"/>
        <rFont val="游ゴシック"/>
        <family val="2"/>
        <charset val="128"/>
        <scheme val="minor"/>
      </rPr>
      <t xml:space="preserve"> </t>
    </r>
    <r>
      <rPr>
        <sz val="11"/>
        <color theme="1"/>
        <rFont val="游ゴシック"/>
        <family val="3"/>
        <charset val="128"/>
        <scheme val="minor"/>
      </rPr>
      <t>屋内試験場</t>
    </r>
    <rPh sb="3" eb="8">
      <t>オクナイシケンジョウ</t>
    </rPh>
    <phoneticPr fontId="4"/>
  </si>
  <si>
    <r>
      <rPr>
        <sz val="11"/>
        <color rgb="FFCC99FF"/>
        <rFont val="游ゴシック"/>
        <family val="3"/>
        <charset val="128"/>
        <scheme val="minor"/>
      </rPr>
      <t xml:space="preserve">39 </t>
    </r>
    <r>
      <rPr>
        <sz val="11"/>
        <color theme="1"/>
        <rFont val="游ゴシック"/>
        <family val="3"/>
        <charset val="128"/>
        <scheme val="minor"/>
      </rPr>
      <t>保管庫</t>
    </r>
    <rPh sb="3" eb="6">
      <t>ホカンコ</t>
    </rPh>
    <phoneticPr fontId="4"/>
  </si>
  <si>
    <r>
      <rPr>
        <sz val="11"/>
        <color theme="1"/>
        <rFont val="Segoe UI Symbol"/>
        <family val="2"/>
      </rPr>
      <t>👇</t>
    </r>
    <r>
      <rPr>
        <sz val="11"/>
        <color theme="1"/>
        <rFont val="游ゴシック"/>
        <family val="2"/>
        <charset val="128"/>
        <scheme val="minor"/>
      </rPr>
      <t>下記フィルタにて施設・設備の非表示が可能です</t>
    </r>
    <phoneticPr fontId="1"/>
  </si>
  <si>
    <t>ヘリ訓練日</t>
    <rPh sb="2" eb="5">
      <t>クンレンビ</t>
    </rPh>
    <phoneticPr fontId="1"/>
  </si>
  <si>
    <t>施設全体(南相馬)※浪江除く(ヘリ訓練日は△表示になってます)</t>
    <rPh sb="5" eb="8">
      <t>ミナミソウマ</t>
    </rPh>
    <rPh sb="10" eb="13">
      <t>ナミエノゾ</t>
    </rPh>
    <rPh sb="17" eb="19">
      <t>クンレン</t>
    </rPh>
    <rPh sb="19" eb="20">
      <t>ヒ</t>
    </rPh>
    <rPh sb="22" eb="24">
      <t>ヒョウジ</t>
    </rPh>
    <phoneticPr fontId="1"/>
  </si>
  <si>
    <t>↓</t>
    <phoneticPr fontId="1"/>
  </si>
  <si>
    <t>安全確保計算用</t>
    <rPh sb="0" eb="4">
      <t>アンゼンカクホ</t>
    </rPh>
    <rPh sb="4" eb="7">
      <t>ケイサンヨウ</t>
    </rPh>
    <phoneticPr fontId="1"/>
  </si>
  <si>
    <t>滑走路＆ヘリポート</t>
    <rPh sb="0" eb="3">
      <t>カッソウロ</t>
    </rPh>
    <phoneticPr fontId="1"/>
  </si>
  <si>
    <t>プラント</t>
    <phoneticPr fontId="1"/>
  </si>
  <si>
    <t>通信塔</t>
    <rPh sb="0" eb="3">
      <t>ツウシントウ</t>
    </rPh>
    <phoneticPr fontId="1"/>
  </si>
  <si>
    <t>水槽</t>
    <rPh sb="0" eb="2">
      <t>スイソウ</t>
    </rPh>
    <phoneticPr fontId="1"/>
  </si>
  <si>
    <t>市街地F</t>
    <rPh sb="0" eb="3">
      <t>シガイチ</t>
    </rPh>
    <phoneticPr fontId="1"/>
  </si>
  <si>
    <t>ガレージ</t>
    <phoneticPr fontId="1"/>
  </si>
  <si>
    <t>試験準備棟　整備室・準備室２</t>
    <rPh sb="0" eb="2">
      <t>シケン</t>
    </rPh>
    <rPh sb="2" eb="4">
      <t>ジュンビ</t>
    </rPh>
    <rPh sb="4" eb="5">
      <t>トウ</t>
    </rPh>
    <rPh sb="6" eb="8">
      <t>セイビ</t>
    </rPh>
    <rPh sb="8" eb="9">
      <t>シツ</t>
    </rPh>
    <rPh sb="10" eb="13">
      <t>ジュンビシツ</t>
    </rPh>
    <phoneticPr fontId="1"/>
  </si>
  <si>
    <t>コメント</t>
    <phoneticPr fontId="1"/>
  </si>
  <si>
    <t>777</t>
    <phoneticPr fontId="1"/>
  </si>
  <si>
    <t>条件付き(関数)</t>
    <rPh sb="0" eb="3">
      <t>ジョウケンツ</t>
    </rPh>
    <rPh sb="5" eb="7">
      <t>カンスウ</t>
    </rPh>
    <phoneticPr fontId="1"/>
  </si>
  <si>
    <t>条件付き(計算用)</t>
    <rPh sb="0" eb="3">
      <t>ジョウケンツ</t>
    </rPh>
    <rPh sb="5" eb="8">
      <t>ケイサンヨウ</t>
    </rPh>
    <phoneticPr fontId="1"/>
  </si>
  <si>
    <t>条件付き使用</t>
    <rPh sb="0" eb="3">
      <t>ジョウケンツ</t>
    </rPh>
    <rPh sb="4" eb="6">
      <t>シヨウ</t>
    </rPh>
    <phoneticPr fontId="1"/>
  </si>
  <si>
    <t>1月第1週に開館日が無い場合には”=DATE(B1,1,●)”の●に1月の第1営業日を入力することで不要な週（開館日のない週）の表示を消すことが出来ます。</t>
    <rPh sb="1" eb="2">
      <t>ガツ</t>
    </rPh>
    <rPh sb="2" eb="3">
      <t>ダイ</t>
    </rPh>
    <rPh sb="4" eb="5">
      <t>シュウ</t>
    </rPh>
    <rPh sb="6" eb="9">
      <t>カイカンビ</t>
    </rPh>
    <rPh sb="35" eb="36">
      <t>ガツ</t>
    </rPh>
    <rPh sb="37" eb="38">
      <t>ダイ</t>
    </rPh>
    <rPh sb="39" eb="42">
      <t>エイギョウビ</t>
    </rPh>
    <rPh sb="43" eb="45">
      <t>ニュウリョク</t>
    </rPh>
    <rPh sb="50" eb="52">
      <t>フヨウ</t>
    </rPh>
    <rPh sb="53" eb="54">
      <t>シュウ</t>
    </rPh>
    <rPh sb="55" eb="58">
      <t>カイカンビ</t>
    </rPh>
    <rPh sb="61" eb="62">
      <t>シュウ</t>
    </rPh>
    <rPh sb="64" eb="66">
      <t>ヒョウジ</t>
    </rPh>
    <rPh sb="67" eb="68">
      <t>ケ</t>
    </rPh>
    <rPh sb="72" eb="74">
      <t>デキ</t>
    </rPh>
    <phoneticPr fontId="1"/>
  </si>
  <si>
    <t>※E1セルの式は通常”=DATE(B1,1,1)”です。</t>
    <rPh sb="6" eb="7">
      <t>シキ</t>
    </rPh>
    <rPh sb="8" eb="10">
      <t>ツウジョウ</t>
    </rPh>
    <phoneticPr fontId="1"/>
  </si>
  <si>
    <t>カンファレンスホール
(ホワイエを含む)</t>
    <rPh sb="17" eb="18">
      <t>フク</t>
    </rPh>
    <phoneticPr fontId="12"/>
  </si>
  <si>
    <t>会議室3</t>
    <rPh sb="0" eb="3">
      <t>カイギシツ</t>
    </rPh>
    <phoneticPr fontId="10"/>
  </si>
  <si>
    <t>南相馬　滑走路付属格納庫
(格納庫)</t>
  </si>
  <si>
    <t>使用</t>
    <rPh sb="0" eb="2">
      <t>シヨウ</t>
    </rPh>
    <phoneticPr fontId="1"/>
  </si>
  <si>
    <t>相談中</t>
    <rPh sb="0" eb="3">
      <t>ソウダンチュウ</t>
    </rPh>
    <phoneticPr fontId="1"/>
  </si>
  <si>
    <t>利用(専有)</t>
    <rPh sb="0" eb="2">
      <t>リヨウ</t>
    </rPh>
    <rPh sb="3" eb="5">
      <t>センユウ</t>
    </rPh>
    <phoneticPr fontId="1"/>
  </si>
  <si>
    <t>屋内試験場</t>
    <rPh sb="0" eb="2">
      <t>オクナイ</t>
    </rPh>
    <rPh sb="2" eb="5">
      <t>シケンジョウ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</si>
</sst>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yyyy/m/d\(aaa\)"/>
    <numFmt numFmtId="177" formatCode="General&quot;時&quot;"/>
    <numFmt numFmtId="179" formatCode="0&quot;時&quot;"/>
    <numFmt numFmtId="180" formatCode="m&quot;月&quot;d&quot;日(&quot;aaa&quot;)&quot;"/>
    <numFmt numFmtId="181" formatCode="h"/>
    <numFmt numFmtId="182" formatCode="yyyy&quot;年&quot;m&quot;月&quot;d&quot;日(&quot;aaa&quot;)&quot;"/>
    <numFmt numFmtId="183" formatCode="yyyy&quot;年&quot;m&quot;月&quot;d&quot;日(&quot;aaa&quot;)週&quot;"/>
  </numFmts>
  <fonts count="33">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b/>
      <sz val="14"/>
      <color theme="1"/>
      <name val="游ゴシック"/>
      <family val="3"/>
      <charset val="128"/>
      <scheme val="minor"/>
    </font>
    <font>
      <sz val="6"/>
      <name val="ＭＳ Ｐゴシック"/>
      <family val="3"/>
      <charset val="128"/>
    </font>
    <font>
      <u/>
      <sz val="11"/>
      <color theme="10"/>
      <name val="游ゴシック"/>
      <family val="2"/>
      <charset val="128"/>
      <scheme val="minor"/>
    </font>
    <font>
      <sz val="11"/>
      <color theme="1"/>
      <name val="ＭＳ Ｐゴシック"/>
      <family val="3"/>
      <charset val="128"/>
    </font>
    <font>
      <b/>
      <sz val="11"/>
      <color theme="1"/>
      <name val="游ゴシック"/>
      <family val="3"/>
      <charset val="128"/>
      <scheme val="minor"/>
    </font>
    <font>
      <sz val="11"/>
      <color rgb="FFFF0000"/>
      <name val="游ゴシック"/>
      <family val="3"/>
      <charset val="128"/>
      <scheme val="minor"/>
    </font>
    <font>
      <sz val="11"/>
      <color rgb="FFFF0000"/>
      <name val="游ゴシック"/>
      <family val="2"/>
      <charset val="128"/>
      <scheme val="minor"/>
    </font>
    <font>
      <b/>
      <sz val="9"/>
      <color theme="1"/>
      <name val="游ゴシック"/>
      <family val="3"/>
      <charset val="128"/>
      <scheme val="minor"/>
    </font>
    <font>
      <sz val="11"/>
      <name val="游ゴシック"/>
      <family val="3"/>
      <charset val="128"/>
      <scheme val="minor"/>
    </font>
    <font>
      <sz val="11"/>
      <color theme="5" tint="0.39997558519241921"/>
      <name val="游ゴシック"/>
      <family val="3"/>
      <charset val="128"/>
      <scheme val="minor"/>
    </font>
    <font>
      <sz val="9"/>
      <color indexed="81"/>
      <name val="MS P ゴシック"/>
      <family val="3"/>
      <charset val="128"/>
    </font>
    <font>
      <b/>
      <sz val="9"/>
      <color indexed="81"/>
      <name val="MS P ゴシック"/>
      <family val="3"/>
      <charset val="128"/>
    </font>
    <font>
      <b/>
      <sz val="16"/>
      <color theme="1"/>
      <name val="游ゴシック"/>
      <family val="3"/>
      <charset val="128"/>
      <scheme val="minor"/>
    </font>
    <font>
      <b/>
      <sz val="18"/>
      <color theme="1"/>
      <name val="游ゴシック"/>
      <family val="3"/>
      <charset val="128"/>
      <scheme val="minor"/>
    </font>
    <font>
      <sz val="11"/>
      <color theme="0"/>
      <name val="游ゴシック"/>
      <family val="2"/>
      <charset val="128"/>
      <scheme val="minor"/>
    </font>
    <font>
      <b/>
      <sz val="6"/>
      <color rgb="FFFF0000"/>
      <name val="游ゴシック"/>
      <family val="3"/>
      <charset val="128"/>
      <scheme val="minor"/>
    </font>
    <font>
      <sz val="11"/>
      <name val="游ゴシック"/>
      <family val="2"/>
      <charset val="128"/>
      <scheme val="minor"/>
    </font>
    <font>
      <b/>
      <sz val="10"/>
      <name val="游ゴシック"/>
      <family val="3"/>
      <charset val="128"/>
      <scheme val="minor"/>
    </font>
    <font>
      <b/>
      <sz val="12"/>
      <name val="游ゴシック"/>
      <family val="3"/>
      <charset val="128"/>
      <scheme val="minor"/>
    </font>
    <font>
      <b/>
      <sz val="12"/>
      <color theme="1"/>
      <name val="游ゴシック"/>
      <family val="3"/>
      <charset val="128"/>
      <scheme val="minor"/>
    </font>
    <font>
      <b/>
      <sz val="10"/>
      <color theme="1"/>
      <name val="游ゴシック"/>
      <family val="3"/>
      <charset val="128"/>
      <scheme val="minor"/>
    </font>
    <font>
      <sz val="11"/>
      <color theme="4" tint="0.59999389629810485"/>
      <name val="游ゴシック"/>
      <family val="3"/>
      <charset val="128"/>
      <scheme val="minor"/>
    </font>
    <font>
      <sz val="11"/>
      <color theme="4" tint="0.59999389629810485"/>
      <name val="游ゴシック"/>
      <family val="2"/>
      <charset val="128"/>
      <scheme val="minor"/>
    </font>
    <font>
      <sz val="11"/>
      <color theme="9" tint="0.39997558519241921"/>
      <name val="游ゴシック"/>
      <family val="2"/>
      <charset val="128"/>
      <scheme val="minor"/>
    </font>
    <font>
      <sz val="11"/>
      <color theme="9" tint="0.39997558519241921"/>
      <name val="游ゴシック"/>
      <family val="3"/>
      <charset val="128"/>
      <scheme val="minor"/>
    </font>
    <font>
      <sz val="11"/>
      <color theme="5" tint="0.59999389629810485"/>
      <name val="游ゴシック"/>
      <family val="2"/>
      <charset val="128"/>
      <scheme val="minor"/>
    </font>
    <font>
      <sz val="11"/>
      <color theme="5" tint="0.59999389629810485"/>
      <name val="游ゴシック"/>
      <family val="3"/>
      <charset val="128"/>
      <scheme val="minor"/>
    </font>
    <font>
      <sz val="11"/>
      <color rgb="FFCC99FF"/>
      <name val="游ゴシック"/>
      <family val="2"/>
      <charset val="128"/>
      <scheme val="minor"/>
    </font>
    <font>
      <sz val="11"/>
      <color rgb="FFCC99FF"/>
      <name val="游ゴシック"/>
      <family val="3"/>
      <charset val="128"/>
      <scheme val="minor"/>
    </font>
    <font>
      <sz val="11"/>
      <color theme="1"/>
      <name val="Segoe UI Symbol"/>
      <family val="2"/>
    </font>
  </fonts>
  <fills count="16">
    <fill>
      <patternFill patternType="none"/>
    </fill>
    <fill>
      <patternFill patternType="gray125"/>
    </fill>
    <fill>
      <patternFill patternType="solid">
        <fgColor rgb="FFFFFF00"/>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rgb="FFCC99FF"/>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rgb="FFFF9999"/>
        <bgColor indexed="64"/>
      </patternFill>
    </fill>
    <fill>
      <patternFill patternType="solid">
        <fgColor theme="0"/>
        <bgColor indexed="64"/>
      </patternFill>
    </fill>
    <fill>
      <patternFill patternType="solid">
        <fgColor theme="1"/>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297">
    <xf numFmtId="0" fontId="0" fillId="0" borderId="0" xfId="0">
      <alignment vertical="center"/>
    </xf>
    <xf numFmtId="0" fontId="2" fillId="0" borderId="1" xfId="0" applyFont="1" applyBorder="1" applyAlignment="1">
      <alignment horizontal="left" vertical="center" wrapText="1"/>
    </xf>
    <xf numFmtId="0" fontId="0" fillId="0" borderId="1" xfId="0" applyBorder="1" applyAlignment="1">
      <alignment horizontal="left" vertical="center" wrapText="1"/>
    </xf>
    <xf numFmtId="0" fontId="6" fillId="0" borderId="1" xfId="1" applyFont="1" applyFill="1" applyBorder="1" applyAlignment="1">
      <alignment horizontal="left" vertical="center"/>
    </xf>
    <xf numFmtId="0" fontId="0" fillId="2" borderId="1" xfId="0" applyFill="1" applyBorder="1" applyAlignment="1">
      <alignment horizontal="left" vertical="center" wrapText="1"/>
    </xf>
    <xf numFmtId="0" fontId="0" fillId="3" borderId="0" xfId="0" applyFill="1">
      <alignment vertical="center"/>
    </xf>
    <xf numFmtId="0" fontId="2" fillId="3" borderId="1" xfId="0" applyFont="1" applyFill="1" applyBorder="1" applyAlignment="1">
      <alignment horizontal="left" vertical="center" wrapText="1"/>
    </xf>
    <xf numFmtId="180" fontId="0" fillId="0" borderId="0" xfId="0" applyNumberFormat="1">
      <alignment vertical="center"/>
    </xf>
    <xf numFmtId="0" fontId="2" fillId="0" borderId="0" xfId="0" applyFont="1" applyAlignment="1">
      <alignment horizontal="left" vertical="center" wrapText="1"/>
    </xf>
    <xf numFmtId="180" fontId="0" fillId="0" borderId="7" xfId="0" applyNumberFormat="1" applyBorder="1" applyAlignment="1">
      <alignment horizontal="center" vertical="center" wrapText="1"/>
    </xf>
    <xf numFmtId="0" fontId="0" fillId="0" borderId="0" xfId="0" applyAlignment="1">
      <alignment horizontal="center" vertical="center"/>
    </xf>
    <xf numFmtId="49" fontId="0" fillId="0" borderId="0" xfId="0" applyNumberFormat="1" applyAlignment="1">
      <alignment horizontal="center" vertical="center"/>
    </xf>
    <xf numFmtId="180" fontId="0" fillId="0" borderId="8" xfId="0" applyNumberFormat="1" applyBorder="1" applyAlignment="1">
      <alignment horizontal="center" vertical="center" wrapText="1"/>
    </xf>
    <xf numFmtId="0" fontId="0" fillId="10" borderId="0" xfId="0" applyFill="1">
      <alignment vertical="center"/>
    </xf>
    <xf numFmtId="49" fontId="0" fillId="0" borderId="0" xfId="0" applyNumberFormat="1" applyAlignment="1">
      <alignment horizontal="left" vertical="center"/>
    </xf>
    <xf numFmtId="49" fontId="0" fillId="11" borderId="0" xfId="0" applyNumberFormat="1" applyFill="1" applyAlignment="1">
      <alignment horizontal="left" vertical="center"/>
    </xf>
    <xf numFmtId="49" fontId="0" fillId="11" borderId="0" xfId="0" applyNumberFormat="1" applyFill="1" applyAlignment="1">
      <alignment horizontal="center" vertical="center"/>
    </xf>
    <xf numFmtId="49" fontId="0" fillId="10" borderId="0" xfId="0" applyNumberFormat="1" applyFill="1" applyAlignment="1">
      <alignment horizontal="center" vertical="center"/>
    </xf>
    <xf numFmtId="49" fontId="0" fillId="10" borderId="0" xfId="0" applyNumberFormat="1" applyFill="1" applyAlignment="1">
      <alignment horizontal="left" vertical="center"/>
    </xf>
    <xf numFmtId="181" fontId="0" fillId="0" borderId="8" xfId="0" applyNumberFormat="1" applyBorder="1" applyAlignment="1">
      <alignment horizontal="center" vertical="center"/>
    </xf>
    <xf numFmtId="180" fontId="0" fillId="0" borderId="0" xfId="0" applyNumberFormat="1" applyAlignment="1">
      <alignment vertical="center" wrapText="1"/>
    </xf>
    <xf numFmtId="181" fontId="0" fillId="4" borderId="12" xfId="0" applyNumberFormat="1" applyFill="1" applyBorder="1" applyAlignment="1">
      <alignment horizontal="center" vertical="center"/>
    </xf>
    <xf numFmtId="181" fontId="0" fillId="4" borderId="16" xfId="0" applyNumberFormat="1" applyFill="1" applyBorder="1" applyAlignment="1">
      <alignment horizontal="center" vertical="center"/>
    </xf>
    <xf numFmtId="181" fontId="0" fillId="7" borderId="16" xfId="0" applyNumberFormat="1" applyFill="1" applyBorder="1" applyAlignment="1">
      <alignment horizontal="center" vertical="center"/>
    </xf>
    <xf numFmtId="181" fontId="0" fillId="4" borderId="13" xfId="0" applyNumberFormat="1" applyFill="1" applyBorder="1" applyAlignment="1">
      <alignment horizontal="center" vertical="center"/>
    </xf>
    <xf numFmtId="181" fontId="0" fillId="4" borderId="17" xfId="0" applyNumberFormat="1" applyFill="1"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181" fontId="0" fillId="4" borderId="18" xfId="0" applyNumberFormat="1" applyFill="1"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11" borderId="0" xfId="0" applyFill="1">
      <alignment vertical="center"/>
    </xf>
    <xf numFmtId="0" fontId="2" fillId="0" borderId="22" xfId="0" applyFont="1" applyBorder="1" applyAlignment="1">
      <alignment horizontal="left" vertical="center" wrapText="1"/>
    </xf>
    <xf numFmtId="0" fontId="0" fillId="0" borderId="29" xfId="0" applyBorder="1" applyAlignment="1">
      <alignment horizontal="center" vertical="center"/>
    </xf>
    <xf numFmtId="0" fontId="0" fillId="0" borderId="28" xfId="0" applyBorder="1" applyAlignment="1">
      <alignment horizontal="center" vertical="center"/>
    </xf>
    <xf numFmtId="49" fontId="0" fillId="8" borderId="0" xfId="0" applyNumberFormat="1" applyFill="1" applyAlignment="1">
      <alignment horizontal="left" vertical="center"/>
    </xf>
    <xf numFmtId="0" fontId="0" fillId="8" borderId="0" xfId="0" applyFill="1">
      <alignment vertical="center"/>
    </xf>
    <xf numFmtId="49" fontId="0" fillId="8" borderId="0" xfId="0" applyNumberFormat="1" applyFill="1" applyAlignment="1">
      <alignment horizontal="center" vertical="center"/>
    </xf>
    <xf numFmtId="49" fontId="0" fillId="8" borderId="22" xfId="0" applyNumberFormat="1" applyFill="1" applyBorder="1" applyAlignment="1">
      <alignment horizontal="center" vertical="center"/>
    </xf>
    <xf numFmtId="49" fontId="0" fillId="9" borderId="8" xfId="0" applyNumberFormat="1" applyFill="1" applyBorder="1" applyAlignment="1">
      <alignment horizontal="left" vertical="center"/>
    </xf>
    <xf numFmtId="0" fontId="0" fillId="9" borderId="8" xfId="0" applyFill="1" applyBorder="1">
      <alignment vertical="center"/>
    </xf>
    <xf numFmtId="0" fontId="2" fillId="0" borderId="8" xfId="0" applyFont="1" applyBorder="1" applyAlignment="1">
      <alignment horizontal="left" vertical="center" wrapText="1"/>
    </xf>
    <xf numFmtId="0" fontId="0" fillId="0" borderId="8" xfId="0" applyBorder="1" applyAlignment="1">
      <alignment horizontal="center" vertical="center"/>
    </xf>
    <xf numFmtId="0" fontId="0" fillId="0" borderId="32" xfId="0" applyBorder="1" applyAlignment="1">
      <alignment horizontal="center" vertical="center"/>
    </xf>
    <xf numFmtId="49" fontId="0" fillId="9" borderId="0" xfId="0" applyNumberFormat="1" applyFill="1" applyAlignment="1">
      <alignment horizontal="center" vertical="center"/>
    </xf>
    <xf numFmtId="0" fontId="0" fillId="9" borderId="0" xfId="0" applyFill="1">
      <alignment vertical="center"/>
    </xf>
    <xf numFmtId="49" fontId="0" fillId="9" borderId="22" xfId="0" applyNumberFormat="1" applyFill="1" applyBorder="1" applyAlignment="1">
      <alignment horizontal="center" vertical="center"/>
    </xf>
    <xf numFmtId="0" fontId="9" fillId="0" borderId="0" xfId="0" applyFont="1">
      <alignment vertical="center"/>
    </xf>
    <xf numFmtId="49" fontId="0" fillId="11" borderId="22" xfId="0" applyNumberFormat="1" applyFill="1" applyBorder="1" applyAlignment="1">
      <alignment horizontal="center" vertical="center"/>
    </xf>
    <xf numFmtId="180" fontId="0" fillId="0" borderId="11" xfId="0" applyNumberFormat="1" applyBorder="1" applyAlignment="1">
      <alignment horizontal="center" vertical="center" wrapText="1"/>
    </xf>
    <xf numFmtId="0" fontId="0" fillId="0" borderId="7" xfId="0" applyBorder="1" applyAlignment="1">
      <alignment horizontal="center" vertical="center"/>
    </xf>
    <xf numFmtId="0" fontId="0" fillId="0" borderId="26" xfId="0" applyBorder="1" applyAlignment="1">
      <alignment horizontal="centerContinuous" vertical="center"/>
    </xf>
    <xf numFmtId="0" fontId="0" fillId="0" borderId="27" xfId="0" applyBorder="1" applyAlignment="1">
      <alignment horizontal="centerContinuous" vertical="center"/>
    </xf>
    <xf numFmtId="180" fontId="0" fillId="14" borderId="0" xfId="0" applyNumberFormat="1" applyFill="1" applyAlignment="1">
      <alignment horizontal="center" vertical="center" wrapText="1"/>
    </xf>
    <xf numFmtId="180" fontId="7" fillId="0" borderId="29" xfId="0" applyNumberFormat="1" applyFont="1" applyBorder="1" applyAlignment="1">
      <alignment horizontal="center" vertical="center" wrapText="1"/>
    </xf>
    <xf numFmtId="180" fontId="7" fillId="0" borderId="22" xfId="0" applyNumberFormat="1" applyFont="1" applyBorder="1" applyAlignment="1">
      <alignment horizontal="center" vertical="center" wrapText="1"/>
    </xf>
    <xf numFmtId="180" fontId="7" fillId="0" borderId="28" xfId="0" applyNumberFormat="1" applyFont="1" applyBorder="1" applyAlignment="1">
      <alignment horizontal="center" vertical="center" wrapText="1"/>
    </xf>
    <xf numFmtId="180" fontId="7" fillId="0" borderId="21" xfId="0" applyNumberFormat="1" applyFont="1" applyBorder="1" applyAlignment="1">
      <alignment horizontal="center" vertical="center" wrapText="1"/>
    </xf>
    <xf numFmtId="180" fontId="7" fillId="0" borderId="23" xfId="0" applyNumberFormat="1" applyFont="1" applyBorder="1" applyAlignment="1">
      <alignment horizontal="center" vertical="center" wrapText="1"/>
    </xf>
    <xf numFmtId="180" fontId="7" fillId="12" borderId="29" xfId="0" applyNumberFormat="1" applyFont="1" applyFill="1" applyBorder="1" applyAlignment="1">
      <alignment horizontal="center" vertical="center" wrapText="1"/>
    </xf>
    <xf numFmtId="180" fontId="7" fillId="12" borderId="22" xfId="0" applyNumberFormat="1" applyFont="1" applyFill="1" applyBorder="1" applyAlignment="1">
      <alignment horizontal="center" vertical="center" wrapText="1"/>
    </xf>
    <xf numFmtId="180" fontId="7" fillId="12" borderId="21" xfId="0" applyNumberFormat="1" applyFont="1" applyFill="1" applyBorder="1" applyAlignment="1">
      <alignment horizontal="center" vertical="center" wrapText="1"/>
    </xf>
    <xf numFmtId="180" fontId="7" fillId="12" borderId="23" xfId="0" applyNumberFormat="1" applyFont="1" applyFill="1" applyBorder="1" applyAlignment="1">
      <alignment horizontal="center" vertical="center" wrapText="1"/>
    </xf>
    <xf numFmtId="180" fontId="7" fillId="12" borderId="28" xfId="0" applyNumberFormat="1" applyFont="1" applyFill="1" applyBorder="1" applyAlignment="1">
      <alignment horizontal="center" vertical="center" wrapText="1"/>
    </xf>
    <xf numFmtId="180" fontId="7" fillId="13" borderId="29" xfId="0" applyNumberFormat="1" applyFont="1" applyFill="1" applyBorder="1" applyAlignment="1">
      <alignment horizontal="center" vertical="center" wrapText="1"/>
    </xf>
    <xf numFmtId="180" fontId="7" fillId="13" borderId="22" xfId="0" applyNumberFormat="1" applyFont="1" applyFill="1" applyBorder="1" applyAlignment="1">
      <alignment horizontal="center" vertical="center" wrapText="1"/>
    </xf>
    <xf numFmtId="180" fontId="7" fillId="13" borderId="21" xfId="0" applyNumberFormat="1" applyFont="1" applyFill="1" applyBorder="1" applyAlignment="1">
      <alignment horizontal="center" vertical="center" wrapText="1"/>
    </xf>
    <xf numFmtId="180" fontId="7" fillId="13" borderId="23" xfId="0" applyNumberFormat="1" applyFont="1" applyFill="1" applyBorder="1" applyAlignment="1">
      <alignment horizontal="center" vertical="center" wrapText="1"/>
    </xf>
    <xf numFmtId="180" fontId="7" fillId="13" borderId="28" xfId="0" applyNumberFormat="1" applyFont="1" applyFill="1" applyBorder="1" applyAlignment="1">
      <alignment horizontal="center" vertical="center" wrapText="1"/>
    </xf>
    <xf numFmtId="0" fontId="0" fillId="11" borderId="9" xfId="0" applyFill="1" applyBorder="1">
      <alignment vertical="center"/>
    </xf>
    <xf numFmtId="0" fontId="0" fillId="11" borderId="3" xfId="0" applyFill="1" applyBorder="1">
      <alignment vertical="center"/>
    </xf>
    <xf numFmtId="0" fontId="0" fillId="8" borderId="9" xfId="0" applyFill="1" applyBorder="1">
      <alignment vertical="center"/>
    </xf>
    <xf numFmtId="0" fontId="0" fillId="8" borderId="7" xfId="0" applyFill="1" applyBorder="1">
      <alignment vertical="center"/>
    </xf>
    <xf numFmtId="49" fontId="0" fillId="0" borderId="7" xfId="0" applyNumberFormat="1" applyBorder="1" applyAlignment="1">
      <alignment horizontal="center" vertical="center"/>
    </xf>
    <xf numFmtId="0" fontId="2" fillId="0" borderId="7" xfId="0" applyFont="1" applyBorder="1" applyAlignment="1">
      <alignment horizontal="left" vertical="center" wrapText="1"/>
    </xf>
    <xf numFmtId="0" fontId="0" fillId="0" borderId="3" xfId="0" applyBorder="1" applyAlignment="1">
      <alignment horizontal="center" vertical="center"/>
    </xf>
    <xf numFmtId="0" fontId="0" fillId="9" borderId="9" xfId="0" applyFill="1" applyBorder="1">
      <alignment vertical="center"/>
    </xf>
    <xf numFmtId="0" fontId="0" fillId="9" borderId="3" xfId="0" applyFill="1" applyBorder="1">
      <alignment vertical="center"/>
    </xf>
    <xf numFmtId="0" fontId="0" fillId="10" borderId="9" xfId="0" applyFill="1" applyBorder="1">
      <alignment vertical="center"/>
    </xf>
    <xf numFmtId="0" fontId="0" fillId="10" borderId="3" xfId="0" applyFill="1" applyBorder="1">
      <alignment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35" xfId="0" applyBorder="1" applyAlignment="1">
      <alignment horizontal="center" vertical="center"/>
    </xf>
    <xf numFmtId="49" fontId="0" fillId="0" borderId="8" xfId="0" applyNumberFormat="1" applyBorder="1" applyAlignment="1">
      <alignment horizontal="center" vertical="center"/>
    </xf>
    <xf numFmtId="56" fontId="0" fillId="0" borderId="0" xfId="0" applyNumberFormat="1">
      <alignment vertical="center"/>
    </xf>
    <xf numFmtId="0" fontId="15" fillId="0" borderId="0" xfId="0" applyFont="1">
      <alignment vertical="center"/>
    </xf>
    <xf numFmtId="0" fontId="16" fillId="0" borderId="0" xfId="0" applyFont="1">
      <alignment vertical="center"/>
    </xf>
    <xf numFmtId="181" fontId="7" fillId="5" borderId="16" xfId="0" applyNumberFormat="1" applyFont="1" applyFill="1" applyBorder="1" applyAlignment="1">
      <alignment horizontal="center" vertical="center"/>
    </xf>
    <xf numFmtId="181" fontId="7" fillId="6" borderId="18" xfId="0" applyNumberFormat="1" applyFont="1" applyFill="1" applyBorder="1" applyAlignment="1">
      <alignment horizontal="center" vertical="center"/>
    </xf>
    <xf numFmtId="181" fontId="7" fillId="6" borderId="16" xfId="0" applyNumberFormat="1" applyFont="1" applyFill="1" applyBorder="1" applyAlignment="1">
      <alignment horizontal="center" vertical="center"/>
    </xf>
    <xf numFmtId="181" fontId="7" fillId="6" borderId="17" xfId="0" applyNumberFormat="1" applyFont="1" applyFill="1" applyBorder="1" applyAlignment="1">
      <alignment horizontal="center" vertical="center"/>
    </xf>
    <xf numFmtId="180" fontId="7" fillId="0" borderId="29" xfId="0" applyNumberFormat="1" applyFont="1" applyBorder="1" applyAlignment="1" applyProtection="1">
      <alignment horizontal="center" vertical="center" wrapText="1"/>
      <protection hidden="1"/>
    </xf>
    <xf numFmtId="180" fontId="7" fillId="0" borderId="22" xfId="0" applyNumberFormat="1" applyFont="1" applyBorder="1" applyAlignment="1" applyProtection="1">
      <alignment horizontal="center" vertical="center" wrapText="1"/>
      <protection hidden="1"/>
    </xf>
    <xf numFmtId="180" fontId="7" fillId="0" borderId="28" xfId="0" applyNumberFormat="1" applyFont="1" applyBorder="1" applyAlignment="1" applyProtection="1">
      <alignment horizontal="center" vertical="center" wrapText="1"/>
      <protection hidden="1"/>
    </xf>
    <xf numFmtId="180" fontId="7" fillId="0" borderId="21" xfId="0" applyNumberFormat="1" applyFont="1" applyBorder="1" applyAlignment="1" applyProtection="1">
      <alignment horizontal="center" vertical="center" wrapText="1"/>
      <protection hidden="1"/>
    </xf>
    <xf numFmtId="180" fontId="7" fillId="0" borderId="23" xfId="0" applyNumberFormat="1" applyFont="1" applyBorder="1" applyAlignment="1" applyProtection="1">
      <alignment horizontal="center" vertical="center" wrapText="1"/>
      <protection hidden="1"/>
    </xf>
    <xf numFmtId="180" fontId="7" fillId="12" borderId="29" xfId="0" applyNumberFormat="1" applyFont="1" applyFill="1" applyBorder="1" applyAlignment="1" applyProtection="1">
      <alignment horizontal="center" vertical="center" wrapText="1"/>
      <protection hidden="1"/>
    </xf>
    <xf numFmtId="180" fontId="7" fillId="12" borderId="22" xfId="0" applyNumberFormat="1" applyFont="1" applyFill="1" applyBorder="1" applyAlignment="1" applyProtection="1">
      <alignment horizontal="center" vertical="center" wrapText="1"/>
      <protection hidden="1"/>
    </xf>
    <xf numFmtId="180" fontId="7" fillId="12" borderId="21" xfId="0" applyNumberFormat="1" applyFont="1" applyFill="1" applyBorder="1" applyAlignment="1" applyProtection="1">
      <alignment horizontal="center" vertical="center" wrapText="1"/>
      <protection hidden="1"/>
    </xf>
    <xf numFmtId="180" fontId="7" fillId="12" borderId="23" xfId="0" applyNumberFormat="1" applyFont="1" applyFill="1" applyBorder="1" applyAlignment="1" applyProtection="1">
      <alignment horizontal="center" vertical="center" wrapText="1"/>
      <protection hidden="1"/>
    </xf>
    <xf numFmtId="180" fontId="7" fillId="12" borderId="28" xfId="0" applyNumberFormat="1" applyFont="1" applyFill="1" applyBorder="1" applyAlignment="1" applyProtection="1">
      <alignment horizontal="center" vertical="center" wrapText="1"/>
      <protection hidden="1"/>
    </xf>
    <xf numFmtId="180" fontId="7" fillId="13" borderId="29" xfId="0" applyNumberFormat="1" applyFont="1" applyFill="1" applyBorder="1" applyAlignment="1" applyProtection="1">
      <alignment horizontal="center" vertical="center" wrapText="1"/>
      <protection hidden="1"/>
    </xf>
    <xf numFmtId="180" fontId="7" fillId="13" borderId="22" xfId="0" applyNumberFormat="1" applyFont="1" applyFill="1" applyBorder="1" applyAlignment="1" applyProtection="1">
      <alignment horizontal="center" vertical="center" wrapText="1"/>
      <protection hidden="1"/>
    </xf>
    <xf numFmtId="180" fontId="7" fillId="13" borderId="21" xfId="0" applyNumberFormat="1" applyFont="1" applyFill="1" applyBorder="1" applyAlignment="1" applyProtection="1">
      <alignment horizontal="center" vertical="center" wrapText="1"/>
      <protection hidden="1"/>
    </xf>
    <xf numFmtId="180" fontId="7" fillId="13" borderId="23" xfId="0" applyNumberFormat="1" applyFont="1" applyFill="1" applyBorder="1" applyAlignment="1" applyProtection="1">
      <alignment horizontal="center" vertical="center" wrapText="1"/>
      <protection hidden="1"/>
    </xf>
    <xf numFmtId="180" fontId="7" fillId="13" borderId="28" xfId="0" applyNumberFormat="1" applyFont="1" applyFill="1" applyBorder="1" applyAlignment="1" applyProtection="1">
      <alignment horizontal="center" vertical="center" wrapText="1"/>
      <protection hidden="1"/>
    </xf>
    <xf numFmtId="181" fontId="0" fillId="4" borderId="40" xfId="0" applyNumberFormat="1" applyFill="1" applyBorder="1" applyAlignment="1" applyProtection="1">
      <alignment horizontal="center" vertical="center"/>
      <protection hidden="1"/>
    </xf>
    <xf numFmtId="181" fontId="0" fillId="4" borderId="2" xfId="0" applyNumberFormat="1" applyFill="1" applyBorder="1" applyAlignment="1" applyProtection="1">
      <alignment horizontal="center" vertical="center"/>
      <protection hidden="1"/>
    </xf>
    <xf numFmtId="181" fontId="0" fillId="4" borderId="31" xfId="0" applyNumberFormat="1" applyFill="1" applyBorder="1" applyAlignment="1" applyProtection="1">
      <alignment horizontal="center" vertical="center"/>
      <protection hidden="1"/>
    </xf>
    <xf numFmtId="181" fontId="7" fillId="5" borderId="2" xfId="0" applyNumberFormat="1" applyFont="1" applyFill="1" applyBorder="1" applyAlignment="1" applyProtection="1">
      <alignment horizontal="center" vertical="center"/>
      <protection hidden="1"/>
    </xf>
    <xf numFmtId="181" fontId="7" fillId="6" borderId="32" xfId="0" applyNumberFormat="1" applyFont="1" applyFill="1" applyBorder="1" applyAlignment="1" applyProtection="1">
      <alignment horizontal="center" vertical="center"/>
      <protection hidden="1"/>
    </xf>
    <xf numFmtId="181" fontId="7" fillId="6" borderId="2" xfId="0" applyNumberFormat="1" applyFont="1" applyFill="1" applyBorder="1" applyAlignment="1" applyProtection="1">
      <alignment horizontal="center" vertical="center"/>
      <protection hidden="1"/>
    </xf>
    <xf numFmtId="181" fontId="7" fillId="6" borderId="31" xfId="0" applyNumberFormat="1" applyFont="1" applyFill="1" applyBorder="1" applyAlignment="1" applyProtection="1">
      <alignment horizontal="center" vertical="center"/>
      <protection hidden="1"/>
    </xf>
    <xf numFmtId="181" fontId="0" fillId="7" borderId="2" xfId="0" applyNumberFormat="1" applyFill="1" applyBorder="1" applyAlignment="1" applyProtection="1">
      <alignment horizontal="center" vertical="center"/>
      <protection hidden="1"/>
    </xf>
    <xf numFmtId="181" fontId="0" fillId="4" borderId="32" xfId="0" applyNumberFormat="1" applyFill="1" applyBorder="1" applyAlignment="1" applyProtection="1">
      <alignment horizontal="center" vertical="center"/>
      <protection hidden="1"/>
    </xf>
    <xf numFmtId="181" fontId="0" fillId="4" borderId="41" xfId="0" applyNumberFormat="1" applyFill="1" applyBorder="1" applyAlignment="1" applyProtection="1">
      <alignment horizontal="center" vertical="center"/>
      <protection hidden="1"/>
    </xf>
    <xf numFmtId="0" fontId="0" fillId="0" borderId="36" xfId="0"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0" fillId="0" borderId="37" xfId="0" applyBorder="1" applyAlignment="1" applyProtection="1">
      <alignment horizontal="center" vertical="center"/>
      <protection hidden="1"/>
    </xf>
    <xf numFmtId="0" fontId="0" fillId="0" borderId="24" xfId="0" applyBorder="1" applyAlignment="1" applyProtection="1">
      <alignment horizontal="center" vertical="center"/>
      <protection hidden="1"/>
    </xf>
    <xf numFmtId="0" fontId="0" fillId="0" borderId="19" xfId="0" applyBorder="1" applyAlignment="1" applyProtection="1">
      <alignment horizontal="center" vertical="center"/>
      <protection hidden="1"/>
    </xf>
    <xf numFmtId="0" fontId="0" fillId="0" borderId="20" xfId="0" applyBorder="1" applyAlignment="1" applyProtection="1">
      <alignment horizontal="center" vertical="center"/>
      <protection hidden="1"/>
    </xf>
    <xf numFmtId="0" fontId="0" fillId="0" borderId="30" xfId="0" applyBorder="1" applyAlignment="1" applyProtection="1">
      <alignment horizontal="center" vertical="center"/>
      <protection hidden="1"/>
    </xf>
    <xf numFmtId="0" fontId="0" fillId="0" borderId="8" xfId="0" applyBorder="1" applyAlignment="1" applyProtection="1">
      <alignment horizontal="center" vertical="center"/>
      <protection hidden="1"/>
    </xf>
    <xf numFmtId="0" fontId="0" fillId="0" borderId="31" xfId="0" applyBorder="1" applyAlignment="1" applyProtection="1">
      <alignment horizontal="center" vertical="center"/>
      <protection hidden="1"/>
    </xf>
    <xf numFmtId="0" fontId="0" fillId="0" borderId="32" xfId="0" applyBorder="1" applyAlignment="1" applyProtection="1">
      <alignment horizontal="center" vertical="center"/>
      <protection hidden="1"/>
    </xf>
    <xf numFmtId="0" fontId="0" fillId="0" borderId="12" xfId="0" applyBorder="1" applyAlignment="1" applyProtection="1">
      <alignment horizontal="center" vertical="center"/>
      <protection hidden="1"/>
    </xf>
    <xf numFmtId="0" fontId="0" fillId="0" borderId="16" xfId="0" applyBorder="1" applyAlignment="1" applyProtection="1">
      <alignment horizontal="center" vertical="center"/>
      <protection hidden="1"/>
    </xf>
    <xf numFmtId="0" fontId="0" fillId="0" borderId="13" xfId="0" applyBorder="1" applyAlignment="1" applyProtection="1">
      <alignment horizontal="center" vertical="center"/>
      <protection hidden="1"/>
    </xf>
    <xf numFmtId="180" fontId="17" fillId="14" borderId="0" xfId="0" applyNumberFormat="1" applyFont="1" applyFill="1" applyAlignment="1">
      <alignment horizontal="center" vertical="center" wrapText="1"/>
    </xf>
    <xf numFmtId="180" fontId="17" fillId="0" borderId="0" xfId="0" applyNumberFormat="1" applyFont="1">
      <alignment vertical="center"/>
    </xf>
    <xf numFmtId="0" fontId="19" fillId="0" borderId="0" xfId="0" applyFont="1">
      <alignment vertical="center"/>
    </xf>
    <xf numFmtId="0" fontId="19" fillId="2" borderId="0" xfId="0" applyFont="1" applyFill="1">
      <alignment vertical="center"/>
    </xf>
    <xf numFmtId="0" fontId="19" fillId="2" borderId="0" xfId="0" applyFont="1" applyFill="1" applyAlignment="1">
      <alignment horizontal="center" vertical="center"/>
    </xf>
    <xf numFmtId="176" fontId="19" fillId="2" borderId="0" xfId="0" applyNumberFormat="1" applyFont="1" applyFill="1">
      <alignment vertical="center"/>
    </xf>
    <xf numFmtId="0" fontId="11" fillId="0" borderId="0" xfId="0" applyFont="1">
      <alignment vertical="center"/>
    </xf>
    <xf numFmtId="14" fontId="19" fillId="0" borderId="0" xfId="0" applyNumberFormat="1" applyFont="1">
      <alignment vertical="center"/>
    </xf>
    <xf numFmtId="0" fontId="11" fillId="2" borderId="0" xfId="0" applyFont="1" applyFill="1">
      <alignment vertical="center"/>
    </xf>
    <xf numFmtId="0" fontId="11" fillId="2" borderId="0" xfId="0" applyFont="1" applyFill="1" applyAlignment="1">
      <alignment horizontal="center" vertical="center"/>
    </xf>
    <xf numFmtId="176" fontId="11" fillId="2" borderId="0" xfId="0" applyNumberFormat="1" applyFont="1" applyFill="1">
      <alignment vertical="center"/>
    </xf>
    <xf numFmtId="180" fontId="19" fillId="0" borderId="0" xfId="0" applyNumberFormat="1" applyFont="1">
      <alignment vertical="center"/>
    </xf>
    <xf numFmtId="180" fontId="11" fillId="6" borderId="0" xfId="0" applyNumberFormat="1" applyFont="1" applyFill="1">
      <alignment vertical="center"/>
    </xf>
    <xf numFmtId="0" fontId="0" fillId="0" borderId="1" xfId="0" applyBorder="1" applyAlignment="1">
      <alignment horizontal="center" vertical="center"/>
    </xf>
    <xf numFmtId="177" fontId="21" fillId="0" borderId="2" xfId="0" applyNumberFormat="1" applyFont="1" applyBorder="1" applyAlignment="1">
      <alignment horizontal="center" vertical="center"/>
    </xf>
    <xf numFmtId="0" fontId="2" fillId="0" borderId="1" xfId="0" applyFont="1" applyBorder="1">
      <alignment vertical="center"/>
    </xf>
    <xf numFmtId="176" fontId="2" fillId="0" borderId="1" xfId="0" applyNumberFormat="1" applyFont="1" applyBorder="1">
      <alignment vertical="center"/>
    </xf>
    <xf numFmtId="0" fontId="2" fillId="0" borderId="1" xfId="0" applyFont="1" applyBorder="1" applyAlignment="1">
      <alignment horizontal="center" vertical="center"/>
    </xf>
    <xf numFmtId="0" fontId="2" fillId="0" borderId="1" xfId="0" applyFont="1" applyBorder="1" applyAlignment="1">
      <alignment horizontal="left" vertical="center" wrapText="1" shrinkToFit="1"/>
    </xf>
    <xf numFmtId="0" fontId="0" fillId="0" borderId="1" xfId="0" applyBorder="1">
      <alignment vertical="center"/>
    </xf>
    <xf numFmtId="0" fontId="2" fillId="0" borderId="1" xfId="0" applyFont="1" applyBorder="1" applyAlignment="1">
      <alignment horizontal="center" vertical="center" wrapText="1"/>
    </xf>
    <xf numFmtId="179" fontId="22" fillId="0" borderId="1" xfId="0" applyNumberFormat="1" applyFont="1" applyBorder="1" applyAlignment="1">
      <alignment horizontal="center" vertical="center"/>
    </xf>
    <xf numFmtId="179" fontId="2" fillId="0" borderId="1" xfId="0" applyNumberFormat="1" applyFont="1" applyBorder="1">
      <alignment vertical="center"/>
    </xf>
    <xf numFmtId="0" fontId="2" fillId="0" borderId="3" xfId="0" applyFont="1" applyBorder="1" applyAlignment="1">
      <alignment horizontal="center" vertical="center"/>
    </xf>
    <xf numFmtId="0" fontId="0" fillId="0" borderId="27" xfId="0" applyBorder="1" applyAlignment="1">
      <alignment horizontal="center" vertical="center"/>
    </xf>
    <xf numFmtId="0" fontId="28" fillId="9" borderId="43" xfId="0" applyFont="1" applyFill="1" applyBorder="1" applyAlignment="1">
      <alignment vertical="center" wrapText="1"/>
    </xf>
    <xf numFmtId="0" fontId="29" fillId="9" borderId="43" xfId="0" applyFont="1" applyFill="1" applyBorder="1">
      <alignment vertical="center"/>
    </xf>
    <xf numFmtId="0" fontId="29" fillId="9" borderId="42" xfId="0" applyFont="1" applyFill="1" applyBorder="1">
      <alignment vertical="center"/>
    </xf>
    <xf numFmtId="0" fontId="30" fillId="10" borderId="43" xfId="0" applyFont="1" applyFill="1" applyBorder="1">
      <alignment vertical="center"/>
    </xf>
    <xf numFmtId="0" fontId="31" fillId="10" borderId="42" xfId="0" applyFont="1" applyFill="1" applyBorder="1">
      <alignment vertical="center"/>
    </xf>
    <xf numFmtId="0" fontId="31" fillId="10" borderId="43" xfId="0" applyFont="1" applyFill="1" applyBorder="1">
      <alignment vertical="center"/>
    </xf>
    <xf numFmtId="0" fontId="25" fillId="11" borderId="43" xfId="0" applyFont="1" applyFill="1" applyBorder="1" applyAlignment="1">
      <alignment vertical="center" wrapText="1"/>
    </xf>
    <xf numFmtId="0" fontId="25" fillId="11" borderId="43" xfId="0" applyFont="1" applyFill="1" applyBorder="1">
      <alignment vertical="center"/>
    </xf>
    <xf numFmtId="0" fontId="24" fillId="11" borderId="43" xfId="0" applyFont="1" applyFill="1" applyBorder="1">
      <alignment vertical="center"/>
    </xf>
    <xf numFmtId="0" fontId="24" fillId="11" borderId="42" xfId="0" applyFont="1" applyFill="1" applyBorder="1">
      <alignment vertical="center"/>
    </xf>
    <xf numFmtId="0" fontId="24" fillId="11" borderId="43" xfId="0" applyFont="1" applyFill="1" applyBorder="1" applyAlignment="1">
      <alignment vertical="center" wrapText="1"/>
    </xf>
    <xf numFmtId="0" fontId="26" fillId="8" borderId="43" xfId="0" applyFont="1" applyFill="1" applyBorder="1" applyAlignment="1">
      <alignment vertical="center" wrapText="1"/>
    </xf>
    <xf numFmtId="0" fontId="27" fillId="8" borderId="43" xfId="0" applyFont="1" applyFill="1" applyBorder="1">
      <alignment vertical="center"/>
    </xf>
    <xf numFmtId="0" fontId="28" fillId="9" borderId="43" xfId="0" applyFont="1" applyFill="1" applyBorder="1">
      <alignment vertical="center"/>
    </xf>
    <xf numFmtId="0" fontId="2" fillId="11" borderId="9" xfId="0" applyFont="1" applyFill="1" applyBorder="1">
      <alignment vertical="center"/>
    </xf>
    <xf numFmtId="0" fontId="2" fillId="11" borderId="2" xfId="0" applyFont="1" applyFill="1" applyBorder="1" applyAlignment="1">
      <alignment vertical="center" wrapText="1"/>
    </xf>
    <xf numFmtId="0" fontId="2" fillId="11" borderId="2" xfId="0" applyFont="1" applyFill="1" applyBorder="1">
      <alignment vertical="center"/>
    </xf>
    <xf numFmtId="0" fontId="2" fillId="8" borderId="9" xfId="0" applyFont="1" applyFill="1" applyBorder="1">
      <alignment vertical="center"/>
    </xf>
    <xf numFmtId="0" fontId="2" fillId="8" borderId="2" xfId="0" applyFont="1" applyFill="1" applyBorder="1">
      <alignment vertical="center"/>
    </xf>
    <xf numFmtId="0" fontId="2" fillId="9" borderId="9" xfId="0" applyFont="1" applyFill="1" applyBorder="1">
      <alignment vertical="center"/>
    </xf>
    <xf numFmtId="0" fontId="2" fillId="9" borderId="2" xfId="0" applyFont="1" applyFill="1" applyBorder="1">
      <alignment vertical="center"/>
    </xf>
    <xf numFmtId="0" fontId="2" fillId="9" borderId="2" xfId="0" applyFont="1" applyFill="1" applyBorder="1" applyAlignment="1">
      <alignment vertical="center" wrapText="1"/>
    </xf>
    <xf numFmtId="0" fontId="2" fillId="10" borderId="9" xfId="0" applyFont="1" applyFill="1" applyBorder="1">
      <alignment vertical="center"/>
    </xf>
    <xf numFmtId="0" fontId="2" fillId="10" borderId="2" xfId="0" applyFont="1" applyFill="1" applyBorder="1">
      <alignment vertical="center"/>
    </xf>
    <xf numFmtId="14" fontId="11" fillId="0" borderId="0" xfId="0" applyNumberFormat="1" applyFont="1">
      <alignment vertical="center"/>
    </xf>
    <xf numFmtId="0" fontId="0" fillId="11" borderId="9" xfId="0" applyFill="1" applyBorder="1" applyAlignment="1">
      <alignment vertical="center" wrapText="1"/>
    </xf>
    <xf numFmtId="0" fontId="8" fillId="0" borderId="0" xfId="0" applyFont="1">
      <alignment vertical="center"/>
    </xf>
    <xf numFmtId="0" fontId="8" fillId="0" borderId="0" xfId="0" applyFont="1" applyAlignment="1">
      <alignment vertical="center" wrapText="1"/>
    </xf>
    <xf numFmtId="0" fontId="0" fillId="0" borderId="3" xfId="0" applyBorder="1" applyAlignment="1" applyProtection="1">
      <alignment horizontal="center" vertical="center"/>
      <protection hidden="1"/>
    </xf>
    <xf numFmtId="0" fontId="0" fillId="0" borderId="0" xfId="0" applyAlignment="1" applyProtection="1">
      <alignment horizontal="center" vertical="center"/>
      <protection hidden="1"/>
    </xf>
    <xf numFmtId="0" fontId="0" fillId="0" borderId="18" xfId="0" applyBorder="1" applyAlignment="1" applyProtection="1">
      <alignment horizontal="center" vertical="center"/>
      <protection hidden="1"/>
    </xf>
    <xf numFmtId="0" fontId="0" fillId="0" borderId="25" xfId="0" applyBorder="1" applyAlignment="1" applyProtection="1">
      <alignment horizontal="center" vertical="center"/>
      <protection hidden="1"/>
    </xf>
    <xf numFmtId="0" fontId="0" fillId="0" borderId="24" xfId="0" applyBorder="1">
      <alignment vertical="center"/>
    </xf>
    <xf numFmtId="0" fontId="0" fillId="0" borderId="25" xfId="0" applyBorder="1">
      <alignment vertical="center"/>
    </xf>
    <xf numFmtId="0" fontId="0" fillId="0" borderId="44" xfId="0" applyBorder="1" applyAlignment="1" applyProtection="1">
      <alignment horizontal="center" vertical="center"/>
      <protection hidden="1"/>
    </xf>
    <xf numFmtId="0" fontId="0" fillId="11" borderId="25" xfId="0" applyFill="1" applyBorder="1">
      <alignment vertical="center"/>
    </xf>
    <xf numFmtId="0" fontId="0" fillId="11" borderId="11" xfId="0" applyFill="1" applyBorder="1">
      <alignment vertical="center"/>
    </xf>
    <xf numFmtId="0" fontId="0" fillId="8" borderId="25" xfId="0" applyFill="1" applyBorder="1">
      <alignment vertical="center"/>
    </xf>
    <xf numFmtId="0" fontId="0" fillId="8" borderId="11" xfId="0" applyFill="1" applyBorder="1">
      <alignment vertical="center"/>
    </xf>
    <xf numFmtId="0" fontId="0" fillId="9" borderId="25" xfId="0" applyFill="1" applyBorder="1">
      <alignment vertical="center"/>
    </xf>
    <xf numFmtId="0" fontId="0" fillId="9" borderId="11" xfId="0" applyFill="1" applyBorder="1">
      <alignment vertical="center"/>
    </xf>
    <xf numFmtId="0" fontId="0" fillId="9" borderId="11" xfId="0" applyFill="1" applyBorder="1" applyAlignment="1">
      <alignment horizontal="left" vertical="center"/>
    </xf>
    <xf numFmtId="0" fontId="0" fillId="10" borderId="25" xfId="0" applyFill="1" applyBorder="1">
      <alignment vertical="center"/>
    </xf>
    <xf numFmtId="0" fontId="0" fillId="10" borderId="11" xfId="0" applyFill="1" applyBorder="1">
      <alignment vertical="center"/>
    </xf>
    <xf numFmtId="0" fontId="0" fillId="10" borderId="37" xfId="0" applyFill="1" applyBorder="1">
      <alignment vertical="center"/>
    </xf>
    <xf numFmtId="0" fontId="0" fillId="0" borderId="45" xfId="0" applyBorder="1">
      <alignment vertical="center"/>
    </xf>
    <xf numFmtId="0" fontId="0" fillId="0" borderId="1" xfId="0" applyBorder="1" applyAlignment="1">
      <alignment horizontal="center" vertical="center" wrapText="1"/>
    </xf>
    <xf numFmtId="0" fontId="0" fillId="2" borderId="0" xfId="0" applyFill="1">
      <alignment vertical="center"/>
    </xf>
    <xf numFmtId="0" fontId="0" fillId="2" borderId="19" xfId="0" applyFill="1" applyBorder="1">
      <alignment vertical="center"/>
    </xf>
    <xf numFmtId="0" fontId="0" fillId="0" borderId="9" xfId="0" applyBorder="1" applyAlignment="1" applyProtection="1">
      <alignment horizontal="center" vertical="center"/>
      <protection hidden="1"/>
    </xf>
    <xf numFmtId="0" fontId="0" fillId="0" borderId="10" xfId="0" applyBorder="1" applyAlignment="1" applyProtection="1">
      <alignment horizontal="center" vertical="center"/>
      <protection hidden="1"/>
    </xf>
    <xf numFmtId="176" fontId="0" fillId="0" borderId="1" xfId="0" applyNumberFormat="1" applyBorder="1">
      <alignment vertical="center"/>
    </xf>
    <xf numFmtId="179" fontId="0" fillId="0" borderId="1" xfId="0" applyNumberFormat="1" applyBorder="1">
      <alignment vertical="center"/>
    </xf>
    <xf numFmtId="0" fontId="2" fillId="0" borderId="1" xfId="0" applyFont="1" applyBorder="1" applyAlignment="1">
      <alignment horizontal="center" vertical="center" wrapText="1" shrinkToFit="1"/>
    </xf>
    <xf numFmtId="0" fontId="0" fillId="0" borderId="9" xfId="0" applyBorder="1" applyAlignment="1" applyProtection="1">
      <alignment horizontal="center" vertical="center"/>
      <protection hidden="1"/>
    </xf>
    <xf numFmtId="0" fontId="0" fillId="0" borderId="7" xfId="0" applyBorder="1" applyAlignment="1" applyProtection="1">
      <alignment horizontal="center" vertical="center"/>
      <protection hidden="1"/>
    </xf>
    <xf numFmtId="0" fontId="0" fillId="0" borderId="3" xfId="0" applyBorder="1" applyAlignment="1" applyProtection="1">
      <alignment horizontal="center" vertical="center"/>
      <protection hidden="1"/>
    </xf>
    <xf numFmtId="0" fontId="0" fillId="0" borderId="11" xfId="0"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0" fillId="0" borderId="36" xfId="0" applyBorder="1" applyAlignment="1" applyProtection="1">
      <alignment horizontal="center" vertical="center"/>
      <protection hidden="1"/>
    </xf>
    <xf numFmtId="0" fontId="0" fillId="0" borderId="37" xfId="0" applyBorder="1" applyAlignment="1" applyProtection="1">
      <alignment horizontal="center" vertical="center"/>
      <protection hidden="1"/>
    </xf>
    <xf numFmtId="180" fontId="7" fillId="13" borderId="4" xfId="0" applyNumberFormat="1" applyFont="1" applyFill="1" applyBorder="1" applyAlignment="1" applyProtection="1">
      <alignment horizontal="center" vertical="center" wrapText="1"/>
      <protection hidden="1"/>
    </xf>
    <xf numFmtId="180" fontId="7" fillId="13" borderId="5" xfId="0" applyNumberFormat="1" applyFont="1" applyFill="1" applyBorder="1" applyAlignment="1" applyProtection="1">
      <alignment horizontal="center" vertical="center" wrapText="1"/>
      <protection hidden="1"/>
    </xf>
    <xf numFmtId="180" fontId="7" fillId="13" borderId="6" xfId="0" applyNumberFormat="1" applyFont="1" applyFill="1" applyBorder="1" applyAlignment="1" applyProtection="1">
      <alignment horizontal="center" vertical="center" wrapText="1"/>
      <protection hidden="1"/>
    </xf>
    <xf numFmtId="180" fontId="0" fillId="4" borderId="10" xfId="0" applyNumberFormat="1" applyFill="1" applyBorder="1" applyAlignment="1" applyProtection="1">
      <alignment horizontal="center" vertical="center" wrapText="1"/>
      <protection hidden="1"/>
    </xf>
    <xf numFmtId="180" fontId="0" fillId="4" borderId="7" xfId="0" applyNumberFormat="1" applyFill="1" applyBorder="1" applyAlignment="1" applyProtection="1">
      <alignment horizontal="center" vertical="center" wrapText="1"/>
      <protection hidden="1"/>
    </xf>
    <xf numFmtId="180" fontId="0" fillId="4" borderId="3" xfId="0" applyNumberFormat="1" applyFill="1" applyBorder="1" applyAlignment="1" applyProtection="1">
      <alignment horizontal="center" vertical="center" wrapText="1"/>
      <protection hidden="1"/>
    </xf>
    <xf numFmtId="180" fontId="7" fillId="5" borderId="9" xfId="0" applyNumberFormat="1" applyFont="1" applyFill="1" applyBorder="1" applyAlignment="1" applyProtection="1">
      <alignment horizontal="center" vertical="center" wrapText="1"/>
      <protection hidden="1"/>
    </xf>
    <xf numFmtId="180" fontId="7" fillId="5" borderId="7" xfId="0" applyNumberFormat="1" applyFont="1" applyFill="1" applyBorder="1" applyAlignment="1" applyProtection="1">
      <alignment horizontal="center" vertical="center" wrapText="1"/>
      <protection hidden="1"/>
    </xf>
    <xf numFmtId="180" fontId="7" fillId="5" borderId="3" xfId="0" applyNumberFormat="1" applyFont="1" applyFill="1" applyBorder="1" applyAlignment="1" applyProtection="1">
      <alignment horizontal="center" vertical="center" wrapText="1"/>
      <protection hidden="1"/>
    </xf>
    <xf numFmtId="180" fontId="7" fillId="6" borderId="7" xfId="0" applyNumberFormat="1" applyFont="1" applyFill="1" applyBorder="1" applyAlignment="1" applyProtection="1">
      <alignment horizontal="center" vertical="center" wrapText="1"/>
      <protection hidden="1"/>
    </xf>
    <xf numFmtId="180" fontId="0" fillId="7" borderId="9" xfId="0" applyNumberFormat="1" applyFill="1" applyBorder="1" applyAlignment="1" applyProtection="1">
      <alignment horizontal="center" vertical="center" wrapText="1"/>
      <protection hidden="1"/>
    </xf>
    <xf numFmtId="180" fontId="0" fillId="7" borderId="7" xfId="0" applyNumberFormat="1" applyFill="1" applyBorder="1" applyAlignment="1" applyProtection="1">
      <alignment horizontal="center" vertical="center" wrapText="1"/>
      <protection hidden="1"/>
    </xf>
    <xf numFmtId="180" fontId="0" fillId="7" borderId="3" xfId="0" applyNumberFormat="1" applyFill="1" applyBorder="1" applyAlignment="1" applyProtection="1">
      <alignment horizontal="center" vertical="center" wrapText="1"/>
      <protection hidden="1"/>
    </xf>
    <xf numFmtId="180" fontId="0" fillId="4" borderId="11" xfId="0" applyNumberFormat="1" applyFill="1" applyBorder="1" applyAlignment="1" applyProtection="1">
      <alignment horizontal="center" vertical="center" wrapText="1"/>
      <protection hidden="1"/>
    </xf>
    <xf numFmtId="180" fontId="7" fillId="0" borderId="39" xfId="0" applyNumberFormat="1" applyFont="1" applyBorder="1" applyAlignment="1" applyProtection="1">
      <alignment horizontal="center" vertical="center" wrapText="1"/>
      <protection hidden="1"/>
    </xf>
    <xf numFmtId="180" fontId="7" fillId="0" borderId="5" xfId="0" applyNumberFormat="1" applyFont="1" applyBorder="1" applyAlignment="1" applyProtection="1">
      <alignment horizontal="center" vertical="center" wrapText="1"/>
      <protection hidden="1"/>
    </xf>
    <xf numFmtId="180" fontId="7" fillId="0" borderId="6" xfId="0" applyNumberFormat="1" applyFont="1" applyBorder="1" applyAlignment="1" applyProtection="1">
      <alignment horizontal="center" vertical="center" wrapText="1"/>
      <protection hidden="1"/>
    </xf>
    <xf numFmtId="180" fontId="7" fillId="12" borderId="4" xfId="0" applyNumberFormat="1" applyFont="1" applyFill="1" applyBorder="1" applyAlignment="1" applyProtection="1">
      <alignment horizontal="center" vertical="center" wrapText="1"/>
      <protection hidden="1"/>
    </xf>
    <xf numFmtId="180" fontId="7" fillId="12" borderId="5" xfId="0" applyNumberFormat="1" applyFont="1" applyFill="1" applyBorder="1" applyAlignment="1" applyProtection="1">
      <alignment horizontal="center" vertical="center" wrapText="1"/>
      <protection hidden="1"/>
    </xf>
    <xf numFmtId="180" fontId="7" fillId="12" borderId="6" xfId="0" applyNumberFormat="1" applyFont="1" applyFill="1" applyBorder="1" applyAlignment="1" applyProtection="1">
      <alignment horizontal="center" vertical="center" wrapText="1"/>
      <protection hidden="1"/>
    </xf>
    <xf numFmtId="0" fontId="0" fillId="0" borderId="26" xfId="0" applyBorder="1" applyAlignment="1">
      <alignment horizontal="center" vertical="center"/>
    </xf>
    <xf numFmtId="0" fontId="0" fillId="0" borderId="27" xfId="0" applyBorder="1" applyAlignment="1">
      <alignment horizontal="center" vertical="center"/>
    </xf>
    <xf numFmtId="183" fontId="3" fillId="2" borderId="14" xfId="0" applyNumberFormat="1" applyFont="1" applyFill="1" applyBorder="1" applyAlignment="1" applyProtection="1">
      <alignment horizontal="center" vertical="center" wrapText="1"/>
      <protection locked="0"/>
    </xf>
    <xf numFmtId="183" fontId="3" fillId="2" borderId="15" xfId="0" applyNumberFormat="1" applyFont="1" applyFill="1" applyBorder="1" applyAlignment="1" applyProtection="1">
      <alignment horizontal="center" vertical="center" wrapText="1"/>
      <protection locked="0"/>
    </xf>
    <xf numFmtId="180" fontId="7" fillId="0" borderId="33" xfId="0" applyNumberFormat="1" applyFont="1" applyBorder="1" applyAlignment="1" applyProtection="1">
      <alignment horizontal="center" vertical="center" wrapText="1"/>
      <protection hidden="1"/>
    </xf>
    <xf numFmtId="180" fontId="7" fillId="0" borderId="34" xfId="0" applyNumberFormat="1" applyFont="1" applyBorder="1" applyAlignment="1" applyProtection="1">
      <alignment horizontal="center" vertical="center" wrapText="1"/>
      <protection hidden="1"/>
    </xf>
    <xf numFmtId="180" fontId="7" fillId="0" borderId="35" xfId="0" applyNumberFormat="1" applyFont="1" applyBorder="1" applyAlignment="1" applyProtection="1">
      <alignment horizontal="center" vertical="center" wrapText="1"/>
      <protection hidden="1"/>
    </xf>
    <xf numFmtId="180" fontId="7" fillId="0" borderId="4" xfId="0" applyNumberFormat="1" applyFont="1" applyBorder="1" applyAlignment="1" applyProtection="1">
      <alignment horizontal="center" vertical="center" wrapText="1"/>
      <protection hidden="1"/>
    </xf>
    <xf numFmtId="180" fontId="0" fillId="4" borderId="10" xfId="0" applyNumberFormat="1" applyFill="1" applyBorder="1" applyAlignment="1">
      <alignment horizontal="center" vertical="center" wrapText="1"/>
    </xf>
    <xf numFmtId="180" fontId="0" fillId="4" borderId="7" xfId="0" applyNumberFormat="1" applyFill="1" applyBorder="1" applyAlignment="1">
      <alignment horizontal="center" vertical="center" wrapText="1"/>
    </xf>
    <xf numFmtId="180" fontId="7" fillId="13" borderId="4" xfId="0" applyNumberFormat="1" applyFont="1" applyFill="1" applyBorder="1" applyAlignment="1">
      <alignment horizontal="center" vertical="center" wrapText="1"/>
    </xf>
    <xf numFmtId="180" fontId="7" fillId="13" borderId="5" xfId="0" applyNumberFormat="1" applyFont="1" applyFill="1" applyBorder="1" applyAlignment="1">
      <alignment horizontal="center" vertical="center" wrapText="1"/>
    </xf>
    <xf numFmtId="180" fontId="7" fillId="13" borderId="6" xfId="0" applyNumberFormat="1" applyFont="1" applyFill="1" applyBorder="1" applyAlignment="1">
      <alignment horizontal="center" vertical="center" wrapText="1"/>
    </xf>
    <xf numFmtId="180" fontId="7" fillId="0" borderId="33" xfId="0" applyNumberFormat="1" applyFont="1" applyBorder="1" applyAlignment="1">
      <alignment horizontal="center" vertical="center" wrapText="1"/>
    </xf>
    <xf numFmtId="180" fontId="7" fillId="0" borderId="34" xfId="0" applyNumberFormat="1" applyFont="1" applyBorder="1" applyAlignment="1">
      <alignment horizontal="center" vertical="center" wrapText="1"/>
    </xf>
    <xf numFmtId="180" fontId="7" fillId="0" borderId="35" xfId="0" applyNumberFormat="1" applyFont="1" applyBorder="1" applyAlignment="1">
      <alignment horizontal="center" vertical="center" wrapText="1"/>
    </xf>
    <xf numFmtId="180" fontId="7" fillId="0" borderId="4" xfId="0" applyNumberFormat="1" applyFont="1" applyBorder="1" applyAlignment="1">
      <alignment horizontal="center" vertical="center" wrapText="1"/>
    </xf>
    <xf numFmtId="180" fontId="7" fillId="0" borderId="5" xfId="0" applyNumberFormat="1" applyFont="1" applyBorder="1" applyAlignment="1">
      <alignment horizontal="center" vertical="center" wrapText="1"/>
    </xf>
    <xf numFmtId="180" fontId="7" fillId="0" borderId="6" xfId="0" applyNumberFormat="1" applyFont="1" applyBorder="1" applyAlignment="1">
      <alignment horizontal="center" vertical="center" wrapText="1"/>
    </xf>
    <xf numFmtId="180" fontId="7" fillId="12" borderId="4" xfId="0" applyNumberFormat="1" applyFont="1" applyFill="1" applyBorder="1" applyAlignment="1">
      <alignment horizontal="center" vertical="center" wrapText="1"/>
    </xf>
    <xf numFmtId="180" fontId="7" fillId="12" borderId="5" xfId="0" applyNumberFormat="1" applyFont="1" applyFill="1" applyBorder="1" applyAlignment="1">
      <alignment horizontal="center" vertical="center" wrapText="1"/>
    </xf>
    <xf numFmtId="180" fontId="7" fillId="12" borderId="6" xfId="0" applyNumberFormat="1" applyFont="1" applyFill="1" applyBorder="1" applyAlignment="1">
      <alignment horizontal="center" vertical="center" wrapText="1"/>
    </xf>
    <xf numFmtId="180" fontId="0" fillId="4" borderId="11" xfId="0" applyNumberFormat="1" applyFill="1" applyBorder="1" applyAlignment="1">
      <alignment horizontal="center" vertical="center" wrapText="1"/>
    </xf>
    <xf numFmtId="180" fontId="7" fillId="5" borderId="9" xfId="0" applyNumberFormat="1" applyFont="1" applyFill="1" applyBorder="1" applyAlignment="1">
      <alignment horizontal="center" vertical="center" wrapText="1"/>
    </xf>
    <xf numFmtId="180" fontId="7" fillId="5" borderId="7" xfId="0" applyNumberFormat="1" applyFont="1" applyFill="1" applyBorder="1" applyAlignment="1">
      <alignment horizontal="center" vertical="center" wrapText="1"/>
    </xf>
    <xf numFmtId="180" fontId="7" fillId="5" borderId="3" xfId="0" applyNumberFormat="1" applyFont="1" applyFill="1" applyBorder="1" applyAlignment="1">
      <alignment horizontal="center" vertical="center" wrapText="1"/>
    </xf>
    <xf numFmtId="180" fontId="7" fillId="6" borderId="7" xfId="0" applyNumberFormat="1" applyFont="1" applyFill="1" applyBorder="1" applyAlignment="1">
      <alignment horizontal="center" vertical="center" wrapText="1"/>
    </xf>
    <xf numFmtId="180" fontId="0" fillId="7" borderId="9" xfId="0" applyNumberFormat="1" applyFill="1" applyBorder="1" applyAlignment="1">
      <alignment horizontal="center" vertical="center" wrapText="1"/>
    </xf>
    <xf numFmtId="180" fontId="0" fillId="7" borderId="7" xfId="0" applyNumberFormat="1" applyFill="1" applyBorder="1" applyAlignment="1">
      <alignment horizontal="center" vertical="center" wrapText="1"/>
    </xf>
    <xf numFmtId="180" fontId="0" fillId="7" borderId="3" xfId="0" applyNumberFormat="1" applyFill="1" applyBorder="1" applyAlignment="1">
      <alignment horizontal="center" vertical="center" wrapText="1"/>
    </xf>
    <xf numFmtId="182" fontId="0" fillId="15" borderId="14" xfId="0" applyNumberFormat="1" applyFill="1" applyBorder="1" applyAlignment="1">
      <alignment horizontal="center" vertical="center" wrapText="1"/>
    </xf>
    <xf numFmtId="182" fontId="0" fillId="15" borderId="15" xfId="0" applyNumberFormat="1" applyFill="1" applyBorder="1" applyAlignment="1">
      <alignment horizontal="center" vertical="center" wrapText="1"/>
    </xf>
    <xf numFmtId="180" fontId="0" fillId="2" borderId="14" xfId="0" applyNumberFormat="1" applyFill="1" applyBorder="1" applyAlignment="1">
      <alignment horizontal="center" vertical="center" wrapText="1"/>
    </xf>
    <xf numFmtId="180" fontId="0" fillId="2" borderId="15" xfId="0" applyNumberFormat="1" applyFill="1" applyBorder="1" applyAlignment="1">
      <alignment horizontal="center" vertical="center" wrapText="1"/>
    </xf>
    <xf numFmtId="0" fontId="19" fillId="0" borderId="0" xfId="0" applyFont="1" applyAlignment="1">
      <alignment horizontal="center" vertical="center" wrapText="1"/>
    </xf>
    <xf numFmtId="49" fontId="11" fillId="2" borderId="0" xfId="0" applyNumberFormat="1" applyFont="1" applyFill="1" applyAlignment="1">
      <alignment horizontal="center" vertical="center" shrinkToFit="1"/>
    </xf>
    <xf numFmtId="20" fontId="19" fillId="2" borderId="0" xfId="0" applyNumberFormat="1" applyFont="1" applyFill="1" applyAlignment="1">
      <alignment horizontal="center" vertical="center"/>
    </xf>
    <xf numFmtId="0" fontId="21" fillId="0" borderId="1" xfId="0" applyFont="1" applyBorder="1" applyAlignment="1">
      <alignment horizontal="center" vertical="center" wrapText="1" shrinkToFit="1"/>
    </xf>
    <xf numFmtId="0" fontId="21" fillId="0" borderId="2" xfId="0" applyFont="1" applyBorder="1" applyAlignment="1">
      <alignment horizontal="center" vertical="center" wrapText="1" shrinkToFit="1"/>
    </xf>
    <xf numFmtId="0" fontId="7" fillId="0" borderId="1" xfId="0" applyFont="1" applyBorder="1" applyAlignment="1">
      <alignment horizontal="center" vertical="center" wrapText="1"/>
    </xf>
    <xf numFmtId="0" fontId="7" fillId="0" borderId="2" xfId="0" applyFont="1" applyBorder="1" applyAlignment="1">
      <alignment horizontal="center" vertical="center"/>
    </xf>
    <xf numFmtId="0" fontId="7" fillId="0" borderId="2" xfId="0" applyFont="1" applyBorder="1" applyAlignment="1">
      <alignment horizontal="center" vertical="center" wrapText="1"/>
    </xf>
    <xf numFmtId="0" fontId="20" fillId="0" borderId="1" xfId="0" applyFont="1" applyBorder="1" applyAlignment="1">
      <alignment horizontal="center" vertical="top"/>
    </xf>
    <xf numFmtId="0" fontId="20" fillId="0" borderId="2" xfId="0" applyFont="1" applyBorder="1" applyAlignment="1">
      <alignment horizontal="center" vertical="top"/>
    </xf>
    <xf numFmtId="176" fontId="21" fillId="0" borderId="1" xfId="0" applyNumberFormat="1" applyFont="1" applyBorder="1" applyAlignment="1">
      <alignment horizontal="center" vertical="center"/>
    </xf>
    <xf numFmtId="176" fontId="21" fillId="0" borderId="2" xfId="0" applyNumberFormat="1" applyFont="1" applyBorder="1" applyAlignment="1">
      <alignment horizontal="center" vertical="center"/>
    </xf>
    <xf numFmtId="177" fontId="21" fillId="0" borderId="1" xfId="0" applyNumberFormat="1" applyFont="1" applyBorder="1" applyAlignment="1">
      <alignment horizontal="center" vertical="center"/>
    </xf>
    <xf numFmtId="14" fontId="19" fillId="0" borderId="0" xfId="0" applyNumberFormat="1" applyFont="1" applyAlignment="1">
      <alignment horizontal="center" vertical="center"/>
    </xf>
    <xf numFmtId="0" fontId="11" fillId="0" borderId="0" xfId="0" applyFont="1" applyAlignment="1">
      <alignment horizontal="center" vertical="center" wrapText="1"/>
    </xf>
    <xf numFmtId="14" fontId="11" fillId="0" borderId="0" xfId="0" applyNumberFormat="1" applyFont="1" applyAlignment="1">
      <alignment horizontal="center" vertical="center"/>
    </xf>
    <xf numFmtId="0" fontId="23" fillId="0" borderId="1" xfId="0" applyFont="1" applyBorder="1" applyAlignment="1">
      <alignment horizontal="center" vertical="top"/>
    </xf>
    <xf numFmtId="176" fontId="22" fillId="0" borderId="1" xfId="0" applyNumberFormat="1" applyFont="1" applyBorder="1" applyAlignment="1">
      <alignment horizontal="center" vertical="center"/>
    </xf>
    <xf numFmtId="179" fontId="22" fillId="0" borderId="1" xfId="0" applyNumberFormat="1" applyFont="1" applyBorder="1" applyAlignment="1">
      <alignment horizontal="center" vertical="center"/>
    </xf>
    <xf numFmtId="0" fontId="22" fillId="0" borderId="1" xfId="0" applyFont="1" applyBorder="1" applyAlignment="1">
      <alignment horizontal="center" vertical="center" wrapText="1" shrinkToFit="1"/>
    </xf>
    <xf numFmtId="0" fontId="7" fillId="0" borderId="1" xfId="0" applyFont="1" applyBorder="1" applyAlignment="1">
      <alignment horizontal="center" vertical="center"/>
    </xf>
    <xf numFmtId="0" fontId="7" fillId="0" borderId="42" xfId="0" applyFont="1" applyBorder="1" applyAlignment="1">
      <alignment horizontal="center" vertical="center" wrapText="1"/>
    </xf>
    <xf numFmtId="20" fontId="11" fillId="2" borderId="0" xfId="0" applyNumberFormat="1" applyFont="1" applyFill="1" applyAlignment="1">
      <alignment horizontal="center" vertical="center"/>
    </xf>
  </cellXfs>
  <cellStyles count="2">
    <cellStyle name="ハイパーリンク" xfId="1" builtinId="8"/>
    <cellStyle name="標準" xfId="0" builtinId="0"/>
  </cellStyles>
  <dxfs count="41">
    <dxf>
      <fill>
        <patternFill>
          <bgColor rgb="FFFFFFE5"/>
        </patternFill>
      </fill>
    </dxf>
    <dxf>
      <fill>
        <patternFill>
          <bgColor rgb="FFBCE292"/>
        </patternFill>
      </fill>
    </dxf>
    <dxf>
      <fill>
        <patternFill>
          <bgColor theme="0" tint="-0.34998626667073579"/>
        </patternFill>
      </fill>
    </dxf>
    <dxf>
      <fill>
        <patternFill>
          <bgColor theme="5" tint="0.59996337778862885"/>
        </patternFill>
      </fill>
    </dxf>
    <dxf>
      <fill>
        <patternFill>
          <bgColor rgb="FFA3E0FF"/>
        </patternFill>
      </fill>
    </dxf>
    <dxf>
      <fill>
        <patternFill>
          <bgColor rgb="FFFFE98B"/>
        </patternFill>
      </fill>
    </dxf>
    <dxf>
      <fill>
        <patternFill>
          <bgColor rgb="FFFFFF00"/>
        </patternFill>
      </fill>
    </dxf>
    <dxf>
      <fill>
        <patternFill>
          <bgColor rgb="FFF1EFFF"/>
        </patternFill>
      </fill>
    </dxf>
    <dxf>
      <fill>
        <patternFill>
          <bgColor rgb="FFEBF6F9"/>
        </patternFill>
      </fill>
    </dxf>
    <dxf>
      <font>
        <b/>
        <i val="0"/>
        <strike val="0"/>
      </font>
    </dxf>
    <dxf>
      <fill>
        <patternFill>
          <bgColor rgb="FFFFFFE5"/>
        </patternFill>
      </fill>
    </dxf>
    <dxf>
      <fill>
        <patternFill>
          <bgColor rgb="FFFFFF00"/>
        </patternFill>
      </fill>
    </dxf>
    <dxf>
      <fill>
        <patternFill>
          <bgColor theme="5" tint="0.59996337778862885"/>
        </patternFill>
      </fill>
    </dxf>
    <dxf>
      <fill>
        <patternFill>
          <bgColor rgb="FFBCE292"/>
        </patternFill>
      </fill>
    </dxf>
    <dxf>
      <fill>
        <patternFill>
          <bgColor rgb="FFA3E0FF"/>
        </patternFill>
      </fill>
    </dxf>
    <dxf>
      <fill>
        <patternFill>
          <bgColor theme="0" tint="-0.24994659260841701"/>
        </patternFill>
      </fill>
    </dxf>
    <dxf>
      <fill>
        <patternFill>
          <bgColor rgb="FFF7FFFF"/>
        </patternFill>
      </fill>
    </dxf>
    <dxf>
      <fill>
        <patternFill>
          <bgColor rgb="FFF1EFFF"/>
        </patternFill>
      </fill>
    </dxf>
    <dxf>
      <fill>
        <patternFill>
          <bgColor rgb="FFFFE089"/>
        </patternFill>
      </fill>
    </dxf>
    <dxf>
      <font>
        <b/>
        <i val="0"/>
        <strike val="0"/>
      </font>
    </dxf>
    <dxf>
      <font>
        <b/>
        <i val="0"/>
      </font>
      <fill>
        <patternFill>
          <bgColor theme="0" tint="-0.24994659260841701"/>
        </patternFill>
      </fill>
    </dxf>
    <dxf>
      <fill>
        <patternFill>
          <bgColor rgb="FFEAE2E5"/>
        </patternFill>
      </fill>
    </dxf>
    <dxf>
      <fill>
        <patternFill>
          <bgColor theme="9" tint="0.79998168889431442"/>
        </patternFill>
      </fill>
    </dxf>
    <dxf>
      <font>
        <b/>
        <i val="0"/>
      </font>
      <fill>
        <patternFill>
          <bgColor theme="0" tint="-0.24994659260841701"/>
        </patternFill>
      </fill>
    </dxf>
    <dxf>
      <fill>
        <patternFill>
          <bgColor rgb="FFEAE2E5"/>
        </patternFill>
      </fill>
    </dxf>
    <dxf>
      <fill>
        <patternFill>
          <bgColor theme="9" tint="0.79998168889431442"/>
        </patternFill>
      </fill>
    </dxf>
    <dxf>
      <fill>
        <patternFill>
          <bgColor theme="1"/>
        </patternFill>
      </fill>
    </dxf>
    <dxf>
      <fill>
        <patternFill patternType="none">
          <bgColor auto="1"/>
        </patternFill>
      </fill>
    </dxf>
    <dxf>
      <fill>
        <patternFill>
          <bgColor theme="1"/>
        </patternFill>
      </fill>
    </dxf>
    <dxf>
      <fill>
        <patternFill>
          <bgColor rgb="FFFFFF00"/>
        </patternFill>
      </fill>
    </dxf>
    <dxf>
      <fill>
        <patternFill>
          <bgColor theme="0" tint="-0.24994659260841701"/>
        </patternFill>
      </fill>
    </dxf>
    <dxf>
      <fill>
        <patternFill>
          <bgColor theme="6" tint="0.79998168889431442"/>
        </patternFill>
      </fill>
    </dxf>
    <dxf>
      <fill>
        <patternFill>
          <bgColor theme="9" tint="0.79998168889431442"/>
        </patternFill>
      </fill>
    </dxf>
    <dxf>
      <fill>
        <patternFill>
          <bgColor theme="0" tint="-0.24994659260841701"/>
        </patternFill>
      </fill>
    </dxf>
    <dxf>
      <fill>
        <patternFill>
          <bgColor theme="6" tint="0.79998168889431442"/>
        </patternFill>
      </fill>
    </dxf>
    <dxf>
      <fill>
        <patternFill>
          <bgColor theme="9" tint="0.79998168889431442"/>
        </patternFill>
      </fill>
    </dxf>
    <dxf>
      <fill>
        <patternFill>
          <bgColor theme="7" tint="0.79998168889431442"/>
        </patternFill>
      </fill>
    </dxf>
    <dxf>
      <fill>
        <patternFill>
          <bgColor theme="0" tint="-0.24994659260841701"/>
        </patternFill>
      </fill>
    </dxf>
    <dxf>
      <fill>
        <patternFill>
          <bgColor theme="6" tint="0.79998168889431442"/>
        </patternFill>
      </fill>
    </dxf>
    <dxf>
      <fill>
        <patternFill>
          <bgColor theme="9" tint="0.79998168889431442"/>
        </patternFill>
      </fill>
    </dxf>
    <dxf>
      <fill>
        <patternFill>
          <bgColor theme="7" tint="0.79998168889431442"/>
        </patternFill>
      </fill>
    </dxf>
  </dxfs>
  <tableStyles count="0" defaultTableStyle="TableStyleMedium2" defaultPivotStyle="PivotStyleLight16"/>
  <colors>
    <mruColors>
      <color rgb="FFCC99FF"/>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C$4" lockText="1" noThreeD="1"/>
</file>

<file path=xl/drawings/_rels/drawing1.xml.rels><?xml version="1.0" encoding="UTF-8" standalone="yes"?>
<Relationships xmlns="http://schemas.openxmlformats.org/package/2006/relationships"><Relationship Id="rId2" Type="http://schemas.openxmlformats.org/officeDocument/2006/relationships/hyperlink" Target="https://rtf.f-rei.go.jp/facility-use/confirmed/user-guide#procedure2" TargetMode="External"/><Relationship Id="rId1" Type="http://schemas.openxmlformats.org/officeDocument/2006/relationships/hyperlink" Target="https://rtf.f-rei.go.jp/wp/wp-content/uploads/2025/09/%E6%96%BD%E8%A8%AD%E7%A9%BA%E3%81%8D%E7%8A%B6%E6%B3%81%E3%82%B7%E3%83%BC%E3%83%88%E4%BD%BF%E7%94%A8%E6%96%B9%E6%B3%95_20250604.pdf" TargetMode="External"/></Relationships>
</file>

<file path=xl/drawings/drawing1.xml><?xml version="1.0" encoding="utf-8"?>
<xdr:wsDr xmlns:xdr="http://schemas.openxmlformats.org/drawingml/2006/spreadsheetDrawing" xmlns:a="http://schemas.openxmlformats.org/drawingml/2006/main">
  <xdr:twoCellAnchor>
    <xdr:from>
      <xdr:col>19</xdr:col>
      <xdr:colOff>68034</xdr:colOff>
      <xdr:row>0</xdr:row>
      <xdr:rowOff>149677</xdr:rowOff>
    </xdr:from>
    <xdr:to>
      <xdr:col>27</xdr:col>
      <xdr:colOff>122034</xdr:colOff>
      <xdr:row>3</xdr:row>
      <xdr:rowOff>345213</xdr:rowOff>
    </xdr:to>
    <xdr:sp macro="" textlink="">
      <xdr:nvSpPr>
        <xdr:cNvPr id="3" name="テキスト ボックス 2">
          <a:hlinkClick xmlns:r="http://schemas.openxmlformats.org/officeDocument/2006/relationships" r:id="rId1"/>
          <a:extLst>
            <a:ext uri="{FF2B5EF4-FFF2-40B4-BE49-F238E27FC236}">
              <a16:creationId xmlns:a16="http://schemas.microsoft.com/office/drawing/2014/main" id="{00000000-0008-0000-0100-000003000000}"/>
            </a:ext>
          </a:extLst>
        </xdr:cNvPr>
        <xdr:cNvSpPr txBox="1"/>
      </xdr:nvSpPr>
      <xdr:spPr>
        <a:xfrm>
          <a:off x="4966605" y="149677"/>
          <a:ext cx="2340000" cy="108000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ysClr val="windowText" lastClr="000000"/>
              </a:solidFill>
            </a:rPr>
            <a:t>本シートの使用方法はこちら　☜</a:t>
          </a:r>
        </a:p>
      </xdr:txBody>
    </xdr:sp>
    <xdr:clientData/>
  </xdr:twoCellAnchor>
  <xdr:twoCellAnchor>
    <xdr:from>
      <xdr:col>28</xdr:col>
      <xdr:colOff>13606</xdr:colOff>
      <xdr:row>0</xdr:row>
      <xdr:rowOff>149677</xdr:rowOff>
    </xdr:from>
    <xdr:to>
      <xdr:col>36</xdr:col>
      <xdr:colOff>67606</xdr:colOff>
      <xdr:row>3</xdr:row>
      <xdr:rowOff>345213</xdr:rowOff>
    </xdr:to>
    <xdr:sp macro="" textlink="">
      <xdr:nvSpPr>
        <xdr:cNvPr id="6" name="テキスト ボックス 5">
          <a:hlinkClick xmlns:r="http://schemas.openxmlformats.org/officeDocument/2006/relationships" r:id="rId2"/>
          <a:extLst>
            <a:ext uri="{FF2B5EF4-FFF2-40B4-BE49-F238E27FC236}">
              <a16:creationId xmlns:a16="http://schemas.microsoft.com/office/drawing/2014/main" id="{00000000-0008-0000-0100-000006000000}"/>
            </a:ext>
          </a:extLst>
        </xdr:cNvPr>
        <xdr:cNvSpPr txBox="1"/>
      </xdr:nvSpPr>
      <xdr:spPr>
        <a:xfrm>
          <a:off x="7483927" y="149677"/>
          <a:ext cx="2340000" cy="108000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ysClr val="windowText" lastClr="000000"/>
              </a:solidFill>
            </a:rPr>
            <a:t>施設予約はこちら　☜</a:t>
          </a:r>
        </a:p>
      </xdr:txBody>
    </xdr:sp>
    <xdr:clientData/>
  </xdr:twoCellAnchor>
  <xdr:oneCellAnchor>
    <xdr:from>
      <xdr:col>2</xdr:col>
      <xdr:colOff>122464</xdr:colOff>
      <xdr:row>1</xdr:row>
      <xdr:rowOff>108857</xdr:rowOff>
    </xdr:from>
    <xdr:ext cx="1702615" cy="1036694"/>
    <xdr:sp macro="" textlink="">
      <xdr:nvSpPr>
        <xdr:cNvPr id="4" name="テキスト ボックス 3">
          <a:extLst>
            <a:ext uri="{FF2B5EF4-FFF2-40B4-BE49-F238E27FC236}">
              <a16:creationId xmlns:a16="http://schemas.microsoft.com/office/drawing/2014/main" id="{17053E96-A163-4349-AB8F-23B5119EFDF9}"/>
            </a:ext>
          </a:extLst>
        </xdr:cNvPr>
        <xdr:cNvSpPr txBox="1"/>
      </xdr:nvSpPr>
      <xdr:spPr>
        <a:xfrm>
          <a:off x="2422071" y="449036"/>
          <a:ext cx="1702615" cy="1036694"/>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t>【</a:t>
          </a:r>
          <a:r>
            <a:rPr kumimoji="1" lang="ja-JP" altLang="en-US" sz="1100"/>
            <a:t>凡例</a:t>
          </a:r>
          <a:r>
            <a:rPr kumimoji="1" lang="en-US" altLang="ja-JP" sz="1100"/>
            <a:t>】</a:t>
          </a:r>
        </a:p>
        <a:p>
          <a:r>
            <a:rPr kumimoji="1" lang="ja-JP" altLang="en-US" sz="1100"/>
            <a:t> 〇：空き</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tx1"/>
              </a:solidFill>
              <a:effectLst/>
              <a:latin typeface="+mn-lt"/>
              <a:ea typeface="+mn-ea"/>
              <a:cs typeface="+mn-cs"/>
            </a:rPr>
            <a:t> </a:t>
          </a:r>
          <a:r>
            <a:rPr kumimoji="1" lang="ja-JP" altLang="ja-JP" sz="1100">
              <a:solidFill>
                <a:schemeClr val="tx1"/>
              </a:solidFill>
              <a:effectLst/>
              <a:latin typeface="+mn-lt"/>
              <a:ea typeface="+mn-ea"/>
              <a:cs typeface="+mn-cs"/>
            </a:rPr>
            <a:t>△：要相談</a:t>
          </a:r>
          <a:endParaRPr kumimoji="1" lang="en-US" altLang="ja-JP" sz="1100">
            <a:solidFill>
              <a:schemeClr val="tx1"/>
            </a:solidFill>
            <a:effectLst/>
            <a:latin typeface="+mn-lt"/>
            <a:ea typeface="+mn-ea"/>
            <a:cs typeface="+mn-cs"/>
          </a:endParaRPr>
        </a:p>
        <a:p>
          <a:r>
            <a:rPr kumimoji="1" lang="en-US" altLang="ja-JP" sz="1100"/>
            <a:t> ×</a:t>
          </a:r>
          <a:r>
            <a:rPr kumimoji="1" lang="ja-JP" altLang="en-US" sz="1100"/>
            <a:t>：仮予約・予約あり</a:t>
          </a:r>
          <a:endParaRPr kumimoji="1" lang="en-US" altLang="ja-JP"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176893</xdr:colOff>
      <xdr:row>0</xdr:row>
      <xdr:rowOff>40821</xdr:rowOff>
    </xdr:from>
    <xdr:to>
      <xdr:col>1</xdr:col>
      <xdr:colOff>884464</xdr:colOff>
      <xdr:row>1</xdr:row>
      <xdr:rowOff>176892</xdr:rowOff>
    </xdr:to>
    <xdr:sp macro="[0]!データ更新"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76893" y="40821"/>
          <a:ext cx="979714" cy="381000"/>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wrap="square" rtlCol="0" anchor="ctr"/>
        <a:lstStyle/>
        <a:p>
          <a:pPr algn="ctr"/>
          <a:r>
            <a:rPr kumimoji="1" lang="ja-JP" altLang="en-US" sz="1100" b="1">
              <a:solidFill>
                <a:sysClr val="windowText" lastClr="000000"/>
              </a:solidFill>
            </a:rPr>
            <a:t>データ更新</a:t>
          </a:r>
        </a:p>
      </xdr:txBody>
    </xdr:sp>
    <xdr:clientData/>
  </xdr:twoCellAnchor>
  <xdr:oneCellAnchor>
    <xdr:from>
      <xdr:col>1</xdr:col>
      <xdr:colOff>952500</xdr:colOff>
      <xdr:row>0</xdr:row>
      <xdr:rowOff>54427</xdr:rowOff>
    </xdr:from>
    <xdr:ext cx="2204357" cy="564514"/>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1224643" y="54427"/>
          <a:ext cx="2204357" cy="564514"/>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solidFill>
                <a:srgbClr val="FF0000"/>
              </a:solidFill>
            </a:rPr>
            <a:t>←ファイルを開いた後、押して</a:t>
          </a:r>
          <a:endParaRPr kumimoji="1" lang="en-US" altLang="ja-JP" sz="1100" b="1">
            <a:solidFill>
              <a:srgbClr val="FF0000"/>
            </a:solidFill>
          </a:endParaRPr>
        </a:p>
        <a:p>
          <a:r>
            <a:rPr kumimoji="1" lang="ja-JP" altLang="en-US" sz="1100" b="1">
              <a:solidFill>
                <a:srgbClr val="FF0000"/>
              </a:solidFill>
            </a:rPr>
            <a:t>　最新情報に更新ください！</a:t>
          </a:r>
        </a:p>
      </xdr:txBody>
    </xdr:sp>
    <xdr:clientData/>
  </xdr:oneCellAnchor>
  <xdr:oneCellAnchor>
    <xdr:from>
      <xdr:col>29</xdr:col>
      <xdr:colOff>163286</xdr:colOff>
      <xdr:row>0</xdr:row>
      <xdr:rowOff>40821</xdr:rowOff>
    </xdr:from>
    <xdr:ext cx="4913204" cy="1036694"/>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546286" y="40821"/>
          <a:ext cx="4913204" cy="1036694"/>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凡例</a:t>
          </a:r>
          <a:r>
            <a:rPr kumimoji="1" lang="en-US" altLang="ja-JP" sz="1100"/>
            <a:t>】</a:t>
          </a:r>
        </a:p>
        <a:p>
          <a:r>
            <a:rPr kumimoji="1" lang="ja-JP" altLang="en-US" sz="1100"/>
            <a:t>　　「〇」：空き</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△」：要相談（予約が入っていない</a:t>
          </a:r>
          <a:r>
            <a:rPr kumimoji="1" lang="en-US" altLang="ja-JP" sz="1100">
              <a:solidFill>
                <a:schemeClr val="tx1"/>
              </a:solidFill>
              <a:effectLst/>
              <a:latin typeface="+mn-lt"/>
              <a:ea typeface="+mn-ea"/>
              <a:cs typeface="+mn-cs"/>
            </a:rPr>
            <a:t>17</a:t>
          </a:r>
          <a:r>
            <a:rPr kumimoji="1" lang="ja-JP" altLang="ja-JP" sz="1100">
              <a:solidFill>
                <a:schemeClr val="tx1"/>
              </a:solidFill>
              <a:effectLst/>
              <a:latin typeface="+mn-lt"/>
              <a:ea typeface="+mn-ea"/>
              <a:cs typeface="+mn-cs"/>
            </a:rPr>
            <a:t>時～</a:t>
          </a:r>
          <a:r>
            <a:rPr kumimoji="1" lang="en-US" altLang="ja-JP" sz="1100">
              <a:solidFill>
                <a:schemeClr val="tx1"/>
              </a:solidFill>
              <a:effectLst/>
              <a:latin typeface="+mn-lt"/>
              <a:ea typeface="+mn-ea"/>
              <a:cs typeface="+mn-cs"/>
            </a:rPr>
            <a:t>9</a:t>
          </a:r>
          <a:r>
            <a:rPr kumimoji="1" lang="ja-JP" altLang="ja-JP" sz="1100">
              <a:solidFill>
                <a:schemeClr val="tx1"/>
              </a:solidFill>
              <a:effectLst/>
              <a:latin typeface="+mn-lt"/>
              <a:ea typeface="+mn-ea"/>
              <a:cs typeface="+mn-cs"/>
            </a:rPr>
            <a:t>時</a:t>
          </a:r>
          <a:r>
            <a:rPr kumimoji="1" lang="ja-JP" altLang="en-US" sz="1100">
              <a:solidFill>
                <a:schemeClr val="tx1"/>
              </a:solidFill>
              <a:effectLst/>
              <a:latin typeface="+mn-lt"/>
              <a:ea typeface="+mn-ea"/>
              <a:cs typeface="+mn-cs"/>
            </a:rPr>
            <a:t>、何らかの制約アリ</a:t>
          </a:r>
          <a:r>
            <a:rPr kumimoji="1" lang="ja-JP" altLang="ja-JP" sz="1100">
              <a:solidFill>
                <a:schemeClr val="tx1"/>
              </a:solidFill>
              <a:effectLst/>
              <a:latin typeface="+mn-lt"/>
              <a:ea typeface="+mn-ea"/>
              <a:cs typeface="+mn-cs"/>
            </a:rPr>
            <a:t>）</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　　</a:t>
          </a:r>
          <a:r>
            <a:rPr kumimoji="1" lang="ja-JP" altLang="en-US" sz="1100"/>
            <a:t>「</a:t>
          </a:r>
          <a:r>
            <a:rPr kumimoji="1" lang="en-US" altLang="ja-JP" sz="1100"/>
            <a:t>×</a:t>
          </a:r>
          <a:r>
            <a:rPr kumimoji="1" lang="ja-JP" altLang="en-US" sz="1100"/>
            <a:t>」：仮予約・予約あり</a:t>
          </a:r>
          <a:endParaRPr kumimoji="1" lang="en-US" altLang="ja-JP" sz="1100"/>
        </a:p>
      </xdr:txBody>
    </xdr:sp>
    <xdr:clientData/>
  </xdr:oneCellAnchor>
  <mc:AlternateContent xmlns:mc="http://schemas.openxmlformats.org/markup-compatibility/2006">
    <mc:Choice xmlns:a14="http://schemas.microsoft.com/office/drawing/2010/main" Requires="a14">
      <xdr:twoCellAnchor editAs="oneCell">
        <xdr:from>
          <xdr:col>2</xdr:col>
          <xdr:colOff>142875</xdr:colOff>
          <xdr:row>3</xdr:row>
          <xdr:rowOff>0</xdr:rowOff>
        </xdr:from>
        <xdr:to>
          <xdr:col>2</xdr:col>
          <xdr:colOff>485775</xdr:colOff>
          <xdr:row>4</xdr:row>
          <xdr:rowOff>95250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2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157D2-792E-4272-AB41-43EC464E6282}">
  <sheetPr codeName="Sheet3">
    <pageSetUpPr fitToPage="1"/>
  </sheetPr>
  <dimension ref="A1:FY101"/>
  <sheetViews>
    <sheetView tabSelected="1" zoomScale="85" zoomScaleNormal="85" workbookViewId="0">
      <pane xSplit="3" ySplit="10" topLeftCell="D11" activePane="bottomRight" state="frozen"/>
      <selection pane="topRight" activeCell="D1" sqref="D1"/>
      <selection pane="bottomLeft" activeCell="A8" sqref="A8"/>
      <selection pane="bottomRight" activeCell="A4" sqref="A4:B4"/>
    </sheetView>
  </sheetViews>
  <sheetFormatPr defaultRowHeight="18.75"/>
  <cols>
    <col min="1" max="1" width="3.5" customWidth="1"/>
    <col min="2" max="2" width="26.625" customWidth="1"/>
    <col min="3" max="3" width="25.5" customWidth="1"/>
    <col min="4" max="4" width="11.875" hidden="1" customWidth="1"/>
    <col min="5" max="5" width="7" hidden="1" customWidth="1"/>
    <col min="6" max="6" width="4" hidden="1" customWidth="1"/>
    <col min="7" max="12" width="11.875" hidden="1" customWidth="1"/>
    <col min="13" max="13" width="10" hidden="1" customWidth="1"/>
    <col min="14" max="18" width="3.75" hidden="1" customWidth="1"/>
    <col min="19" max="19" width="3.625" hidden="1" customWidth="1"/>
    <col min="20" max="37" width="3.75" customWidth="1"/>
    <col min="38" max="43" width="3.75" hidden="1" customWidth="1"/>
    <col min="44" max="44" width="3.75" customWidth="1" collapsed="1"/>
    <col min="45" max="61" width="3.75" customWidth="1"/>
    <col min="62" max="67" width="3.75" hidden="1" customWidth="1"/>
    <col min="68" max="68" width="3.75" customWidth="1" collapsed="1"/>
    <col min="69" max="85" width="3.75" customWidth="1"/>
    <col min="86" max="91" width="3.75" hidden="1" customWidth="1"/>
    <col min="92" max="92" width="3.75" customWidth="1" collapsed="1"/>
    <col min="93" max="109" width="3.75" customWidth="1"/>
    <col min="110" max="115" width="3.75" hidden="1" customWidth="1"/>
    <col min="116" max="116" width="3.75" customWidth="1" collapsed="1"/>
    <col min="117" max="133" width="3.75" customWidth="1"/>
    <col min="134" max="139" width="3.75" hidden="1" customWidth="1"/>
    <col min="140" max="140" width="3.75" customWidth="1" collapsed="1"/>
    <col min="141" max="157" width="3.75" customWidth="1"/>
    <col min="158" max="163" width="3.75" hidden="1" customWidth="1"/>
    <col min="164" max="164" width="3.75" customWidth="1" collapsed="1"/>
    <col min="165" max="181" width="3.75" customWidth="1"/>
  </cols>
  <sheetData>
    <row r="1" spans="1:181" ht="26.25" customHeight="1">
      <c r="A1" s="91" t="str">
        <f>週テーブル!$B$1&amp;"年　施設・設備空き状況"</f>
        <v>2027年　施設・設備空き状況</v>
      </c>
      <c r="B1" s="90"/>
    </row>
    <row r="2" spans="1:181" ht="24" customHeight="1" thickBot="1">
      <c r="AX2" s="89"/>
    </row>
    <row r="3" spans="1:181" ht="19.5" thickBot="1">
      <c r="A3" s="240" t="s">
        <v>127</v>
      </c>
      <c r="B3" s="241"/>
      <c r="C3" s="10"/>
    </row>
    <row r="4" spans="1:181" ht="39.75" customHeight="1" thickBot="1">
      <c r="A4" s="242">
        <v>46391</v>
      </c>
      <c r="B4" s="243"/>
      <c r="C4" s="56"/>
      <c r="O4" s="7"/>
      <c r="Q4" s="20"/>
      <c r="R4" s="20"/>
      <c r="S4" s="20"/>
      <c r="T4" s="20"/>
    </row>
    <row r="5" spans="1:181">
      <c r="B5" s="135">
        <f>空き状況確認テーブル!N5</f>
        <v>46391</v>
      </c>
      <c r="C5" s="192"/>
      <c r="G5" s="53" t="s">
        <v>144</v>
      </c>
      <c r="H5" s="9" t="s">
        <v>145</v>
      </c>
      <c r="I5" s="9" t="s">
        <v>146</v>
      </c>
      <c r="J5" s="9" t="s">
        <v>147</v>
      </c>
      <c r="K5" s="9" t="s">
        <v>148</v>
      </c>
      <c r="L5" s="9" t="s">
        <v>149</v>
      </c>
      <c r="M5" s="9" t="s">
        <v>150</v>
      </c>
      <c r="N5" s="244">
        <f>B5</f>
        <v>46391</v>
      </c>
      <c r="O5" s="245"/>
      <c r="P5" s="245"/>
      <c r="Q5" s="245"/>
      <c r="R5" s="245"/>
      <c r="S5" s="245"/>
      <c r="T5" s="245"/>
      <c r="U5" s="245"/>
      <c r="V5" s="245"/>
      <c r="W5" s="245"/>
      <c r="X5" s="245"/>
      <c r="Y5" s="245"/>
      <c r="Z5" s="245"/>
      <c r="AA5" s="245"/>
      <c r="AB5" s="245"/>
      <c r="AC5" s="245"/>
      <c r="AD5" s="245"/>
      <c r="AE5" s="245"/>
      <c r="AF5" s="245"/>
      <c r="AG5" s="245"/>
      <c r="AH5" s="245"/>
      <c r="AI5" s="245"/>
      <c r="AJ5" s="245"/>
      <c r="AK5" s="246"/>
      <c r="AL5" s="247">
        <f>N5+1</f>
        <v>46392</v>
      </c>
      <c r="AM5" s="235"/>
      <c r="AN5" s="235"/>
      <c r="AO5" s="235"/>
      <c r="AP5" s="235"/>
      <c r="AQ5" s="235"/>
      <c r="AR5" s="235"/>
      <c r="AS5" s="235"/>
      <c r="AT5" s="235"/>
      <c r="AU5" s="235"/>
      <c r="AV5" s="235"/>
      <c r="AW5" s="235"/>
      <c r="AX5" s="235"/>
      <c r="AY5" s="235"/>
      <c r="AZ5" s="235"/>
      <c r="BA5" s="235"/>
      <c r="BB5" s="235"/>
      <c r="BC5" s="235"/>
      <c r="BD5" s="235"/>
      <c r="BE5" s="235"/>
      <c r="BF5" s="235"/>
      <c r="BG5" s="235"/>
      <c r="BH5" s="235"/>
      <c r="BI5" s="236"/>
      <c r="BJ5" s="247">
        <f>AL5+1</f>
        <v>46393</v>
      </c>
      <c r="BK5" s="235"/>
      <c r="BL5" s="235"/>
      <c r="BM5" s="235"/>
      <c r="BN5" s="235"/>
      <c r="BO5" s="235"/>
      <c r="BP5" s="235"/>
      <c r="BQ5" s="235"/>
      <c r="BR5" s="235"/>
      <c r="BS5" s="235"/>
      <c r="BT5" s="235"/>
      <c r="BU5" s="235"/>
      <c r="BV5" s="235"/>
      <c r="BW5" s="235"/>
      <c r="BX5" s="235"/>
      <c r="BY5" s="235"/>
      <c r="BZ5" s="235"/>
      <c r="CA5" s="235"/>
      <c r="CB5" s="235"/>
      <c r="CC5" s="235"/>
      <c r="CD5" s="235"/>
      <c r="CE5" s="235"/>
      <c r="CF5" s="235"/>
      <c r="CG5" s="236"/>
      <c r="CH5" s="234">
        <f>BJ5+1</f>
        <v>46394</v>
      </c>
      <c r="CI5" s="235"/>
      <c r="CJ5" s="235"/>
      <c r="CK5" s="235"/>
      <c r="CL5" s="235"/>
      <c r="CM5" s="235"/>
      <c r="CN5" s="235"/>
      <c r="CO5" s="235"/>
      <c r="CP5" s="235"/>
      <c r="CQ5" s="235"/>
      <c r="CR5" s="235"/>
      <c r="CS5" s="235"/>
      <c r="CT5" s="235"/>
      <c r="CU5" s="235"/>
      <c r="CV5" s="235"/>
      <c r="CW5" s="235"/>
      <c r="CX5" s="235"/>
      <c r="CY5" s="235"/>
      <c r="CZ5" s="235"/>
      <c r="DA5" s="235"/>
      <c r="DB5" s="235"/>
      <c r="DC5" s="235"/>
      <c r="DD5" s="235"/>
      <c r="DE5" s="236"/>
      <c r="DF5" s="247">
        <f>CH5+1</f>
        <v>46395</v>
      </c>
      <c r="DG5" s="235"/>
      <c r="DH5" s="235"/>
      <c r="DI5" s="235"/>
      <c r="DJ5" s="235"/>
      <c r="DK5" s="235"/>
      <c r="DL5" s="235"/>
      <c r="DM5" s="235"/>
      <c r="DN5" s="235"/>
      <c r="DO5" s="235"/>
      <c r="DP5" s="235"/>
      <c r="DQ5" s="235"/>
      <c r="DR5" s="235"/>
      <c r="DS5" s="235"/>
      <c r="DT5" s="235"/>
      <c r="DU5" s="235"/>
      <c r="DV5" s="235"/>
      <c r="DW5" s="235"/>
      <c r="DX5" s="235"/>
      <c r="DY5" s="235"/>
      <c r="DZ5" s="235"/>
      <c r="EA5" s="235"/>
      <c r="EB5" s="235"/>
      <c r="EC5" s="236"/>
      <c r="ED5" s="237">
        <f>DF5+1</f>
        <v>46396</v>
      </c>
      <c r="EE5" s="238"/>
      <c r="EF5" s="238"/>
      <c r="EG5" s="238"/>
      <c r="EH5" s="238"/>
      <c r="EI5" s="238"/>
      <c r="EJ5" s="238"/>
      <c r="EK5" s="238"/>
      <c r="EL5" s="238"/>
      <c r="EM5" s="238"/>
      <c r="EN5" s="238"/>
      <c r="EO5" s="238"/>
      <c r="EP5" s="238"/>
      <c r="EQ5" s="238"/>
      <c r="ER5" s="238"/>
      <c r="ES5" s="238"/>
      <c r="ET5" s="238"/>
      <c r="EU5" s="238"/>
      <c r="EV5" s="238"/>
      <c r="EW5" s="238"/>
      <c r="EX5" s="238"/>
      <c r="EY5" s="238"/>
      <c r="EZ5" s="238"/>
      <c r="FA5" s="239"/>
      <c r="FB5" s="220">
        <f t="shared" ref="FB5" si="0">ED5+1</f>
        <v>46397</v>
      </c>
      <c r="FC5" s="221"/>
      <c r="FD5" s="221"/>
      <c r="FE5" s="221"/>
      <c r="FF5" s="221"/>
      <c r="FG5" s="221"/>
      <c r="FH5" s="221"/>
      <c r="FI5" s="221"/>
      <c r="FJ5" s="221"/>
      <c r="FK5" s="221"/>
      <c r="FL5" s="221"/>
      <c r="FM5" s="221"/>
      <c r="FN5" s="221"/>
      <c r="FO5" s="221"/>
      <c r="FP5" s="221"/>
      <c r="FQ5" s="221"/>
      <c r="FR5" s="221"/>
      <c r="FS5" s="221"/>
      <c r="FT5" s="221"/>
      <c r="FU5" s="221"/>
      <c r="FV5" s="221"/>
      <c r="FW5" s="221"/>
      <c r="FX5" s="221"/>
      <c r="FY5" s="222"/>
    </row>
    <row r="6" spans="1:181" hidden="1">
      <c r="G6" s="53"/>
      <c r="H6" s="12"/>
      <c r="I6" s="12"/>
      <c r="J6" s="12"/>
      <c r="K6" s="12"/>
      <c r="L6" s="12"/>
      <c r="M6" s="12"/>
      <c r="N6" s="96">
        <f>N5</f>
        <v>46391</v>
      </c>
      <c r="O6" s="97">
        <f>N6</f>
        <v>46391</v>
      </c>
      <c r="P6" s="97">
        <f t="shared" ref="P6:AK6" si="1">O6</f>
        <v>46391</v>
      </c>
      <c r="Q6" s="97">
        <f t="shared" si="1"/>
        <v>46391</v>
      </c>
      <c r="R6" s="97">
        <f t="shared" si="1"/>
        <v>46391</v>
      </c>
      <c r="S6" s="97">
        <f t="shared" si="1"/>
        <v>46391</v>
      </c>
      <c r="T6" s="97">
        <f t="shared" si="1"/>
        <v>46391</v>
      </c>
      <c r="U6" s="97">
        <f t="shared" si="1"/>
        <v>46391</v>
      </c>
      <c r="V6" s="97">
        <f t="shared" si="1"/>
        <v>46391</v>
      </c>
      <c r="W6" s="97">
        <f t="shared" si="1"/>
        <v>46391</v>
      </c>
      <c r="X6" s="97">
        <f t="shared" si="1"/>
        <v>46391</v>
      </c>
      <c r="Y6" s="97">
        <f t="shared" si="1"/>
        <v>46391</v>
      </c>
      <c r="Z6" s="97">
        <f t="shared" si="1"/>
        <v>46391</v>
      </c>
      <c r="AA6" s="97">
        <f t="shared" si="1"/>
        <v>46391</v>
      </c>
      <c r="AB6" s="97">
        <f t="shared" si="1"/>
        <v>46391</v>
      </c>
      <c r="AC6" s="97">
        <f t="shared" si="1"/>
        <v>46391</v>
      </c>
      <c r="AD6" s="97">
        <f t="shared" si="1"/>
        <v>46391</v>
      </c>
      <c r="AE6" s="97">
        <f t="shared" si="1"/>
        <v>46391</v>
      </c>
      <c r="AF6" s="97">
        <f t="shared" si="1"/>
        <v>46391</v>
      </c>
      <c r="AG6" s="97">
        <f t="shared" si="1"/>
        <v>46391</v>
      </c>
      <c r="AH6" s="97">
        <f t="shared" si="1"/>
        <v>46391</v>
      </c>
      <c r="AI6" s="97">
        <f t="shared" si="1"/>
        <v>46391</v>
      </c>
      <c r="AJ6" s="97">
        <f t="shared" si="1"/>
        <v>46391</v>
      </c>
      <c r="AK6" s="98">
        <f t="shared" si="1"/>
        <v>46391</v>
      </c>
      <c r="AL6" s="96">
        <f>AL5</f>
        <v>46392</v>
      </c>
      <c r="AM6" s="97">
        <f>AL6</f>
        <v>46392</v>
      </c>
      <c r="AN6" s="97">
        <f t="shared" ref="AN6:BI6" si="2">AM6</f>
        <v>46392</v>
      </c>
      <c r="AO6" s="97">
        <f t="shared" si="2"/>
        <v>46392</v>
      </c>
      <c r="AP6" s="97">
        <f t="shared" si="2"/>
        <v>46392</v>
      </c>
      <c r="AQ6" s="97">
        <f t="shared" si="2"/>
        <v>46392</v>
      </c>
      <c r="AR6" s="97">
        <f t="shared" si="2"/>
        <v>46392</v>
      </c>
      <c r="AS6" s="97">
        <f t="shared" si="2"/>
        <v>46392</v>
      </c>
      <c r="AT6" s="97">
        <f t="shared" si="2"/>
        <v>46392</v>
      </c>
      <c r="AU6" s="99">
        <f t="shared" si="2"/>
        <v>46392</v>
      </c>
      <c r="AV6" s="97">
        <f t="shared" si="2"/>
        <v>46392</v>
      </c>
      <c r="AW6" s="97">
        <f t="shared" si="2"/>
        <v>46392</v>
      </c>
      <c r="AX6" s="100">
        <f t="shared" si="2"/>
        <v>46392</v>
      </c>
      <c r="AY6" s="97">
        <f t="shared" si="2"/>
        <v>46392</v>
      </c>
      <c r="AZ6" s="97">
        <f t="shared" si="2"/>
        <v>46392</v>
      </c>
      <c r="BA6" s="97">
        <f t="shared" si="2"/>
        <v>46392</v>
      </c>
      <c r="BB6" s="97">
        <f t="shared" si="2"/>
        <v>46392</v>
      </c>
      <c r="BC6" s="99">
        <f t="shared" si="2"/>
        <v>46392</v>
      </c>
      <c r="BD6" s="97">
        <f t="shared" si="2"/>
        <v>46392</v>
      </c>
      <c r="BE6" s="97">
        <f t="shared" si="2"/>
        <v>46392</v>
      </c>
      <c r="BF6" s="100">
        <f t="shared" si="2"/>
        <v>46392</v>
      </c>
      <c r="BG6" s="97">
        <f t="shared" si="2"/>
        <v>46392</v>
      </c>
      <c r="BH6" s="97">
        <f t="shared" si="2"/>
        <v>46392</v>
      </c>
      <c r="BI6" s="98">
        <f t="shared" si="2"/>
        <v>46392</v>
      </c>
      <c r="BJ6" s="96">
        <f>BJ5</f>
        <v>46393</v>
      </c>
      <c r="BK6" s="97">
        <f>BJ6</f>
        <v>46393</v>
      </c>
      <c r="BL6" s="97">
        <f t="shared" ref="BL6:CG6" si="3">BK6</f>
        <v>46393</v>
      </c>
      <c r="BM6" s="97">
        <f t="shared" si="3"/>
        <v>46393</v>
      </c>
      <c r="BN6" s="97">
        <f t="shared" si="3"/>
        <v>46393</v>
      </c>
      <c r="BO6" s="97">
        <f t="shared" si="3"/>
        <v>46393</v>
      </c>
      <c r="BP6" s="97">
        <f t="shared" si="3"/>
        <v>46393</v>
      </c>
      <c r="BQ6" s="97">
        <f t="shared" si="3"/>
        <v>46393</v>
      </c>
      <c r="BR6" s="97">
        <f t="shared" si="3"/>
        <v>46393</v>
      </c>
      <c r="BS6" s="99">
        <f t="shared" si="3"/>
        <v>46393</v>
      </c>
      <c r="BT6" s="97">
        <f t="shared" si="3"/>
        <v>46393</v>
      </c>
      <c r="BU6" s="97">
        <f t="shared" si="3"/>
        <v>46393</v>
      </c>
      <c r="BV6" s="100">
        <f t="shared" si="3"/>
        <v>46393</v>
      </c>
      <c r="BW6" s="97">
        <f t="shared" si="3"/>
        <v>46393</v>
      </c>
      <c r="BX6" s="97">
        <f t="shared" si="3"/>
        <v>46393</v>
      </c>
      <c r="BY6" s="97">
        <f t="shared" si="3"/>
        <v>46393</v>
      </c>
      <c r="BZ6" s="97">
        <f t="shared" si="3"/>
        <v>46393</v>
      </c>
      <c r="CA6" s="99">
        <f t="shared" si="3"/>
        <v>46393</v>
      </c>
      <c r="CB6" s="97">
        <f t="shared" si="3"/>
        <v>46393</v>
      </c>
      <c r="CC6" s="97">
        <f t="shared" si="3"/>
        <v>46393</v>
      </c>
      <c r="CD6" s="100">
        <f t="shared" si="3"/>
        <v>46393</v>
      </c>
      <c r="CE6" s="97">
        <f t="shared" si="3"/>
        <v>46393</v>
      </c>
      <c r="CF6" s="97">
        <f t="shared" si="3"/>
        <v>46393</v>
      </c>
      <c r="CG6" s="98">
        <f t="shared" si="3"/>
        <v>46393</v>
      </c>
      <c r="CH6" s="97">
        <f>CH5</f>
        <v>46394</v>
      </c>
      <c r="CI6" s="97">
        <f>CH6</f>
        <v>46394</v>
      </c>
      <c r="CJ6" s="97">
        <f t="shared" ref="CJ6:DE6" si="4">CI6</f>
        <v>46394</v>
      </c>
      <c r="CK6" s="97">
        <f t="shared" si="4"/>
        <v>46394</v>
      </c>
      <c r="CL6" s="97">
        <f t="shared" si="4"/>
        <v>46394</v>
      </c>
      <c r="CM6" s="97">
        <f t="shared" si="4"/>
        <v>46394</v>
      </c>
      <c r="CN6" s="97">
        <f t="shared" si="4"/>
        <v>46394</v>
      </c>
      <c r="CO6" s="97">
        <f t="shared" si="4"/>
        <v>46394</v>
      </c>
      <c r="CP6" s="97">
        <f t="shared" si="4"/>
        <v>46394</v>
      </c>
      <c r="CQ6" s="99">
        <f t="shared" si="4"/>
        <v>46394</v>
      </c>
      <c r="CR6" s="97">
        <f t="shared" si="4"/>
        <v>46394</v>
      </c>
      <c r="CS6" s="97">
        <f t="shared" si="4"/>
        <v>46394</v>
      </c>
      <c r="CT6" s="100">
        <f t="shared" si="4"/>
        <v>46394</v>
      </c>
      <c r="CU6" s="97">
        <f t="shared" si="4"/>
        <v>46394</v>
      </c>
      <c r="CV6" s="97">
        <f t="shared" si="4"/>
        <v>46394</v>
      </c>
      <c r="CW6" s="97">
        <f t="shared" si="4"/>
        <v>46394</v>
      </c>
      <c r="CX6" s="97">
        <f t="shared" si="4"/>
        <v>46394</v>
      </c>
      <c r="CY6" s="99">
        <f t="shared" si="4"/>
        <v>46394</v>
      </c>
      <c r="CZ6" s="97">
        <f t="shared" si="4"/>
        <v>46394</v>
      </c>
      <c r="DA6" s="97">
        <f t="shared" si="4"/>
        <v>46394</v>
      </c>
      <c r="DB6" s="100">
        <f t="shared" si="4"/>
        <v>46394</v>
      </c>
      <c r="DC6" s="97">
        <f t="shared" si="4"/>
        <v>46394</v>
      </c>
      <c r="DD6" s="97">
        <f t="shared" si="4"/>
        <v>46394</v>
      </c>
      <c r="DE6" s="98">
        <f t="shared" si="4"/>
        <v>46394</v>
      </c>
      <c r="DF6" s="96">
        <f>DF5</f>
        <v>46395</v>
      </c>
      <c r="DG6" s="97">
        <f>DF6</f>
        <v>46395</v>
      </c>
      <c r="DH6" s="97">
        <f t="shared" ref="DH6:EC6" si="5">DG6</f>
        <v>46395</v>
      </c>
      <c r="DI6" s="97">
        <f t="shared" si="5"/>
        <v>46395</v>
      </c>
      <c r="DJ6" s="97">
        <f t="shared" si="5"/>
        <v>46395</v>
      </c>
      <c r="DK6" s="97">
        <f t="shared" si="5"/>
        <v>46395</v>
      </c>
      <c r="DL6" s="97">
        <f t="shared" si="5"/>
        <v>46395</v>
      </c>
      <c r="DM6" s="97">
        <f t="shared" si="5"/>
        <v>46395</v>
      </c>
      <c r="DN6" s="97">
        <f t="shared" si="5"/>
        <v>46395</v>
      </c>
      <c r="DO6" s="99">
        <f t="shared" si="5"/>
        <v>46395</v>
      </c>
      <c r="DP6" s="97">
        <f t="shared" si="5"/>
        <v>46395</v>
      </c>
      <c r="DQ6" s="97">
        <f t="shared" si="5"/>
        <v>46395</v>
      </c>
      <c r="DR6" s="100">
        <f t="shared" si="5"/>
        <v>46395</v>
      </c>
      <c r="DS6" s="97">
        <f t="shared" si="5"/>
        <v>46395</v>
      </c>
      <c r="DT6" s="97">
        <f t="shared" si="5"/>
        <v>46395</v>
      </c>
      <c r="DU6" s="97">
        <f t="shared" si="5"/>
        <v>46395</v>
      </c>
      <c r="DV6" s="97">
        <f t="shared" si="5"/>
        <v>46395</v>
      </c>
      <c r="DW6" s="99">
        <f t="shared" si="5"/>
        <v>46395</v>
      </c>
      <c r="DX6" s="97">
        <f t="shared" si="5"/>
        <v>46395</v>
      </c>
      <c r="DY6" s="97">
        <f t="shared" si="5"/>
        <v>46395</v>
      </c>
      <c r="DZ6" s="100">
        <f t="shared" si="5"/>
        <v>46395</v>
      </c>
      <c r="EA6" s="97">
        <f t="shared" si="5"/>
        <v>46395</v>
      </c>
      <c r="EB6" s="97">
        <f t="shared" si="5"/>
        <v>46395</v>
      </c>
      <c r="EC6" s="98">
        <f t="shared" si="5"/>
        <v>46395</v>
      </c>
      <c r="ED6" s="101">
        <f>ED5</f>
        <v>46396</v>
      </c>
      <c r="EE6" s="102">
        <f>ED6</f>
        <v>46396</v>
      </c>
      <c r="EF6" s="102">
        <f t="shared" ref="EF6:FA6" si="6">EE6</f>
        <v>46396</v>
      </c>
      <c r="EG6" s="102">
        <f t="shared" si="6"/>
        <v>46396</v>
      </c>
      <c r="EH6" s="102">
        <f t="shared" si="6"/>
        <v>46396</v>
      </c>
      <c r="EI6" s="102">
        <f t="shared" si="6"/>
        <v>46396</v>
      </c>
      <c r="EJ6" s="102">
        <f t="shared" si="6"/>
        <v>46396</v>
      </c>
      <c r="EK6" s="102">
        <f t="shared" si="6"/>
        <v>46396</v>
      </c>
      <c r="EL6" s="102">
        <f t="shared" si="6"/>
        <v>46396</v>
      </c>
      <c r="EM6" s="103">
        <f t="shared" si="6"/>
        <v>46396</v>
      </c>
      <c r="EN6" s="102">
        <f t="shared" si="6"/>
        <v>46396</v>
      </c>
      <c r="EO6" s="102">
        <f t="shared" si="6"/>
        <v>46396</v>
      </c>
      <c r="EP6" s="104">
        <f t="shared" si="6"/>
        <v>46396</v>
      </c>
      <c r="EQ6" s="102">
        <f t="shared" si="6"/>
        <v>46396</v>
      </c>
      <c r="ER6" s="102">
        <f t="shared" si="6"/>
        <v>46396</v>
      </c>
      <c r="ES6" s="102">
        <f t="shared" si="6"/>
        <v>46396</v>
      </c>
      <c r="ET6" s="102">
        <f t="shared" si="6"/>
        <v>46396</v>
      </c>
      <c r="EU6" s="103">
        <f t="shared" si="6"/>
        <v>46396</v>
      </c>
      <c r="EV6" s="102">
        <f t="shared" si="6"/>
        <v>46396</v>
      </c>
      <c r="EW6" s="102">
        <f t="shared" si="6"/>
        <v>46396</v>
      </c>
      <c r="EX6" s="104">
        <f t="shared" si="6"/>
        <v>46396</v>
      </c>
      <c r="EY6" s="102">
        <f t="shared" si="6"/>
        <v>46396</v>
      </c>
      <c r="EZ6" s="102">
        <f t="shared" si="6"/>
        <v>46396</v>
      </c>
      <c r="FA6" s="105">
        <f t="shared" si="6"/>
        <v>46396</v>
      </c>
      <c r="FB6" s="106">
        <f>FB5</f>
        <v>46397</v>
      </c>
      <c r="FC6" s="107">
        <f>FB6</f>
        <v>46397</v>
      </c>
      <c r="FD6" s="107">
        <f t="shared" ref="FD6:FY6" si="7">FC6</f>
        <v>46397</v>
      </c>
      <c r="FE6" s="107">
        <f t="shared" si="7"/>
        <v>46397</v>
      </c>
      <c r="FF6" s="107">
        <f t="shared" si="7"/>
        <v>46397</v>
      </c>
      <c r="FG6" s="107">
        <f t="shared" si="7"/>
        <v>46397</v>
      </c>
      <c r="FH6" s="107">
        <f t="shared" si="7"/>
        <v>46397</v>
      </c>
      <c r="FI6" s="107">
        <f t="shared" si="7"/>
        <v>46397</v>
      </c>
      <c r="FJ6" s="107">
        <f t="shared" si="7"/>
        <v>46397</v>
      </c>
      <c r="FK6" s="108">
        <f t="shared" si="7"/>
        <v>46397</v>
      </c>
      <c r="FL6" s="107">
        <f t="shared" si="7"/>
        <v>46397</v>
      </c>
      <c r="FM6" s="107">
        <f t="shared" si="7"/>
        <v>46397</v>
      </c>
      <c r="FN6" s="109">
        <f t="shared" si="7"/>
        <v>46397</v>
      </c>
      <c r="FO6" s="107">
        <f t="shared" si="7"/>
        <v>46397</v>
      </c>
      <c r="FP6" s="107">
        <f t="shared" si="7"/>
        <v>46397</v>
      </c>
      <c r="FQ6" s="107">
        <f t="shared" si="7"/>
        <v>46397</v>
      </c>
      <c r="FR6" s="107">
        <f t="shared" si="7"/>
        <v>46397</v>
      </c>
      <c r="FS6" s="108">
        <f t="shared" si="7"/>
        <v>46397</v>
      </c>
      <c r="FT6" s="107">
        <f t="shared" si="7"/>
        <v>46397</v>
      </c>
      <c r="FU6" s="107">
        <f t="shared" si="7"/>
        <v>46397</v>
      </c>
      <c r="FV6" s="109">
        <f t="shared" si="7"/>
        <v>46397</v>
      </c>
      <c r="FW6" s="107">
        <f t="shared" si="7"/>
        <v>46397</v>
      </c>
      <c r="FX6" s="107">
        <f t="shared" si="7"/>
        <v>46397</v>
      </c>
      <c r="FY6" s="110">
        <f t="shared" si="7"/>
        <v>46397</v>
      </c>
    </row>
    <row r="7" spans="1:181" ht="18.75" customHeight="1" thickBot="1">
      <c r="B7" t="s">
        <v>469</v>
      </c>
      <c r="C7" s="204"/>
      <c r="G7" s="9" t="s">
        <v>137</v>
      </c>
      <c r="H7" s="12" t="s">
        <v>138</v>
      </c>
      <c r="I7" s="12" t="s">
        <v>139</v>
      </c>
      <c r="J7" s="12" t="s">
        <v>140</v>
      </c>
      <c r="K7" s="12" t="s">
        <v>141</v>
      </c>
      <c r="L7" s="12" t="s">
        <v>142</v>
      </c>
      <c r="M7" s="12" t="s">
        <v>143</v>
      </c>
      <c r="N7" s="223" t="s">
        <v>119</v>
      </c>
      <c r="O7" s="224"/>
      <c r="P7" s="224"/>
      <c r="Q7" s="224"/>
      <c r="R7" s="224"/>
      <c r="S7" s="224"/>
      <c r="T7" s="224"/>
      <c r="U7" s="224"/>
      <c r="V7" s="225"/>
      <c r="W7" s="226" t="s">
        <v>116</v>
      </c>
      <c r="X7" s="227"/>
      <c r="Y7" s="227"/>
      <c r="Z7" s="228"/>
      <c r="AA7" s="229" t="s">
        <v>117</v>
      </c>
      <c r="AB7" s="229"/>
      <c r="AC7" s="229"/>
      <c r="AD7" s="229"/>
      <c r="AE7" s="230" t="s">
        <v>118</v>
      </c>
      <c r="AF7" s="231"/>
      <c r="AG7" s="231"/>
      <c r="AH7" s="232"/>
      <c r="AI7" s="224" t="s">
        <v>119</v>
      </c>
      <c r="AJ7" s="224"/>
      <c r="AK7" s="233"/>
      <c r="AL7" s="223" t="s">
        <v>119</v>
      </c>
      <c r="AM7" s="224"/>
      <c r="AN7" s="224"/>
      <c r="AO7" s="224"/>
      <c r="AP7" s="224"/>
      <c r="AQ7" s="224"/>
      <c r="AR7" s="224"/>
      <c r="AS7" s="224"/>
      <c r="AT7" s="224"/>
      <c r="AU7" s="226" t="s">
        <v>116</v>
      </c>
      <c r="AV7" s="227"/>
      <c r="AW7" s="227"/>
      <c r="AX7" s="228"/>
      <c r="AY7" s="229" t="s">
        <v>117</v>
      </c>
      <c r="AZ7" s="229"/>
      <c r="BA7" s="229"/>
      <c r="BB7" s="229"/>
      <c r="BC7" s="230" t="s">
        <v>118</v>
      </c>
      <c r="BD7" s="231"/>
      <c r="BE7" s="231"/>
      <c r="BF7" s="232"/>
      <c r="BG7" s="224" t="s">
        <v>119</v>
      </c>
      <c r="BH7" s="224"/>
      <c r="BI7" s="233"/>
      <c r="BJ7" s="223" t="s">
        <v>119</v>
      </c>
      <c r="BK7" s="224"/>
      <c r="BL7" s="224"/>
      <c r="BM7" s="224"/>
      <c r="BN7" s="224"/>
      <c r="BO7" s="224"/>
      <c r="BP7" s="224"/>
      <c r="BQ7" s="224"/>
      <c r="BR7" s="224"/>
      <c r="BS7" s="226" t="s">
        <v>116</v>
      </c>
      <c r="BT7" s="227"/>
      <c r="BU7" s="227"/>
      <c r="BV7" s="228"/>
      <c r="BW7" s="229" t="s">
        <v>117</v>
      </c>
      <c r="BX7" s="229"/>
      <c r="BY7" s="229"/>
      <c r="BZ7" s="229"/>
      <c r="CA7" s="230" t="s">
        <v>118</v>
      </c>
      <c r="CB7" s="231"/>
      <c r="CC7" s="231"/>
      <c r="CD7" s="232"/>
      <c r="CE7" s="224" t="s">
        <v>119</v>
      </c>
      <c r="CF7" s="224"/>
      <c r="CG7" s="233"/>
      <c r="CH7" s="224" t="s">
        <v>119</v>
      </c>
      <c r="CI7" s="224"/>
      <c r="CJ7" s="224"/>
      <c r="CK7" s="224"/>
      <c r="CL7" s="224"/>
      <c r="CM7" s="224"/>
      <c r="CN7" s="224"/>
      <c r="CO7" s="224"/>
      <c r="CP7" s="224"/>
      <c r="CQ7" s="226" t="s">
        <v>116</v>
      </c>
      <c r="CR7" s="227"/>
      <c r="CS7" s="227"/>
      <c r="CT7" s="228"/>
      <c r="CU7" s="229" t="s">
        <v>117</v>
      </c>
      <c r="CV7" s="229"/>
      <c r="CW7" s="229"/>
      <c r="CX7" s="229"/>
      <c r="CY7" s="230" t="s">
        <v>118</v>
      </c>
      <c r="CZ7" s="231"/>
      <c r="DA7" s="231"/>
      <c r="DB7" s="232"/>
      <c r="DC7" s="224" t="s">
        <v>119</v>
      </c>
      <c r="DD7" s="224"/>
      <c r="DE7" s="233"/>
      <c r="DF7" s="223" t="s">
        <v>119</v>
      </c>
      <c r="DG7" s="224"/>
      <c r="DH7" s="224"/>
      <c r="DI7" s="224"/>
      <c r="DJ7" s="224"/>
      <c r="DK7" s="224"/>
      <c r="DL7" s="224"/>
      <c r="DM7" s="224"/>
      <c r="DN7" s="224"/>
      <c r="DO7" s="226" t="s">
        <v>116</v>
      </c>
      <c r="DP7" s="227"/>
      <c r="DQ7" s="227"/>
      <c r="DR7" s="228"/>
      <c r="DS7" s="229" t="s">
        <v>117</v>
      </c>
      <c r="DT7" s="229"/>
      <c r="DU7" s="229"/>
      <c r="DV7" s="229"/>
      <c r="DW7" s="230" t="s">
        <v>118</v>
      </c>
      <c r="DX7" s="231"/>
      <c r="DY7" s="231"/>
      <c r="DZ7" s="232"/>
      <c r="EA7" s="224" t="s">
        <v>119</v>
      </c>
      <c r="EB7" s="224"/>
      <c r="EC7" s="233"/>
      <c r="ED7" s="223" t="s">
        <v>119</v>
      </c>
      <c r="EE7" s="224"/>
      <c r="EF7" s="224"/>
      <c r="EG7" s="224"/>
      <c r="EH7" s="224"/>
      <c r="EI7" s="224"/>
      <c r="EJ7" s="224"/>
      <c r="EK7" s="224"/>
      <c r="EL7" s="224"/>
      <c r="EM7" s="226" t="s">
        <v>116</v>
      </c>
      <c r="EN7" s="227"/>
      <c r="EO7" s="227"/>
      <c r="EP7" s="228"/>
      <c r="EQ7" s="229" t="s">
        <v>117</v>
      </c>
      <c r="ER7" s="229"/>
      <c r="ES7" s="229"/>
      <c r="ET7" s="229"/>
      <c r="EU7" s="230" t="s">
        <v>118</v>
      </c>
      <c r="EV7" s="231"/>
      <c r="EW7" s="231"/>
      <c r="EX7" s="232"/>
      <c r="EY7" s="224" t="s">
        <v>119</v>
      </c>
      <c r="EZ7" s="224"/>
      <c r="FA7" s="233"/>
      <c r="FB7" s="223" t="s">
        <v>119</v>
      </c>
      <c r="FC7" s="224"/>
      <c r="FD7" s="224"/>
      <c r="FE7" s="224"/>
      <c r="FF7" s="224"/>
      <c r="FG7" s="224"/>
      <c r="FH7" s="224"/>
      <c r="FI7" s="224"/>
      <c r="FJ7" s="224"/>
      <c r="FK7" s="226" t="s">
        <v>116</v>
      </c>
      <c r="FL7" s="227"/>
      <c r="FM7" s="227"/>
      <c r="FN7" s="228"/>
      <c r="FO7" s="229" t="s">
        <v>117</v>
      </c>
      <c r="FP7" s="229"/>
      <c r="FQ7" s="229"/>
      <c r="FR7" s="229"/>
      <c r="FS7" s="230" t="s">
        <v>118</v>
      </c>
      <c r="FT7" s="231"/>
      <c r="FU7" s="231"/>
      <c r="FV7" s="232"/>
      <c r="FW7" s="224" t="s">
        <v>119</v>
      </c>
      <c r="FX7" s="224"/>
      <c r="FY7" s="233"/>
    </row>
    <row r="8" spans="1:181" ht="19.5" thickBot="1">
      <c r="A8" s="54"/>
      <c r="B8" s="158" t="s">
        <v>350</v>
      </c>
      <c r="C8" s="55"/>
      <c r="D8" s="10" t="s">
        <v>128</v>
      </c>
      <c r="E8" s="10"/>
      <c r="F8" s="10"/>
      <c r="G8" s="10" t="s">
        <v>114</v>
      </c>
      <c r="H8" s="19" t="s">
        <v>114</v>
      </c>
      <c r="I8" s="19" t="s">
        <v>114</v>
      </c>
      <c r="J8" s="19" t="s">
        <v>114</v>
      </c>
      <c r="K8" s="19" t="s">
        <v>114</v>
      </c>
      <c r="L8" s="19" t="s">
        <v>114</v>
      </c>
      <c r="M8" s="19" t="s">
        <v>114</v>
      </c>
      <c r="N8" s="111">
        <v>0</v>
      </c>
      <c r="O8" s="112">
        <v>4.1666666666666664E-2</v>
      </c>
      <c r="P8" s="112">
        <v>8.3333333333333301E-2</v>
      </c>
      <c r="Q8" s="112">
        <v>0.125</v>
      </c>
      <c r="R8" s="112">
        <v>0.16666666666666699</v>
      </c>
      <c r="S8" s="112">
        <v>0.20833333333333301</v>
      </c>
      <c r="T8" s="112">
        <v>0.25</v>
      </c>
      <c r="U8" s="112">
        <v>0.29166666666666702</v>
      </c>
      <c r="V8" s="113">
        <v>0.33333333333333298</v>
      </c>
      <c r="W8" s="114">
        <v>0.375</v>
      </c>
      <c r="X8" s="114">
        <v>0.41666666666666702</v>
      </c>
      <c r="Y8" s="114">
        <v>0.45833333333333298</v>
      </c>
      <c r="Z8" s="114">
        <v>0.5</v>
      </c>
      <c r="AA8" s="115">
        <v>0.54166666666666696</v>
      </c>
      <c r="AB8" s="116">
        <v>0.58333333333333304</v>
      </c>
      <c r="AC8" s="116">
        <v>0.625</v>
      </c>
      <c r="AD8" s="117">
        <v>0.66666666666666696</v>
      </c>
      <c r="AE8" s="118">
        <v>0.70833333333333304</v>
      </c>
      <c r="AF8" s="118">
        <v>0.75</v>
      </c>
      <c r="AG8" s="118">
        <v>0.79166666666666696</v>
      </c>
      <c r="AH8" s="118">
        <v>0.83333333333333304</v>
      </c>
      <c r="AI8" s="119">
        <v>0.875</v>
      </c>
      <c r="AJ8" s="112">
        <v>0.91666666666666696</v>
      </c>
      <c r="AK8" s="120">
        <v>0.95833333333333304</v>
      </c>
      <c r="AL8" s="111">
        <v>0</v>
      </c>
      <c r="AM8" s="112">
        <v>4.1666666666666664E-2</v>
      </c>
      <c r="AN8" s="112">
        <v>8.3333333333333301E-2</v>
      </c>
      <c r="AO8" s="112">
        <v>0.125</v>
      </c>
      <c r="AP8" s="112">
        <v>0.16666666666666699</v>
      </c>
      <c r="AQ8" s="112">
        <v>0.20833333333333301</v>
      </c>
      <c r="AR8" s="112">
        <v>0.25</v>
      </c>
      <c r="AS8" s="112">
        <v>0.29166666666666702</v>
      </c>
      <c r="AT8" s="113">
        <v>0.33333333333333298</v>
      </c>
      <c r="AU8" s="114">
        <v>0.375</v>
      </c>
      <c r="AV8" s="114">
        <v>0.41666666666666702</v>
      </c>
      <c r="AW8" s="114">
        <v>0.45833333333333298</v>
      </c>
      <c r="AX8" s="114">
        <v>0.5</v>
      </c>
      <c r="AY8" s="115">
        <v>0.54166666666666696</v>
      </c>
      <c r="AZ8" s="116">
        <v>0.58333333333333304</v>
      </c>
      <c r="BA8" s="116">
        <v>0.625</v>
      </c>
      <c r="BB8" s="117">
        <v>0.66666666666666696</v>
      </c>
      <c r="BC8" s="118">
        <v>0.70833333333333304</v>
      </c>
      <c r="BD8" s="118">
        <v>0.75</v>
      </c>
      <c r="BE8" s="118">
        <v>0.79166666666666696</v>
      </c>
      <c r="BF8" s="118">
        <v>0.83333333333333304</v>
      </c>
      <c r="BG8" s="119">
        <v>0.875</v>
      </c>
      <c r="BH8" s="112">
        <v>0.91666666666666696</v>
      </c>
      <c r="BI8" s="120">
        <v>0.95833333333333304</v>
      </c>
      <c r="BJ8" s="111">
        <v>0</v>
      </c>
      <c r="BK8" s="112">
        <v>4.1666666666666664E-2</v>
      </c>
      <c r="BL8" s="112">
        <v>8.3333333333333301E-2</v>
      </c>
      <c r="BM8" s="112">
        <v>0.125</v>
      </c>
      <c r="BN8" s="112">
        <v>0.16666666666666699</v>
      </c>
      <c r="BO8" s="112">
        <v>0.20833333333333301</v>
      </c>
      <c r="BP8" s="112">
        <v>0.25</v>
      </c>
      <c r="BQ8" s="112">
        <v>0.29166666666666702</v>
      </c>
      <c r="BR8" s="113">
        <v>0.33333333333333298</v>
      </c>
      <c r="BS8" s="114">
        <v>0.375</v>
      </c>
      <c r="BT8" s="114">
        <v>0.41666666666666702</v>
      </c>
      <c r="BU8" s="114">
        <v>0.45833333333333298</v>
      </c>
      <c r="BV8" s="114">
        <v>0.5</v>
      </c>
      <c r="BW8" s="115">
        <v>0.54166666666666696</v>
      </c>
      <c r="BX8" s="116">
        <v>0.58333333333333304</v>
      </c>
      <c r="BY8" s="116">
        <v>0.625</v>
      </c>
      <c r="BZ8" s="117">
        <v>0.66666666666666696</v>
      </c>
      <c r="CA8" s="118">
        <v>0.70833333333333304</v>
      </c>
      <c r="CB8" s="118">
        <v>0.75</v>
      </c>
      <c r="CC8" s="118">
        <v>0.79166666666666696</v>
      </c>
      <c r="CD8" s="118">
        <v>0.83333333333333304</v>
      </c>
      <c r="CE8" s="119">
        <v>0.875</v>
      </c>
      <c r="CF8" s="112">
        <v>0.91666666666666696</v>
      </c>
      <c r="CG8" s="120">
        <v>0.95833333333333304</v>
      </c>
      <c r="CH8" s="119">
        <v>0</v>
      </c>
      <c r="CI8" s="112">
        <v>4.1666666666666664E-2</v>
      </c>
      <c r="CJ8" s="112">
        <v>8.3333333333333301E-2</v>
      </c>
      <c r="CK8" s="112">
        <v>0.125</v>
      </c>
      <c r="CL8" s="112">
        <v>0.16666666666666699</v>
      </c>
      <c r="CM8" s="112">
        <v>0.20833333333333301</v>
      </c>
      <c r="CN8" s="112">
        <v>0.25</v>
      </c>
      <c r="CO8" s="112">
        <v>0.29166666666666702</v>
      </c>
      <c r="CP8" s="113">
        <v>0.33333333333333298</v>
      </c>
      <c r="CQ8" s="114">
        <v>0.375</v>
      </c>
      <c r="CR8" s="114">
        <v>0.41666666666666702</v>
      </c>
      <c r="CS8" s="114">
        <v>0.45833333333333298</v>
      </c>
      <c r="CT8" s="114">
        <v>0.5</v>
      </c>
      <c r="CU8" s="115">
        <v>0.54166666666666696</v>
      </c>
      <c r="CV8" s="116">
        <v>0.58333333333333304</v>
      </c>
      <c r="CW8" s="116">
        <v>0.625</v>
      </c>
      <c r="CX8" s="117">
        <v>0.66666666666666696</v>
      </c>
      <c r="CY8" s="118">
        <v>0.70833333333333304</v>
      </c>
      <c r="CZ8" s="118">
        <v>0.75</v>
      </c>
      <c r="DA8" s="118">
        <v>0.79166666666666696</v>
      </c>
      <c r="DB8" s="118">
        <v>0.83333333333333304</v>
      </c>
      <c r="DC8" s="119">
        <v>0.875</v>
      </c>
      <c r="DD8" s="112">
        <v>0.91666666666666696</v>
      </c>
      <c r="DE8" s="120">
        <v>0.95833333333333304</v>
      </c>
      <c r="DF8" s="111">
        <v>0</v>
      </c>
      <c r="DG8" s="112">
        <v>4.1666666666666664E-2</v>
      </c>
      <c r="DH8" s="112">
        <v>8.3333333333333301E-2</v>
      </c>
      <c r="DI8" s="112">
        <v>0.125</v>
      </c>
      <c r="DJ8" s="112">
        <v>0.16666666666666699</v>
      </c>
      <c r="DK8" s="112">
        <v>0.20833333333333301</v>
      </c>
      <c r="DL8" s="112">
        <v>0.25</v>
      </c>
      <c r="DM8" s="112">
        <v>0.29166666666666702</v>
      </c>
      <c r="DN8" s="113">
        <v>0.33333333333333298</v>
      </c>
      <c r="DO8" s="114">
        <v>0.375</v>
      </c>
      <c r="DP8" s="114">
        <v>0.41666666666666702</v>
      </c>
      <c r="DQ8" s="114">
        <v>0.45833333333333298</v>
      </c>
      <c r="DR8" s="114">
        <v>0.5</v>
      </c>
      <c r="DS8" s="115">
        <v>0.54166666666666696</v>
      </c>
      <c r="DT8" s="116">
        <v>0.58333333333333304</v>
      </c>
      <c r="DU8" s="116">
        <v>0.625</v>
      </c>
      <c r="DV8" s="117">
        <v>0.66666666666666696</v>
      </c>
      <c r="DW8" s="118">
        <v>0.70833333333333304</v>
      </c>
      <c r="DX8" s="118">
        <v>0.75</v>
      </c>
      <c r="DY8" s="118">
        <v>0.79166666666666696</v>
      </c>
      <c r="DZ8" s="118">
        <v>0.83333333333333304</v>
      </c>
      <c r="EA8" s="119">
        <v>0.875</v>
      </c>
      <c r="EB8" s="112">
        <v>0.91666666666666696</v>
      </c>
      <c r="EC8" s="120">
        <v>0.95833333333333304</v>
      </c>
      <c r="ED8" s="111">
        <v>0</v>
      </c>
      <c r="EE8" s="112">
        <v>4.1666666666666664E-2</v>
      </c>
      <c r="EF8" s="112">
        <v>8.3333333333333301E-2</v>
      </c>
      <c r="EG8" s="112">
        <v>0.125</v>
      </c>
      <c r="EH8" s="112">
        <v>0.16666666666666699</v>
      </c>
      <c r="EI8" s="112">
        <v>0.20833333333333301</v>
      </c>
      <c r="EJ8" s="112">
        <v>0.25</v>
      </c>
      <c r="EK8" s="112">
        <v>0.29166666666666702</v>
      </c>
      <c r="EL8" s="113">
        <v>0.33333333333333298</v>
      </c>
      <c r="EM8" s="114">
        <v>0.375</v>
      </c>
      <c r="EN8" s="114">
        <v>0.41666666666666702</v>
      </c>
      <c r="EO8" s="114">
        <v>0.45833333333333298</v>
      </c>
      <c r="EP8" s="114">
        <v>0.5</v>
      </c>
      <c r="EQ8" s="115">
        <v>0.54166666666666696</v>
      </c>
      <c r="ER8" s="116">
        <v>0.58333333333333304</v>
      </c>
      <c r="ES8" s="116">
        <v>0.625</v>
      </c>
      <c r="ET8" s="117">
        <v>0.66666666666666696</v>
      </c>
      <c r="EU8" s="118">
        <v>0.70833333333333304</v>
      </c>
      <c r="EV8" s="118">
        <v>0.75</v>
      </c>
      <c r="EW8" s="118">
        <v>0.79166666666666696</v>
      </c>
      <c r="EX8" s="118">
        <v>0.83333333333333304</v>
      </c>
      <c r="EY8" s="119">
        <v>0.875</v>
      </c>
      <c r="EZ8" s="112">
        <v>0.91666666666666696</v>
      </c>
      <c r="FA8" s="120">
        <v>0.95833333333333304</v>
      </c>
      <c r="FB8" s="111">
        <v>0</v>
      </c>
      <c r="FC8" s="112">
        <v>4.1666666666666664E-2</v>
      </c>
      <c r="FD8" s="112">
        <v>8.3333333333333301E-2</v>
      </c>
      <c r="FE8" s="112">
        <v>0.125</v>
      </c>
      <c r="FF8" s="112">
        <v>0.16666666666666699</v>
      </c>
      <c r="FG8" s="112">
        <v>0.20833333333333301</v>
      </c>
      <c r="FH8" s="112">
        <v>0.25</v>
      </c>
      <c r="FI8" s="112">
        <v>0.29166666666666702</v>
      </c>
      <c r="FJ8" s="113">
        <v>0.33333333333333298</v>
      </c>
      <c r="FK8" s="114">
        <v>0.375</v>
      </c>
      <c r="FL8" s="114">
        <v>0.41666666666666702</v>
      </c>
      <c r="FM8" s="114">
        <v>0.45833333333333298</v>
      </c>
      <c r="FN8" s="114">
        <v>0.5</v>
      </c>
      <c r="FO8" s="115">
        <v>0.54166666666666696</v>
      </c>
      <c r="FP8" s="116">
        <v>0.58333333333333304</v>
      </c>
      <c r="FQ8" s="116">
        <v>0.625</v>
      </c>
      <c r="FR8" s="117">
        <v>0.66666666666666696</v>
      </c>
      <c r="FS8" s="118">
        <v>0.70833333333333304</v>
      </c>
      <c r="FT8" s="118">
        <v>0.75</v>
      </c>
      <c r="FU8" s="118">
        <v>0.79166666666666696</v>
      </c>
      <c r="FV8" s="118">
        <v>0.83333333333333304</v>
      </c>
      <c r="FW8" s="119">
        <v>0.875</v>
      </c>
      <c r="FX8" s="112">
        <v>0.91666666666666696</v>
      </c>
      <c r="FY8" s="120">
        <v>0.95833333333333304</v>
      </c>
    </row>
    <row r="9" spans="1:181">
      <c r="A9" s="14" t="s">
        <v>134</v>
      </c>
      <c r="C9" s="192"/>
      <c r="D9" s="11" t="s">
        <v>151</v>
      </c>
      <c r="E9" s="10" t="str">
        <f>INDEX(施設情報!$D$1:$D$1000,MATCH(D9,施設情報!$C$1:$C$1000,0))</f>
        <v>1</v>
      </c>
      <c r="F9" s="11"/>
      <c r="G9" s="8" t="str">
        <f>$D9&amp;"-"&amp;$N$5</f>
        <v>001-46391</v>
      </c>
      <c r="H9" s="10" t="str">
        <f>$D9&amp;"-"&amp;$AL$5</f>
        <v>001-46392</v>
      </c>
      <c r="I9" s="10" t="str">
        <f>$D9&amp;"-"&amp;$BJ$5</f>
        <v>001-46393</v>
      </c>
      <c r="J9" s="10" t="str">
        <f>$D9&amp;"-"&amp;$CH$5</f>
        <v>001-46394</v>
      </c>
      <c r="K9" s="10" t="str">
        <f>$D9&amp;"-"&amp;$DF$5</f>
        <v>001-46395</v>
      </c>
      <c r="L9" s="10" t="str">
        <f>$D9&amp;"-"&amp;$ED$5</f>
        <v>001-46396</v>
      </c>
      <c r="M9" s="10" t="str">
        <f>$D9&amp;"-"&amp;$FB$5</f>
        <v>001-46397</v>
      </c>
      <c r="N9" s="121" t="str">
        <f ca="1">空き状況確認テーブル!N9</f>
        <v>△</v>
      </c>
      <c r="O9" s="122" t="str">
        <f ca="1">空き状況確認テーブル!O9</f>
        <v>△</v>
      </c>
      <c r="P9" s="122" t="str">
        <f ca="1">空き状況確認テーブル!P9</f>
        <v>△</v>
      </c>
      <c r="Q9" s="122" t="str">
        <f ca="1">空き状況確認テーブル!Q9</f>
        <v>△</v>
      </c>
      <c r="R9" s="122" t="str">
        <f ca="1">空き状況確認テーブル!R9</f>
        <v>△</v>
      </c>
      <c r="S9" s="122" t="str">
        <f ca="1">空き状況確認テーブル!S9</f>
        <v>△</v>
      </c>
      <c r="T9" s="213" t="str">
        <f ca="1">IF(COUNTIF(空き状況確認テーブル!T9:V9,"×")&lt;&gt;0,"×",IF(COUNTIF(空き状況確認テーブル!T9:V9,"△")&lt;&gt;0,"△",IF(COUNTIF(空き状況確認テーブル!T9:V9,"△")&lt;&gt;0,"△","〇")))</f>
        <v>△</v>
      </c>
      <c r="U9" s="214"/>
      <c r="V9" s="215"/>
      <c r="W9" s="217" t="str">
        <f ca="1">IF(COUNTIF(空き状況確認テーブル!W9:Z9,"×")&lt;&gt;0,"×",IF(COUNTIF(空き状況確認テーブル!W9:Z9,"△")&lt;&gt;0,"△",IF(COUNTIF(空き状況確認テーブル!W9:Z9,"△")&lt;&gt;0,"△","〇")))</f>
        <v>△</v>
      </c>
      <c r="X9" s="217"/>
      <c r="Y9" s="217"/>
      <c r="Z9" s="217"/>
      <c r="AA9" s="217" t="str">
        <f ca="1">IF(COUNTIF(空き状況確認テーブル!AA9:AD9,"×")&lt;&gt;0,"×",IF(COUNTIF(空き状況確認テーブル!AA9:AD9,"△")&lt;&gt;0,"△",IF(COUNTIF(空き状況確認テーブル!AA9:AD9,"△")&lt;&gt;0,"△","〇")))</f>
        <v>△</v>
      </c>
      <c r="AB9" s="217"/>
      <c r="AC9" s="217"/>
      <c r="AD9" s="217"/>
      <c r="AE9" s="217" t="str">
        <f ca="1">IF(COUNTIF(空き状況確認テーブル!AE9:AH9,"×")&lt;&gt;0,"×",IF(COUNTIF(空き状況確認テーブル!AE9:AH9,"△")&lt;&gt;0,"△",IF(COUNTIF(空き状況確認テーブル!AE9:AH9,"△")&lt;&gt;0,"△","〇")))</f>
        <v>△</v>
      </c>
      <c r="AF9" s="217"/>
      <c r="AG9" s="217"/>
      <c r="AH9" s="217"/>
      <c r="AI9" s="213" t="str">
        <f ca="1">IF(COUNTIF(空き状況確認テーブル!AI9:AK9,"×")&lt;&gt;0,"×",IF(COUNTIF(空き状況確認テーブル!AI9:AK9,"△")&lt;&gt;0,"△",IF(COUNTIF(空き状況確認テーブル!AI9:AK9,"△")&lt;&gt;0,"△","〇")))</f>
        <v>△</v>
      </c>
      <c r="AJ9" s="214"/>
      <c r="AK9" s="216"/>
      <c r="AL9" s="121" t="str">
        <f ca="1">空き状況確認テーブル!AL9</f>
        <v>△</v>
      </c>
      <c r="AM9" s="122" t="str">
        <f ca="1">空き状況確認テーブル!AM9</f>
        <v>△</v>
      </c>
      <c r="AN9" s="122" t="str">
        <f ca="1">空き状況確認テーブル!AN9</f>
        <v>△</v>
      </c>
      <c r="AO9" s="122" t="str">
        <f ca="1">空き状況確認テーブル!AO9</f>
        <v>△</v>
      </c>
      <c r="AP9" s="122" t="str">
        <f ca="1">空き状況確認テーブル!AP9</f>
        <v>△</v>
      </c>
      <c r="AQ9" s="122" t="str">
        <f ca="1">空き状況確認テーブル!AQ9</f>
        <v>△</v>
      </c>
      <c r="AR9" s="213" t="str">
        <f ca="1">IF(COUNTIF(空き状況確認テーブル!AR9:AT9,"×")&lt;&gt;0,"×",IF(COUNTIF(空き状況確認テーブル!AR9:AT9,"△")&lt;&gt;0,"△",IF(COUNTIF(空き状況確認テーブル!AR9:AT9,"△")&lt;&gt;0,"△","〇")))</f>
        <v>△</v>
      </c>
      <c r="AS9" s="214"/>
      <c r="AT9" s="215"/>
      <c r="AU9" s="217" t="str">
        <f ca="1">IF(COUNTIF(空き状況確認テーブル!AU9:AX9,"×")&lt;&gt;0,"×",IF(COUNTIF(空き状況確認テーブル!AU9:AX9,"△")&lt;&gt;0,"△",IF(COUNTIF(空き状況確認テーブル!AU9:AX9,"△")&lt;&gt;0,"△","〇")))</f>
        <v>△</v>
      </c>
      <c r="AV9" s="217"/>
      <c r="AW9" s="217"/>
      <c r="AX9" s="217"/>
      <c r="AY9" s="217" t="str">
        <f ca="1">IF(COUNTIF(空き状況確認テーブル!AY9:BB9,"×")&lt;&gt;0,"×",IF(COUNTIF(空き状況確認テーブル!AY9:BB9,"△")&lt;&gt;0,"△",IF(COUNTIF(空き状況確認テーブル!AY9:BB9,"△")&lt;&gt;0,"△","〇")))</f>
        <v>△</v>
      </c>
      <c r="AZ9" s="217"/>
      <c r="BA9" s="217"/>
      <c r="BB9" s="217"/>
      <c r="BC9" s="217" t="str">
        <f ca="1">IF(COUNTIF(空き状況確認テーブル!BC9:BF9,"×")&lt;&gt;0,"×",IF(COUNTIF(空き状況確認テーブル!BC9:BF9,"△")&lt;&gt;0,"△",IF(COUNTIF(空き状況確認テーブル!BC9:BF9,"△")&lt;&gt;0,"△","〇")))</f>
        <v>△</v>
      </c>
      <c r="BD9" s="217"/>
      <c r="BE9" s="217"/>
      <c r="BF9" s="217"/>
      <c r="BG9" s="213" t="str">
        <f ca="1">IF(COUNTIF(空き状況確認テーブル!BG9:BI9,"×")&lt;&gt;0,"×",IF(COUNTIF(空き状況確認テーブル!BG9:BI9,"△")&lt;&gt;0,"△",IF(COUNTIF(空き状況確認テーブル!BG9:BI9,"△")&lt;&gt;0,"△","〇")))</f>
        <v>△</v>
      </c>
      <c r="BH9" s="214"/>
      <c r="BI9" s="216"/>
      <c r="BJ9" s="121" t="str">
        <f ca="1">空き状況確認テーブル!BJ9</f>
        <v>△</v>
      </c>
      <c r="BK9" s="122" t="str">
        <f ca="1">空き状況確認テーブル!BK9</f>
        <v>△</v>
      </c>
      <c r="BL9" s="122" t="str">
        <f ca="1">空き状況確認テーブル!BL9</f>
        <v>△</v>
      </c>
      <c r="BM9" s="122" t="str">
        <f ca="1">空き状況確認テーブル!BM9</f>
        <v>△</v>
      </c>
      <c r="BN9" s="122" t="str">
        <f ca="1">空き状況確認テーブル!BN9</f>
        <v>△</v>
      </c>
      <c r="BO9" s="122" t="str">
        <f ca="1">空き状況確認テーブル!BO9</f>
        <v>△</v>
      </c>
      <c r="BP9" s="213" t="str">
        <f ca="1">IF(COUNTIF(空き状況確認テーブル!BP9:BR9,"×")&lt;&gt;0,"×",IF(COUNTIF(空き状況確認テーブル!BP9:BR9,"△")&lt;&gt;0,"△",IF(COUNTIF(空き状況確認テーブル!BP9:BR9,"△")&lt;&gt;0,"△","〇")))</f>
        <v>△</v>
      </c>
      <c r="BQ9" s="214"/>
      <c r="BR9" s="215"/>
      <c r="BS9" s="217" t="str">
        <f ca="1">IF(COUNTIF(空き状況確認テーブル!BS9:BV9,"×")&lt;&gt;0,"×",IF(COUNTIF(空き状況確認テーブル!BS9:BV9,"△")&lt;&gt;0,"△",IF(COUNTIF(空き状況確認テーブル!BS9:BV9,"△")&lt;&gt;0,"△","〇")))</f>
        <v>△</v>
      </c>
      <c r="BT9" s="217"/>
      <c r="BU9" s="217"/>
      <c r="BV9" s="217"/>
      <c r="BW9" s="217" t="str">
        <f ca="1">IF(COUNTIF(空き状況確認テーブル!BW9:BZ9,"×")&lt;&gt;0,"×",IF(COUNTIF(空き状況確認テーブル!BW9:BZ9,"△")&lt;&gt;0,"△",IF(COUNTIF(空き状況確認テーブル!BW9:BZ9,"△")&lt;&gt;0,"△","〇")))</f>
        <v>△</v>
      </c>
      <c r="BX9" s="217"/>
      <c r="BY9" s="217"/>
      <c r="BZ9" s="217"/>
      <c r="CA9" s="217" t="str">
        <f ca="1">IF(COUNTIF(空き状況確認テーブル!CA9:CD9,"×")&lt;&gt;0,"×",IF(COUNTIF(空き状況確認テーブル!CA9:CD9,"△")&lt;&gt;0,"△",IF(COUNTIF(空き状況確認テーブル!CA9:CD9,"△")&lt;&gt;0,"△","〇")))</f>
        <v>△</v>
      </c>
      <c r="CB9" s="217"/>
      <c r="CC9" s="217"/>
      <c r="CD9" s="217"/>
      <c r="CE9" s="213" t="str">
        <f ca="1">IF(COUNTIF(空き状況確認テーブル!CE9:CG9,"×")&lt;&gt;0,"×",IF(COUNTIF(空き状況確認テーブル!CE9:CG9,"△")&lt;&gt;0,"△",IF(COUNTIF(空き状況確認テーブル!CE9:CG9,"△")&lt;&gt;0,"△","〇")))</f>
        <v>△</v>
      </c>
      <c r="CF9" s="214"/>
      <c r="CG9" s="216"/>
      <c r="CH9" s="187" t="str">
        <f ca="1">空き状況確認テーブル!CH9</f>
        <v>△</v>
      </c>
      <c r="CI9" s="122" t="str">
        <f ca="1">空き状況確認テーブル!CI9</f>
        <v>△</v>
      </c>
      <c r="CJ9" s="122" t="str">
        <f ca="1">空き状況確認テーブル!CJ9</f>
        <v>△</v>
      </c>
      <c r="CK9" s="122" t="str">
        <f ca="1">空き状況確認テーブル!CK9</f>
        <v>△</v>
      </c>
      <c r="CL9" s="122" t="str">
        <f ca="1">空き状況確認テーブル!CL9</f>
        <v>△</v>
      </c>
      <c r="CM9" s="122" t="str">
        <f ca="1">空き状況確認テーブル!CM9</f>
        <v>△</v>
      </c>
      <c r="CN9" s="213" t="str">
        <f ca="1">IF(COUNTIF(空き状況確認テーブル!CN9:CP9,"×")&lt;&gt;0,"×",IF(COUNTIF(空き状況確認テーブル!CN9:CP9,"△")&lt;&gt;0,"△",IF(COUNTIF(空き状況確認テーブル!CN9:CP9,"△")&lt;&gt;0,"△","〇")))</f>
        <v>△</v>
      </c>
      <c r="CO9" s="214"/>
      <c r="CP9" s="215"/>
      <c r="CQ9" s="217" t="str">
        <f ca="1">IF(COUNTIF(空き状況確認テーブル!CQ9:CT9,"×")&lt;&gt;0,"×",IF(COUNTIF(空き状況確認テーブル!CQ9:CT9,"△")&lt;&gt;0,"△",IF(COUNTIF(空き状況確認テーブル!CQ9:CT9,"△")&lt;&gt;0,"△","〇")))</f>
        <v>△</v>
      </c>
      <c r="CR9" s="217"/>
      <c r="CS9" s="217"/>
      <c r="CT9" s="217"/>
      <c r="CU9" s="217" t="str">
        <f ca="1">IF(COUNTIF(空き状況確認テーブル!CU9:CX9,"×")&lt;&gt;0,"×",IF(COUNTIF(空き状況確認テーブル!CU9:CX9,"△")&lt;&gt;0,"△",IF(COUNTIF(空き状況確認テーブル!CU9:CX9,"△")&lt;&gt;0,"△","〇")))</f>
        <v>△</v>
      </c>
      <c r="CV9" s="217"/>
      <c r="CW9" s="217"/>
      <c r="CX9" s="217"/>
      <c r="CY9" s="217" t="str">
        <f ca="1">IF(COUNTIF(空き状況確認テーブル!CY9:DB9,"×")&lt;&gt;0,"×",IF(COUNTIF(空き状況確認テーブル!CY9:DB9,"△")&lt;&gt;0,"△",IF(COUNTIF(空き状況確認テーブル!CY9:DB9,"△")&lt;&gt;0,"△","〇")))</f>
        <v>△</v>
      </c>
      <c r="CZ9" s="217"/>
      <c r="DA9" s="217"/>
      <c r="DB9" s="217"/>
      <c r="DC9" s="213" t="str">
        <f ca="1">IF(COUNTIF(空き状況確認テーブル!DC9:DE9,"×")&lt;&gt;0,"×",IF(COUNTIF(空き状況確認テーブル!DC9:DE9,"△")&lt;&gt;0,"△",IF(COUNTIF(空き状況確認テーブル!DC9:DE9,"△")&lt;&gt;0,"△","〇")))</f>
        <v>△</v>
      </c>
      <c r="DD9" s="214"/>
      <c r="DE9" s="216"/>
      <c r="DF9" s="121" t="str">
        <f ca="1">空き状況確認テーブル!DF9</f>
        <v>△</v>
      </c>
      <c r="DG9" s="122" t="str">
        <f ca="1">空き状況確認テーブル!DG9</f>
        <v>△</v>
      </c>
      <c r="DH9" s="122" t="str">
        <f ca="1">空き状況確認テーブル!DH9</f>
        <v>△</v>
      </c>
      <c r="DI9" s="122" t="str">
        <f ca="1">空き状況確認テーブル!DI9</f>
        <v>△</v>
      </c>
      <c r="DJ9" s="122" t="str">
        <f ca="1">空き状況確認テーブル!DJ9</f>
        <v>△</v>
      </c>
      <c r="DK9" s="122" t="str">
        <f ca="1">空き状況確認テーブル!DK9</f>
        <v>△</v>
      </c>
      <c r="DL9" s="213" t="str">
        <f ca="1">IF(COUNTIF(空き状況確認テーブル!DL9:DN9,"×")&lt;&gt;0,"×",IF(COUNTIF(空き状況確認テーブル!DL9:DN9,"△")&lt;&gt;0,"△",IF(COUNTIF(空き状況確認テーブル!DL9:DN9,"△")&lt;&gt;0,"△","〇")))</f>
        <v>△</v>
      </c>
      <c r="DM9" s="214"/>
      <c r="DN9" s="215"/>
      <c r="DO9" s="217" t="str">
        <f ca="1">IF(COUNTIF(空き状況確認テーブル!DO9:DR9,"×")&lt;&gt;0,"×",IF(COUNTIF(空き状況確認テーブル!DO9:DR9,"△")&lt;&gt;0,"△",IF(COUNTIF(空き状況確認テーブル!DO9:DR9,"△")&lt;&gt;0,"△","〇")))</f>
        <v>△</v>
      </c>
      <c r="DP9" s="217"/>
      <c r="DQ9" s="217"/>
      <c r="DR9" s="217"/>
      <c r="DS9" s="217" t="str">
        <f ca="1">IF(COUNTIF(空き状況確認テーブル!DS9:DV9,"×")&lt;&gt;0,"×",IF(COUNTIF(空き状況確認テーブル!DS9:DV9,"△")&lt;&gt;0,"△",IF(COUNTIF(空き状況確認テーブル!DS9:DV9,"△")&lt;&gt;0,"△","〇")))</f>
        <v>△</v>
      </c>
      <c r="DT9" s="217"/>
      <c r="DU9" s="217"/>
      <c r="DV9" s="217"/>
      <c r="DW9" s="217" t="str">
        <f ca="1">IF(COUNTIF(空き状況確認テーブル!DW9:DZ9,"×")&lt;&gt;0,"×",IF(COUNTIF(空き状況確認テーブル!DW9:DZ9,"△")&lt;&gt;0,"△",IF(COUNTIF(空き状況確認テーブル!DW9:DZ9,"△")&lt;&gt;0,"△","〇")))</f>
        <v>△</v>
      </c>
      <c r="DX9" s="217"/>
      <c r="DY9" s="217"/>
      <c r="DZ9" s="217"/>
      <c r="EA9" s="213" t="str">
        <f ca="1">IF(COUNTIF(空き状況確認テーブル!EA9:EC9,"×")&lt;&gt;0,"×",IF(COUNTIF(空き状況確認テーブル!EA9:EC9,"△")&lt;&gt;0,"△",IF(COUNTIF(空き状況確認テーブル!EA9:EC9,"△")&lt;&gt;0,"△","〇")))</f>
        <v>△</v>
      </c>
      <c r="EB9" s="214"/>
      <c r="EC9" s="216"/>
      <c r="ED9" s="121" t="str">
        <f ca="1">空き状況確認テーブル!ED9</f>
        <v>×</v>
      </c>
      <c r="EE9" s="122" t="str">
        <f ca="1">空き状況確認テーブル!EE9</f>
        <v>×</v>
      </c>
      <c r="EF9" s="122" t="str">
        <f ca="1">空き状況確認テーブル!EF9</f>
        <v>×</v>
      </c>
      <c r="EG9" s="122" t="str">
        <f ca="1">空き状況確認テーブル!EG9</f>
        <v>×</v>
      </c>
      <c r="EH9" s="122" t="str">
        <f ca="1">空き状況確認テーブル!EH9</f>
        <v>×</v>
      </c>
      <c r="EI9" s="122" t="str">
        <f ca="1">空き状況確認テーブル!EI9</f>
        <v>×</v>
      </c>
      <c r="EJ9" s="213" t="str">
        <f ca="1">IF(COUNTIF(空き状況確認テーブル!EJ9:EL9,"×")&lt;&gt;0,"×",IF(COUNTIF(空き状況確認テーブル!EJ9:EL9,"△")&lt;&gt;0,"△",IF(COUNTIF(空き状況確認テーブル!EJ9:EL9,"△")&lt;&gt;0,"△","〇")))</f>
        <v>×</v>
      </c>
      <c r="EK9" s="214"/>
      <c r="EL9" s="215"/>
      <c r="EM9" s="217" t="str">
        <f ca="1">IF(COUNTIF(空き状況確認テーブル!EM9:EP9,"×")&lt;&gt;0,"×",IF(COUNTIF(空き状況確認テーブル!EM9:EP9,"△")&lt;&gt;0,"△",IF(COUNTIF(空き状況確認テーブル!EM9:EP9,"△")&lt;&gt;0,"△","〇")))</f>
        <v>×</v>
      </c>
      <c r="EN9" s="217"/>
      <c r="EO9" s="217"/>
      <c r="EP9" s="217"/>
      <c r="EQ9" s="217" t="str">
        <f ca="1">IF(COUNTIF(空き状況確認テーブル!EQ9:ET9,"×")&lt;&gt;0,"×",IF(COUNTIF(空き状況確認テーブル!EQ9:ET9,"△")&lt;&gt;0,"△",IF(COUNTIF(空き状況確認テーブル!EQ9:ET9,"△")&lt;&gt;0,"△","〇")))</f>
        <v>×</v>
      </c>
      <c r="ER9" s="217"/>
      <c r="ES9" s="217"/>
      <c r="ET9" s="217"/>
      <c r="EU9" s="217" t="str">
        <f ca="1">IF(COUNTIF(空き状況確認テーブル!EU9:EX9,"×")&lt;&gt;0,"×",IF(COUNTIF(空き状況確認テーブル!EU9:EX9,"△")&lt;&gt;0,"△",IF(COUNTIF(空き状況確認テーブル!EU9:EX9,"△")&lt;&gt;0,"△","〇")))</f>
        <v>×</v>
      </c>
      <c r="EV9" s="217"/>
      <c r="EW9" s="217"/>
      <c r="EX9" s="217"/>
      <c r="EY9" s="213" t="str">
        <f ca="1">IF(COUNTIF(空き状況確認テーブル!EY9:FA9,"×")&lt;&gt;0,"×",IF(COUNTIF(空き状況確認テーブル!EY9:FA9,"△")&lt;&gt;0,"△",IF(COUNTIF(空き状況確認テーブル!EY9:FA9,"△")&lt;&gt;0,"△","〇")))</f>
        <v>×</v>
      </c>
      <c r="EZ9" s="214"/>
      <c r="FA9" s="216"/>
      <c r="FB9" s="121" t="str">
        <f ca="1">空き状況確認テーブル!FB9</f>
        <v>×</v>
      </c>
      <c r="FC9" s="122" t="str">
        <f ca="1">空き状況確認テーブル!FC9</f>
        <v>×</v>
      </c>
      <c r="FD9" s="122" t="str">
        <f ca="1">空き状況確認テーブル!FD9</f>
        <v>×</v>
      </c>
      <c r="FE9" s="122" t="str">
        <f ca="1">空き状況確認テーブル!FE9</f>
        <v>×</v>
      </c>
      <c r="FF9" s="122" t="str">
        <f ca="1">空き状況確認テーブル!FF9</f>
        <v>×</v>
      </c>
      <c r="FG9" s="122" t="str">
        <f ca="1">空き状況確認テーブル!FG9</f>
        <v>×</v>
      </c>
      <c r="FH9" s="213" t="str">
        <f ca="1">IF(COUNTIF(空き状況確認テーブル!FH9:FJ9,"×")&lt;&gt;0,"×",IF(COUNTIF(空き状況確認テーブル!FH9:FJ9,"△")&lt;&gt;0,"△",IF(COUNTIF(空き状況確認テーブル!FH9:FJ9,"△")&lt;&gt;0,"△","〇")))</f>
        <v>×</v>
      </c>
      <c r="FI9" s="214"/>
      <c r="FJ9" s="215"/>
      <c r="FK9" s="217" t="str">
        <f ca="1">IF(COUNTIF(空き状況確認テーブル!FK9:FN9,"×")&lt;&gt;0,"×",IF(COUNTIF(空き状況確認テーブル!FK9:FN9,"△")&lt;&gt;0,"△",IF(COUNTIF(空き状況確認テーブル!FK9:FN9,"△")&lt;&gt;0,"△","〇")))</f>
        <v>×</v>
      </c>
      <c r="FL9" s="217"/>
      <c r="FM9" s="217"/>
      <c r="FN9" s="217"/>
      <c r="FO9" s="217" t="str">
        <f ca="1">IF(COUNTIF(空き状況確認テーブル!FO9:FR9,"×")&lt;&gt;0,"×",IF(COUNTIF(空き状況確認テーブル!FO9:FR9,"△")&lt;&gt;0,"△",IF(COUNTIF(空き状況確認テーブル!FO9:FR9,"△")&lt;&gt;0,"△","〇")))</f>
        <v>×</v>
      </c>
      <c r="FP9" s="217"/>
      <c r="FQ9" s="217"/>
      <c r="FR9" s="217"/>
      <c r="FS9" s="217" t="str">
        <f ca="1">IF(COUNTIF(空き状況確認テーブル!FS9:FV9,"×")&lt;&gt;0,"×",IF(COUNTIF(空き状況確認テーブル!FS9:FV9,"△")&lt;&gt;0,"△",IF(COUNTIF(空き状況確認テーブル!FS9:FV9,"△")&lt;&gt;0,"△","〇")))</f>
        <v>×</v>
      </c>
      <c r="FT9" s="217"/>
      <c r="FU9" s="217"/>
      <c r="FV9" s="217"/>
      <c r="FW9" s="213" t="str">
        <f ca="1">IF(COUNTIF(空き状況確認テーブル!FW9:FY9,"×")&lt;&gt;0,"×",IF(COUNTIF(空き状況確認テーブル!FW9:FY9,"△")&lt;&gt;0,"△",IF(COUNTIF(空き状況確認テーブル!FW9:FY9,"△")&lt;&gt;0,"△","〇")))</f>
        <v>×</v>
      </c>
      <c r="FX9" s="214"/>
      <c r="FY9" s="216"/>
    </row>
    <row r="10" spans="1:181">
      <c r="A10" s="14" t="s">
        <v>135</v>
      </c>
      <c r="C10" s="192"/>
      <c r="D10" s="11" t="s">
        <v>220</v>
      </c>
      <c r="E10" s="10" t="str">
        <f>INDEX(施設情報!$D$1:$D$1000,MATCH(D10,施設情報!$C$1:$C$1000,0))</f>
        <v>1</v>
      </c>
      <c r="F10" s="11"/>
      <c r="G10" s="8" t="str">
        <f>$D10&amp;"-"&amp;$N$5</f>
        <v>002-46391</v>
      </c>
      <c r="H10" s="10" t="str">
        <f>$D10&amp;"-"&amp;$AL$5</f>
        <v>002-46392</v>
      </c>
      <c r="I10" s="10" t="str">
        <f>$D10&amp;"-"&amp;$BJ$5</f>
        <v>002-46393</v>
      </c>
      <c r="J10" s="10" t="str">
        <f>$D10&amp;"-"&amp;$CH$5</f>
        <v>002-46394</v>
      </c>
      <c r="K10" s="10" t="str">
        <f>$D10&amp;"-"&amp;$DF$5</f>
        <v>002-46395</v>
      </c>
      <c r="L10" s="10" t="str">
        <f>$D10&amp;"-"&amp;$ED$5</f>
        <v>002-46396</v>
      </c>
      <c r="M10" s="10" t="str">
        <f>$D10&amp;"-"&amp;$FB$5</f>
        <v>002-46397</v>
      </c>
      <c r="N10" s="121" t="str">
        <f ca="1">空き状況確認テーブル!N10</f>
        <v>△</v>
      </c>
      <c r="O10" s="122" t="str">
        <f ca="1">空き状況確認テーブル!O10</f>
        <v>△</v>
      </c>
      <c r="P10" s="122" t="str">
        <f ca="1">空き状況確認テーブル!P10</f>
        <v>△</v>
      </c>
      <c r="Q10" s="122" t="str">
        <f ca="1">空き状況確認テーブル!Q10</f>
        <v>△</v>
      </c>
      <c r="R10" s="122" t="str">
        <f ca="1">空き状況確認テーブル!R10</f>
        <v>△</v>
      </c>
      <c r="S10" s="122" t="str">
        <f ca="1">空き状況確認テーブル!S10</f>
        <v>△</v>
      </c>
      <c r="T10" s="213" t="str">
        <f ca="1">IF(COUNTIF(空き状況確認テーブル!T10:V10,"×")&lt;&gt;0,"×",IF(COUNTIF(空き状況確認テーブル!T10:V10,"△")&lt;&gt;0,"△",IF(COUNTIF(空き状況確認テーブル!T10:V10,"△")&lt;&gt;0,"△","〇")))</f>
        <v>△</v>
      </c>
      <c r="U10" s="214"/>
      <c r="V10" s="215"/>
      <c r="W10" s="217" t="str">
        <f ca="1">IF(COUNTIF(空き状況確認テーブル!W10:Z10,"×")&lt;&gt;0,"×",IF(COUNTIF(空き状況確認テーブル!W10:Z10,"△")&lt;&gt;0,"△",IF(COUNTIF(空き状況確認テーブル!W10:Z10,"△")&lt;&gt;0,"△","〇")))</f>
        <v>△</v>
      </c>
      <c r="X10" s="217"/>
      <c r="Y10" s="217"/>
      <c r="Z10" s="217"/>
      <c r="AA10" s="217" t="str">
        <f ca="1">IF(COUNTIF(空き状況確認テーブル!AA10:AD10,"×")&lt;&gt;0,"×",IF(COUNTIF(空き状況確認テーブル!AA10:AD10,"△")&lt;&gt;0,"△",IF(COUNTIF(空き状況確認テーブル!AA10:AD10,"△")&lt;&gt;0,"△","〇")))</f>
        <v>△</v>
      </c>
      <c r="AB10" s="217"/>
      <c r="AC10" s="217"/>
      <c r="AD10" s="217"/>
      <c r="AE10" s="217" t="str">
        <f ca="1">IF(COUNTIF(空き状況確認テーブル!AE10:AH10,"×")&lt;&gt;0,"×",IF(COUNTIF(空き状況確認テーブル!AE10:AH10,"△")&lt;&gt;0,"△",IF(COUNTIF(空き状況確認テーブル!AE10:AH10,"△")&lt;&gt;0,"△","〇")))</f>
        <v>△</v>
      </c>
      <c r="AF10" s="217"/>
      <c r="AG10" s="217"/>
      <c r="AH10" s="217"/>
      <c r="AI10" s="213" t="str">
        <f ca="1">IF(COUNTIF(空き状況確認テーブル!AI10:AK10,"×")&lt;&gt;0,"×",IF(COUNTIF(空き状況確認テーブル!AI10:AK10,"△")&lt;&gt;0,"△",IF(COUNTIF(空き状況確認テーブル!AI10:AK10,"△")&lt;&gt;0,"△","〇")))</f>
        <v>△</v>
      </c>
      <c r="AJ10" s="214"/>
      <c r="AK10" s="216"/>
      <c r="AL10" s="121" t="str">
        <f ca="1">空き状況確認テーブル!AL10</f>
        <v>△</v>
      </c>
      <c r="AM10" s="122" t="str">
        <f ca="1">空き状況確認テーブル!AM10</f>
        <v>△</v>
      </c>
      <c r="AN10" s="122" t="str">
        <f ca="1">空き状況確認テーブル!AN10</f>
        <v>△</v>
      </c>
      <c r="AO10" s="122" t="str">
        <f ca="1">空き状況確認テーブル!AO10</f>
        <v>△</v>
      </c>
      <c r="AP10" s="122" t="str">
        <f ca="1">空き状況確認テーブル!AP10</f>
        <v>△</v>
      </c>
      <c r="AQ10" s="122" t="str">
        <f ca="1">空き状況確認テーブル!AQ10</f>
        <v>△</v>
      </c>
      <c r="AR10" s="213" t="str">
        <f ca="1">IF(COUNTIF(空き状況確認テーブル!AR10:AT10,"×")&lt;&gt;0,"×",IF(COUNTIF(空き状況確認テーブル!AR10:AT10,"△")&lt;&gt;0,"△",IF(COUNTIF(空き状況確認テーブル!AR10:AT10,"△")&lt;&gt;0,"△","〇")))</f>
        <v>△</v>
      </c>
      <c r="AS10" s="214"/>
      <c r="AT10" s="215"/>
      <c r="AU10" s="217" t="str">
        <f ca="1">IF(COUNTIF(空き状況確認テーブル!AU10:AX10,"×")&lt;&gt;0,"×",IF(COUNTIF(空き状況確認テーブル!AU10:AX10,"△")&lt;&gt;0,"△",IF(COUNTIF(空き状況確認テーブル!AU10:AX10,"△")&lt;&gt;0,"△","〇")))</f>
        <v>△</v>
      </c>
      <c r="AV10" s="217"/>
      <c r="AW10" s="217"/>
      <c r="AX10" s="217"/>
      <c r="AY10" s="217" t="str">
        <f ca="1">IF(COUNTIF(空き状況確認テーブル!AY10:BB10,"×")&lt;&gt;0,"×",IF(COUNTIF(空き状況確認テーブル!AY10:BB10,"△")&lt;&gt;0,"△",IF(COUNTIF(空き状況確認テーブル!AY10:BB10,"△")&lt;&gt;0,"△","〇")))</f>
        <v>△</v>
      </c>
      <c r="AZ10" s="217"/>
      <c r="BA10" s="217"/>
      <c r="BB10" s="217"/>
      <c r="BC10" s="217" t="str">
        <f ca="1">IF(COUNTIF(空き状況確認テーブル!BC10:BF10,"×")&lt;&gt;0,"×",IF(COUNTIF(空き状況確認テーブル!BC10:BF10,"△")&lt;&gt;0,"△",IF(COUNTIF(空き状況確認テーブル!BC10:BF10,"△")&lt;&gt;0,"△","〇")))</f>
        <v>△</v>
      </c>
      <c r="BD10" s="217"/>
      <c r="BE10" s="217"/>
      <c r="BF10" s="217"/>
      <c r="BG10" s="213" t="str">
        <f ca="1">IF(COUNTIF(空き状況確認テーブル!BG10:BI10,"×")&lt;&gt;0,"×",IF(COUNTIF(空き状況確認テーブル!BG10:BI10,"△")&lt;&gt;0,"△",IF(COUNTIF(空き状況確認テーブル!BG10:BI10,"△")&lt;&gt;0,"△","〇")))</f>
        <v>△</v>
      </c>
      <c r="BH10" s="214"/>
      <c r="BI10" s="216"/>
      <c r="BJ10" s="121" t="str">
        <f ca="1">空き状況確認テーブル!BJ10</f>
        <v>△</v>
      </c>
      <c r="BK10" s="122" t="str">
        <f ca="1">空き状況確認テーブル!BK10</f>
        <v>△</v>
      </c>
      <c r="BL10" s="122" t="str">
        <f ca="1">空き状況確認テーブル!BL10</f>
        <v>△</v>
      </c>
      <c r="BM10" s="122" t="str">
        <f ca="1">空き状況確認テーブル!BM10</f>
        <v>△</v>
      </c>
      <c r="BN10" s="122" t="str">
        <f ca="1">空き状況確認テーブル!BN10</f>
        <v>△</v>
      </c>
      <c r="BO10" s="122" t="str">
        <f ca="1">空き状況確認テーブル!BO10</f>
        <v>△</v>
      </c>
      <c r="BP10" s="213" t="str">
        <f ca="1">IF(COUNTIF(空き状況確認テーブル!BP10:BR10,"×")&lt;&gt;0,"×",IF(COUNTIF(空き状況確認テーブル!BP10:BR10,"△")&lt;&gt;0,"△",IF(COUNTIF(空き状況確認テーブル!BP10:BR10,"△")&lt;&gt;0,"△","〇")))</f>
        <v>△</v>
      </c>
      <c r="BQ10" s="214"/>
      <c r="BR10" s="215"/>
      <c r="BS10" s="217" t="str">
        <f ca="1">IF(COUNTIF(空き状況確認テーブル!BS10:BV10,"×")&lt;&gt;0,"×",IF(COUNTIF(空き状況確認テーブル!BS10:BV10,"△")&lt;&gt;0,"△",IF(COUNTIF(空き状況確認テーブル!BS10:BV10,"△")&lt;&gt;0,"△","〇")))</f>
        <v>△</v>
      </c>
      <c r="BT10" s="217"/>
      <c r="BU10" s="217"/>
      <c r="BV10" s="217"/>
      <c r="BW10" s="217" t="str">
        <f ca="1">IF(COUNTIF(空き状況確認テーブル!BW10:BZ10,"×")&lt;&gt;0,"×",IF(COUNTIF(空き状況確認テーブル!BW10:BZ10,"△")&lt;&gt;0,"△",IF(COUNTIF(空き状況確認テーブル!BW10:BZ10,"△")&lt;&gt;0,"△","〇")))</f>
        <v>△</v>
      </c>
      <c r="BX10" s="217"/>
      <c r="BY10" s="217"/>
      <c r="BZ10" s="217"/>
      <c r="CA10" s="217" t="str">
        <f ca="1">IF(COUNTIF(空き状況確認テーブル!CA10:CD10,"×")&lt;&gt;0,"×",IF(COUNTIF(空き状況確認テーブル!CA10:CD10,"△")&lt;&gt;0,"△",IF(COUNTIF(空き状況確認テーブル!CA10:CD10,"△")&lt;&gt;0,"△","〇")))</f>
        <v>△</v>
      </c>
      <c r="CB10" s="217"/>
      <c r="CC10" s="217"/>
      <c r="CD10" s="217"/>
      <c r="CE10" s="213" t="str">
        <f ca="1">IF(COUNTIF(空き状況確認テーブル!CE10:CG10,"×")&lt;&gt;0,"×",IF(COUNTIF(空き状況確認テーブル!CE10:CG10,"△")&lt;&gt;0,"△",IF(COUNTIF(空き状況確認テーブル!CE10:CG10,"△")&lt;&gt;0,"△","〇")))</f>
        <v>△</v>
      </c>
      <c r="CF10" s="214"/>
      <c r="CG10" s="216"/>
      <c r="CH10" s="187" t="str">
        <f ca="1">空き状況確認テーブル!CH10</f>
        <v>△</v>
      </c>
      <c r="CI10" s="122" t="str">
        <f ca="1">空き状況確認テーブル!CI10</f>
        <v>△</v>
      </c>
      <c r="CJ10" s="122" t="str">
        <f ca="1">空き状況確認テーブル!CJ10</f>
        <v>△</v>
      </c>
      <c r="CK10" s="122" t="str">
        <f ca="1">空き状況確認テーブル!CK10</f>
        <v>△</v>
      </c>
      <c r="CL10" s="122" t="str">
        <f ca="1">空き状況確認テーブル!CL10</f>
        <v>△</v>
      </c>
      <c r="CM10" s="122" t="str">
        <f ca="1">空き状況確認テーブル!CM10</f>
        <v>△</v>
      </c>
      <c r="CN10" s="213" t="str">
        <f ca="1">IF(COUNTIF(空き状況確認テーブル!CN10:CP10,"×")&lt;&gt;0,"×",IF(COUNTIF(空き状況確認テーブル!CN10:CP10,"△")&lt;&gt;0,"△",IF(COUNTIF(空き状況確認テーブル!CN10:CP10,"△")&lt;&gt;0,"△","〇")))</f>
        <v>△</v>
      </c>
      <c r="CO10" s="214"/>
      <c r="CP10" s="215"/>
      <c r="CQ10" s="217" t="str">
        <f ca="1">IF(COUNTIF(空き状況確認テーブル!CQ10:CT10,"×")&lt;&gt;0,"×",IF(COUNTIF(空き状況確認テーブル!CQ10:CT10,"△")&lt;&gt;0,"△",IF(COUNTIF(空き状況確認テーブル!CQ10:CT10,"△")&lt;&gt;0,"△","〇")))</f>
        <v>△</v>
      </c>
      <c r="CR10" s="217"/>
      <c r="CS10" s="217"/>
      <c r="CT10" s="217"/>
      <c r="CU10" s="217" t="str">
        <f ca="1">IF(COUNTIF(空き状況確認テーブル!CU10:CX10,"×")&lt;&gt;0,"×",IF(COUNTIF(空き状況確認テーブル!CU10:CX10,"△")&lt;&gt;0,"△",IF(COUNTIF(空き状況確認テーブル!CU10:CX10,"△")&lt;&gt;0,"△","〇")))</f>
        <v>△</v>
      </c>
      <c r="CV10" s="217"/>
      <c r="CW10" s="217"/>
      <c r="CX10" s="217"/>
      <c r="CY10" s="217" t="str">
        <f ca="1">IF(COUNTIF(空き状況確認テーブル!CY10:DB10,"×")&lt;&gt;0,"×",IF(COUNTIF(空き状況確認テーブル!CY10:DB10,"△")&lt;&gt;0,"△",IF(COUNTIF(空き状況確認テーブル!CY10:DB10,"△")&lt;&gt;0,"△","〇")))</f>
        <v>△</v>
      </c>
      <c r="CZ10" s="217"/>
      <c r="DA10" s="217"/>
      <c r="DB10" s="217"/>
      <c r="DC10" s="213" t="str">
        <f ca="1">IF(COUNTIF(空き状況確認テーブル!DC10:DE10,"×")&lt;&gt;0,"×",IF(COUNTIF(空き状況確認テーブル!DC10:DE10,"△")&lt;&gt;0,"△",IF(COUNTIF(空き状況確認テーブル!DC10:DE10,"△")&lt;&gt;0,"△","〇")))</f>
        <v>△</v>
      </c>
      <c r="DD10" s="214"/>
      <c r="DE10" s="216"/>
      <c r="DF10" s="121" t="str">
        <f ca="1">空き状況確認テーブル!DF10</f>
        <v>△</v>
      </c>
      <c r="DG10" s="122" t="str">
        <f ca="1">空き状況確認テーブル!DG10</f>
        <v>△</v>
      </c>
      <c r="DH10" s="122" t="str">
        <f ca="1">空き状況確認テーブル!DH10</f>
        <v>△</v>
      </c>
      <c r="DI10" s="122" t="str">
        <f ca="1">空き状況確認テーブル!DI10</f>
        <v>△</v>
      </c>
      <c r="DJ10" s="122" t="str">
        <f ca="1">空き状況確認テーブル!DJ10</f>
        <v>△</v>
      </c>
      <c r="DK10" s="122" t="str">
        <f ca="1">空き状況確認テーブル!DK10</f>
        <v>△</v>
      </c>
      <c r="DL10" s="213" t="str">
        <f ca="1">IF(COUNTIF(空き状況確認テーブル!DL10:DN10,"×")&lt;&gt;0,"×",IF(COUNTIF(空き状況確認テーブル!DL10:DN10,"△")&lt;&gt;0,"△",IF(COUNTIF(空き状況確認テーブル!DL10:DN10,"△")&lt;&gt;0,"△","〇")))</f>
        <v>△</v>
      </c>
      <c r="DM10" s="214"/>
      <c r="DN10" s="215"/>
      <c r="DO10" s="217" t="str">
        <f ca="1">IF(COUNTIF(空き状況確認テーブル!DO10:DR10,"×")&lt;&gt;0,"×",IF(COUNTIF(空き状況確認テーブル!DO10:DR10,"△")&lt;&gt;0,"△",IF(COUNTIF(空き状況確認テーブル!DO10:DR10,"△")&lt;&gt;0,"△","〇")))</f>
        <v>△</v>
      </c>
      <c r="DP10" s="217"/>
      <c r="DQ10" s="217"/>
      <c r="DR10" s="217"/>
      <c r="DS10" s="217" t="str">
        <f ca="1">IF(COUNTIF(空き状況確認テーブル!DS10:DV10,"×")&lt;&gt;0,"×",IF(COUNTIF(空き状況確認テーブル!DS10:DV10,"△")&lt;&gt;0,"△",IF(COUNTIF(空き状況確認テーブル!DS10:DV10,"△")&lt;&gt;0,"△","〇")))</f>
        <v>△</v>
      </c>
      <c r="DT10" s="217"/>
      <c r="DU10" s="217"/>
      <c r="DV10" s="217"/>
      <c r="DW10" s="217" t="str">
        <f ca="1">IF(COUNTIF(空き状況確認テーブル!DW10:DZ10,"×")&lt;&gt;0,"×",IF(COUNTIF(空き状況確認テーブル!DW10:DZ10,"△")&lt;&gt;0,"△",IF(COUNTIF(空き状況確認テーブル!DW10:DZ10,"△")&lt;&gt;0,"△","〇")))</f>
        <v>△</v>
      </c>
      <c r="DX10" s="217"/>
      <c r="DY10" s="217"/>
      <c r="DZ10" s="217"/>
      <c r="EA10" s="213" t="str">
        <f ca="1">IF(COUNTIF(空き状況確認テーブル!EA10:EC10,"×")&lt;&gt;0,"×",IF(COUNTIF(空き状況確認テーブル!EA10:EC10,"△")&lt;&gt;0,"△",IF(COUNTIF(空き状況確認テーブル!EA10:EC10,"△")&lt;&gt;0,"△","〇")))</f>
        <v>△</v>
      </c>
      <c r="EB10" s="214"/>
      <c r="EC10" s="216"/>
      <c r="ED10" s="121" t="str">
        <f ca="1">空き状況確認テーブル!ED10</f>
        <v>×</v>
      </c>
      <c r="EE10" s="122" t="str">
        <f ca="1">空き状況確認テーブル!EE10</f>
        <v>×</v>
      </c>
      <c r="EF10" s="122" t="str">
        <f ca="1">空き状況確認テーブル!EF10</f>
        <v>×</v>
      </c>
      <c r="EG10" s="122" t="str">
        <f ca="1">空き状況確認テーブル!EG10</f>
        <v>×</v>
      </c>
      <c r="EH10" s="122" t="str">
        <f ca="1">空き状況確認テーブル!EH10</f>
        <v>×</v>
      </c>
      <c r="EI10" s="122" t="str">
        <f ca="1">空き状況確認テーブル!EI10</f>
        <v>×</v>
      </c>
      <c r="EJ10" s="213" t="str">
        <f ca="1">IF(COUNTIF(空き状況確認テーブル!EJ10:EL10,"×")&lt;&gt;0,"×",IF(COUNTIF(空き状況確認テーブル!EJ10:EL10,"△")&lt;&gt;0,"△",IF(COUNTIF(空き状況確認テーブル!EJ10:EL10,"△")&lt;&gt;0,"△","〇")))</f>
        <v>×</v>
      </c>
      <c r="EK10" s="214"/>
      <c r="EL10" s="215"/>
      <c r="EM10" s="217" t="str">
        <f ca="1">IF(COUNTIF(空き状況確認テーブル!EM10:EP10,"×")&lt;&gt;0,"×",IF(COUNTIF(空き状況確認テーブル!EM10:EP10,"△")&lt;&gt;0,"△",IF(COUNTIF(空き状況確認テーブル!EM10:EP10,"△")&lt;&gt;0,"△","〇")))</f>
        <v>×</v>
      </c>
      <c r="EN10" s="217"/>
      <c r="EO10" s="217"/>
      <c r="EP10" s="217"/>
      <c r="EQ10" s="217" t="str">
        <f ca="1">IF(COUNTIF(空き状況確認テーブル!EQ10:ET10,"×")&lt;&gt;0,"×",IF(COUNTIF(空き状況確認テーブル!EQ10:ET10,"△")&lt;&gt;0,"△",IF(COUNTIF(空き状況確認テーブル!EQ10:ET10,"△")&lt;&gt;0,"△","〇")))</f>
        <v>×</v>
      </c>
      <c r="ER10" s="217"/>
      <c r="ES10" s="217"/>
      <c r="ET10" s="217"/>
      <c r="EU10" s="217" t="str">
        <f ca="1">IF(COUNTIF(空き状況確認テーブル!EU10:EX10,"×")&lt;&gt;0,"×",IF(COUNTIF(空き状況確認テーブル!EU10:EX10,"△")&lt;&gt;0,"△",IF(COUNTIF(空き状況確認テーブル!EU10:EX10,"△")&lt;&gt;0,"△","〇")))</f>
        <v>×</v>
      </c>
      <c r="EV10" s="217"/>
      <c r="EW10" s="217"/>
      <c r="EX10" s="217"/>
      <c r="EY10" s="213" t="str">
        <f ca="1">IF(COUNTIF(空き状況確認テーブル!EY10:FA10,"×")&lt;&gt;0,"×",IF(COUNTIF(空き状況確認テーブル!EY10:FA10,"△")&lt;&gt;0,"△",IF(COUNTIF(空き状況確認テーブル!EY10:FA10,"△")&lt;&gt;0,"△","〇")))</f>
        <v>×</v>
      </c>
      <c r="EZ10" s="214"/>
      <c r="FA10" s="216"/>
      <c r="FB10" s="121" t="str">
        <f ca="1">空き状況確認テーブル!FB10</f>
        <v>×</v>
      </c>
      <c r="FC10" s="122" t="str">
        <f ca="1">空き状況確認テーブル!FC10</f>
        <v>×</v>
      </c>
      <c r="FD10" s="122" t="str">
        <f ca="1">空き状況確認テーブル!FD10</f>
        <v>×</v>
      </c>
      <c r="FE10" s="122" t="str">
        <f ca="1">空き状況確認テーブル!FE10</f>
        <v>×</v>
      </c>
      <c r="FF10" s="122" t="str">
        <f ca="1">空き状況確認テーブル!FF10</f>
        <v>×</v>
      </c>
      <c r="FG10" s="122" t="str">
        <f ca="1">空き状況確認テーブル!FG10</f>
        <v>×</v>
      </c>
      <c r="FH10" s="213" t="str">
        <f ca="1">IF(COUNTIF(空き状況確認テーブル!FH10:FJ10,"×")&lt;&gt;0,"×",IF(COUNTIF(空き状況確認テーブル!FH10:FJ10,"△")&lt;&gt;0,"△",IF(COUNTIF(空き状況確認テーブル!FH10:FJ10,"△")&lt;&gt;0,"△","〇")))</f>
        <v>×</v>
      </c>
      <c r="FI10" s="214"/>
      <c r="FJ10" s="215"/>
      <c r="FK10" s="217" t="str">
        <f ca="1">IF(COUNTIF(空き状況確認テーブル!FK10:FN10,"×")&lt;&gt;0,"×",IF(COUNTIF(空き状況確認テーブル!FK10:FN10,"△")&lt;&gt;0,"△",IF(COUNTIF(空き状況確認テーブル!FK10:FN10,"△")&lt;&gt;0,"△","〇")))</f>
        <v>×</v>
      </c>
      <c r="FL10" s="217"/>
      <c r="FM10" s="217"/>
      <c r="FN10" s="217"/>
      <c r="FO10" s="217" t="str">
        <f ca="1">IF(COUNTIF(空き状況確認テーブル!FO10:FR10,"×")&lt;&gt;0,"×",IF(COUNTIF(空き状況確認テーブル!FO10:FR10,"△")&lt;&gt;0,"△",IF(COUNTIF(空き状況確認テーブル!FO10:FR10,"△")&lt;&gt;0,"△","〇")))</f>
        <v>×</v>
      </c>
      <c r="FP10" s="217"/>
      <c r="FQ10" s="217"/>
      <c r="FR10" s="217"/>
      <c r="FS10" s="217" t="str">
        <f ca="1">IF(COUNTIF(空き状況確認テーブル!FS10:FV10,"×")&lt;&gt;0,"×",IF(COUNTIF(空き状況確認テーブル!FS10:FV10,"△")&lt;&gt;0,"△",IF(COUNTIF(空き状況確認テーブル!FS10:FV10,"△")&lt;&gt;0,"△","〇")))</f>
        <v>×</v>
      </c>
      <c r="FT10" s="217"/>
      <c r="FU10" s="217"/>
      <c r="FV10" s="217"/>
      <c r="FW10" s="213" t="str">
        <f ca="1">IF(COUNTIF(空き状況確認テーブル!FW10:FY10,"×")&lt;&gt;0,"×",IF(COUNTIF(空き状況確認テーブル!FW10:FY10,"△")&lt;&gt;0,"△",IF(COUNTIF(空き状況確認テーブル!FW10:FY10,"△")&lt;&gt;0,"△","〇")))</f>
        <v>×</v>
      </c>
      <c r="FX10" s="214"/>
      <c r="FY10" s="216"/>
    </row>
    <row r="11" spans="1:181">
      <c r="A11" s="15" t="s">
        <v>122</v>
      </c>
      <c r="B11" s="34"/>
      <c r="C11" s="194"/>
      <c r="D11" s="11" t="s">
        <v>123</v>
      </c>
      <c r="E11" s="10"/>
      <c r="F11" s="11"/>
      <c r="G11" s="8"/>
      <c r="H11" s="10"/>
      <c r="I11" s="10"/>
      <c r="J11" s="10"/>
      <c r="K11" s="10"/>
      <c r="L11" s="10"/>
      <c r="M11" s="10"/>
      <c r="N11" s="124"/>
      <c r="O11" s="188"/>
      <c r="P11" s="188"/>
      <c r="Q11" s="188"/>
      <c r="R11" s="188"/>
      <c r="S11" s="188"/>
      <c r="T11" s="188"/>
      <c r="U11" s="188"/>
      <c r="V11" s="188"/>
      <c r="W11" s="125"/>
      <c r="X11" s="188"/>
      <c r="Y11" s="188"/>
      <c r="Z11" s="126"/>
      <c r="AA11" s="188"/>
      <c r="AB11" s="188"/>
      <c r="AC11" s="188"/>
      <c r="AD11" s="188"/>
      <c r="AE11" s="125"/>
      <c r="AF11" s="188"/>
      <c r="AG11" s="188"/>
      <c r="AH11" s="126"/>
      <c r="AI11" s="188"/>
      <c r="AJ11" s="188"/>
      <c r="AK11" s="190"/>
      <c r="AL11" s="124"/>
      <c r="AM11" s="188"/>
      <c r="AN11" s="188"/>
      <c r="AO11" s="188"/>
      <c r="AP11" s="188"/>
      <c r="AQ11" s="188"/>
      <c r="AR11" s="188"/>
      <c r="AS11" s="188"/>
      <c r="AT11" s="188"/>
      <c r="AU11" s="125"/>
      <c r="AV11" s="188"/>
      <c r="AW11" s="188"/>
      <c r="AX11" s="126"/>
      <c r="AY11" s="188"/>
      <c r="AZ11" s="188"/>
      <c r="BA11" s="188"/>
      <c r="BB11" s="188"/>
      <c r="BC11" s="125"/>
      <c r="BD11" s="188"/>
      <c r="BE11" s="188"/>
      <c r="BF11" s="126"/>
      <c r="BG11" s="188"/>
      <c r="BH11" s="188"/>
      <c r="BI11" s="190"/>
      <c r="BJ11" s="124"/>
      <c r="BK11" s="188"/>
      <c r="BL11" s="188"/>
      <c r="BM11" s="188"/>
      <c r="BN11" s="188"/>
      <c r="BO11" s="188"/>
      <c r="BP11" s="188"/>
      <c r="BQ11" s="188"/>
      <c r="BR11" s="188"/>
      <c r="BS11" s="125"/>
      <c r="BT11" s="188"/>
      <c r="BU11" s="188"/>
      <c r="BV11" s="126"/>
      <c r="BW11" s="188"/>
      <c r="BX11" s="188"/>
      <c r="BY11" s="188"/>
      <c r="BZ11" s="188"/>
      <c r="CA11" s="125"/>
      <c r="CB11" s="188"/>
      <c r="CC11" s="188"/>
      <c r="CD11" s="126"/>
      <c r="CE11" s="188"/>
      <c r="CF11" s="188"/>
      <c r="CG11" s="190"/>
      <c r="CH11" s="188"/>
      <c r="CI11" s="188"/>
      <c r="CJ11" s="188"/>
      <c r="CK11" s="188"/>
      <c r="CL11" s="188"/>
      <c r="CM11" s="188"/>
      <c r="CN11" s="188"/>
      <c r="CO11" s="188"/>
      <c r="CP11" s="188"/>
      <c r="CQ11" s="125"/>
      <c r="CR11" s="188"/>
      <c r="CS11" s="188"/>
      <c r="CT11" s="126"/>
      <c r="CU11" s="188"/>
      <c r="CV11" s="188"/>
      <c r="CW11" s="188"/>
      <c r="CX11" s="188"/>
      <c r="CY11" s="125"/>
      <c r="CZ11" s="188"/>
      <c r="DA11" s="188"/>
      <c r="DB11" s="126"/>
      <c r="DC11" s="188"/>
      <c r="DD11" s="188"/>
      <c r="DE11" s="190"/>
      <c r="DF11" s="124"/>
      <c r="DG11" s="188"/>
      <c r="DH11" s="188"/>
      <c r="DI11" s="188"/>
      <c r="DJ11" s="188"/>
      <c r="DK11" s="188"/>
      <c r="DL11" s="188"/>
      <c r="DM11" s="188"/>
      <c r="DN11" s="188"/>
      <c r="DO11" s="125"/>
      <c r="DP11" s="188"/>
      <c r="DQ11" s="188"/>
      <c r="DR11" s="126"/>
      <c r="DS11" s="188"/>
      <c r="DT11" s="188"/>
      <c r="DU11" s="188"/>
      <c r="DV11" s="188"/>
      <c r="DW11" s="125"/>
      <c r="DX11" s="188"/>
      <c r="DY11" s="188"/>
      <c r="DZ11" s="126"/>
      <c r="EA11" s="188"/>
      <c r="EB11" s="188"/>
      <c r="EC11" s="190"/>
      <c r="ED11" s="124"/>
      <c r="EE11" s="188"/>
      <c r="EF11" s="188"/>
      <c r="EG11" s="188"/>
      <c r="EH11" s="188"/>
      <c r="EI11" s="188"/>
      <c r="EJ11" s="188"/>
      <c r="EK11" s="188"/>
      <c r="EL11" s="188"/>
      <c r="EM11" s="125"/>
      <c r="EN11" s="188"/>
      <c r="EO11" s="188"/>
      <c r="EP11" s="126"/>
      <c r="EQ11" s="188"/>
      <c r="ER11" s="188"/>
      <c r="ES11" s="188"/>
      <c r="ET11" s="188"/>
      <c r="EU11" s="125"/>
      <c r="EV11" s="188"/>
      <c r="EW11" s="188"/>
      <c r="EX11" s="126"/>
      <c r="EY11" s="188"/>
      <c r="EZ11" s="188"/>
      <c r="FA11" s="190"/>
      <c r="FB11" s="124"/>
      <c r="FC11" s="188"/>
      <c r="FD11" s="188"/>
      <c r="FE11" s="188"/>
      <c r="FF11" s="188"/>
      <c r="FG11" s="188"/>
      <c r="FH11" s="188"/>
      <c r="FI11" s="188"/>
      <c r="FJ11" s="188"/>
      <c r="FK11" s="125"/>
      <c r="FL11" s="188"/>
      <c r="FM11" s="188"/>
      <c r="FN11" s="126"/>
      <c r="FO11" s="188"/>
      <c r="FP11" s="188"/>
      <c r="FQ11" s="188"/>
      <c r="FR11" s="188"/>
      <c r="FS11" s="125"/>
      <c r="FT11" s="188"/>
      <c r="FU11" s="188"/>
      <c r="FV11" s="126"/>
      <c r="FW11" s="188"/>
      <c r="FX11" s="188"/>
      <c r="FY11" s="190"/>
    </row>
    <row r="12" spans="1:181">
      <c r="A12" s="16"/>
      <c r="B12" s="173" t="s">
        <v>351</v>
      </c>
      <c r="C12" s="195"/>
      <c r="D12" s="11" t="s">
        <v>221</v>
      </c>
      <c r="E12" s="10" t="str">
        <f>INDEX(施設情報!$D$1:$D$1000,MATCH(D12,施設情報!$C$1:$C$1000,0))</f>
        <v>1</v>
      </c>
      <c r="F12" s="11"/>
      <c r="G12" s="8" t="str">
        <f t="shared" ref="G12:G30" si="8">$D12&amp;"-"&amp;$N$5</f>
        <v>003-46391</v>
      </c>
      <c r="H12" s="10" t="str">
        <f t="shared" ref="H12:H30" si="9">$D12&amp;"-"&amp;$AL$5</f>
        <v>003-46392</v>
      </c>
      <c r="I12" s="10" t="str">
        <f t="shared" ref="I12:I30" si="10">$D12&amp;"-"&amp;$BJ$5</f>
        <v>003-46393</v>
      </c>
      <c r="J12" s="10" t="str">
        <f t="shared" ref="J12:J30" si="11">$D12&amp;"-"&amp;$CH$5</f>
        <v>003-46394</v>
      </c>
      <c r="K12" s="10" t="str">
        <f t="shared" ref="K12:K30" si="12">$D12&amp;"-"&amp;$DF$5</f>
        <v>003-46395</v>
      </c>
      <c r="L12" s="10" t="str">
        <f t="shared" ref="L12:L30" si="13">$D12&amp;"-"&amp;$ED$5</f>
        <v>003-46396</v>
      </c>
      <c r="M12" s="10" t="str">
        <f t="shared" ref="M12:M30" si="14">$D12&amp;"-"&amp;$FB$5</f>
        <v>003-46397</v>
      </c>
      <c r="N12" s="121" t="str">
        <f ca="1">空き状況確認テーブル!N12</f>
        <v>△</v>
      </c>
      <c r="O12" s="122" t="str">
        <f ca="1">空き状況確認テーブル!O12</f>
        <v>△</v>
      </c>
      <c r="P12" s="122" t="str">
        <f ca="1">空き状況確認テーブル!P12</f>
        <v>△</v>
      </c>
      <c r="Q12" s="122" t="str">
        <f ca="1">空き状況確認テーブル!Q12</f>
        <v>△</v>
      </c>
      <c r="R12" s="122" t="str">
        <f ca="1">空き状況確認テーブル!R12</f>
        <v>△</v>
      </c>
      <c r="S12" s="122" t="str">
        <f ca="1">空き状況確認テーブル!S12</f>
        <v>△</v>
      </c>
      <c r="T12" s="122" t="str">
        <f ca="1">空き状況確認テーブル!T12</f>
        <v>△</v>
      </c>
      <c r="U12" s="122" t="str">
        <f ca="1">空き状況確認テーブル!U12</f>
        <v>△</v>
      </c>
      <c r="V12" s="122" t="str">
        <f ca="1">空き状況確認テーブル!V12</f>
        <v>△</v>
      </c>
      <c r="W12" s="122" t="str">
        <f ca="1">空き状況確認テーブル!W12</f>
        <v>〇</v>
      </c>
      <c r="X12" s="122" t="str">
        <f ca="1">空き状況確認テーブル!X12</f>
        <v>〇</v>
      </c>
      <c r="Y12" s="122" t="str">
        <f ca="1">空き状況確認テーブル!Y12</f>
        <v>〇</v>
      </c>
      <c r="Z12" s="122" t="str">
        <f ca="1">空き状況確認テーブル!Z12</f>
        <v>〇</v>
      </c>
      <c r="AA12" s="122" t="str">
        <f ca="1">空き状況確認テーブル!AA12</f>
        <v>〇</v>
      </c>
      <c r="AB12" s="122" t="str">
        <f ca="1">空き状況確認テーブル!AB12</f>
        <v>〇</v>
      </c>
      <c r="AC12" s="122" t="str">
        <f ca="1">空き状況確認テーブル!AC12</f>
        <v>〇</v>
      </c>
      <c r="AD12" s="122" t="str">
        <f ca="1">空き状況確認テーブル!AD12</f>
        <v>〇</v>
      </c>
      <c r="AE12" s="122" t="str">
        <f ca="1">空き状況確認テーブル!AE12</f>
        <v>△</v>
      </c>
      <c r="AF12" s="122" t="str">
        <f ca="1">空き状況確認テーブル!AF12</f>
        <v>△</v>
      </c>
      <c r="AG12" s="122" t="str">
        <f ca="1">空き状況確認テーブル!AG12</f>
        <v>△</v>
      </c>
      <c r="AH12" s="122" t="str">
        <f ca="1">空き状況確認テーブル!AH12</f>
        <v>△</v>
      </c>
      <c r="AI12" s="122" t="str">
        <f ca="1">空き状況確認テーブル!AI12</f>
        <v>△</v>
      </c>
      <c r="AJ12" s="122" t="str">
        <f ca="1">空き状況確認テーブル!AJ12</f>
        <v>△</v>
      </c>
      <c r="AK12" s="123" t="str">
        <f ca="1">空き状況確認テーブル!AK12</f>
        <v>△</v>
      </c>
      <c r="AL12" s="121" t="str">
        <f ca="1">空き状況確認テーブル!AL12</f>
        <v>△</v>
      </c>
      <c r="AM12" s="122" t="str">
        <f ca="1">空き状況確認テーブル!AM12</f>
        <v>△</v>
      </c>
      <c r="AN12" s="122" t="str">
        <f ca="1">空き状況確認テーブル!AN12</f>
        <v>△</v>
      </c>
      <c r="AO12" s="122" t="str">
        <f ca="1">空き状況確認テーブル!AO12</f>
        <v>△</v>
      </c>
      <c r="AP12" s="122" t="str">
        <f ca="1">空き状況確認テーブル!AP12</f>
        <v>△</v>
      </c>
      <c r="AQ12" s="122" t="str">
        <f ca="1">空き状況確認テーブル!AQ12</f>
        <v>△</v>
      </c>
      <c r="AR12" s="122" t="str">
        <f ca="1">空き状況確認テーブル!AR12</f>
        <v>△</v>
      </c>
      <c r="AS12" s="122" t="str">
        <f ca="1">空き状況確認テーブル!AS12</f>
        <v>△</v>
      </c>
      <c r="AT12" s="122" t="str">
        <f ca="1">空き状況確認テーブル!AT12</f>
        <v>△</v>
      </c>
      <c r="AU12" s="122" t="str">
        <f ca="1">空き状況確認テーブル!AU12</f>
        <v>〇</v>
      </c>
      <c r="AV12" s="122" t="str">
        <f ca="1">空き状況確認テーブル!AV12</f>
        <v>〇</v>
      </c>
      <c r="AW12" s="122" t="str">
        <f ca="1">空き状況確認テーブル!AW12</f>
        <v>〇</v>
      </c>
      <c r="AX12" s="122" t="str">
        <f ca="1">空き状況確認テーブル!AX12</f>
        <v>〇</v>
      </c>
      <c r="AY12" s="122" t="str">
        <f ca="1">空き状況確認テーブル!AY12</f>
        <v>〇</v>
      </c>
      <c r="AZ12" s="122" t="str">
        <f ca="1">空き状況確認テーブル!AZ12</f>
        <v>〇</v>
      </c>
      <c r="BA12" s="122" t="str">
        <f ca="1">空き状況確認テーブル!BA12</f>
        <v>〇</v>
      </c>
      <c r="BB12" s="122" t="str">
        <f ca="1">空き状況確認テーブル!BB12</f>
        <v>〇</v>
      </c>
      <c r="BC12" s="122" t="str">
        <f ca="1">空き状況確認テーブル!BC12</f>
        <v>△</v>
      </c>
      <c r="BD12" s="122" t="str">
        <f ca="1">空き状況確認テーブル!BD12</f>
        <v>△</v>
      </c>
      <c r="BE12" s="122" t="str">
        <f ca="1">空き状況確認テーブル!BE12</f>
        <v>△</v>
      </c>
      <c r="BF12" s="122" t="str">
        <f ca="1">空き状況確認テーブル!BF12</f>
        <v>△</v>
      </c>
      <c r="BG12" s="122" t="str">
        <f ca="1">空き状況確認テーブル!BG12</f>
        <v>△</v>
      </c>
      <c r="BH12" s="122" t="str">
        <f ca="1">空き状況確認テーブル!BH12</f>
        <v>△</v>
      </c>
      <c r="BI12" s="123" t="str">
        <f ca="1">空き状況確認テーブル!BI12</f>
        <v>△</v>
      </c>
      <c r="BJ12" s="121" t="str">
        <f ca="1">空き状況確認テーブル!BJ12</f>
        <v>△</v>
      </c>
      <c r="BK12" s="122" t="str">
        <f ca="1">空き状況確認テーブル!BK12</f>
        <v>△</v>
      </c>
      <c r="BL12" s="122" t="str">
        <f ca="1">空き状況確認テーブル!BL12</f>
        <v>△</v>
      </c>
      <c r="BM12" s="122" t="str">
        <f ca="1">空き状況確認テーブル!BM12</f>
        <v>△</v>
      </c>
      <c r="BN12" s="122" t="str">
        <f ca="1">空き状況確認テーブル!BN12</f>
        <v>△</v>
      </c>
      <c r="BO12" s="122" t="str">
        <f ca="1">空き状況確認テーブル!BO12</f>
        <v>△</v>
      </c>
      <c r="BP12" s="122" t="str">
        <f ca="1">空き状況確認テーブル!BP12</f>
        <v>△</v>
      </c>
      <c r="BQ12" s="122" t="str">
        <f ca="1">空き状況確認テーブル!BQ12</f>
        <v>△</v>
      </c>
      <c r="BR12" s="122" t="str">
        <f ca="1">空き状況確認テーブル!BR12</f>
        <v>△</v>
      </c>
      <c r="BS12" s="122" t="str">
        <f ca="1">空き状況確認テーブル!BS12</f>
        <v>〇</v>
      </c>
      <c r="BT12" s="122" t="str">
        <f ca="1">空き状況確認テーブル!BT12</f>
        <v>〇</v>
      </c>
      <c r="BU12" s="122" t="str">
        <f ca="1">空き状況確認テーブル!BU12</f>
        <v>〇</v>
      </c>
      <c r="BV12" s="122" t="str">
        <f ca="1">空き状況確認テーブル!BV12</f>
        <v>〇</v>
      </c>
      <c r="BW12" s="122" t="str">
        <f ca="1">空き状況確認テーブル!BW12</f>
        <v>〇</v>
      </c>
      <c r="BX12" s="122" t="str">
        <f ca="1">空き状況確認テーブル!BX12</f>
        <v>〇</v>
      </c>
      <c r="BY12" s="122" t="str">
        <f ca="1">空き状況確認テーブル!BY12</f>
        <v>〇</v>
      </c>
      <c r="BZ12" s="122" t="str">
        <f ca="1">空き状況確認テーブル!BZ12</f>
        <v>〇</v>
      </c>
      <c r="CA12" s="122" t="str">
        <f ca="1">空き状況確認テーブル!CA12</f>
        <v>△</v>
      </c>
      <c r="CB12" s="122" t="str">
        <f ca="1">空き状況確認テーブル!CB12</f>
        <v>△</v>
      </c>
      <c r="CC12" s="122" t="str">
        <f ca="1">空き状況確認テーブル!CC12</f>
        <v>△</v>
      </c>
      <c r="CD12" s="122" t="str">
        <f ca="1">空き状況確認テーブル!CD12</f>
        <v>△</v>
      </c>
      <c r="CE12" s="122" t="str">
        <f ca="1">空き状況確認テーブル!CE12</f>
        <v>△</v>
      </c>
      <c r="CF12" s="122" t="str">
        <f ca="1">空き状況確認テーブル!CF12</f>
        <v>△</v>
      </c>
      <c r="CG12" s="123" t="str">
        <f ca="1">空き状況確認テーブル!CG12</f>
        <v>△</v>
      </c>
      <c r="CH12" s="187" t="str">
        <f ca="1">空き状況確認テーブル!CH12</f>
        <v>△</v>
      </c>
      <c r="CI12" s="122" t="str">
        <f ca="1">空き状況確認テーブル!CI12</f>
        <v>△</v>
      </c>
      <c r="CJ12" s="122" t="str">
        <f ca="1">空き状況確認テーブル!CJ12</f>
        <v>△</v>
      </c>
      <c r="CK12" s="122" t="str">
        <f ca="1">空き状況確認テーブル!CK12</f>
        <v>△</v>
      </c>
      <c r="CL12" s="122" t="str">
        <f ca="1">空き状況確認テーブル!CL12</f>
        <v>△</v>
      </c>
      <c r="CM12" s="122" t="str">
        <f ca="1">空き状況確認テーブル!CM12</f>
        <v>△</v>
      </c>
      <c r="CN12" s="122" t="str">
        <f ca="1">空き状況確認テーブル!CN12</f>
        <v>△</v>
      </c>
      <c r="CO12" s="122" t="str">
        <f ca="1">空き状況確認テーブル!CO12</f>
        <v>△</v>
      </c>
      <c r="CP12" s="122" t="str">
        <f ca="1">空き状況確認テーブル!CP12</f>
        <v>△</v>
      </c>
      <c r="CQ12" s="122" t="str">
        <f ca="1">空き状況確認テーブル!CQ12</f>
        <v>〇</v>
      </c>
      <c r="CR12" s="122" t="str">
        <f ca="1">空き状況確認テーブル!CR12</f>
        <v>〇</v>
      </c>
      <c r="CS12" s="122" t="str">
        <f ca="1">空き状況確認テーブル!CS12</f>
        <v>〇</v>
      </c>
      <c r="CT12" s="122" t="str">
        <f ca="1">空き状況確認テーブル!CT12</f>
        <v>〇</v>
      </c>
      <c r="CU12" s="122" t="str">
        <f ca="1">空き状況確認テーブル!CU12</f>
        <v>〇</v>
      </c>
      <c r="CV12" s="122" t="str">
        <f ca="1">空き状況確認テーブル!CV12</f>
        <v>〇</v>
      </c>
      <c r="CW12" s="122" t="str">
        <f ca="1">空き状況確認テーブル!CW12</f>
        <v>〇</v>
      </c>
      <c r="CX12" s="122" t="str">
        <f ca="1">空き状況確認テーブル!CX12</f>
        <v>〇</v>
      </c>
      <c r="CY12" s="122" t="str">
        <f ca="1">空き状況確認テーブル!CY12</f>
        <v>△</v>
      </c>
      <c r="CZ12" s="122" t="str">
        <f ca="1">空き状況確認テーブル!CZ12</f>
        <v>△</v>
      </c>
      <c r="DA12" s="122" t="str">
        <f ca="1">空き状況確認テーブル!DA12</f>
        <v>△</v>
      </c>
      <c r="DB12" s="122" t="str">
        <f ca="1">空き状況確認テーブル!DB12</f>
        <v>△</v>
      </c>
      <c r="DC12" s="122" t="str">
        <f ca="1">空き状況確認テーブル!DC12</f>
        <v>△</v>
      </c>
      <c r="DD12" s="122" t="str">
        <f ca="1">空き状況確認テーブル!DD12</f>
        <v>△</v>
      </c>
      <c r="DE12" s="123" t="str">
        <f ca="1">空き状況確認テーブル!DE12</f>
        <v>△</v>
      </c>
      <c r="DF12" s="121" t="str">
        <f ca="1">空き状況確認テーブル!DF12</f>
        <v>△</v>
      </c>
      <c r="DG12" s="122" t="str">
        <f ca="1">空き状況確認テーブル!DG12</f>
        <v>△</v>
      </c>
      <c r="DH12" s="122" t="str">
        <f ca="1">空き状況確認テーブル!DH12</f>
        <v>△</v>
      </c>
      <c r="DI12" s="122" t="str">
        <f ca="1">空き状況確認テーブル!DI12</f>
        <v>△</v>
      </c>
      <c r="DJ12" s="122" t="str">
        <f ca="1">空き状況確認テーブル!DJ12</f>
        <v>△</v>
      </c>
      <c r="DK12" s="122" t="str">
        <f ca="1">空き状況確認テーブル!DK12</f>
        <v>△</v>
      </c>
      <c r="DL12" s="122" t="str">
        <f ca="1">空き状況確認テーブル!DL12</f>
        <v>△</v>
      </c>
      <c r="DM12" s="122" t="str">
        <f ca="1">空き状況確認テーブル!DM12</f>
        <v>△</v>
      </c>
      <c r="DN12" s="122" t="str">
        <f ca="1">空き状況確認テーブル!DN12</f>
        <v>△</v>
      </c>
      <c r="DO12" s="122" t="str">
        <f ca="1">空き状況確認テーブル!DO12</f>
        <v>〇</v>
      </c>
      <c r="DP12" s="122" t="str">
        <f ca="1">空き状況確認テーブル!DP12</f>
        <v>〇</v>
      </c>
      <c r="DQ12" s="122" t="str">
        <f ca="1">空き状況確認テーブル!DQ12</f>
        <v>〇</v>
      </c>
      <c r="DR12" s="122" t="str">
        <f ca="1">空き状況確認テーブル!DR12</f>
        <v>〇</v>
      </c>
      <c r="DS12" s="122" t="str">
        <f ca="1">空き状況確認テーブル!DS12</f>
        <v>〇</v>
      </c>
      <c r="DT12" s="122" t="str">
        <f ca="1">空き状況確認テーブル!DT12</f>
        <v>〇</v>
      </c>
      <c r="DU12" s="122" t="str">
        <f ca="1">空き状況確認テーブル!DU12</f>
        <v>〇</v>
      </c>
      <c r="DV12" s="122" t="str">
        <f ca="1">空き状況確認テーブル!DV12</f>
        <v>〇</v>
      </c>
      <c r="DW12" s="122" t="str">
        <f ca="1">空き状況確認テーブル!DW12</f>
        <v>△</v>
      </c>
      <c r="DX12" s="122" t="str">
        <f ca="1">空き状況確認テーブル!DX12</f>
        <v>△</v>
      </c>
      <c r="DY12" s="122" t="str">
        <f ca="1">空き状況確認テーブル!DY12</f>
        <v>△</v>
      </c>
      <c r="DZ12" s="122" t="str">
        <f ca="1">空き状況確認テーブル!DZ12</f>
        <v>△</v>
      </c>
      <c r="EA12" s="122" t="str">
        <f ca="1">空き状況確認テーブル!EA12</f>
        <v>△</v>
      </c>
      <c r="EB12" s="122" t="str">
        <f ca="1">空き状況確認テーブル!EB12</f>
        <v>△</v>
      </c>
      <c r="EC12" s="123" t="str">
        <f ca="1">空き状況確認テーブル!EC12</f>
        <v>△</v>
      </c>
      <c r="ED12" s="121" t="str">
        <f ca="1">空き状況確認テーブル!ED12</f>
        <v>×</v>
      </c>
      <c r="EE12" s="122" t="str">
        <f ca="1">空き状況確認テーブル!EE12</f>
        <v>×</v>
      </c>
      <c r="EF12" s="122" t="str">
        <f ca="1">空き状況確認テーブル!EF12</f>
        <v>×</v>
      </c>
      <c r="EG12" s="122" t="str">
        <f ca="1">空き状況確認テーブル!EG12</f>
        <v>×</v>
      </c>
      <c r="EH12" s="122" t="str">
        <f ca="1">空き状況確認テーブル!EH12</f>
        <v>×</v>
      </c>
      <c r="EI12" s="122" t="str">
        <f ca="1">空き状況確認テーブル!EI12</f>
        <v>×</v>
      </c>
      <c r="EJ12" s="122" t="str">
        <f ca="1">空き状況確認テーブル!EJ12</f>
        <v>×</v>
      </c>
      <c r="EK12" s="122" t="str">
        <f ca="1">空き状況確認テーブル!EK12</f>
        <v>×</v>
      </c>
      <c r="EL12" s="122" t="str">
        <f ca="1">空き状況確認テーブル!EL12</f>
        <v>×</v>
      </c>
      <c r="EM12" s="122" t="str">
        <f ca="1">空き状況確認テーブル!EM12</f>
        <v>×</v>
      </c>
      <c r="EN12" s="122" t="str">
        <f ca="1">空き状況確認テーブル!EN12</f>
        <v>×</v>
      </c>
      <c r="EO12" s="122" t="str">
        <f ca="1">空き状況確認テーブル!EO12</f>
        <v>×</v>
      </c>
      <c r="EP12" s="122" t="str">
        <f ca="1">空き状況確認テーブル!EP12</f>
        <v>×</v>
      </c>
      <c r="EQ12" s="122" t="str">
        <f ca="1">空き状況確認テーブル!EQ12</f>
        <v>×</v>
      </c>
      <c r="ER12" s="122" t="str">
        <f ca="1">空き状況確認テーブル!ER12</f>
        <v>×</v>
      </c>
      <c r="ES12" s="122" t="str">
        <f ca="1">空き状況確認テーブル!ES12</f>
        <v>×</v>
      </c>
      <c r="ET12" s="122" t="str">
        <f ca="1">空き状況確認テーブル!ET12</f>
        <v>×</v>
      </c>
      <c r="EU12" s="122" t="str">
        <f ca="1">空き状況確認テーブル!EU12</f>
        <v>×</v>
      </c>
      <c r="EV12" s="122" t="str">
        <f ca="1">空き状況確認テーブル!EV12</f>
        <v>×</v>
      </c>
      <c r="EW12" s="122" t="str">
        <f ca="1">空き状況確認テーブル!EW12</f>
        <v>×</v>
      </c>
      <c r="EX12" s="122" t="str">
        <f ca="1">空き状況確認テーブル!EX12</f>
        <v>×</v>
      </c>
      <c r="EY12" s="122" t="str">
        <f ca="1">空き状況確認テーブル!EY12</f>
        <v>×</v>
      </c>
      <c r="EZ12" s="122" t="str">
        <f ca="1">空き状況確認テーブル!EZ12</f>
        <v>×</v>
      </c>
      <c r="FA12" s="123" t="str">
        <f ca="1">空き状況確認テーブル!FA12</f>
        <v>×</v>
      </c>
      <c r="FB12" s="121" t="str">
        <f ca="1">空き状況確認テーブル!FB12</f>
        <v>×</v>
      </c>
      <c r="FC12" s="122" t="str">
        <f ca="1">空き状況確認テーブル!FC12</f>
        <v>×</v>
      </c>
      <c r="FD12" s="122" t="str">
        <f ca="1">空き状況確認テーブル!FD12</f>
        <v>×</v>
      </c>
      <c r="FE12" s="122" t="str">
        <f ca="1">空き状況確認テーブル!FE12</f>
        <v>×</v>
      </c>
      <c r="FF12" s="122" t="str">
        <f ca="1">空き状況確認テーブル!FF12</f>
        <v>×</v>
      </c>
      <c r="FG12" s="122" t="str">
        <f ca="1">空き状況確認テーブル!FG12</f>
        <v>×</v>
      </c>
      <c r="FH12" s="122" t="str">
        <f ca="1">空き状況確認テーブル!FH12</f>
        <v>×</v>
      </c>
      <c r="FI12" s="122" t="str">
        <f ca="1">空き状況確認テーブル!FI12</f>
        <v>×</v>
      </c>
      <c r="FJ12" s="122" t="str">
        <f ca="1">空き状況確認テーブル!FJ12</f>
        <v>×</v>
      </c>
      <c r="FK12" s="122" t="str">
        <f ca="1">空き状況確認テーブル!FK12</f>
        <v>×</v>
      </c>
      <c r="FL12" s="122" t="str">
        <f ca="1">空き状況確認テーブル!FL12</f>
        <v>×</v>
      </c>
      <c r="FM12" s="122" t="str">
        <f ca="1">空き状況確認テーブル!FM12</f>
        <v>×</v>
      </c>
      <c r="FN12" s="122" t="str">
        <f ca="1">空き状況確認テーブル!FN12</f>
        <v>×</v>
      </c>
      <c r="FO12" s="122" t="str">
        <f ca="1">空き状況確認テーブル!FO12</f>
        <v>×</v>
      </c>
      <c r="FP12" s="122" t="str">
        <f ca="1">空き状況確認テーブル!FP12</f>
        <v>×</v>
      </c>
      <c r="FQ12" s="122" t="str">
        <f ca="1">空き状況確認テーブル!FQ12</f>
        <v>×</v>
      </c>
      <c r="FR12" s="122" t="str">
        <f ca="1">空き状況確認テーブル!FR12</f>
        <v>×</v>
      </c>
      <c r="FS12" s="122" t="str">
        <f ca="1">空き状況確認テーブル!FS12</f>
        <v>×</v>
      </c>
      <c r="FT12" s="122" t="str">
        <f ca="1">空き状況確認テーブル!FT12</f>
        <v>×</v>
      </c>
      <c r="FU12" s="122" t="str">
        <f ca="1">空き状況確認テーブル!FU12</f>
        <v>×</v>
      </c>
      <c r="FV12" s="122" t="str">
        <f ca="1">空き状況確認テーブル!FV12</f>
        <v>×</v>
      </c>
      <c r="FW12" s="122" t="str">
        <f ca="1">空き状況確認テーブル!FW12</f>
        <v>×</v>
      </c>
      <c r="FX12" s="122" t="str">
        <f ca="1">空き状況確認テーブル!FX12</f>
        <v>×</v>
      </c>
      <c r="FY12" s="123" t="str">
        <f ca="1">空き状況確認テーブル!FY12</f>
        <v>×</v>
      </c>
    </row>
    <row r="13" spans="1:181">
      <c r="A13" s="16"/>
      <c r="B13" s="174" t="s">
        <v>365</v>
      </c>
      <c r="C13" s="195" t="s">
        <v>409</v>
      </c>
      <c r="D13" s="11" t="s">
        <v>154</v>
      </c>
      <c r="E13" s="10" t="str">
        <f>INDEX(施設情報!$D$1:$D$1000,MATCH(D13,施設情報!$C$1:$C$1000,0))</f>
        <v>1</v>
      </c>
      <c r="F13" s="11" t="s">
        <v>275</v>
      </c>
      <c r="G13" s="8" t="str">
        <f t="shared" si="8"/>
        <v>004-46391</v>
      </c>
      <c r="H13" s="10" t="str">
        <f t="shared" si="9"/>
        <v>004-46392</v>
      </c>
      <c r="I13" s="10" t="str">
        <f t="shared" si="10"/>
        <v>004-46393</v>
      </c>
      <c r="J13" s="10" t="str">
        <f t="shared" si="11"/>
        <v>004-46394</v>
      </c>
      <c r="K13" s="10" t="str">
        <f t="shared" si="12"/>
        <v>004-46395</v>
      </c>
      <c r="L13" s="10" t="str">
        <f t="shared" si="13"/>
        <v>004-46396</v>
      </c>
      <c r="M13" s="10" t="str">
        <f t="shared" si="14"/>
        <v>004-46397</v>
      </c>
      <c r="N13" s="121" t="str">
        <f ca="1">空き状況確認テーブル!N13</f>
        <v>△</v>
      </c>
      <c r="O13" s="122" t="str">
        <f ca="1">空き状況確認テーブル!O13</f>
        <v>△</v>
      </c>
      <c r="P13" s="122" t="str">
        <f ca="1">空き状況確認テーブル!P13</f>
        <v>△</v>
      </c>
      <c r="Q13" s="122" t="str">
        <f ca="1">空き状況確認テーブル!Q13</f>
        <v>△</v>
      </c>
      <c r="R13" s="122" t="str">
        <f ca="1">空き状況確認テーブル!R13</f>
        <v>△</v>
      </c>
      <c r="S13" s="122" t="str">
        <f ca="1">空き状況確認テーブル!S13</f>
        <v>△</v>
      </c>
      <c r="T13" s="213" t="str">
        <f ca="1">IF(COUNTIF(空き状況確認テーブル!T13:V13,"×")&lt;&gt;0,"×",IF(COUNTIF(空き状況確認テーブル!T13:V13,"△")&lt;&gt;0,"△",IF(COUNTIF(空き状況確認テーブル!T13:V13,"△")&lt;&gt;0,"△","〇")))</f>
        <v>△</v>
      </c>
      <c r="U13" s="214"/>
      <c r="V13" s="215"/>
      <c r="W13" s="217" t="str">
        <f ca="1">IF(COUNTIF(空き状況確認テーブル!W13:Z13,"×")&lt;&gt;0,"×",IF(COUNTIF(空き状況確認テーブル!W13:Z13,"△")&lt;&gt;0,"△",IF(COUNTIF(空き状況確認テーブル!W13:Z13,"△")&lt;&gt;0,"△","〇")))</f>
        <v>〇</v>
      </c>
      <c r="X13" s="217"/>
      <c r="Y13" s="217"/>
      <c r="Z13" s="217"/>
      <c r="AA13" s="217" t="str">
        <f ca="1">IF(COUNTIF(空き状況確認テーブル!AA13:AD13,"×")&lt;&gt;0,"×",IF(COUNTIF(空き状況確認テーブル!AA13:AD13,"△")&lt;&gt;0,"△",IF(COUNTIF(空き状況確認テーブル!AA13:AD13,"△")&lt;&gt;0,"△","〇")))</f>
        <v>〇</v>
      </c>
      <c r="AB13" s="217"/>
      <c r="AC13" s="217"/>
      <c r="AD13" s="217"/>
      <c r="AE13" s="217" t="str">
        <f ca="1">IF(COUNTIF(空き状況確認テーブル!AE13:AH13,"×")&lt;&gt;0,"×",IF(COUNTIF(空き状況確認テーブル!AE13:AH13,"△")&lt;&gt;0,"△",IF(COUNTIF(空き状況確認テーブル!AE13:AH13,"△")&lt;&gt;0,"△","〇")))</f>
        <v>△</v>
      </c>
      <c r="AF13" s="217"/>
      <c r="AG13" s="217"/>
      <c r="AH13" s="217"/>
      <c r="AI13" s="213" t="str">
        <f ca="1">IF(COUNTIF(空き状況確認テーブル!AI13:AK13,"×")&lt;&gt;0,"×",IF(COUNTIF(空き状況確認テーブル!AI13:AK13,"△")&lt;&gt;0,"△",IF(COUNTIF(空き状況確認テーブル!AI13:AK13,"△")&lt;&gt;0,"△","〇")))</f>
        <v>△</v>
      </c>
      <c r="AJ13" s="214"/>
      <c r="AK13" s="216"/>
      <c r="AL13" s="121" t="str">
        <f ca="1">空き状況確認テーブル!AL13</f>
        <v>△</v>
      </c>
      <c r="AM13" s="122" t="str">
        <f ca="1">空き状況確認テーブル!AM13</f>
        <v>△</v>
      </c>
      <c r="AN13" s="122" t="str">
        <f ca="1">空き状況確認テーブル!AN13</f>
        <v>△</v>
      </c>
      <c r="AO13" s="122" t="str">
        <f ca="1">空き状況確認テーブル!AO13</f>
        <v>△</v>
      </c>
      <c r="AP13" s="122" t="str">
        <f ca="1">空き状況確認テーブル!AP13</f>
        <v>△</v>
      </c>
      <c r="AQ13" s="122" t="str">
        <f ca="1">空き状況確認テーブル!AQ13</f>
        <v>△</v>
      </c>
      <c r="AR13" s="213" t="str">
        <f ca="1">IF(COUNTIF(空き状況確認テーブル!AR13:AT13,"×")&lt;&gt;0,"×",IF(COUNTIF(空き状況確認テーブル!AR13:AT13,"△")&lt;&gt;0,"△",IF(COUNTIF(空き状況確認テーブル!AR13:AT13,"△")&lt;&gt;0,"△","〇")))</f>
        <v>△</v>
      </c>
      <c r="AS13" s="214"/>
      <c r="AT13" s="215"/>
      <c r="AU13" s="217" t="str">
        <f ca="1">IF(COUNTIF(空き状況確認テーブル!AU13:AX13,"×")&lt;&gt;0,"×",IF(COUNTIF(空き状況確認テーブル!AU13:AX13,"△")&lt;&gt;0,"△",IF(COUNTIF(空き状況確認テーブル!AU13:AX13,"△")&lt;&gt;0,"△","〇")))</f>
        <v>〇</v>
      </c>
      <c r="AV13" s="217"/>
      <c r="AW13" s="217"/>
      <c r="AX13" s="217"/>
      <c r="AY13" s="217" t="str">
        <f ca="1">IF(COUNTIF(空き状況確認テーブル!AY13:BB13,"×")&lt;&gt;0,"×",IF(COUNTIF(空き状況確認テーブル!AY13:BB13,"△")&lt;&gt;0,"△",IF(COUNTIF(空き状況確認テーブル!AY13:BB13,"△")&lt;&gt;0,"△","〇")))</f>
        <v>〇</v>
      </c>
      <c r="AZ13" s="217"/>
      <c r="BA13" s="217"/>
      <c r="BB13" s="217"/>
      <c r="BC13" s="217" t="str">
        <f ca="1">IF(COUNTIF(空き状況確認テーブル!BC13:BF13,"×")&lt;&gt;0,"×",IF(COUNTIF(空き状況確認テーブル!BC13:BF13,"△")&lt;&gt;0,"△",IF(COUNTIF(空き状況確認テーブル!BC13:BF13,"△")&lt;&gt;0,"△","〇")))</f>
        <v>△</v>
      </c>
      <c r="BD13" s="217"/>
      <c r="BE13" s="217"/>
      <c r="BF13" s="217"/>
      <c r="BG13" s="213" t="str">
        <f ca="1">IF(COUNTIF(空き状況確認テーブル!BG13:BI13,"×")&lt;&gt;0,"×",IF(COUNTIF(空き状況確認テーブル!BG13:BI13,"△")&lt;&gt;0,"△",IF(COUNTIF(空き状況確認テーブル!BG13:BI13,"△")&lt;&gt;0,"△","〇")))</f>
        <v>△</v>
      </c>
      <c r="BH13" s="214"/>
      <c r="BI13" s="216"/>
      <c r="BJ13" s="121" t="str">
        <f ca="1">空き状況確認テーブル!BJ13</f>
        <v>△</v>
      </c>
      <c r="BK13" s="122" t="str">
        <f ca="1">空き状況確認テーブル!BK13</f>
        <v>△</v>
      </c>
      <c r="BL13" s="122" t="str">
        <f ca="1">空き状況確認テーブル!BL13</f>
        <v>△</v>
      </c>
      <c r="BM13" s="122" t="str">
        <f ca="1">空き状況確認テーブル!BM13</f>
        <v>△</v>
      </c>
      <c r="BN13" s="122" t="str">
        <f ca="1">空き状況確認テーブル!BN13</f>
        <v>△</v>
      </c>
      <c r="BO13" s="122" t="str">
        <f ca="1">空き状況確認テーブル!BO13</f>
        <v>△</v>
      </c>
      <c r="BP13" s="213" t="str">
        <f ca="1">IF(COUNTIF(空き状況確認テーブル!BP13:BR13,"×")&lt;&gt;0,"×",IF(COUNTIF(空き状況確認テーブル!BP13:BR13,"△")&lt;&gt;0,"△",IF(COUNTIF(空き状況確認テーブル!BP13:BR13,"△")&lt;&gt;0,"△","〇")))</f>
        <v>△</v>
      </c>
      <c r="BQ13" s="214"/>
      <c r="BR13" s="215"/>
      <c r="BS13" s="217" t="str">
        <f ca="1">IF(COUNTIF(空き状況確認テーブル!BS13:BV13,"×")&lt;&gt;0,"×",IF(COUNTIF(空き状況確認テーブル!BS13:BV13,"△")&lt;&gt;0,"△",IF(COUNTIF(空き状況確認テーブル!BS13:BV13,"△")&lt;&gt;0,"△","〇")))</f>
        <v>〇</v>
      </c>
      <c r="BT13" s="217"/>
      <c r="BU13" s="217"/>
      <c r="BV13" s="217"/>
      <c r="BW13" s="217" t="str">
        <f ca="1">IF(COUNTIF(空き状況確認テーブル!BW13:BZ13,"×")&lt;&gt;0,"×",IF(COUNTIF(空き状況確認テーブル!BW13:BZ13,"△")&lt;&gt;0,"△",IF(COUNTIF(空き状況確認テーブル!BW13:BZ13,"△")&lt;&gt;0,"△","〇")))</f>
        <v>〇</v>
      </c>
      <c r="BX13" s="217"/>
      <c r="BY13" s="217"/>
      <c r="BZ13" s="217"/>
      <c r="CA13" s="217" t="str">
        <f ca="1">IF(COUNTIF(空き状況確認テーブル!CA13:CD13,"×")&lt;&gt;0,"×",IF(COUNTIF(空き状況確認テーブル!CA13:CD13,"△")&lt;&gt;0,"△",IF(COUNTIF(空き状況確認テーブル!CA13:CD13,"△")&lt;&gt;0,"△","〇")))</f>
        <v>△</v>
      </c>
      <c r="CB13" s="217"/>
      <c r="CC13" s="217"/>
      <c r="CD13" s="217"/>
      <c r="CE13" s="213" t="str">
        <f ca="1">IF(COUNTIF(空き状況確認テーブル!CE13:CG13,"×")&lt;&gt;0,"×",IF(COUNTIF(空き状況確認テーブル!CE13:CG13,"△")&lt;&gt;0,"△",IF(COUNTIF(空き状況確認テーブル!CE13:CG13,"△")&lt;&gt;0,"△","〇")))</f>
        <v>△</v>
      </c>
      <c r="CF13" s="214"/>
      <c r="CG13" s="216"/>
      <c r="CH13" s="187" t="str">
        <f ca="1">空き状況確認テーブル!CH13</f>
        <v>△</v>
      </c>
      <c r="CI13" s="122" t="str">
        <f ca="1">空き状況確認テーブル!CI13</f>
        <v>△</v>
      </c>
      <c r="CJ13" s="122" t="str">
        <f ca="1">空き状況確認テーブル!CJ13</f>
        <v>△</v>
      </c>
      <c r="CK13" s="122" t="str">
        <f ca="1">空き状況確認テーブル!CK13</f>
        <v>△</v>
      </c>
      <c r="CL13" s="122" t="str">
        <f ca="1">空き状況確認テーブル!CL13</f>
        <v>△</v>
      </c>
      <c r="CM13" s="122" t="str">
        <f ca="1">空き状況確認テーブル!CM13</f>
        <v>△</v>
      </c>
      <c r="CN13" s="213" t="str">
        <f ca="1">IF(COUNTIF(空き状況確認テーブル!CN13:CP13,"×")&lt;&gt;0,"×",IF(COUNTIF(空き状況確認テーブル!CN13:CP13,"△")&lt;&gt;0,"△",IF(COUNTIF(空き状況確認テーブル!CN13:CP13,"△")&lt;&gt;0,"△","〇")))</f>
        <v>△</v>
      </c>
      <c r="CO13" s="214"/>
      <c r="CP13" s="215"/>
      <c r="CQ13" s="217" t="str">
        <f ca="1">IF(COUNTIF(空き状況確認テーブル!CQ13:CT13,"×")&lt;&gt;0,"×",IF(COUNTIF(空き状況確認テーブル!CQ13:CT13,"△")&lt;&gt;0,"△",IF(COUNTIF(空き状況確認テーブル!CQ13:CT13,"△")&lt;&gt;0,"△","〇")))</f>
        <v>〇</v>
      </c>
      <c r="CR13" s="217"/>
      <c r="CS13" s="217"/>
      <c r="CT13" s="217"/>
      <c r="CU13" s="217" t="str">
        <f ca="1">IF(COUNTIF(空き状況確認テーブル!CU13:CX13,"×")&lt;&gt;0,"×",IF(COUNTIF(空き状況確認テーブル!CU13:CX13,"△")&lt;&gt;0,"△",IF(COUNTIF(空き状況確認テーブル!CU13:CX13,"△")&lt;&gt;0,"△","〇")))</f>
        <v>〇</v>
      </c>
      <c r="CV13" s="217"/>
      <c r="CW13" s="217"/>
      <c r="CX13" s="217"/>
      <c r="CY13" s="217" t="str">
        <f ca="1">IF(COUNTIF(空き状況確認テーブル!CY13:DB13,"×")&lt;&gt;0,"×",IF(COUNTIF(空き状況確認テーブル!CY13:DB13,"△")&lt;&gt;0,"△",IF(COUNTIF(空き状況確認テーブル!CY13:DB13,"△")&lt;&gt;0,"△","〇")))</f>
        <v>△</v>
      </c>
      <c r="CZ13" s="217"/>
      <c r="DA13" s="217"/>
      <c r="DB13" s="217"/>
      <c r="DC13" s="213" t="str">
        <f ca="1">IF(COUNTIF(空き状況確認テーブル!DC13:DE13,"×")&lt;&gt;0,"×",IF(COUNTIF(空き状況確認テーブル!DC13:DE13,"△")&lt;&gt;0,"△",IF(COUNTIF(空き状況確認テーブル!DC13:DE13,"△")&lt;&gt;0,"△","〇")))</f>
        <v>△</v>
      </c>
      <c r="DD13" s="214"/>
      <c r="DE13" s="216"/>
      <c r="DF13" s="121" t="str">
        <f ca="1">空き状況確認テーブル!DF13</f>
        <v>△</v>
      </c>
      <c r="DG13" s="122" t="str">
        <f ca="1">空き状況確認テーブル!DG13</f>
        <v>△</v>
      </c>
      <c r="DH13" s="122" t="str">
        <f ca="1">空き状況確認テーブル!DH13</f>
        <v>△</v>
      </c>
      <c r="DI13" s="122" t="str">
        <f ca="1">空き状況確認テーブル!DI13</f>
        <v>△</v>
      </c>
      <c r="DJ13" s="122" t="str">
        <f ca="1">空き状況確認テーブル!DJ13</f>
        <v>△</v>
      </c>
      <c r="DK13" s="122" t="str">
        <f ca="1">空き状況確認テーブル!DK13</f>
        <v>△</v>
      </c>
      <c r="DL13" s="213" t="str">
        <f ca="1">IF(COUNTIF(空き状況確認テーブル!DL13:DN13,"×")&lt;&gt;0,"×",IF(COUNTIF(空き状況確認テーブル!DL13:DN13,"△")&lt;&gt;0,"△",IF(COUNTIF(空き状況確認テーブル!DL13:DN13,"△")&lt;&gt;0,"△","〇")))</f>
        <v>△</v>
      </c>
      <c r="DM13" s="214"/>
      <c r="DN13" s="215"/>
      <c r="DO13" s="217" t="str">
        <f ca="1">IF(COUNTIF(空き状況確認テーブル!DO13:DR13,"×")&lt;&gt;0,"×",IF(COUNTIF(空き状況確認テーブル!DO13:DR13,"△")&lt;&gt;0,"△",IF(COUNTIF(空き状況確認テーブル!DO13:DR13,"△")&lt;&gt;0,"△","〇")))</f>
        <v>〇</v>
      </c>
      <c r="DP13" s="217"/>
      <c r="DQ13" s="217"/>
      <c r="DR13" s="217"/>
      <c r="DS13" s="217" t="str">
        <f ca="1">IF(COUNTIF(空き状況確認テーブル!DS13:DV13,"×")&lt;&gt;0,"×",IF(COUNTIF(空き状況確認テーブル!DS13:DV13,"△")&lt;&gt;0,"△",IF(COUNTIF(空き状況確認テーブル!DS13:DV13,"△")&lt;&gt;0,"△","〇")))</f>
        <v>〇</v>
      </c>
      <c r="DT13" s="217"/>
      <c r="DU13" s="217"/>
      <c r="DV13" s="217"/>
      <c r="DW13" s="217" t="str">
        <f ca="1">IF(COUNTIF(空き状況確認テーブル!DW13:DZ13,"×")&lt;&gt;0,"×",IF(COUNTIF(空き状況確認テーブル!DW13:DZ13,"△")&lt;&gt;0,"△",IF(COUNTIF(空き状況確認テーブル!DW13:DZ13,"△")&lt;&gt;0,"△","〇")))</f>
        <v>△</v>
      </c>
      <c r="DX13" s="217"/>
      <c r="DY13" s="217"/>
      <c r="DZ13" s="217"/>
      <c r="EA13" s="213" t="str">
        <f ca="1">IF(COUNTIF(空き状況確認テーブル!EA13:EC13,"×")&lt;&gt;0,"×",IF(COUNTIF(空き状況確認テーブル!EA13:EC13,"△")&lt;&gt;0,"△",IF(COUNTIF(空き状況確認テーブル!EA13:EC13,"△")&lt;&gt;0,"△","〇")))</f>
        <v>△</v>
      </c>
      <c r="EB13" s="214"/>
      <c r="EC13" s="216"/>
      <c r="ED13" s="121" t="str">
        <f ca="1">空き状況確認テーブル!ED13</f>
        <v>×</v>
      </c>
      <c r="EE13" s="122" t="str">
        <f ca="1">空き状況確認テーブル!EE13</f>
        <v>×</v>
      </c>
      <c r="EF13" s="122" t="str">
        <f ca="1">空き状況確認テーブル!EF13</f>
        <v>×</v>
      </c>
      <c r="EG13" s="122" t="str">
        <f ca="1">空き状況確認テーブル!EG13</f>
        <v>×</v>
      </c>
      <c r="EH13" s="122" t="str">
        <f ca="1">空き状況確認テーブル!EH13</f>
        <v>×</v>
      </c>
      <c r="EI13" s="122" t="str">
        <f ca="1">空き状況確認テーブル!EI13</f>
        <v>×</v>
      </c>
      <c r="EJ13" s="213" t="str">
        <f ca="1">IF(COUNTIF(空き状況確認テーブル!EJ13:EL13,"×")&lt;&gt;0,"×",IF(COUNTIF(空き状況確認テーブル!EJ13:EL13,"△")&lt;&gt;0,"△",IF(COUNTIF(空き状況確認テーブル!EJ13:EL13,"△")&lt;&gt;0,"△","〇")))</f>
        <v>×</v>
      </c>
      <c r="EK13" s="214"/>
      <c r="EL13" s="215"/>
      <c r="EM13" s="217" t="str">
        <f ca="1">IF(COUNTIF(空き状況確認テーブル!EM13:EP13,"×")&lt;&gt;0,"×",IF(COUNTIF(空き状況確認テーブル!EM13:EP13,"△")&lt;&gt;0,"△",IF(COUNTIF(空き状況確認テーブル!EM13:EP13,"△")&lt;&gt;0,"△","〇")))</f>
        <v>×</v>
      </c>
      <c r="EN13" s="217"/>
      <c r="EO13" s="217"/>
      <c r="EP13" s="217"/>
      <c r="EQ13" s="217" t="str">
        <f ca="1">IF(COUNTIF(空き状況確認テーブル!EQ13:ET13,"×")&lt;&gt;0,"×",IF(COUNTIF(空き状況確認テーブル!EQ13:ET13,"△")&lt;&gt;0,"△",IF(COUNTIF(空き状況確認テーブル!EQ13:ET13,"△")&lt;&gt;0,"△","〇")))</f>
        <v>×</v>
      </c>
      <c r="ER13" s="217"/>
      <c r="ES13" s="217"/>
      <c r="ET13" s="217"/>
      <c r="EU13" s="217" t="str">
        <f ca="1">IF(COUNTIF(空き状況確認テーブル!EU13:EX13,"×")&lt;&gt;0,"×",IF(COUNTIF(空き状況確認テーブル!EU13:EX13,"△")&lt;&gt;0,"△",IF(COUNTIF(空き状況確認テーブル!EU13:EX13,"△")&lt;&gt;0,"△","〇")))</f>
        <v>×</v>
      </c>
      <c r="EV13" s="217"/>
      <c r="EW13" s="217"/>
      <c r="EX13" s="217"/>
      <c r="EY13" s="213" t="str">
        <f ca="1">IF(COUNTIF(空き状況確認テーブル!EY13:FA13,"×")&lt;&gt;0,"×",IF(COUNTIF(空き状況確認テーブル!EY13:FA13,"△")&lt;&gt;0,"△",IF(COUNTIF(空き状況確認テーブル!EY13:FA13,"△")&lt;&gt;0,"△","〇")))</f>
        <v>×</v>
      </c>
      <c r="EZ13" s="214"/>
      <c r="FA13" s="216"/>
      <c r="FB13" s="121" t="str">
        <f ca="1">空き状況確認テーブル!FB13</f>
        <v>×</v>
      </c>
      <c r="FC13" s="122" t="str">
        <f ca="1">空き状況確認テーブル!FC13</f>
        <v>×</v>
      </c>
      <c r="FD13" s="122" t="str">
        <f ca="1">空き状況確認テーブル!FD13</f>
        <v>×</v>
      </c>
      <c r="FE13" s="122" t="str">
        <f ca="1">空き状況確認テーブル!FE13</f>
        <v>×</v>
      </c>
      <c r="FF13" s="122" t="str">
        <f ca="1">空き状況確認テーブル!FF13</f>
        <v>×</v>
      </c>
      <c r="FG13" s="122" t="str">
        <f ca="1">空き状況確認テーブル!FG13</f>
        <v>×</v>
      </c>
      <c r="FH13" s="213" t="str">
        <f ca="1">IF(COUNTIF(空き状況確認テーブル!FH13:FJ13,"×")&lt;&gt;0,"×",IF(COUNTIF(空き状況確認テーブル!FH13:FJ13,"△")&lt;&gt;0,"△",IF(COUNTIF(空き状況確認テーブル!FH13:FJ13,"△")&lt;&gt;0,"△","〇")))</f>
        <v>×</v>
      </c>
      <c r="FI13" s="214"/>
      <c r="FJ13" s="215"/>
      <c r="FK13" s="217" t="str">
        <f ca="1">IF(COUNTIF(空き状況確認テーブル!FK13:FN13,"×")&lt;&gt;0,"×",IF(COUNTIF(空き状況確認テーブル!FK13:FN13,"△")&lt;&gt;0,"△",IF(COUNTIF(空き状況確認テーブル!FK13:FN13,"△")&lt;&gt;0,"△","〇")))</f>
        <v>×</v>
      </c>
      <c r="FL13" s="217"/>
      <c r="FM13" s="217"/>
      <c r="FN13" s="217"/>
      <c r="FO13" s="217" t="str">
        <f ca="1">IF(COUNTIF(空き状況確認テーブル!FO13:FR13,"×")&lt;&gt;0,"×",IF(COUNTIF(空き状況確認テーブル!FO13:FR13,"△")&lt;&gt;0,"△",IF(COUNTIF(空き状況確認テーブル!FO13:FR13,"△")&lt;&gt;0,"△","〇")))</f>
        <v>×</v>
      </c>
      <c r="FP13" s="217"/>
      <c r="FQ13" s="217"/>
      <c r="FR13" s="217"/>
      <c r="FS13" s="217" t="str">
        <f ca="1">IF(COUNTIF(空き状況確認テーブル!FS13:FV13,"×")&lt;&gt;0,"×",IF(COUNTIF(空き状況確認テーブル!FS13:FV13,"△")&lt;&gt;0,"△",IF(COUNTIF(空き状況確認テーブル!FS13:FV13,"△")&lt;&gt;0,"△","〇")))</f>
        <v>×</v>
      </c>
      <c r="FT13" s="217"/>
      <c r="FU13" s="217"/>
      <c r="FV13" s="217"/>
      <c r="FW13" s="213" t="str">
        <f ca="1">IF(COUNTIF(空き状況確認テーブル!FW13:FY13,"×")&lt;&gt;0,"×",IF(COUNTIF(空き状況確認テーブル!FW13:FY13,"△")&lt;&gt;0,"△",IF(COUNTIF(空き状況確認テーブル!FW13:FY13,"△")&lt;&gt;0,"△","〇")))</f>
        <v>×</v>
      </c>
      <c r="FX13" s="214"/>
      <c r="FY13" s="216"/>
    </row>
    <row r="14" spans="1:181">
      <c r="A14" s="16"/>
      <c r="B14" s="165" t="s">
        <v>352</v>
      </c>
      <c r="C14" s="195" t="s">
        <v>447</v>
      </c>
      <c r="D14" s="11" t="s">
        <v>155</v>
      </c>
      <c r="E14" s="10" t="str">
        <f>INDEX(施設情報!$D$1:$D$1000,MATCH(D14,施設情報!$C$1:$C$1000,0))</f>
        <v>1</v>
      </c>
      <c r="F14" s="11"/>
      <c r="G14" s="8" t="str">
        <f t="shared" si="8"/>
        <v>005-46391</v>
      </c>
      <c r="H14" s="10" t="str">
        <f t="shared" si="9"/>
        <v>005-46392</v>
      </c>
      <c r="I14" s="10" t="str">
        <f t="shared" si="10"/>
        <v>005-46393</v>
      </c>
      <c r="J14" s="10" t="str">
        <f t="shared" si="11"/>
        <v>005-46394</v>
      </c>
      <c r="K14" s="10" t="str">
        <f t="shared" si="12"/>
        <v>005-46395</v>
      </c>
      <c r="L14" s="10" t="str">
        <f t="shared" si="13"/>
        <v>005-46396</v>
      </c>
      <c r="M14" s="10" t="str">
        <f t="shared" si="14"/>
        <v>005-46397</v>
      </c>
      <c r="N14" s="121" t="str">
        <f ca="1">空き状況確認テーブル!N14</f>
        <v>△</v>
      </c>
      <c r="O14" s="122" t="str">
        <f ca="1">空き状況確認テーブル!O14</f>
        <v>△</v>
      </c>
      <c r="P14" s="122" t="str">
        <f ca="1">空き状況確認テーブル!P14</f>
        <v>△</v>
      </c>
      <c r="Q14" s="122" t="str">
        <f ca="1">空き状況確認テーブル!Q14</f>
        <v>△</v>
      </c>
      <c r="R14" s="122" t="str">
        <f ca="1">空き状況確認テーブル!R14</f>
        <v>△</v>
      </c>
      <c r="S14" s="122" t="str">
        <f ca="1">空き状況確認テーブル!S14</f>
        <v>△</v>
      </c>
      <c r="T14" s="213" t="str">
        <f ca="1">IF(COUNTIF(空き状況確認テーブル!T14:V14,"×")&lt;&gt;0,"×",IF(COUNTIF(空き状況確認テーブル!T14:V14,"△")&lt;&gt;0,"△",IF(COUNTIF(空き状況確認テーブル!T14:V14,"△")&lt;&gt;0,"△","〇")))</f>
        <v>△</v>
      </c>
      <c r="U14" s="214"/>
      <c r="V14" s="215"/>
      <c r="W14" s="217" t="str">
        <f ca="1">IF(COUNTIF(空き状況確認テーブル!W14:Z14,"×")&lt;&gt;0,"×",IF(COUNTIF(空き状況確認テーブル!W14:Z14,"△")&lt;&gt;0,"△",IF(COUNTIF(空き状況確認テーブル!W14:Z14,"△")&lt;&gt;0,"△","〇")))</f>
        <v>〇</v>
      </c>
      <c r="X14" s="217"/>
      <c r="Y14" s="217"/>
      <c r="Z14" s="217"/>
      <c r="AA14" s="217" t="str">
        <f ca="1">IF(COUNTIF(空き状況確認テーブル!AA14:AD14,"×")&lt;&gt;0,"×",IF(COUNTIF(空き状況確認テーブル!AA14:AD14,"△")&lt;&gt;0,"△",IF(COUNTIF(空き状況確認テーブル!AA14:AD14,"△")&lt;&gt;0,"△","〇")))</f>
        <v>〇</v>
      </c>
      <c r="AB14" s="217"/>
      <c r="AC14" s="217"/>
      <c r="AD14" s="217"/>
      <c r="AE14" s="217" t="str">
        <f ca="1">IF(COUNTIF(空き状況確認テーブル!AE14:AH14,"×")&lt;&gt;0,"×",IF(COUNTIF(空き状況確認テーブル!AE14:AH14,"△")&lt;&gt;0,"△",IF(COUNTIF(空き状況確認テーブル!AE14:AH14,"△")&lt;&gt;0,"△","〇")))</f>
        <v>△</v>
      </c>
      <c r="AF14" s="217"/>
      <c r="AG14" s="217"/>
      <c r="AH14" s="217"/>
      <c r="AI14" s="213" t="str">
        <f ca="1">IF(COUNTIF(空き状況確認テーブル!AI14:AK14,"×")&lt;&gt;0,"×",IF(COUNTIF(空き状況確認テーブル!AI14:AK14,"△")&lt;&gt;0,"△",IF(COUNTIF(空き状況確認テーブル!AI14:AK14,"△")&lt;&gt;0,"△","〇")))</f>
        <v>△</v>
      </c>
      <c r="AJ14" s="214"/>
      <c r="AK14" s="216"/>
      <c r="AL14" s="121" t="str">
        <f ca="1">空き状況確認テーブル!AL14</f>
        <v>△</v>
      </c>
      <c r="AM14" s="122" t="str">
        <f ca="1">空き状況確認テーブル!AM14</f>
        <v>△</v>
      </c>
      <c r="AN14" s="122" t="str">
        <f ca="1">空き状況確認テーブル!AN14</f>
        <v>△</v>
      </c>
      <c r="AO14" s="122" t="str">
        <f ca="1">空き状況確認テーブル!AO14</f>
        <v>△</v>
      </c>
      <c r="AP14" s="122" t="str">
        <f ca="1">空き状況確認テーブル!AP14</f>
        <v>△</v>
      </c>
      <c r="AQ14" s="122" t="str">
        <f ca="1">空き状況確認テーブル!AQ14</f>
        <v>△</v>
      </c>
      <c r="AR14" s="213" t="str">
        <f ca="1">IF(COUNTIF(空き状況確認テーブル!AR14:AT14,"×")&lt;&gt;0,"×",IF(COUNTIF(空き状況確認テーブル!AR14:AT14,"△")&lt;&gt;0,"△",IF(COUNTIF(空き状況確認テーブル!AR14:AT14,"△")&lt;&gt;0,"△","〇")))</f>
        <v>△</v>
      </c>
      <c r="AS14" s="214"/>
      <c r="AT14" s="215"/>
      <c r="AU14" s="217" t="str">
        <f ca="1">IF(COUNTIF(空き状況確認テーブル!AU14:AX14,"×")&lt;&gt;0,"×",IF(COUNTIF(空き状況確認テーブル!AU14:AX14,"△")&lt;&gt;0,"△",IF(COUNTIF(空き状況確認テーブル!AU14:AX14,"△")&lt;&gt;0,"△","〇")))</f>
        <v>〇</v>
      </c>
      <c r="AV14" s="217"/>
      <c r="AW14" s="217"/>
      <c r="AX14" s="217"/>
      <c r="AY14" s="217" t="str">
        <f ca="1">IF(COUNTIF(空き状況確認テーブル!AY14:BB14,"×")&lt;&gt;0,"×",IF(COUNTIF(空き状況確認テーブル!AY14:BB14,"△")&lt;&gt;0,"△",IF(COUNTIF(空き状況確認テーブル!AY14:BB14,"△")&lt;&gt;0,"△","〇")))</f>
        <v>〇</v>
      </c>
      <c r="AZ14" s="217"/>
      <c r="BA14" s="217"/>
      <c r="BB14" s="217"/>
      <c r="BC14" s="217" t="str">
        <f ca="1">IF(COUNTIF(空き状況確認テーブル!BC14:BF14,"×")&lt;&gt;0,"×",IF(COUNTIF(空き状況確認テーブル!BC14:BF14,"△")&lt;&gt;0,"△",IF(COUNTIF(空き状況確認テーブル!BC14:BF14,"△")&lt;&gt;0,"△","〇")))</f>
        <v>△</v>
      </c>
      <c r="BD14" s="217"/>
      <c r="BE14" s="217"/>
      <c r="BF14" s="217"/>
      <c r="BG14" s="213" t="str">
        <f ca="1">IF(COUNTIF(空き状況確認テーブル!BG14:BI14,"×")&lt;&gt;0,"×",IF(COUNTIF(空き状況確認テーブル!BG14:BI14,"△")&lt;&gt;0,"△",IF(COUNTIF(空き状況確認テーブル!BG14:BI14,"△")&lt;&gt;0,"△","〇")))</f>
        <v>△</v>
      </c>
      <c r="BH14" s="214"/>
      <c r="BI14" s="216"/>
      <c r="BJ14" s="121" t="str">
        <f ca="1">空き状況確認テーブル!BJ14</f>
        <v>△</v>
      </c>
      <c r="BK14" s="122" t="str">
        <f ca="1">空き状況確認テーブル!BK14</f>
        <v>△</v>
      </c>
      <c r="BL14" s="122" t="str">
        <f ca="1">空き状況確認テーブル!BL14</f>
        <v>△</v>
      </c>
      <c r="BM14" s="122" t="str">
        <f ca="1">空き状況確認テーブル!BM14</f>
        <v>△</v>
      </c>
      <c r="BN14" s="122" t="str">
        <f ca="1">空き状況確認テーブル!BN14</f>
        <v>△</v>
      </c>
      <c r="BO14" s="122" t="str">
        <f ca="1">空き状況確認テーブル!BO14</f>
        <v>△</v>
      </c>
      <c r="BP14" s="213" t="str">
        <f ca="1">IF(COUNTIF(空き状況確認テーブル!BP14:BR14,"×")&lt;&gt;0,"×",IF(COUNTIF(空き状況確認テーブル!BP14:BR14,"△")&lt;&gt;0,"△",IF(COUNTIF(空き状況確認テーブル!BP14:BR14,"△")&lt;&gt;0,"△","〇")))</f>
        <v>△</v>
      </c>
      <c r="BQ14" s="214"/>
      <c r="BR14" s="215"/>
      <c r="BS14" s="217" t="str">
        <f ca="1">IF(COUNTIF(空き状況確認テーブル!BS14:BV14,"×")&lt;&gt;0,"×",IF(COUNTIF(空き状況確認テーブル!BS14:BV14,"△")&lt;&gt;0,"△",IF(COUNTIF(空き状況確認テーブル!BS14:BV14,"△")&lt;&gt;0,"△","〇")))</f>
        <v>〇</v>
      </c>
      <c r="BT14" s="217"/>
      <c r="BU14" s="217"/>
      <c r="BV14" s="217"/>
      <c r="BW14" s="217" t="str">
        <f ca="1">IF(COUNTIF(空き状況確認テーブル!BW14:BZ14,"×")&lt;&gt;0,"×",IF(COUNTIF(空き状況確認テーブル!BW14:BZ14,"△")&lt;&gt;0,"△",IF(COUNTIF(空き状況確認テーブル!BW14:BZ14,"△")&lt;&gt;0,"△","〇")))</f>
        <v>〇</v>
      </c>
      <c r="BX14" s="217"/>
      <c r="BY14" s="217"/>
      <c r="BZ14" s="217"/>
      <c r="CA14" s="217" t="str">
        <f ca="1">IF(COUNTIF(空き状況確認テーブル!CA14:CD14,"×")&lt;&gt;0,"×",IF(COUNTIF(空き状況確認テーブル!CA14:CD14,"△")&lt;&gt;0,"△",IF(COUNTIF(空き状況確認テーブル!CA14:CD14,"△")&lt;&gt;0,"△","〇")))</f>
        <v>△</v>
      </c>
      <c r="CB14" s="217"/>
      <c r="CC14" s="217"/>
      <c r="CD14" s="217"/>
      <c r="CE14" s="213" t="str">
        <f ca="1">IF(COUNTIF(空き状況確認テーブル!CE14:CG14,"×")&lt;&gt;0,"×",IF(COUNTIF(空き状況確認テーブル!CE14:CG14,"△")&lt;&gt;0,"△",IF(COUNTIF(空き状況確認テーブル!CE14:CG14,"△")&lt;&gt;0,"△","〇")))</f>
        <v>△</v>
      </c>
      <c r="CF14" s="214"/>
      <c r="CG14" s="216"/>
      <c r="CH14" s="187" t="str">
        <f ca="1">空き状況確認テーブル!CH14</f>
        <v>△</v>
      </c>
      <c r="CI14" s="122" t="str">
        <f ca="1">空き状況確認テーブル!CI14</f>
        <v>△</v>
      </c>
      <c r="CJ14" s="122" t="str">
        <f ca="1">空き状況確認テーブル!CJ14</f>
        <v>△</v>
      </c>
      <c r="CK14" s="122" t="str">
        <f ca="1">空き状況確認テーブル!CK14</f>
        <v>△</v>
      </c>
      <c r="CL14" s="122" t="str">
        <f ca="1">空き状況確認テーブル!CL14</f>
        <v>△</v>
      </c>
      <c r="CM14" s="122" t="str">
        <f ca="1">空き状況確認テーブル!CM14</f>
        <v>△</v>
      </c>
      <c r="CN14" s="213" t="str">
        <f ca="1">IF(COUNTIF(空き状況確認テーブル!CN14:CP14,"×")&lt;&gt;0,"×",IF(COUNTIF(空き状況確認テーブル!CN14:CP14,"△")&lt;&gt;0,"△",IF(COUNTIF(空き状況確認テーブル!CN14:CP14,"△")&lt;&gt;0,"△","〇")))</f>
        <v>△</v>
      </c>
      <c r="CO14" s="214"/>
      <c r="CP14" s="215"/>
      <c r="CQ14" s="217" t="str">
        <f ca="1">IF(COUNTIF(空き状況確認テーブル!CQ14:CT14,"×")&lt;&gt;0,"×",IF(COUNTIF(空き状況確認テーブル!CQ14:CT14,"△")&lt;&gt;0,"△",IF(COUNTIF(空き状況確認テーブル!CQ14:CT14,"△")&lt;&gt;0,"△","〇")))</f>
        <v>〇</v>
      </c>
      <c r="CR14" s="217"/>
      <c r="CS14" s="217"/>
      <c r="CT14" s="217"/>
      <c r="CU14" s="217" t="str">
        <f ca="1">IF(COUNTIF(空き状況確認テーブル!CU14:CX14,"×")&lt;&gt;0,"×",IF(COUNTIF(空き状況確認テーブル!CU14:CX14,"△")&lt;&gt;0,"△",IF(COUNTIF(空き状況確認テーブル!CU14:CX14,"△")&lt;&gt;0,"△","〇")))</f>
        <v>〇</v>
      </c>
      <c r="CV14" s="217"/>
      <c r="CW14" s="217"/>
      <c r="CX14" s="217"/>
      <c r="CY14" s="217" t="str">
        <f ca="1">IF(COUNTIF(空き状況確認テーブル!CY14:DB14,"×")&lt;&gt;0,"×",IF(COUNTIF(空き状況確認テーブル!CY14:DB14,"△")&lt;&gt;0,"△",IF(COUNTIF(空き状況確認テーブル!CY14:DB14,"△")&lt;&gt;0,"△","〇")))</f>
        <v>△</v>
      </c>
      <c r="CZ14" s="217"/>
      <c r="DA14" s="217"/>
      <c r="DB14" s="217"/>
      <c r="DC14" s="213" t="str">
        <f ca="1">IF(COUNTIF(空き状況確認テーブル!DC14:DE14,"×")&lt;&gt;0,"×",IF(COUNTIF(空き状況確認テーブル!DC14:DE14,"△")&lt;&gt;0,"△",IF(COUNTIF(空き状況確認テーブル!DC14:DE14,"△")&lt;&gt;0,"△","〇")))</f>
        <v>△</v>
      </c>
      <c r="DD14" s="214"/>
      <c r="DE14" s="216"/>
      <c r="DF14" s="121" t="str">
        <f ca="1">空き状況確認テーブル!DF14</f>
        <v>△</v>
      </c>
      <c r="DG14" s="122" t="str">
        <f ca="1">空き状況確認テーブル!DG14</f>
        <v>△</v>
      </c>
      <c r="DH14" s="122" t="str">
        <f ca="1">空き状況確認テーブル!DH14</f>
        <v>△</v>
      </c>
      <c r="DI14" s="122" t="str">
        <f ca="1">空き状況確認テーブル!DI14</f>
        <v>△</v>
      </c>
      <c r="DJ14" s="122" t="str">
        <f ca="1">空き状況確認テーブル!DJ14</f>
        <v>△</v>
      </c>
      <c r="DK14" s="122" t="str">
        <f ca="1">空き状況確認テーブル!DK14</f>
        <v>△</v>
      </c>
      <c r="DL14" s="213" t="str">
        <f ca="1">IF(COUNTIF(空き状況確認テーブル!DL14:DN14,"×")&lt;&gt;0,"×",IF(COUNTIF(空き状況確認テーブル!DL14:DN14,"△")&lt;&gt;0,"△",IF(COUNTIF(空き状況確認テーブル!DL14:DN14,"△")&lt;&gt;0,"△","〇")))</f>
        <v>△</v>
      </c>
      <c r="DM14" s="214"/>
      <c r="DN14" s="215"/>
      <c r="DO14" s="217" t="str">
        <f ca="1">IF(COUNTIF(空き状況確認テーブル!DO14:DR14,"×")&lt;&gt;0,"×",IF(COUNTIF(空き状況確認テーブル!DO14:DR14,"△")&lt;&gt;0,"△",IF(COUNTIF(空き状況確認テーブル!DO14:DR14,"△")&lt;&gt;0,"△","〇")))</f>
        <v>〇</v>
      </c>
      <c r="DP14" s="217"/>
      <c r="DQ14" s="217"/>
      <c r="DR14" s="217"/>
      <c r="DS14" s="217" t="str">
        <f ca="1">IF(COUNTIF(空き状況確認テーブル!DS14:DV14,"×")&lt;&gt;0,"×",IF(COUNTIF(空き状況確認テーブル!DS14:DV14,"△")&lt;&gt;0,"△",IF(COUNTIF(空き状況確認テーブル!DS14:DV14,"△")&lt;&gt;0,"△","〇")))</f>
        <v>〇</v>
      </c>
      <c r="DT14" s="217"/>
      <c r="DU14" s="217"/>
      <c r="DV14" s="217"/>
      <c r="DW14" s="217" t="str">
        <f ca="1">IF(COUNTIF(空き状況確認テーブル!DW14:DZ14,"×")&lt;&gt;0,"×",IF(COUNTIF(空き状況確認テーブル!DW14:DZ14,"△")&lt;&gt;0,"△",IF(COUNTIF(空き状況確認テーブル!DW14:DZ14,"△")&lt;&gt;0,"△","〇")))</f>
        <v>△</v>
      </c>
      <c r="DX14" s="217"/>
      <c r="DY14" s="217"/>
      <c r="DZ14" s="217"/>
      <c r="EA14" s="213" t="str">
        <f ca="1">IF(COUNTIF(空き状況確認テーブル!EA14:EC14,"×")&lt;&gt;0,"×",IF(COUNTIF(空き状況確認テーブル!EA14:EC14,"△")&lt;&gt;0,"△",IF(COUNTIF(空き状況確認テーブル!EA14:EC14,"△")&lt;&gt;0,"△","〇")))</f>
        <v>△</v>
      </c>
      <c r="EB14" s="214"/>
      <c r="EC14" s="216"/>
      <c r="ED14" s="121" t="str">
        <f ca="1">空き状況確認テーブル!ED14</f>
        <v>×</v>
      </c>
      <c r="EE14" s="122" t="str">
        <f ca="1">空き状況確認テーブル!EE14</f>
        <v>×</v>
      </c>
      <c r="EF14" s="122" t="str">
        <f ca="1">空き状況確認テーブル!EF14</f>
        <v>×</v>
      </c>
      <c r="EG14" s="122" t="str">
        <f ca="1">空き状況確認テーブル!EG14</f>
        <v>×</v>
      </c>
      <c r="EH14" s="122" t="str">
        <f ca="1">空き状況確認テーブル!EH14</f>
        <v>×</v>
      </c>
      <c r="EI14" s="122" t="str">
        <f ca="1">空き状況確認テーブル!EI14</f>
        <v>×</v>
      </c>
      <c r="EJ14" s="213" t="str">
        <f ca="1">IF(COUNTIF(空き状況確認テーブル!EJ14:EL14,"×")&lt;&gt;0,"×",IF(COUNTIF(空き状況確認テーブル!EJ14:EL14,"△")&lt;&gt;0,"△",IF(COUNTIF(空き状況確認テーブル!EJ14:EL14,"△")&lt;&gt;0,"△","〇")))</f>
        <v>×</v>
      </c>
      <c r="EK14" s="214"/>
      <c r="EL14" s="215"/>
      <c r="EM14" s="217" t="str">
        <f ca="1">IF(COUNTIF(空き状況確認テーブル!EM14:EP14,"×")&lt;&gt;0,"×",IF(COUNTIF(空き状況確認テーブル!EM14:EP14,"△")&lt;&gt;0,"△",IF(COUNTIF(空き状況確認テーブル!EM14:EP14,"△")&lt;&gt;0,"△","〇")))</f>
        <v>×</v>
      </c>
      <c r="EN14" s="217"/>
      <c r="EO14" s="217"/>
      <c r="EP14" s="217"/>
      <c r="EQ14" s="217" t="str">
        <f ca="1">IF(COUNTIF(空き状況確認テーブル!EQ14:ET14,"×")&lt;&gt;0,"×",IF(COUNTIF(空き状況確認テーブル!EQ14:ET14,"△")&lt;&gt;0,"△",IF(COUNTIF(空き状況確認テーブル!EQ14:ET14,"△")&lt;&gt;0,"△","〇")))</f>
        <v>×</v>
      </c>
      <c r="ER14" s="217"/>
      <c r="ES14" s="217"/>
      <c r="ET14" s="217"/>
      <c r="EU14" s="217" t="str">
        <f ca="1">IF(COUNTIF(空き状況確認テーブル!EU14:EX14,"×")&lt;&gt;0,"×",IF(COUNTIF(空き状況確認テーブル!EU14:EX14,"△")&lt;&gt;0,"△",IF(COUNTIF(空き状況確認テーブル!EU14:EX14,"△")&lt;&gt;0,"△","〇")))</f>
        <v>×</v>
      </c>
      <c r="EV14" s="217"/>
      <c r="EW14" s="217"/>
      <c r="EX14" s="217"/>
      <c r="EY14" s="213" t="str">
        <f ca="1">IF(COUNTIF(空き状況確認テーブル!EY14:FA14,"×")&lt;&gt;0,"×",IF(COUNTIF(空き状況確認テーブル!EY14:FA14,"△")&lt;&gt;0,"△",IF(COUNTIF(空き状況確認テーブル!EY14:FA14,"△")&lt;&gt;0,"△","〇")))</f>
        <v>×</v>
      </c>
      <c r="EZ14" s="214"/>
      <c r="FA14" s="216"/>
      <c r="FB14" s="121" t="str">
        <f ca="1">空き状況確認テーブル!FB14</f>
        <v>×</v>
      </c>
      <c r="FC14" s="122" t="str">
        <f ca="1">空き状況確認テーブル!FC14</f>
        <v>×</v>
      </c>
      <c r="FD14" s="122" t="str">
        <f ca="1">空き状況確認テーブル!FD14</f>
        <v>×</v>
      </c>
      <c r="FE14" s="122" t="str">
        <f ca="1">空き状況確認テーブル!FE14</f>
        <v>×</v>
      </c>
      <c r="FF14" s="122" t="str">
        <f ca="1">空き状況確認テーブル!FF14</f>
        <v>×</v>
      </c>
      <c r="FG14" s="122" t="str">
        <f ca="1">空き状況確認テーブル!FG14</f>
        <v>×</v>
      </c>
      <c r="FH14" s="213" t="str">
        <f ca="1">IF(COUNTIF(空き状況確認テーブル!FH14:FJ14,"×")&lt;&gt;0,"×",IF(COUNTIF(空き状況確認テーブル!FH14:FJ14,"△")&lt;&gt;0,"△",IF(COUNTIF(空き状況確認テーブル!FH14:FJ14,"△")&lt;&gt;0,"△","〇")))</f>
        <v>×</v>
      </c>
      <c r="FI14" s="214"/>
      <c r="FJ14" s="215"/>
      <c r="FK14" s="217" t="str">
        <f ca="1">IF(COUNTIF(空き状況確認テーブル!FK14:FN14,"×")&lt;&gt;0,"×",IF(COUNTIF(空き状況確認テーブル!FK14:FN14,"△")&lt;&gt;0,"△",IF(COUNTIF(空き状況確認テーブル!FK14:FN14,"△")&lt;&gt;0,"△","〇")))</f>
        <v>×</v>
      </c>
      <c r="FL14" s="217"/>
      <c r="FM14" s="217"/>
      <c r="FN14" s="217"/>
      <c r="FO14" s="217" t="str">
        <f ca="1">IF(COUNTIF(空き状況確認テーブル!FO14:FR14,"×")&lt;&gt;0,"×",IF(COUNTIF(空き状況確認テーブル!FO14:FR14,"△")&lt;&gt;0,"△",IF(COUNTIF(空き状況確認テーブル!FO14:FR14,"△")&lt;&gt;0,"△","〇")))</f>
        <v>×</v>
      </c>
      <c r="FP14" s="217"/>
      <c r="FQ14" s="217"/>
      <c r="FR14" s="217"/>
      <c r="FS14" s="217" t="str">
        <f ca="1">IF(COUNTIF(空き状況確認テーブル!FS14:FV14,"×")&lt;&gt;0,"×",IF(COUNTIF(空き状況確認テーブル!FS14:FV14,"△")&lt;&gt;0,"△",IF(COUNTIF(空き状況確認テーブル!FS14:FV14,"△")&lt;&gt;0,"△","〇")))</f>
        <v>×</v>
      </c>
      <c r="FT14" s="217"/>
      <c r="FU14" s="217"/>
      <c r="FV14" s="217"/>
      <c r="FW14" s="213" t="str">
        <f ca="1">IF(COUNTIF(空き状況確認テーブル!FW14:FY14,"×")&lt;&gt;0,"×",IF(COUNTIF(空き状況確認テーブル!FW14:FY14,"△")&lt;&gt;0,"△",IF(COUNTIF(空き状況確認テーブル!FW14:FY14,"△")&lt;&gt;0,"△","〇")))</f>
        <v>×</v>
      </c>
      <c r="FX14" s="214"/>
      <c r="FY14" s="216"/>
    </row>
    <row r="15" spans="1:181">
      <c r="A15" s="16"/>
      <c r="B15" s="165" t="s">
        <v>352</v>
      </c>
      <c r="C15" s="195" t="s">
        <v>408</v>
      </c>
      <c r="D15" s="11" t="s">
        <v>156</v>
      </c>
      <c r="E15" s="10" t="str">
        <f>INDEX(施設情報!$D$1:$D$1000,MATCH(D15,施設情報!$C$1:$C$1000,0))</f>
        <v>1</v>
      </c>
      <c r="F15" s="11"/>
      <c r="G15" s="8" t="str">
        <f t="shared" si="8"/>
        <v>006-46391</v>
      </c>
      <c r="H15" s="10" t="str">
        <f t="shared" si="9"/>
        <v>006-46392</v>
      </c>
      <c r="I15" s="10" t="str">
        <f t="shared" si="10"/>
        <v>006-46393</v>
      </c>
      <c r="J15" s="10" t="str">
        <f t="shared" si="11"/>
        <v>006-46394</v>
      </c>
      <c r="K15" s="10" t="str">
        <f t="shared" si="12"/>
        <v>006-46395</v>
      </c>
      <c r="L15" s="10" t="str">
        <f t="shared" si="13"/>
        <v>006-46396</v>
      </c>
      <c r="M15" s="10" t="str">
        <f t="shared" si="14"/>
        <v>006-46397</v>
      </c>
      <c r="N15" s="121" t="str">
        <f ca="1">空き状況確認テーブル!N15</f>
        <v>△</v>
      </c>
      <c r="O15" s="122" t="str">
        <f ca="1">空き状況確認テーブル!O15</f>
        <v>△</v>
      </c>
      <c r="P15" s="122" t="str">
        <f ca="1">空き状況確認テーブル!P15</f>
        <v>△</v>
      </c>
      <c r="Q15" s="122" t="str">
        <f ca="1">空き状況確認テーブル!Q15</f>
        <v>△</v>
      </c>
      <c r="R15" s="122" t="str">
        <f ca="1">空き状況確認テーブル!R15</f>
        <v>△</v>
      </c>
      <c r="S15" s="122" t="str">
        <f ca="1">空き状況確認テーブル!S15</f>
        <v>△</v>
      </c>
      <c r="T15" s="213" t="str">
        <f ca="1">IF(COUNTIF(空き状況確認テーブル!T15:V15,"×")&lt;&gt;0,"×",IF(COUNTIF(空き状況確認テーブル!T15:V15,"△")&lt;&gt;0,"△",IF(COUNTIF(空き状況確認テーブル!T15:V15,"△")&lt;&gt;0,"△","〇")))</f>
        <v>△</v>
      </c>
      <c r="U15" s="214"/>
      <c r="V15" s="215"/>
      <c r="W15" s="217" t="str">
        <f ca="1">IF(COUNTIF(空き状況確認テーブル!W15:Z15,"×")&lt;&gt;0,"×",IF(COUNTIF(空き状況確認テーブル!W15:Z15,"△")&lt;&gt;0,"△",IF(COUNTIF(空き状況確認テーブル!W15:Z15,"△")&lt;&gt;0,"△","〇")))</f>
        <v>〇</v>
      </c>
      <c r="X15" s="217"/>
      <c r="Y15" s="217"/>
      <c r="Z15" s="217"/>
      <c r="AA15" s="217" t="str">
        <f ca="1">IF(COUNTIF(空き状況確認テーブル!AA15:AD15,"×")&lt;&gt;0,"×",IF(COUNTIF(空き状況確認テーブル!AA15:AD15,"△")&lt;&gt;0,"△",IF(COUNTIF(空き状況確認テーブル!AA15:AD15,"△")&lt;&gt;0,"△","〇")))</f>
        <v>〇</v>
      </c>
      <c r="AB15" s="217"/>
      <c r="AC15" s="217"/>
      <c r="AD15" s="217"/>
      <c r="AE15" s="217" t="str">
        <f ca="1">IF(COUNTIF(空き状況確認テーブル!AE15:AH15,"×")&lt;&gt;0,"×",IF(COUNTIF(空き状況確認テーブル!AE15:AH15,"△")&lt;&gt;0,"△",IF(COUNTIF(空き状況確認テーブル!AE15:AH15,"△")&lt;&gt;0,"△","〇")))</f>
        <v>△</v>
      </c>
      <c r="AF15" s="217"/>
      <c r="AG15" s="217"/>
      <c r="AH15" s="217"/>
      <c r="AI15" s="213" t="str">
        <f ca="1">IF(COUNTIF(空き状況確認テーブル!AI15:AK15,"×")&lt;&gt;0,"×",IF(COUNTIF(空き状況確認テーブル!AI15:AK15,"△")&lt;&gt;0,"△",IF(COUNTIF(空き状況確認テーブル!AI15:AK15,"△")&lt;&gt;0,"△","〇")))</f>
        <v>△</v>
      </c>
      <c r="AJ15" s="214"/>
      <c r="AK15" s="216"/>
      <c r="AL15" s="121" t="str">
        <f ca="1">空き状況確認テーブル!AL15</f>
        <v>△</v>
      </c>
      <c r="AM15" s="122" t="str">
        <f ca="1">空き状況確認テーブル!AM15</f>
        <v>△</v>
      </c>
      <c r="AN15" s="122" t="str">
        <f ca="1">空き状況確認テーブル!AN15</f>
        <v>△</v>
      </c>
      <c r="AO15" s="122" t="str">
        <f ca="1">空き状況確認テーブル!AO15</f>
        <v>△</v>
      </c>
      <c r="AP15" s="122" t="str">
        <f ca="1">空き状況確認テーブル!AP15</f>
        <v>△</v>
      </c>
      <c r="AQ15" s="122" t="str">
        <f ca="1">空き状況確認テーブル!AQ15</f>
        <v>△</v>
      </c>
      <c r="AR15" s="213" t="str">
        <f ca="1">IF(COUNTIF(空き状況確認テーブル!AR15:AT15,"×")&lt;&gt;0,"×",IF(COUNTIF(空き状況確認テーブル!AR15:AT15,"△")&lt;&gt;0,"△",IF(COUNTIF(空き状況確認テーブル!AR15:AT15,"△")&lt;&gt;0,"△","〇")))</f>
        <v>△</v>
      </c>
      <c r="AS15" s="214"/>
      <c r="AT15" s="215"/>
      <c r="AU15" s="217" t="str">
        <f ca="1">IF(COUNTIF(空き状況確認テーブル!AU15:AX15,"×")&lt;&gt;0,"×",IF(COUNTIF(空き状況確認テーブル!AU15:AX15,"△")&lt;&gt;0,"△",IF(COUNTIF(空き状況確認テーブル!AU15:AX15,"△")&lt;&gt;0,"△","〇")))</f>
        <v>〇</v>
      </c>
      <c r="AV15" s="217"/>
      <c r="AW15" s="217"/>
      <c r="AX15" s="217"/>
      <c r="AY15" s="217" t="str">
        <f ca="1">IF(COUNTIF(空き状況確認テーブル!AY15:BB15,"×")&lt;&gt;0,"×",IF(COUNTIF(空き状況確認テーブル!AY15:BB15,"△")&lt;&gt;0,"△",IF(COUNTIF(空き状況確認テーブル!AY15:BB15,"△")&lt;&gt;0,"△","〇")))</f>
        <v>〇</v>
      </c>
      <c r="AZ15" s="217"/>
      <c r="BA15" s="217"/>
      <c r="BB15" s="217"/>
      <c r="BC15" s="217" t="str">
        <f ca="1">IF(COUNTIF(空き状況確認テーブル!BC15:BF15,"×")&lt;&gt;0,"×",IF(COUNTIF(空き状況確認テーブル!BC15:BF15,"△")&lt;&gt;0,"△",IF(COUNTIF(空き状況確認テーブル!BC15:BF15,"△")&lt;&gt;0,"△","〇")))</f>
        <v>△</v>
      </c>
      <c r="BD15" s="217"/>
      <c r="BE15" s="217"/>
      <c r="BF15" s="217"/>
      <c r="BG15" s="213" t="str">
        <f ca="1">IF(COUNTIF(空き状況確認テーブル!BG15:BI15,"×")&lt;&gt;0,"×",IF(COUNTIF(空き状況確認テーブル!BG15:BI15,"△")&lt;&gt;0,"△",IF(COUNTIF(空き状況確認テーブル!BG15:BI15,"△")&lt;&gt;0,"△","〇")))</f>
        <v>△</v>
      </c>
      <c r="BH15" s="214"/>
      <c r="BI15" s="216"/>
      <c r="BJ15" s="121" t="str">
        <f ca="1">空き状況確認テーブル!BJ15</f>
        <v>△</v>
      </c>
      <c r="BK15" s="122" t="str">
        <f ca="1">空き状況確認テーブル!BK15</f>
        <v>△</v>
      </c>
      <c r="BL15" s="122" t="str">
        <f ca="1">空き状況確認テーブル!BL15</f>
        <v>△</v>
      </c>
      <c r="BM15" s="122" t="str">
        <f ca="1">空き状況確認テーブル!BM15</f>
        <v>△</v>
      </c>
      <c r="BN15" s="122" t="str">
        <f ca="1">空き状況確認テーブル!BN15</f>
        <v>△</v>
      </c>
      <c r="BO15" s="122" t="str">
        <f ca="1">空き状況確認テーブル!BO15</f>
        <v>△</v>
      </c>
      <c r="BP15" s="213" t="str">
        <f ca="1">IF(COUNTIF(空き状況確認テーブル!BP15:BR15,"×")&lt;&gt;0,"×",IF(COUNTIF(空き状況確認テーブル!BP15:BR15,"△")&lt;&gt;0,"△",IF(COUNTIF(空き状況確認テーブル!BP15:BR15,"△")&lt;&gt;0,"△","〇")))</f>
        <v>△</v>
      </c>
      <c r="BQ15" s="214"/>
      <c r="BR15" s="215"/>
      <c r="BS15" s="217" t="str">
        <f ca="1">IF(COUNTIF(空き状況確認テーブル!BS15:BV15,"×")&lt;&gt;0,"×",IF(COUNTIF(空き状況確認テーブル!BS15:BV15,"△")&lt;&gt;0,"△",IF(COUNTIF(空き状況確認テーブル!BS15:BV15,"△")&lt;&gt;0,"△","〇")))</f>
        <v>〇</v>
      </c>
      <c r="BT15" s="217"/>
      <c r="BU15" s="217"/>
      <c r="BV15" s="217"/>
      <c r="BW15" s="217" t="str">
        <f ca="1">IF(COUNTIF(空き状況確認テーブル!BW15:BZ15,"×")&lt;&gt;0,"×",IF(COUNTIF(空き状況確認テーブル!BW15:BZ15,"△")&lt;&gt;0,"△",IF(COUNTIF(空き状況確認テーブル!BW15:BZ15,"△")&lt;&gt;0,"△","〇")))</f>
        <v>〇</v>
      </c>
      <c r="BX15" s="217"/>
      <c r="BY15" s="217"/>
      <c r="BZ15" s="217"/>
      <c r="CA15" s="217" t="str">
        <f ca="1">IF(COUNTIF(空き状況確認テーブル!CA15:CD15,"×")&lt;&gt;0,"×",IF(COUNTIF(空き状況確認テーブル!CA15:CD15,"△")&lt;&gt;0,"△",IF(COUNTIF(空き状況確認テーブル!CA15:CD15,"△")&lt;&gt;0,"△","〇")))</f>
        <v>△</v>
      </c>
      <c r="CB15" s="217"/>
      <c r="CC15" s="217"/>
      <c r="CD15" s="217"/>
      <c r="CE15" s="213" t="str">
        <f ca="1">IF(COUNTIF(空き状況確認テーブル!CE15:CG15,"×")&lt;&gt;0,"×",IF(COUNTIF(空き状況確認テーブル!CE15:CG15,"△")&lt;&gt;0,"△",IF(COUNTIF(空き状況確認テーブル!CE15:CG15,"△")&lt;&gt;0,"△","〇")))</f>
        <v>△</v>
      </c>
      <c r="CF15" s="214"/>
      <c r="CG15" s="216"/>
      <c r="CH15" s="187" t="str">
        <f ca="1">空き状況確認テーブル!CH15</f>
        <v>△</v>
      </c>
      <c r="CI15" s="122" t="str">
        <f ca="1">空き状況確認テーブル!CI15</f>
        <v>△</v>
      </c>
      <c r="CJ15" s="122" t="str">
        <f ca="1">空き状況確認テーブル!CJ15</f>
        <v>△</v>
      </c>
      <c r="CK15" s="122" t="str">
        <f ca="1">空き状況確認テーブル!CK15</f>
        <v>△</v>
      </c>
      <c r="CL15" s="122" t="str">
        <f ca="1">空き状況確認テーブル!CL15</f>
        <v>△</v>
      </c>
      <c r="CM15" s="122" t="str">
        <f ca="1">空き状況確認テーブル!CM15</f>
        <v>△</v>
      </c>
      <c r="CN15" s="213" t="str">
        <f ca="1">IF(COUNTIF(空き状況確認テーブル!CN15:CP15,"×")&lt;&gt;0,"×",IF(COUNTIF(空き状況確認テーブル!CN15:CP15,"△")&lt;&gt;0,"△",IF(COUNTIF(空き状況確認テーブル!CN15:CP15,"△")&lt;&gt;0,"△","〇")))</f>
        <v>△</v>
      </c>
      <c r="CO15" s="214"/>
      <c r="CP15" s="215"/>
      <c r="CQ15" s="217" t="str">
        <f ca="1">IF(COUNTIF(空き状況確認テーブル!CQ15:CT15,"×")&lt;&gt;0,"×",IF(COUNTIF(空き状況確認テーブル!CQ15:CT15,"△")&lt;&gt;0,"△",IF(COUNTIF(空き状況確認テーブル!CQ15:CT15,"△")&lt;&gt;0,"△","〇")))</f>
        <v>〇</v>
      </c>
      <c r="CR15" s="217"/>
      <c r="CS15" s="217"/>
      <c r="CT15" s="217"/>
      <c r="CU15" s="217" t="str">
        <f ca="1">IF(COUNTIF(空き状況確認テーブル!CU15:CX15,"×")&lt;&gt;0,"×",IF(COUNTIF(空き状況確認テーブル!CU15:CX15,"△")&lt;&gt;0,"△",IF(COUNTIF(空き状況確認テーブル!CU15:CX15,"△")&lt;&gt;0,"△","〇")))</f>
        <v>〇</v>
      </c>
      <c r="CV15" s="217"/>
      <c r="CW15" s="217"/>
      <c r="CX15" s="217"/>
      <c r="CY15" s="217" t="str">
        <f ca="1">IF(COUNTIF(空き状況確認テーブル!CY15:DB15,"×")&lt;&gt;0,"×",IF(COUNTIF(空き状況確認テーブル!CY15:DB15,"△")&lt;&gt;0,"△",IF(COUNTIF(空き状況確認テーブル!CY15:DB15,"△")&lt;&gt;0,"△","〇")))</f>
        <v>△</v>
      </c>
      <c r="CZ15" s="217"/>
      <c r="DA15" s="217"/>
      <c r="DB15" s="217"/>
      <c r="DC15" s="213" t="str">
        <f ca="1">IF(COUNTIF(空き状況確認テーブル!DC15:DE15,"×")&lt;&gt;0,"×",IF(COUNTIF(空き状況確認テーブル!DC15:DE15,"△")&lt;&gt;0,"△",IF(COUNTIF(空き状況確認テーブル!DC15:DE15,"△")&lt;&gt;0,"△","〇")))</f>
        <v>△</v>
      </c>
      <c r="DD15" s="214"/>
      <c r="DE15" s="216"/>
      <c r="DF15" s="121" t="str">
        <f ca="1">空き状況確認テーブル!DF15</f>
        <v>△</v>
      </c>
      <c r="DG15" s="122" t="str">
        <f ca="1">空き状況確認テーブル!DG15</f>
        <v>△</v>
      </c>
      <c r="DH15" s="122" t="str">
        <f ca="1">空き状況確認テーブル!DH15</f>
        <v>△</v>
      </c>
      <c r="DI15" s="122" t="str">
        <f ca="1">空き状況確認テーブル!DI15</f>
        <v>△</v>
      </c>
      <c r="DJ15" s="122" t="str">
        <f ca="1">空き状況確認テーブル!DJ15</f>
        <v>△</v>
      </c>
      <c r="DK15" s="122" t="str">
        <f ca="1">空き状況確認テーブル!DK15</f>
        <v>△</v>
      </c>
      <c r="DL15" s="213" t="str">
        <f ca="1">IF(COUNTIF(空き状況確認テーブル!DL15:DN15,"×")&lt;&gt;0,"×",IF(COUNTIF(空き状況確認テーブル!DL15:DN15,"△")&lt;&gt;0,"△",IF(COUNTIF(空き状況確認テーブル!DL15:DN15,"△")&lt;&gt;0,"△","〇")))</f>
        <v>△</v>
      </c>
      <c r="DM15" s="214"/>
      <c r="DN15" s="215"/>
      <c r="DO15" s="217" t="str">
        <f ca="1">IF(COUNTIF(空き状況確認テーブル!DO15:DR15,"×")&lt;&gt;0,"×",IF(COUNTIF(空き状況確認テーブル!DO15:DR15,"△")&lt;&gt;0,"△",IF(COUNTIF(空き状況確認テーブル!DO15:DR15,"△")&lt;&gt;0,"△","〇")))</f>
        <v>〇</v>
      </c>
      <c r="DP15" s="217"/>
      <c r="DQ15" s="217"/>
      <c r="DR15" s="217"/>
      <c r="DS15" s="217" t="str">
        <f ca="1">IF(COUNTIF(空き状況確認テーブル!DS15:DV15,"×")&lt;&gt;0,"×",IF(COUNTIF(空き状況確認テーブル!DS15:DV15,"△")&lt;&gt;0,"△",IF(COUNTIF(空き状況確認テーブル!DS15:DV15,"△")&lt;&gt;0,"△","〇")))</f>
        <v>〇</v>
      </c>
      <c r="DT15" s="217"/>
      <c r="DU15" s="217"/>
      <c r="DV15" s="217"/>
      <c r="DW15" s="217" t="str">
        <f ca="1">IF(COUNTIF(空き状況確認テーブル!DW15:DZ15,"×")&lt;&gt;0,"×",IF(COUNTIF(空き状況確認テーブル!DW15:DZ15,"△")&lt;&gt;0,"△",IF(COUNTIF(空き状況確認テーブル!DW15:DZ15,"△")&lt;&gt;0,"△","〇")))</f>
        <v>△</v>
      </c>
      <c r="DX15" s="217"/>
      <c r="DY15" s="217"/>
      <c r="DZ15" s="217"/>
      <c r="EA15" s="213" t="str">
        <f ca="1">IF(COUNTIF(空き状況確認テーブル!EA15:EC15,"×")&lt;&gt;0,"×",IF(COUNTIF(空き状況確認テーブル!EA15:EC15,"△")&lt;&gt;0,"△",IF(COUNTIF(空き状況確認テーブル!EA15:EC15,"△")&lt;&gt;0,"△","〇")))</f>
        <v>△</v>
      </c>
      <c r="EB15" s="214"/>
      <c r="EC15" s="216"/>
      <c r="ED15" s="121" t="str">
        <f ca="1">空き状況確認テーブル!ED15</f>
        <v>×</v>
      </c>
      <c r="EE15" s="122" t="str">
        <f ca="1">空き状況確認テーブル!EE15</f>
        <v>×</v>
      </c>
      <c r="EF15" s="122" t="str">
        <f ca="1">空き状況確認テーブル!EF15</f>
        <v>×</v>
      </c>
      <c r="EG15" s="122" t="str">
        <f ca="1">空き状況確認テーブル!EG15</f>
        <v>×</v>
      </c>
      <c r="EH15" s="122" t="str">
        <f ca="1">空き状況確認テーブル!EH15</f>
        <v>×</v>
      </c>
      <c r="EI15" s="122" t="str">
        <f ca="1">空き状況確認テーブル!EI15</f>
        <v>×</v>
      </c>
      <c r="EJ15" s="213" t="str">
        <f ca="1">IF(COUNTIF(空き状況確認テーブル!EJ15:EL15,"×")&lt;&gt;0,"×",IF(COUNTIF(空き状況確認テーブル!EJ15:EL15,"△")&lt;&gt;0,"△",IF(COUNTIF(空き状況確認テーブル!EJ15:EL15,"△")&lt;&gt;0,"△","〇")))</f>
        <v>×</v>
      </c>
      <c r="EK15" s="214"/>
      <c r="EL15" s="215"/>
      <c r="EM15" s="217" t="str">
        <f ca="1">IF(COUNTIF(空き状況確認テーブル!EM15:EP15,"×")&lt;&gt;0,"×",IF(COUNTIF(空き状況確認テーブル!EM15:EP15,"△")&lt;&gt;0,"△",IF(COUNTIF(空き状況確認テーブル!EM15:EP15,"△")&lt;&gt;0,"△","〇")))</f>
        <v>×</v>
      </c>
      <c r="EN15" s="217"/>
      <c r="EO15" s="217"/>
      <c r="EP15" s="217"/>
      <c r="EQ15" s="217" t="str">
        <f ca="1">IF(COUNTIF(空き状況確認テーブル!EQ15:ET15,"×")&lt;&gt;0,"×",IF(COUNTIF(空き状況確認テーブル!EQ15:ET15,"△")&lt;&gt;0,"△",IF(COUNTIF(空き状況確認テーブル!EQ15:ET15,"△")&lt;&gt;0,"△","〇")))</f>
        <v>×</v>
      </c>
      <c r="ER15" s="217"/>
      <c r="ES15" s="217"/>
      <c r="ET15" s="217"/>
      <c r="EU15" s="217" t="str">
        <f ca="1">IF(COUNTIF(空き状況確認テーブル!EU15:EX15,"×")&lt;&gt;0,"×",IF(COUNTIF(空き状況確認テーブル!EU15:EX15,"△")&lt;&gt;0,"△",IF(COUNTIF(空き状況確認テーブル!EU15:EX15,"△")&lt;&gt;0,"△","〇")))</f>
        <v>×</v>
      </c>
      <c r="EV15" s="217"/>
      <c r="EW15" s="217"/>
      <c r="EX15" s="217"/>
      <c r="EY15" s="213" t="str">
        <f ca="1">IF(COUNTIF(空き状況確認テーブル!EY15:FA15,"×")&lt;&gt;0,"×",IF(COUNTIF(空き状況確認テーブル!EY15:FA15,"△")&lt;&gt;0,"△",IF(COUNTIF(空き状況確認テーブル!EY15:FA15,"△")&lt;&gt;0,"△","〇")))</f>
        <v>×</v>
      </c>
      <c r="EZ15" s="214"/>
      <c r="FA15" s="216"/>
      <c r="FB15" s="121" t="str">
        <f ca="1">空き状況確認テーブル!FB15</f>
        <v>×</v>
      </c>
      <c r="FC15" s="122" t="str">
        <f ca="1">空き状況確認テーブル!FC15</f>
        <v>×</v>
      </c>
      <c r="FD15" s="122" t="str">
        <f ca="1">空き状況確認テーブル!FD15</f>
        <v>×</v>
      </c>
      <c r="FE15" s="122" t="str">
        <f ca="1">空き状況確認テーブル!FE15</f>
        <v>×</v>
      </c>
      <c r="FF15" s="122" t="str">
        <f ca="1">空き状況確認テーブル!FF15</f>
        <v>×</v>
      </c>
      <c r="FG15" s="122" t="str">
        <f ca="1">空き状況確認テーブル!FG15</f>
        <v>×</v>
      </c>
      <c r="FH15" s="213" t="str">
        <f ca="1">IF(COUNTIF(空き状況確認テーブル!FH15:FJ15,"×")&lt;&gt;0,"×",IF(COUNTIF(空き状況確認テーブル!FH15:FJ15,"△")&lt;&gt;0,"△",IF(COUNTIF(空き状況確認テーブル!FH15:FJ15,"△")&lt;&gt;0,"△","〇")))</f>
        <v>×</v>
      </c>
      <c r="FI15" s="214"/>
      <c r="FJ15" s="215"/>
      <c r="FK15" s="217" t="str">
        <f ca="1">IF(COUNTIF(空き状況確認テーブル!FK15:FN15,"×")&lt;&gt;0,"×",IF(COUNTIF(空き状況確認テーブル!FK15:FN15,"△")&lt;&gt;0,"△",IF(COUNTIF(空き状況確認テーブル!FK15:FN15,"△")&lt;&gt;0,"△","〇")))</f>
        <v>×</v>
      </c>
      <c r="FL15" s="217"/>
      <c r="FM15" s="217"/>
      <c r="FN15" s="217"/>
      <c r="FO15" s="217" t="str">
        <f ca="1">IF(COUNTIF(空き状況確認テーブル!FO15:FR15,"×")&lt;&gt;0,"×",IF(COUNTIF(空き状況確認テーブル!FO15:FR15,"△")&lt;&gt;0,"△",IF(COUNTIF(空き状況確認テーブル!FO15:FR15,"△")&lt;&gt;0,"△","〇")))</f>
        <v>×</v>
      </c>
      <c r="FP15" s="217"/>
      <c r="FQ15" s="217"/>
      <c r="FR15" s="217"/>
      <c r="FS15" s="217" t="str">
        <f ca="1">IF(COUNTIF(空き状況確認テーブル!FS15:FV15,"×")&lt;&gt;0,"×",IF(COUNTIF(空き状況確認テーブル!FS15:FV15,"△")&lt;&gt;0,"△",IF(COUNTIF(空き状況確認テーブル!FS15:FV15,"△")&lt;&gt;0,"△","〇")))</f>
        <v>×</v>
      </c>
      <c r="FT15" s="217"/>
      <c r="FU15" s="217"/>
      <c r="FV15" s="217"/>
      <c r="FW15" s="213" t="str">
        <f ca="1">IF(COUNTIF(空き状況確認テーブル!FW15:FY15,"×")&lt;&gt;0,"×",IF(COUNTIF(空き状況確認テーブル!FW15:FY15,"△")&lt;&gt;0,"△",IF(COUNTIF(空き状況確認テーブル!FW15:FY15,"△")&lt;&gt;0,"△","〇")))</f>
        <v>×</v>
      </c>
      <c r="FX15" s="214"/>
      <c r="FY15" s="216"/>
    </row>
    <row r="16" spans="1:181">
      <c r="A16" s="16"/>
      <c r="B16" s="173" t="s">
        <v>366</v>
      </c>
      <c r="C16" s="195"/>
      <c r="D16" s="11" t="s">
        <v>158</v>
      </c>
      <c r="E16" s="10" t="str">
        <f>INDEX(施設情報!$D$1:$D$1000,MATCH(D16,施設情報!$C$1:$C$1000,0))</f>
        <v>1</v>
      </c>
      <c r="F16" s="11"/>
      <c r="G16" s="8" t="str">
        <f t="shared" si="8"/>
        <v>008-46391</v>
      </c>
      <c r="H16" s="10" t="str">
        <f t="shared" si="9"/>
        <v>008-46392</v>
      </c>
      <c r="I16" s="10" t="str">
        <f t="shared" si="10"/>
        <v>008-46393</v>
      </c>
      <c r="J16" s="10" t="str">
        <f t="shared" si="11"/>
        <v>008-46394</v>
      </c>
      <c r="K16" s="10" t="str">
        <f t="shared" si="12"/>
        <v>008-46395</v>
      </c>
      <c r="L16" s="10" t="str">
        <f t="shared" si="13"/>
        <v>008-46396</v>
      </c>
      <c r="M16" s="10" t="str">
        <f t="shared" si="14"/>
        <v>008-46397</v>
      </c>
      <c r="N16" s="121" t="str">
        <f ca="1">空き状況確認テーブル!N17</f>
        <v>△</v>
      </c>
      <c r="O16" s="122" t="str">
        <f ca="1">空き状況確認テーブル!O17</f>
        <v>△</v>
      </c>
      <c r="P16" s="122" t="str">
        <f ca="1">空き状況確認テーブル!P17</f>
        <v>△</v>
      </c>
      <c r="Q16" s="122" t="str">
        <f ca="1">空き状況確認テーブル!Q17</f>
        <v>△</v>
      </c>
      <c r="R16" s="122" t="str">
        <f ca="1">空き状況確認テーブル!R17</f>
        <v>△</v>
      </c>
      <c r="S16" s="122" t="str">
        <f ca="1">空き状況確認テーブル!S17</f>
        <v>△</v>
      </c>
      <c r="T16" s="213" t="str">
        <f ca="1">IF(COUNTIF(空き状況確認テーブル!T17:V17,"×")&lt;&gt;0,"×",IF(COUNTIF(空き状況確認テーブル!T17:V17,"△")&lt;&gt;0,"△",IF(COUNTIF(空き状況確認テーブル!T17:V17,"△")&lt;&gt;0,"△","〇")))</f>
        <v>△</v>
      </c>
      <c r="U16" s="214"/>
      <c r="V16" s="215"/>
      <c r="W16" s="217" t="str">
        <f ca="1">IF(COUNTIF(空き状況確認テーブル!W17:Z17,"×")&lt;&gt;0,"×",IF(COUNTIF(空き状況確認テーブル!W17:Z17,"△")&lt;&gt;0,"△",IF(COUNTIF(空き状況確認テーブル!W17:Z17,"△")&lt;&gt;0,"△","〇")))</f>
        <v>〇</v>
      </c>
      <c r="X16" s="217"/>
      <c r="Y16" s="217"/>
      <c r="Z16" s="217"/>
      <c r="AA16" s="217" t="str">
        <f ca="1">IF(COUNTIF(空き状況確認テーブル!AA17:AD17,"×")&lt;&gt;0,"×",IF(COUNTIF(空き状況確認テーブル!AA17:AD17,"△")&lt;&gt;0,"△",IF(COUNTIF(空き状況確認テーブル!AA17:AD17,"△")&lt;&gt;0,"△","〇")))</f>
        <v>〇</v>
      </c>
      <c r="AB16" s="217"/>
      <c r="AC16" s="217"/>
      <c r="AD16" s="217"/>
      <c r="AE16" s="217" t="str">
        <f ca="1">IF(COUNTIF(空き状況確認テーブル!AE17:AH17,"×")&lt;&gt;0,"×",IF(COUNTIF(空き状況確認テーブル!AE17:AH17,"△")&lt;&gt;0,"△",IF(COUNTIF(空き状況確認テーブル!AE17:AH17,"△")&lt;&gt;0,"△","〇")))</f>
        <v>△</v>
      </c>
      <c r="AF16" s="217"/>
      <c r="AG16" s="217"/>
      <c r="AH16" s="217"/>
      <c r="AI16" s="213" t="str">
        <f ca="1">IF(COUNTIF(空き状況確認テーブル!AI17:AK17,"×")&lt;&gt;0,"×",IF(COUNTIF(空き状況確認テーブル!AI17:AK17,"△")&lt;&gt;0,"△",IF(COUNTIF(空き状況確認テーブル!AI17:AK17,"△")&lt;&gt;0,"△","〇")))</f>
        <v>△</v>
      </c>
      <c r="AJ16" s="214"/>
      <c r="AK16" s="216"/>
      <c r="AL16" s="121" t="str">
        <f ca="1">空き状況確認テーブル!AL17</f>
        <v>△</v>
      </c>
      <c r="AM16" s="122" t="str">
        <f ca="1">空き状況確認テーブル!AM17</f>
        <v>△</v>
      </c>
      <c r="AN16" s="122" t="str">
        <f ca="1">空き状況確認テーブル!AN17</f>
        <v>△</v>
      </c>
      <c r="AO16" s="122" t="str">
        <f ca="1">空き状況確認テーブル!AO17</f>
        <v>△</v>
      </c>
      <c r="AP16" s="122" t="str">
        <f ca="1">空き状況確認テーブル!AP17</f>
        <v>△</v>
      </c>
      <c r="AQ16" s="122" t="str">
        <f ca="1">空き状況確認テーブル!AQ17</f>
        <v>△</v>
      </c>
      <c r="AR16" s="213" t="str">
        <f ca="1">IF(COUNTIF(空き状況確認テーブル!AR17:AT17,"×")&lt;&gt;0,"×",IF(COUNTIF(空き状況確認テーブル!AR17:AT17,"△")&lt;&gt;0,"△",IF(COUNTIF(空き状況確認テーブル!AR17:AT17,"△")&lt;&gt;0,"△","〇")))</f>
        <v>△</v>
      </c>
      <c r="AS16" s="214"/>
      <c r="AT16" s="215"/>
      <c r="AU16" s="217" t="str">
        <f ca="1">IF(COUNTIF(空き状況確認テーブル!AU17:AX17,"×")&lt;&gt;0,"×",IF(COUNTIF(空き状況確認テーブル!AU17:AX17,"△")&lt;&gt;0,"△",IF(COUNTIF(空き状況確認テーブル!AU17:AX17,"△")&lt;&gt;0,"△","〇")))</f>
        <v>〇</v>
      </c>
      <c r="AV16" s="217"/>
      <c r="AW16" s="217"/>
      <c r="AX16" s="217"/>
      <c r="AY16" s="217" t="str">
        <f ca="1">IF(COUNTIF(空き状況確認テーブル!AY17:BB17,"×")&lt;&gt;0,"×",IF(COUNTIF(空き状況確認テーブル!AY17:BB17,"△")&lt;&gt;0,"△",IF(COUNTIF(空き状況確認テーブル!AY17:BB17,"△")&lt;&gt;0,"△","〇")))</f>
        <v>〇</v>
      </c>
      <c r="AZ16" s="217"/>
      <c r="BA16" s="217"/>
      <c r="BB16" s="217"/>
      <c r="BC16" s="217" t="str">
        <f ca="1">IF(COUNTIF(空き状況確認テーブル!BC17:BF17,"×")&lt;&gt;0,"×",IF(COUNTIF(空き状況確認テーブル!BC17:BF17,"△")&lt;&gt;0,"△",IF(COUNTIF(空き状況確認テーブル!BC17:BF17,"△")&lt;&gt;0,"△","〇")))</f>
        <v>△</v>
      </c>
      <c r="BD16" s="217"/>
      <c r="BE16" s="217"/>
      <c r="BF16" s="217"/>
      <c r="BG16" s="213" t="str">
        <f ca="1">IF(COUNTIF(空き状況確認テーブル!BG17:BI17,"×")&lt;&gt;0,"×",IF(COUNTIF(空き状況確認テーブル!BG17:BI17,"△")&lt;&gt;0,"△",IF(COUNTIF(空き状況確認テーブル!BG17:BI17,"△")&lt;&gt;0,"△","〇")))</f>
        <v>△</v>
      </c>
      <c r="BH16" s="214"/>
      <c r="BI16" s="216"/>
      <c r="BJ16" s="121" t="str">
        <f ca="1">空き状況確認テーブル!BJ17</f>
        <v>△</v>
      </c>
      <c r="BK16" s="122" t="str">
        <f ca="1">空き状況確認テーブル!BK17</f>
        <v>△</v>
      </c>
      <c r="BL16" s="122" t="str">
        <f ca="1">空き状況確認テーブル!BL17</f>
        <v>△</v>
      </c>
      <c r="BM16" s="122" t="str">
        <f ca="1">空き状況確認テーブル!BM17</f>
        <v>△</v>
      </c>
      <c r="BN16" s="122" t="str">
        <f ca="1">空き状況確認テーブル!BN17</f>
        <v>△</v>
      </c>
      <c r="BO16" s="122" t="str">
        <f ca="1">空き状況確認テーブル!BO17</f>
        <v>△</v>
      </c>
      <c r="BP16" s="213" t="str">
        <f ca="1">IF(COUNTIF(空き状況確認テーブル!BP17:BR17,"×")&lt;&gt;0,"×",IF(COUNTIF(空き状況確認テーブル!BP17:BR17,"△")&lt;&gt;0,"△",IF(COUNTIF(空き状況確認テーブル!BP17:BR17,"△")&lt;&gt;0,"△","〇")))</f>
        <v>△</v>
      </c>
      <c r="BQ16" s="214"/>
      <c r="BR16" s="215"/>
      <c r="BS16" s="217" t="str">
        <f ca="1">IF(COUNTIF(空き状況確認テーブル!BS17:BV17,"×")&lt;&gt;0,"×",IF(COUNTIF(空き状況確認テーブル!BS17:BV17,"△")&lt;&gt;0,"△",IF(COUNTIF(空き状況確認テーブル!BS17:BV17,"△")&lt;&gt;0,"△","〇")))</f>
        <v>〇</v>
      </c>
      <c r="BT16" s="217"/>
      <c r="BU16" s="217"/>
      <c r="BV16" s="217"/>
      <c r="BW16" s="217" t="str">
        <f ca="1">IF(COUNTIF(空き状況確認テーブル!BW17:BZ17,"×")&lt;&gt;0,"×",IF(COUNTIF(空き状況確認テーブル!BW17:BZ17,"△")&lt;&gt;0,"△",IF(COUNTIF(空き状況確認テーブル!BW17:BZ17,"△")&lt;&gt;0,"△","〇")))</f>
        <v>〇</v>
      </c>
      <c r="BX16" s="217"/>
      <c r="BY16" s="217"/>
      <c r="BZ16" s="217"/>
      <c r="CA16" s="217" t="str">
        <f ca="1">IF(COUNTIF(空き状況確認テーブル!CA17:CD17,"×")&lt;&gt;0,"×",IF(COUNTIF(空き状況確認テーブル!CA17:CD17,"△")&lt;&gt;0,"△",IF(COUNTIF(空き状況確認テーブル!CA17:CD17,"△")&lt;&gt;0,"△","〇")))</f>
        <v>△</v>
      </c>
      <c r="CB16" s="217"/>
      <c r="CC16" s="217"/>
      <c r="CD16" s="217"/>
      <c r="CE16" s="213" t="str">
        <f ca="1">IF(COUNTIF(空き状況確認テーブル!CE17:CG17,"×")&lt;&gt;0,"×",IF(COUNTIF(空き状況確認テーブル!CE17:CG17,"△")&lt;&gt;0,"△",IF(COUNTIF(空き状況確認テーブル!CE17:CG17,"△")&lt;&gt;0,"△","〇")))</f>
        <v>△</v>
      </c>
      <c r="CF16" s="214"/>
      <c r="CG16" s="216"/>
      <c r="CH16" s="187" t="str">
        <f ca="1">空き状況確認テーブル!CH17</f>
        <v>△</v>
      </c>
      <c r="CI16" s="122" t="str">
        <f ca="1">空き状況確認テーブル!CI17</f>
        <v>△</v>
      </c>
      <c r="CJ16" s="122" t="str">
        <f ca="1">空き状況確認テーブル!CJ17</f>
        <v>△</v>
      </c>
      <c r="CK16" s="122" t="str">
        <f ca="1">空き状況確認テーブル!CK17</f>
        <v>△</v>
      </c>
      <c r="CL16" s="122" t="str">
        <f ca="1">空き状況確認テーブル!CL17</f>
        <v>△</v>
      </c>
      <c r="CM16" s="122" t="str">
        <f ca="1">空き状況確認テーブル!CM17</f>
        <v>△</v>
      </c>
      <c r="CN16" s="213" t="str">
        <f ca="1">IF(COUNTIF(空き状況確認テーブル!CN17:CP17,"×")&lt;&gt;0,"×",IF(COUNTIF(空き状況確認テーブル!CN17:CP17,"△")&lt;&gt;0,"△",IF(COUNTIF(空き状況確認テーブル!CN17:CP17,"△")&lt;&gt;0,"△","〇")))</f>
        <v>△</v>
      </c>
      <c r="CO16" s="214"/>
      <c r="CP16" s="215"/>
      <c r="CQ16" s="217" t="str">
        <f ca="1">IF(COUNTIF(空き状況確認テーブル!CQ17:CT17,"×")&lt;&gt;0,"×",IF(COUNTIF(空き状況確認テーブル!CQ17:CT17,"△")&lt;&gt;0,"△",IF(COUNTIF(空き状況確認テーブル!CQ17:CT17,"△")&lt;&gt;0,"△","〇")))</f>
        <v>〇</v>
      </c>
      <c r="CR16" s="217"/>
      <c r="CS16" s="217"/>
      <c r="CT16" s="217"/>
      <c r="CU16" s="217" t="str">
        <f ca="1">IF(COUNTIF(空き状況確認テーブル!CU17:CX17,"×")&lt;&gt;0,"×",IF(COUNTIF(空き状況確認テーブル!CU17:CX17,"△")&lt;&gt;0,"△",IF(COUNTIF(空き状況確認テーブル!CU17:CX17,"△")&lt;&gt;0,"△","〇")))</f>
        <v>〇</v>
      </c>
      <c r="CV16" s="217"/>
      <c r="CW16" s="217"/>
      <c r="CX16" s="217"/>
      <c r="CY16" s="217" t="str">
        <f ca="1">IF(COUNTIF(空き状況確認テーブル!CY17:DB17,"×")&lt;&gt;0,"×",IF(COUNTIF(空き状況確認テーブル!CY17:DB17,"△")&lt;&gt;0,"△",IF(COUNTIF(空き状況確認テーブル!CY17:DB17,"△")&lt;&gt;0,"△","〇")))</f>
        <v>△</v>
      </c>
      <c r="CZ16" s="217"/>
      <c r="DA16" s="217"/>
      <c r="DB16" s="217"/>
      <c r="DC16" s="213" t="str">
        <f ca="1">IF(COUNTIF(空き状況確認テーブル!DC17:DE17,"×")&lt;&gt;0,"×",IF(COUNTIF(空き状況確認テーブル!DC17:DE17,"△")&lt;&gt;0,"△",IF(COUNTIF(空き状況確認テーブル!DC17:DE17,"△")&lt;&gt;0,"△","〇")))</f>
        <v>△</v>
      </c>
      <c r="DD16" s="214"/>
      <c r="DE16" s="216"/>
      <c r="DF16" s="121" t="str">
        <f ca="1">空き状況確認テーブル!DF17</f>
        <v>△</v>
      </c>
      <c r="DG16" s="122" t="str">
        <f ca="1">空き状況確認テーブル!DG17</f>
        <v>△</v>
      </c>
      <c r="DH16" s="122" t="str">
        <f ca="1">空き状況確認テーブル!DH17</f>
        <v>△</v>
      </c>
      <c r="DI16" s="122" t="str">
        <f ca="1">空き状況確認テーブル!DI17</f>
        <v>△</v>
      </c>
      <c r="DJ16" s="122" t="str">
        <f ca="1">空き状況確認テーブル!DJ17</f>
        <v>△</v>
      </c>
      <c r="DK16" s="122" t="str">
        <f ca="1">空き状況確認テーブル!DK17</f>
        <v>△</v>
      </c>
      <c r="DL16" s="213" t="str">
        <f ca="1">IF(COUNTIF(空き状況確認テーブル!DL17:DN17,"×")&lt;&gt;0,"×",IF(COUNTIF(空き状況確認テーブル!DL17:DN17,"△")&lt;&gt;0,"△",IF(COUNTIF(空き状況確認テーブル!DL17:DN17,"△")&lt;&gt;0,"△","〇")))</f>
        <v>△</v>
      </c>
      <c r="DM16" s="214"/>
      <c r="DN16" s="215"/>
      <c r="DO16" s="217" t="str">
        <f ca="1">IF(COUNTIF(空き状況確認テーブル!DO17:DR17,"×")&lt;&gt;0,"×",IF(COUNTIF(空き状況確認テーブル!DO17:DR17,"△")&lt;&gt;0,"△",IF(COUNTIF(空き状況確認テーブル!DO17:DR17,"△")&lt;&gt;0,"△","〇")))</f>
        <v>〇</v>
      </c>
      <c r="DP16" s="217"/>
      <c r="DQ16" s="217"/>
      <c r="DR16" s="217"/>
      <c r="DS16" s="217" t="str">
        <f ca="1">IF(COUNTIF(空き状況確認テーブル!DS17:DV17,"×")&lt;&gt;0,"×",IF(COUNTIF(空き状況確認テーブル!DS17:DV17,"△")&lt;&gt;0,"△",IF(COUNTIF(空き状況確認テーブル!DS17:DV17,"△")&lt;&gt;0,"△","〇")))</f>
        <v>〇</v>
      </c>
      <c r="DT16" s="217"/>
      <c r="DU16" s="217"/>
      <c r="DV16" s="217"/>
      <c r="DW16" s="217" t="str">
        <f ca="1">IF(COUNTIF(空き状況確認テーブル!DW17:DZ17,"×")&lt;&gt;0,"×",IF(COUNTIF(空き状況確認テーブル!DW17:DZ17,"△")&lt;&gt;0,"△",IF(COUNTIF(空き状況確認テーブル!DW17:DZ17,"△")&lt;&gt;0,"△","〇")))</f>
        <v>△</v>
      </c>
      <c r="DX16" s="217"/>
      <c r="DY16" s="217"/>
      <c r="DZ16" s="217"/>
      <c r="EA16" s="213" t="str">
        <f ca="1">IF(COUNTIF(空き状況確認テーブル!EA17:EC17,"×")&lt;&gt;0,"×",IF(COUNTIF(空き状況確認テーブル!EA17:EC17,"△")&lt;&gt;0,"△",IF(COUNTIF(空き状況確認テーブル!EA17:EC17,"△")&lt;&gt;0,"△","〇")))</f>
        <v>△</v>
      </c>
      <c r="EB16" s="214"/>
      <c r="EC16" s="216"/>
      <c r="ED16" s="121" t="str">
        <f ca="1">空き状況確認テーブル!ED17</f>
        <v>×</v>
      </c>
      <c r="EE16" s="122" t="str">
        <f ca="1">空き状況確認テーブル!EE17</f>
        <v>×</v>
      </c>
      <c r="EF16" s="122" t="str">
        <f ca="1">空き状況確認テーブル!EF17</f>
        <v>×</v>
      </c>
      <c r="EG16" s="122" t="str">
        <f ca="1">空き状況確認テーブル!EG17</f>
        <v>×</v>
      </c>
      <c r="EH16" s="122" t="str">
        <f ca="1">空き状況確認テーブル!EH17</f>
        <v>×</v>
      </c>
      <c r="EI16" s="122" t="str">
        <f ca="1">空き状況確認テーブル!EI17</f>
        <v>×</v>
      </c>
      <c r="EJ16" s="213" t="str">
        <f ca="1">IF(COUNTIF(空き状況確認テーブル!EJ17:EL17,"×")&lt;&gt;0,"×",IF(COUNTIF(空き状況確認テーブル!EJ17:EL17,"△")&lt;&gt;0,"△",IF(COUNTIF(空き状況確認テーブル!EJ17:EL17,"△")&lt;&gt;0,"△","〇")))</f>
        <v>×</v>
      </c>
      <c r="EK16" s="214"/>
      <c r="EL16" s="215"/>
      <c r="EM16" s="217" t="str">
        <f ca="1">IF(COUNTIF(空き状況確認テーブル!EM17:EP17,"×")&lt;&gt;0,"×",IF(COUNTIF(空き状況確認テーブル!EM17:EP17,"△")&lt;&gt;0,"△",IF(COUNTIF(空き状況確認テーブル!EM17:EP17,"△")&lt;&gt;0,"△","〇")))</f>
        <v>×</v>
      </c>
      <c r="EN16" s="217"/>
      <c r="EO16" s="217"/>
      <c r="EP16" s="217"/>
      <c r="EQ16" s="217" t="str">
        <f ca="1">IF(COUNTIF(空き状況確認テーブル!EQ17:ET17,"×")&lt;&gt;0,"×",IF(COUNTIF(空き状況確認テーブル!EQ17:ET17,"△")&lt;&gt;0,"△",IF(COUNTIF(空き状況確認テーブル!EQ17:ET17,"△")&lt;&gt;0,"△","〇")))</f>
        <v>×</v>
      </c>
      <c r="ER16" s="217"/>
      <c r="ES16" s="217"/>
      <c r="ET16" s="217"/>
      <c r="EU16" s="217" t="str">
        <f ca="1">IF(COUNTIF(空き状況確認テーブル!EU17:EX17,"×")&lt;&gt;0,"×",IF(COUNTIF(空き状況確認テーブル!EU17:EX17,"△")&lt;&gt;0,"△",IF(COUNTIF(空き状況確認テーブル!EU17:EX17,"△")&lt;&gt;0,"△","〇")))</f>
        <v>×</v>
      </c>
      <c r="EV16" s="217"/>
      <c r="EW16" s="217"/>
      <c r="EX16" s="217"/>
      <c r="EY16" s="213" t="str">
        <f ca="1">IF(COUNTIF(空き状況確認テーブル!EY17:FA17,"×")&lt;&gt;0,"×",IF(COUNTIF(空き状況確認テーブル!EY17:FA17,"△")&lt;&gt;0,"△",IF(COUNTIF(空き状況確認テーブル!EY17:FA17,"△")&lt;&gt;0,"△","〇")))</f>
        <v>×</v>
      </c>
      <c r="EZ16" s="214"/>
      <c r="FA16" s="216"/>
      <c r="FB16" s="121" t="str">
        <f ca="1">空き状況確認テーブル!FB17</f>
        <v>×</v>
      </c>
      <c r="FC16" s="122" t="str">
        <f ca="1">空き状況確認テーブル!FC17</f>
        <v>×</v>
      </c>
      <c r="FD16" s="122" t="str">
        <f ca="1">空き状況確認テーブル!FD17</f>
        <v>×</v>
      </c>
      <c r="FE16" s="122" t="str">
        <f ca="1">空き状況確認テーブル!FE17</f>
        <v>×</v>
      </c>
      <c r="FF16" s="122" t="str">
        <f ca="1">空き状況確認テーブル!FF17</f>
        <v>×</v>
      </c>
      <c r="FG16" s="122" t="str">
        <f ca="1">空き状況確認テーブル!FG17</f>
        <v>×</v>
      </c>
      <c r="FH16" s="213" t="str">
        <f ca="1">IF(COUNTIF(空き状況確認テーブル!FH17:FJ17,"×")&lt;&gt;0,"×",IF(COUNTIF(空き状況確認テーブル!FH17:FJ17,"△")&lt;&gt;0,"△",IF(COUNTIF(空き状況確認テーブル!FH17:FJ17,"△")&lt;&gt;0,"△","〇")))</f>
        <v>×</v>
      </c>
      <c r="FI16" s="214"/>
      <c r="FJ16" s="215"/>
      <c r="FK16" s="217" t="str">
        <f ca="1">IF(COUNTIF(空き状況確認テーブル!FK17:FN17,"×")&lt;&gt;0,"×",IF(COUNTIF(空き状況確認テーブル!FK17:FN17,"△")&lt;&gt;0,"△",IF(COUNTIF(空き状況確認テーブル!FK17:FN17,"△")&lt;&gt;0,"△","〇")))</f>
        <v>×</v>
      </c>
      <c r="FL16" s="217"/>
      <c r="FM16" s="217"/>
      <c r="FN16" s="217"/>
      <c r="FO16" s="217" t="str">
        <f ca="1">IF(COUNTIF(空き状況確認テーブル!FO17:FR17,"×")&lt;&gt;0,"×",IF(COUNTIF(空き状況確認テーブル!FO17:FR17,"△")&lt;&gt;0,"△",IF(COUNTIF(空き状況確認テーブル!FO17:FR17,"△")&lt;&gt;0,"△","〇")))</f>
        <v>×</v>
      </c>
      <c r="FP16" s="217"/>
      <c r="FQ16" s="217"/>
      <c r="FR16" s="217"/>
      <c r="FS16" s="217" t="str">
        <f ca="1">IF(COUNTIF(空き状況確認テーブル!FS17:FV17,"×")&lt;&gt;0,"×",IF(COUNTIF(空き状況確認テーブル!FS17:FV17,"△")&lt;&gt;0,"△",IF(COUNTIF(空き状況確認テーブル!FS17:FV17,"△")&lt;&gt;0,"△","〇")))</f>
        <v>×</v>
      </c>
      <c r="FT16" s="217"/>
      <c r="FU16" s="217"/>
      <c r="FV16" s="217"/>
      <c r="FW16" s="213" t="str">
        <f ca="1">IF(COUNTIF(空き状況確認テーブル!FW17:FY17,"×")&lt;&gt;0,"×",IF(COUNTIF(空き状況確認テーブル!FW17:FY17,"△")&lt;&gt;0,"△",IF(COUNTIF(空き状況確認テーブル!FW17:FY17,"△")&lt;&gt;0,"△","〇")))</f>
        <v>×</v>
      </c>
      <c r="FX16" s="214"/>
      <c r="FY16" s="216"/>
    </row>
    <row r="17" spans="1:181">
      <c r="A17" s="16"/>
      <c r="B17" s="173" t="s">
        <v>367</v>
      </c>
      <c r="C17" s="195"/>
      <c r="D17" s="11" t="s">
        <v>159</v>
      </c>
      <c r="E17" s="10" t="str">
        <f>INDEX(施設情報!$D$1:$D$1000,MATCH(D17,施設情報!$C$1:$C$1000,0))</f>
        <v>1</v>
      </c>
      <c r="F17" s="11" t="s">
        <v>275</v>
      </c>
      <c r="G17" s="8" t="str">
        <f t="shared" si="8"/>
        <v>009-46391</v>
      </c>
      <c r="H17" s="10" t="str">
        <f t="shared" si="9"/>
        <v>009-46392</v>
      </c>
      <c r="I17" s="10" t="str">
        <f t="shared" si="10"/>
        <v>009-46393</v>
      </c>
      <c r="J17" s="10" t="str">
        <f t="shared" si="11"/>
        <v>009-46394</v>
      </c>
      <c r="K17" s="10" t="str">
        <f t="shared" si="12"/>
        <v>009-46395</v>
      </c>
      <c r="L17" s="10" t="str">
        <f t="shared" si="13"/>
        <v>009-46396</v>
      </c>
      <c r="M17" s="10" t="str">
        <f t="shared" si="14"/>
        <v>009-46397</v>
      </c>
      <c r="N17" s="121" t="str">
        <f ca="1">空き状況確認テーブル!N18</f>
        <v>△</v>
      </c>
      <c r="O17" s="122" t="str">
        <f ca="1">空き状況確認テーブル!O18</f>
        <v>△</v>
      </c>
      <c r="P17" s="122" t="str">
        <f ca="1">空き状況確認テーブル!P18</f>
        <v>△</v>
      </c>
      <c r="Q17" s="122" t="str">
        <f ca="1">空き状況確認テーブル!Q18</f>
        <v>△</v>
      </c>
      <c r="R17" s="122" t="str">
        <f ca="1">空き状況確認テーブル!R18</f>
        <v>△</v>
      </c>
      <c r="S17" s="122" t="str">
        <f ca="1">空き状況確認テーブル!S18</f>
        <v>△</v>
      </c>
      <c r="T17" s="122" t="str">
        <f ca="1">空き状況確認テーブル!T18</f>
        <v>△</v>
      </c>
      <c r="U17" s="122" t="str">
        <f ca="1">空き状況確認テーブル!U18</f>
        <v>△</v>
      </c>
      <c r="V17" s="122" t="str">
        <f ca="1">空き状況確認テーブル!V18</f>
        <v>△</v>
      </c>
      <c r="W17" s="122" t="str">
        <f ca="1">空き状況確認テーブル!W18</f>
        <v>〇</v>
      </c>
      <c r="X17" s="122" t="str">
        <f ca="1">空き状況確認テーブル!X18</f>
        <v>〇</v>
      </c>
      <c r="Y17" s="122" t="str">
        <f ca="1">空き状況確認テーブル!Y18</f>
        <v>〇</v>
      </c>
      <c r="Z17" s="122" t="str">
        <f ca="1">空き状況確認テーブル!Z18</f>
        <v>〇</v>
      </c>
      <c r="AA17" s="122" t="str">
        <f ca="1">空き状況確認テーブル!AA18</f>
        <v>〇</v>
      </c>
      <c r="AB17" s="122" t="str">
        <f ca="1">空き状況確認テーブル!AB18</f>
        <v>〇</v>
      </c>
      <c r="AC17" s="122" t="str">
        <f ca="1">空き状況確認テーブル!AC18</f>
        <v>〇</v>
      </c>
      <c r="AD17" s="122" t="str">
        <f ca="1">空き状況確認テーブル!AD18</f>
        <v>〇</v>
      </c>
      <c r="AE17" s="122" t="str">
        <f ca="1">空き状況確認テーブル!AE18</f>
        <v>△</v>
      </c>
      <c r="AF17" s="122" t="str">
        <f ca="1">空き状況確認テーブル!AF18</f>
        <v>△</v>
      </c>
      <c r="AG17" s="122" t="str">
        <f ca="1">空き状況確認テーブル!AG18</f>
        <v>△</v>
      </c>
      <c r="AH17" s="122" t="str">
        <f ca="1">空き状況確認テーブル!AH18</f>
        <v>△</v>
      </c>
      <c r="AI17" s="122" t="str">
        <f ca="1">空き状況確認テーブル!AI18</f>
        <v>△</v>
      </c>
      <c r="AJ17" s="122" t="str">
        <f ca="1">空き状況確認テーブル!AJ18</f>
        <v>△</v>
      </c>
      <c r="AK17" s="123" t="str">
        <f ca="1">空き状況確認テーブル!AK18</f>
        <v>△</v>
      </c>
      <c r="AL17" s="121" t="str">
        <f ca="1">空き状況確認テーブル!AL18</f>
        <v>△</v>
      </c>
      <c r="AM17" s="122" t="str">
        <f ca="1">空き状況確認テーブル!AM18</f>
        <v>△</v>
      </c>
      <c r="AN17" s="122" t="str">
        <f ca="1">空き状況確認テーブル!AN18</f>
        <v>△</v>
      </c>
      <c r="AO17" s="122" t="str">
        <f ca="1">空き状況確認テーブル!AO18</f>
        <v>△</v>
      </c>
      <c r="AP17" s="122" t="str">
        <f ca="1">空き状況確認テーブル!AP18</f>
        <v>△</v>
      </c>
      <c r="AQ17" s="122" t="str">
        <f ca="1">空き状況確認テーブル!AQ18</f>
        <v>△</v>
      </c>
      <c r="AR17" s="122" t="str">
        <f ca="1">空き状況確認テーブル!AR18</f>
        <v>△</v>
      </c>
      <c r="AS17" s="122" t="str">
        <f ca="1">空き状況確認テーブル!AS18</f>
        <v>△</v>
      </c>
      <c r="AT17" s="122" t="str">
        <f ca="1">空き状況確認テーブル!AT18</f>
        <v>△</v>
      </c>
      <c r="AU17" s="122" t="str">
        <f ca="1">空き状況確認テーブル!AU18</f>
        <v>〇</v>
      </c>
      <c r="AV17" s="122" t="str">
        <f ca="1">空き状況確認テーブル!AV18</f>
        <v>〇</v>
      </c>
      <c r="AW17" s="122" t="str">
        <f ca="1">空き状況確認テーブル!AW18</f>
        <v>〇</v>
      </c>
      <c r="AX17" s="122" t="str">
        <f ca="1">空き状況確認テーブル!AX18</f>
        <v>〇</v>
      </c>
      <c r="AY17" s="122" t="str">
        <f ca="1">空き状況確認テーブル!AY18</f>
        <v>〇</v>
      </c>
      <c r="AZ17" s="122" t="str">
        <f ca="1">空き状況確認テーブル!AZ18</f>
        <v>〇</v>
      </c>
      <c r="BA17" s="122" t="str">
        <f ca="1">空き状況確認テーブル!BA18</f>
        <v>〇</v>
      </c>
      <c r="BB17" s="122" t="str">
        <f ca="1">空き状況確認テーブル!BB18</f>
        <v>〇</v>
      </c>
      <c r="BC17" s="122" t="str">
        <f ca="1">空き状況確認テーブル!BC18</f>
        <v>△</v>
      </c>
      <c r="BD17" s="122" t="str">
        <f ca="1">空き状況確認テーブル!BD18</f>
        <v>△</v>
      </c>
      <c r="BE17" s="122" t="str">
        <f ca="1">空き状況確認テーブル!BE18</f>
        <v>△</v>
      </c>
      <c r="BF17" s="122" t="str">
        <f ca="1">空き状況確認テーブル!BF18</f>
        <v>△</v>
      </c>
      <c r="BG17" s="122" t="str">
        <f ca="1">空き状況確認テーブル!BG18</f>
        <v>△</v>
      </c>
      <c r="BH17" s="122" t="str">
        <f ca="1">空き状況確認テーブル!BH18</f>
        <v>△</v>
      </c>
      <c r="BI17" s="123" t="str">
        <f ca="1">空き状況確認テーブル!BI18</f>
        <v>△</v>
      </c>
      <c r="BJ17" s="121" t="str">
        <f ca="1">空き状況確認テーブル!BJ18</f>
        <v>△</v>
      </c>
      <c r="BK17" s="122" t="str">
        <f ca="1">空き状況確認テーブル!BK18</f>
        <v>△</v>
      </c>
      <c r="BL17" s="122" t="str">
        <f ca="1">空き状況確認テーブル!BL18</f>
        <v>△</v>
      </c>
      <c r="BM17" s="122" t="str">
        <f ca="1">空き状況確認テーブル!BM18</f>
        <v>△</v>
      </c>
      <c r="BN17" s="122" t="str">
        <f ca="1">空き状況確認テーブル!BN18</f>
        <v>△</v>
      </c>
      <c r="BO17" s="122" t="str">
        <f ca="1">空き状況確認テーブル!BO18</f>
        <v>△</v>
      </c>
      <c r="BP17" s="122" t="str">
        <f ca="1">空き状況確認テーブル!BP18</f>
        <v>△</v>
      </c>
      <c r="BQ17" s="122" t="str">
        <f ca="1">空き状況確認テーブル!BQ18</f>
        <v>△</v>
      </c>
      <c r="BR17" s="122" t="str">
        <f ca="1">空き状況確認テーブル!BR18</f>
        <v>△</v>
      </c>
      <c r="BS17" s="122" t="str">
        <f ca="1">空き状況確認テーブル!BS18</f>
        <v>〇</v>
      </c>
      <c r="BT17" s="122" t="str">
        <f ca="1">空き状況確認テーブル!BT18</f>
        <v>〇</v>
      </c>
      <c r="BU17" s="122" t="str">
        <f ca="1">空き状況確認テーブル!BU18</f>
        <v>〇</v>
      </c>
      <c r="BV17" s="122" t="str">
        <f ca="1">空き状況確認テーブル!BV18</f>
        <v>〇</v>
      </c>
      <c r="BW17" s="122" t="str">
        <f ca="1">空き状況確認テーブル!BW18</f>
        <v>〇</v>
      </c>
      <c r="BX17" s="122" t="str">
        <f ca="1">空き状況確認テーブル!BX18</f>
        <v>〇</v>
      </c>
      <c r="BY17" s="122" t="str">
        <f ca="1">空き状況確認テーブル!BY18</f>
        <v>〇</v>
      </c>
      <c r="BZ17" s="122" t="str">
        <f ca="1">空き状況確認テーブル!BZ18</f>
        <v>〇</v>
      </c>
      <c r="CA17" s="122" t="str">
        <f ca="1">空き状況確認テーブル!CA18</f>
        <v>△</v>
      </c>
      <c r="CB17" s="122" t="str">
        <f ca="1">空き状況確認テーブル!CB18</f>
        <v>△</v>
      </c>
      <c r="CC17" s="122" t="str">
        <f ca="1">空き状況確認テーブル!CC18</f>
        <v>△</v>
      </c>
      <c r="CD17" s="122" t="str">
        <f ca="1">空き状況確認テーブル!CD18</f>
        <v>△</v>
      </c>
      <c r="CE17" s="122" t="str">
        <f ca="1">空き状況確認テーブル!CE18</f>
        <v>△</v>
      </c>
      <c r="CF17" s="122" t="str">
        <f ca="1">空き状況確認テーブル!CF18</f>
        <v>△</v>
      </c>
      <c r="CG17" s="123" t="str">
        <f ca="1">空き状況確認テーブル!CG18</f>
        <v>△</v>
      </c>
      <c r="CH17" s="187" t="str">
        <f ca="1">空き状況確認テーブル!CH18</f>
        <v>△</v>
      </c>
      <c r="CI17" s="122" t="str">
        <f ca="1">空き状況確認テーブル!CI18</f>
        <v>△</v>
      </c>
      <c r="CJ17" s="122" t="str">
        <f ca="1">空き状況確認テーブル!CJ18</f>
        <v>△</v>
      </c>
      <c r="CK17" s="122" t="str">
        <f ca="1">空き状況確認テーブル!CK18</f>
        <v>△</v>
      </c>
      <c r="CL17" s="122" t="str">
        <f ca="1">空き状況確認テーブル!CL18</f>
        <v>△</v>
      </c>
      <c r="CM17" s="122" t="str">
        <f ca="1">空き状況確認テーブル!CM18</f>
        <v>△</v>
      </c>
      <c r="CN17" s="122" t="str">
        <f ca="1">空き状況確認テーブル!CN18</f>
        <v>△</v>
      </c>
      <c r="CO17" s="122" t="str">
        <f ca="1">空き状況確認テーブル!CO18</f>
        <v>△</v>
      </c>
      <c r="CP17" s="122" t="str">
        <f ca="1">空き状況確認テーブル!CP18</f>
        <v>△</v>
      </c>
      <c r="CQ17" s="122" t="str">
        <f ca="1">空き状況確認テーブル!CQ18</f>
        <v>〇</v>
      </c>
      <c r="CR17" s="122" t="str">
        <f ca="1">空き状況確認テーブル!CR18</f>
        <v>〇</v>
      </c>
      <c r="CS17" s="122" t="str">
        <f ca="1">空き状況確認テーブル!CS18</f>
        <v>〇</v>
      </c>
      <c r="CT17" s="122" t="str">
        <f ca="1">空き状況確認テーブル!CT18</f>
        <v>〇</v>
      </c>
      <c r="CU17" s="122" t="str">
        <f ca="1">空き状況確認テーブル!CU18</f>
        <v>〇</v>
      </c>
      <c r="CV17" s="122" t="str">
        <f ca="1">空き状況確認テーブル!CV18</f>
        <v>〇</v>
      </c>
      <c r="CW17" s="122" t="str">
        <f ca="1">空き状況確認テーブル!CW18</f>
        <v>〇</v>
      </c>
      <c r="CX17" s="122" t="str">
        <f ca="1">空き状況確認テーブル!CX18</f>
        <v>〇</v>
      </c>
      <c r="CY17" s="122" t="str">
        <f ca="1">空き状況確認テーブル!CY18</f>
        <v>△</v>
      </c>
      <c r="CZ17" s="122" t="str">
        <f ca="1">空き状況確認テーブル!CZ18</f>
        <v>△</v>
      </c>
      <c r="DA17" s="122" t="str">
        <f ca="1">空き状況確認テーブル!DA18</f>
        <v>△</v>
      </c>
      <c r="DB17" s="122" t="str">
        <f ca="1">空き状況確認テーブル!DB18</f>
        <v>△</v>
      </c>
      <c r="DC17" s="122" t="str">
        <f ca="1">空き状況確認テーブル!DC18</f>
        <v>△</v>
      </c>
      <c r="DD17" s="122" t="str">
        <f ca="1">空き状況確認テーブル!DD18</f>
        <v>△</v>
      </c>
      <c r="DE17" s="123" t="str">
        <f ca="1">空き状況確認テーブル!DE18</f>
        <v>△</v>
      </c>
      <c r="DF17" s="121" t="str">
        <f ca="1">空き状況確認テーブル!DF18</f>
        <v>△</v>
      </c>
      <c r="DG17" s="122" t="str">
        <f ca="1">空き状況確認テーブル!DG18</f>
        <v>△</v>
      </c>
      <c r="DH17" s="122" t="str">
        <f ca="1">空き状況確認テーブル!DH18</f>
        <v>△</v>
      </c>
      <c r="DI17" s="122" t="str">
        <f ca="1">空き状況確認テーブル!DI18</f>
        <v>△</v>
      </c>
      <c r="DJ17" s="122" t="str">
        <f ca="1">空き状況確認テーブル!DJ18</f>
        <v>△</v>
      </c>
      <c r="DK17" s="122" t="str">
        <f ca="1">空き状況確認テーブル!DK18</f>
        <v>△</v>
      </c>
      <c r="DL17" s="122" t="str">
        <f ca="1">空き状況確認テーブル!DL18</f>
        <v>△</v>
      </c>
      <c r="DM17" s="122" t="str">
        <f ca="1">空き状況確認テーブル!DM18</f>
        <v>△</v>
      </c>
      <c r="DN17" s="122" t="str">
        <f ca="1">空き状況確認テーブル!DN18</f>
        <v>△</v>
      </c>
      <c r="DO17" s="122" t="str">
        <f ca="1">空き状況確認テーブル!DO18</f>
        <v>〇</v>
      </c>
      <c r="DP17" s="122" t="str">
        <f ca="1">空き状況確認テーブル!DP18</f>
        <v>〇</v>
      </c>
      <c r="DQ17" s="122" t="str">
        <f ca="1">空き状況確認テーブル!DQ18</f>
        <v>〇</v>
      </c>
      <c r="DR17" s="122" t="str">
        <f ca="1">空き状況確認テーブル!DR18</f>
        <v>〇</v>
      </c>
      <c r="DS17" s="122" t="str">
        <f ca="1">空き状況確認テーブル!DS18</f>
        <v>〇</v>
      </c>
      <c r="DT17" s="122" t="str">
        <f ca="1">空き状況確認テーブル!DT18</f>
        <v>〇</v>
      </c>
      <c r="DU17" s="122" t="str">
        <f ca="1">空き状況確認テーブル!DU18</f>
        <v>〇</v>
      </c>
      <c r="DV17" s="122" t="str">
        <f ca="1">空き状況確認テーブル!DV18</f>
        <v>〇</v>
      </c>
      <c r="DW17" s="122" t="str">
        <f ca="1">空き状況確認テーブル!DW18</f>
        <v>△</v>
      </c>
      <c r="DX17" s="122" t="str">
        <f ca="1">空き状況確認テーブル!DX18</f>
        <v>△</v>
      </c>
      <c r="DY17" s="122" t="str">
        <f ca="1">空き状況確認テーブル!DY18</f>
        <v>△</v>
      </c>
      <c r="DZ17" s="122" t="str">
        <f ca="1">空き状況確認テーブル!DZ18</f>
        <v>△</v>
      </c>
      <c r="EA17" s="122" t="str">
        <f ca="1">空き状況確認テーブル!EA18</f>
        <v>△</v>
      </c>
      <c r="EB17" s="122" t="str">
        <f ca="1">空き状況確認テーブル!EB18</f>
        <v>△</v>
      </c>
      <c r="EC17" s="123" t="str">
        <f ca="1">空き状況確認テーブル!EC18</f>
        <v>△</v>
      </c>
      <c r="ED17" s="121" t="str">
        <f ca="1">空き状況確認テーブル!ED18</f>
        <v>×</v>
      </c>
      <c r="EE17" s="122" t="str">
        <f ca="1">空き状況確認テーブル!EE18</f>
        <v>×</v>
      </c>
      <c r="EF17" s="122" t="str">
        <f ca="1">空き状況確認テーブル!EF18</f>
        <v>×</v>
      </c>
      <c r="EG17" s="122" t="str">
        <f ca="1">空き状況確認テーブル!EG18</f>
        <v>×</v>
      </c>
      <c r="EH17" s="122" t="str">
        <f ca="1">空き状況確認テーブル!EH18</f>
        <v>×</v>
      </c>
      <c r="EI17" s="122" t="str">
        <f ca="1">空き状況確認テーブル!EI18</f>
        <v>×</v>
      </c>
      <c r="EJ17" s="122" t="str">
        <f ca="1">空き状況確認テーブル!EJ18</f>
        <v>×</v>
      </c>
      <c r="EK17" s="122" t="str">
        <f ca="1">空き状況確認テーブル!EK18</f>
        <v>×</v>
      </c>
      <c r="EL17" s="122" t="str">
        <f ca="1">空き状況確認テーブル!EL18</f>
        <v>×</v>
      </c>
      <c r="EM17" s="122" t="str">
        <f ca="1">空き状況確認テーブル!EM18</f>
        <v>×</v>
      </c>
      <c r="EN17" s="122" t="str">
        <f ca="1">空き状況確認テーブル!EN18</f>
        <v>×</v>
      </c>
      <c r="EO17" s="122" t="str">
        <f ca="1">空き状況確認テーブル!EO18</f>
        <v>×</v>
      </c>
      <c r="EP17" s="122" t="str">
        <f ca="1">空き状況確認テーブル!EP18</f>
        <v>×</v>
      </c>
      <c r="EQ17" s="122" t="str">
        <f ca="1">空き状況確認テーブル!EQ18</f>
        <v>×</v>
      </c>
      <c r="ER17" s="122" t="str">
        <f ca="1">空き状況確認テーブル!ER18</f>
        <v>×</v>
      </c>
      <c r="ES17" s="122" t="str">
        <f ca="1">空き状況確認テーブル!ES18</f>
        <v>×</v>
      </c>
      <c r="ET17" s="122" t="str">
        <f ca="1">空き状況確認テーブル!ET18</f>
        <v>×</v>
      </c>
      <c r="EU17" s="122" t="str">
        <f ca="1">空き状況確認テーブル!EU18</f>
        <v>×</v>
      </c>
      <c r="EV17" s="122" t="str">
        <f ca="1">空き状況確認テーブル!EV18</f>
        <v>×</v>
      </c>
      <c r="EW17" s="122" t="str">
        <f ca="1">空き状況確認テーブル!EW18</f>
        <v>×</v>
      </c>
      <c r="EX17" s="122" t="str">
        <f ca="1">空き状況確認テーブル!EX18</f>
        <v>×</v>
      </c>
      <c r="EY17" s="122" t="str">
        <f ca="1">空き状況確認テーブル!EY18</f>
        <v>×</v>
      </c>
      <c r="EZ17" s="122" t="str">
        <f ca="1">空き状況確認テーブル!EZ18</f>
        <v>×</v>
      </c>
      <c r="FA17" s="123" t="str">
        <f ca="1">空き状況確認テーブル!FA18</f>
        <v>×</v>
      </c>
      <c r="FB17" s="121" t="str">
        <f ca="1">空き状況確認テーブル!FB18</f>
        <v>×</v>
      </c>
      <c r="FC17" s="122" t="str">
        <f ca="1">空き状況確認テーブル!FC18</f>
        <v>×</v>
      </c>
      <c r="FD17" s="122" t="str">
        <f ca="1">空き状況確認テーブル!FD18</f>
        <v>×</v>
      </c>
      <c r="FE17" s="122" t="str">
        <f ca="1">空き状況確認テーブル!FE18</f>
        <v>×</v>
      </c>
      <c r="FF17" s="122" t="str">
        <f ca="1">空き状況確認テーブル!FF18</f>
        <v>×</v>
      </c>
      <c r="FG17" s="122" t="str">
        <f ca="1">空き状況確認テーブル!FG18</f>
        <v>×</v>
      </c>
      <c r="FH17" s="122" t="str">
        <f ca="1">空き状況確認テーブル!FH18</f>
        <v>×</v>
      </c>
      <c r="FI17" s="122" t="str">
        <f ca="1">空き状況確認テーブル!FI18</f>
        <v>×</v>
      </c>
      <c r="FJ17" s="122" t="str">
        <f ca="1">空き状況確認テーブル!FJ18</f>
        <v>×</v>
      </c>
      <c r="FK17" s="122" t="str">
        <f ca="1">空き状況確認テーブル!FK18</f>
        <v>×</v>
      </c>
      <c r="FL17" s="122" t="str">
        <f ca="1">空き状況確認テーブル!FL18</f>
        <v>×</v>
      </c>
      <c r="FM17" s="122" t="str">
        <f ca="1">空き状況確認テーブル!FM18</f>
        <v>×</v>
      </c>
      <c r="FN17" s="122" t="str">
        <f ca="1">空き状況確認テーブル!FN18</f>
        <v>×</v>
      </c>
      <c r="FO17" s="122" t="str">
        <f ca="1">空き状況確認テーブル!FO18</f>
        <v>×</v>
      </c>
      <c r="FP17" s="122" t="str">
        <f ca="1">空き状況確認テーブル!FP18</f>
        <v>×</v>
      </c>
      <c r="FQ17" s="122" t="str">
        <f ca="1">空き状況確認テーブル!FQ18</f>
        <v>×</v>
      </c>
      <c r="FR17" s="122" t="str">
        <f ca="1">空き状況確認テーブル!FR18</f>
        <v>×</v>
      </c>
      <c r="FS17" s="122" t="str">
        <f ca="1">空き状況確認テーブル!FS18</f>
        <v>×</v>
      </c>
      <c r="FT17" s="122" t="str">
        <f ca="1">空き状況確認テーブル!FT18</f>
        <v>×</v>
      </c>
      <c r="FU17" s="122" t="str">
        <f ca="1">空き状況確認テーブル!FU18</f>
        <v>×</v>
      </c>
      <c r="FV17" s="122" t="str">
        <f ca="1">空き状況確認テーブル!FV18</f>
        <v>×</v>
      </c>
      <c r="FW17" s="122" t="str">
        <f ca="1">空き状況確認テーブル!FW18</f>
        <v>×</v>
      </c>
      <c r="FX17" s="122" t="str">
        <f ca="1">空き状況確認テーブル!FX18</f>
        <v>×</v>
      </c>
      <c r="FY17" s="123" t="str">
        <f ca="1">空き状況確認テーブル!FY18</f>
        <v>×</v>
      </c>
    </row>
    <row r="18" spans="1:181">
      <c r="A18" s="16"/>
      <c r="B18" s="175" t="s">
        <v>368</v>
      </c>
      <c r="C18" s="195" t="s">
        <v>409</v>
      </c>
      <c r="D18" s="11" t="s">
        <v>160</v>
      </c>
      <c r="E18" s="10" t="str">
        <f>INDEX(施設情報!$D$1:$D$1000,MATCH(D18,施設情報!$C$1:$C$1000,0))</f>
        <v>1</v>
      </c>
      <c r="F18" s="11" t="s">
        <v>275</v>
      </c>
      <c r="G18" s="8" t="str">
        <f t="shared" si="8"/>
        <v>010-46391</v>
      </c>
      <c r="H18" s="10" t="str">
        <f t="shared" si="9"/>
        <v>010-46392</v>
      </c>
      <c r="I18" s="10" t="str">
        <f t="shared" si="10"/>
        <v>010-46393</v>
      </c>
      <c r="J18" s="10" t="str">
        <f t="shared" si="11"/>
        <v>010-46394</v>
      </c>
      <c r="K18" s="10" t="str">
        <f t="shared" si="12"/>
        <v>010-46395</v>
      </c>
      <c r="L18" s="10" t="str">
        <f t="shared" si="13"/>
        <v>010-46396</v>
      </c>
      <c r="M18" s="10" t="str">
        <f t="shared" si="14"/>
        <v>010-46397</v>
      </c>
      <c r="N18" s="121" t="str">
        <f ca="1">空き状況確認テーブル!N19</f>
        <v>△</v>
      </c>
      <c r="O18" s="122" t="str">
        <f ca="1">空き状況確認テーブル!O19</f>
        <v>△</v>
      </c>
      <c r="P18" s="122" t="str">
        <f ca="1">空き状況確認テーブル!P19</f>
        <v>△</v>
      </c>
      <c r="Q18" s="122" t="str">
        <f ca="1">空き状況確認テーブル!Q19</f>
        <v>△</v>
      </c>
      <c r="R18" s="122" t="str">
        <f ca="1">空き状況確認テーブル!R19</f>
        <v>△</v>
      </c>
      <c r="S18" s="122" t="str">
        <f ca="1">空き状況確認テーブル!S19</f>
        <v>△</v>
      </c>
      <c r="T18" s="213" t="str">
        <f ca="1">IF(COUNTIF(空き状況確認テーブル!T19:V19,"×")&lt;&gt;0,"×",IF(COUNTIF(空き状況確認テーブル!T19:V19,"△")&lt;&gt;0,"△",IF(COUNTIF(空き状況確認テーブル!T19:V19,"△")&lt;&gt;0,"△","〇")))</f>
        <v>△</v>
      </c>
      <c r="U18" s="214"/>
      <c r="V18" s="215"/>
      <c r="W18" s="217" t="str">
        <f ca="1">IF(COUNTIF(空き状況確認テーブル!W19:Z19,"×")&lt;&gt;0,"×",IF(COUNTIF(空き状況確認テーブル!W19:Z19,"△")&lt;&gt;0,"△",IF(COUNTIF(空き状況確認テーブル!W19:Z19,"△")&lt;&gt;0,"△","〇")))</f>
        <v>〇</v>
      </c>
      <c r="X18" s="217"/>
      <c r="Y18" s="217"/>
      <c r="Z18" s="217"/>
      <c r="AA18" s="217" t="str">
        <f ca="1">IF(COUNTIF(空き状況確認テーブル!AA19:AD19,"×")&lt;&gt;0,"×",IF(COUNTIF(空き状況確認テーブル!AA19:AD19,"△")&lt;&gt;0,"△",IF(COUNTIF(空き状況確認テーブル!AA19:AD19,"△")&lt;&gt;0,"△","〇")))</f>
        <v>〇</v>
      </c>
      <c r="AB18" s="217"/>
      <c r="AC18" s="217"/>
      <c r="AD18" s="217"/>
      <c r="AE18" s="217" t="str">
        <f ca="1">IF(COUNTIF(空き状況確認テーブル!AE19:AH19,"×")&lt;&gt;0,"×",IF(COUNTIF(空き状況確認テーブル!AE19:AH19,"△")&lt;&gt;0,"△",IF(COUNTIF(空き状況確認テーブル!AE19:AH19,"△")&lt;&gt;0,"△","〇")))</f>
        <v>△</v>
      </c>
      <c r="AF18" s="217"/>
      <c r="AG18" s="217"/>
      <c r="AH18" s="217"/>
      <c r="AI18" s="213" t="str">
        <f ca="1">IF(COUNTIF(空き状況確認テーブル!AI19:AK19,"×")&lt;&gt;0,"×",IF(COUNTIF(空き状況確認テーブル!AI19:AK19,"△")&lt;&gt;0,"△",IF(COUNTIF(空き状況確認テーブル!AI19:AK19,"△")&lt;&gt;0,"△","〇")))</f>
        <v>△</v>
      </c>
      <c r="AJ18" s="214"/>
      <c r="AK18" s="216"/>
      <c r="AL18" s="121" t="str">
        <f ca="1">空き状況確認テーブル!AL19</f>
        <v>△</v>
      </c>
      <c r="AM18" s="122" t="str">
        <f ca="1">空き状況確認テーブル!AM19</f>
        <v>△</v>
      </c>
      <c r="AN18" s="122" t="str">
        <f ca="1">空き状況確認テーブル!AN19</f>
        <v>△</v>
      </c>
      <c r="AO18" s="122" t="str">
        <f ca="1">空き状況確認テーブル!AO19</f>
        <v>△</v>
      </c>
      <c r="AP18" s="122" t="str">
        <f ca="1">空き状況確認テーブル!AP19</f>
        <v>△</v>
      </c>
      <c r="AQ18" s="122" t="str">
        <f ca="1">空き状況確認テーブル!AQ19</f>
        <v>△</v>
      </c>
      <c r="AR18" s="213" t="str">
        <f ca="1">IF(COUNTIF(空き状況確認テーブル!AR19:AT19,"×")&lt;&gt;0,"×",IF(COUNTIF(空き状況確認テーブル!AR19:AT19,"△")&lt;&gt;0,"△",IF(COUNTIF(空き状況確認テーブル!AR19:AT19,"△")&lt;&gt;0,"△","〇")))</f>
        <v>△</v>
      </c>
      <c r="AS18" s="214"/>
      <c r="AT18" s="215"/>
      <c r="AU18" s="217" t="str">
        <f ca="1">IF(COUNTIF(空き状況確認テーブル!AU19:AX19,"×")&lt;&gt;0,"×",IF(COUNTIF(空き状況確認テーブル!AU19:AX19,"△")&lt;&gt;0,"△",IF(COUNTIF(空き状況確認テーブル!AU19:AX19,"△")&lt;&gt;0,"△","〇")))</f>
        <v>〇</v>
      </c>
      <c r="AV18" s="217"/>
      <c r="AW18" s="217"/>
      <c r="AX18" s="217"/>
      <c r="AY18" s="217" t="str">
        <f ca="1">IF(COUNTIF(空き状況確認テーブル!AY19:BB19,"×")&lt;&gt;0,"×",IF(COUNTIF(空き状況確認テーブル!AY19:BB19,"△")&lt;&gt;0,"△",IF(COUNTIF(空き状況確認テーブル!AY19:BB19,"△")&lt;&gt;0,"△","〇")))</f>
        <v>〇</v>
      </c>
      <c r="AZ18" s="217"/>
      <c r="BA18" s="217"/>
      <c r="BB18" s="217"/>
      <c r="BC18" s="217" t="str">
        <f ca="1">IF(COUNTIF(空き状況確認テーブル!BC19:BF19,"×")&lt;&gt;0,"×",IF(COUNTIF(空き状況確認テーブル!BC19:BF19,"△")&lt;&gt;0,"△",IF(COUNTIF(空き状況確認テーブル!BC19:BF19,"△")&lt;&gt;0,"△","〇")))</f>
        <v>△</v>
      </c>
      <c r="BD18" s="217"/>
      <c r="BE18" s="217"/>
      <c r="BF18" s="217"/>
      <c r="BG18" s="213" t="str">
        <f ca="1">IF(COUNTIF(空き状況確認テーブル!BG19:BI19,"×")&lt;&gt;0,"×",IF(COUNTIF(空き状況確認テーブル!BG19:BI19,"△")&lt;&gt;0,"△",IF(COUNTIF(空き状況確認テーブル!BG19:BI19,"△")&lt;&gt;0,"△","〇")))</f>
        <v>△</v>
      </c>
      <c r="BH18" s="214"/>
      <c r="BI18" s="216"/>
      <c r="BJ18" s="121" t="str">
        <f ca="1">空き状況確認テーブル!BJ19</f>
        <v>△</v>
      </c>
      <c r="BK18" s="122" t="str">
        <f ca="1">空き状況確認テーブル!BK19</f>
        <v>△</v>
      </c>
      <c r="BL18" s="122" t="str">
        <f ca="1">空き状況確認テーブル!BL19</f>
        <v>△</v>
      </c>
      <c r="BM18" s="122" t="str">
        <f ca="1">空き状況確認テーブル!BM19</f>
        <v>△</v>
      </c>
      <c r="BN18" s="122" t="str">
        <f ca="1">空き状況確認テーブル!BN19</f>
        <v>△</v>
      </c>
      <c r="BO18" s="122" t="str">
        <f ca="1">空き状況確認テーブル!BO19</f>
        <v>△</v>
      </c>
      <c r="BP18" s="213" t="str">
        <f ca="1">IF(COUNTIF(空き状況確認テーブル!BP19:BR19,"×")&lt;&gt;0,"×",IF(COUNTIF(空き状況確認テーブル!BP19:BR19,"△")&lt;&gt;0,"△",IF(COUNTIF(空き状況確認テーブル!BP19:BR19,"△")&lt;&gt;0,"△","〇")))</f>
        <v>△</v>
      </c>
      <c r="BQ18" s="214"/>
      <c r="BR18" s="215"/>
      <c r="BS18" s="217" t="str">
        <f ca="1">IF(COUNTIF(空き状況確認テーブル!BS19:BV19,"×")&lt;&gt;0,"×",IF(COUNTIF(空き状況確認テーブル!BS19:BV19,"△")&lt;&gt;0,"△",IF(COUNTIF(空き状況確認テーブル!BS19:BV19,"△")&lt;&gt;0,"△","〇")))</f>
        <v>〇</v>
      </c>
      <c r="BT18" s="217"/>
      <c r="BU18" s="217"/>
      <c r="BV18" s="217"/>
      <c r="BW18" s="217" t="str">
        <f ca="1">IF(COUNTIF(空き状況確認テーブル!BW19:BZ19,"×")&lt;&gt;0,"×",IF(COUNTIF(空き状況確認テーブル!BW19:BZ19,"△")&lt;&gt;0,"△",IF(COUNTIF(空き状況確認テーブル!BW19:BZ19,"△")&lt;&gt;0,"△","〇")))</f>
        <v>〇</v>
      </c>
      <c r="BX18" s="217"/>
      <c r="BY18" s="217"/>
      <c r="BZ18" s="217"/>
      <c r="CA18" s="217" t="str">
        <f ca="1">IF(COUNTIF(空き状況確認テーブル!CA19:CD19,"×")&lt;&gt;0,"×",IF(COUNTIF(空き状況確認テーブル!CA19:CD19,"△")&lt;&gt;0,"△",IF(COUNTIF(空き状況確認テーブル!CA19:CD19,"△")&lt;&gt;0,"△","〇")))</f>
        <v>△</v>
      </c>
      <c r="CB18" s="217"/>
      <c r="CC18" s="217"/>
      <c r="CD18" s="217"/>
      <c r="CE18" s="213" t="str">
        <f ca="1">IF(COUNTIF(空き状況確認テーブル!CE19:CG19,"×")&lt;&gt;0,"×",IF(COUNTIF(空き状況確認テーブル!CE19:CG19,"△")&lt;&gt;0,"△",IF(COUNTIF(空き状況確認テーブル!CE19:CG19,"△")&lt;&gt;0,"△","〇")))</f>
        <v>△</v>
      </c>
      <c r="CF18" s="214"/>
      <c r="CG18" s="216"/>
      <c r="CH18" s="187" t="str">
        <f ca="1">空き状況確認テーブル!CH19</f>
        <v>△</v>
      </c>
      <c r="CI18" s="122" t="str">
        <f ca="1">空き状況確認テーブル!CI19</f>
        <v>△</v>
      </c>
      <c r="CJ18" s="122" t="str">
        <f ca="1">空き状況確認テーブル!CJ19</f>
        <v>△</v>
      </c>
      <c r="CK18" s="122" t="str">
        <f ca="1">空き状況確認テーブル!CK19</f>
        <v>△</v>
      </c>
      <c r="CL18" s="122" t="str">
        <f ca="1">空き状況確認テーブル!CL19</f>
        <v>△</v>
      </c>
      <c r="CM18" s="122" t="str">
        <f ca="1">空き状況確認テーブル!CM19</f>
        <v>△</v>
      </c>
      <c r="CN18" s="213" t="str">
        <f ca="1">IF(COUNTIF(空き状況確認テーブル!CN19:CP19,"×")&lt;&gt;0,"×",IF(COUNTIF(空き状況確認テーブル!CN19:CP19,"△")&lt;&gt;0,"△",IF(COUNTIF(空き状況確認テーブル!CN19:CP19,"△")&lt;&gt;0,"△","〇")))</f>
        <v>△</v>
      </c>
      <c r="CO18" s="214"/>
      <c r="CP18" s="215"/>
      <c r="CQ18" s="217" t="str">
        <f ca="1">IF(COUNTIF(空き状況確認テーブル!CQ19:CT19,"×")&lt;&gt;0,"×",IF(COUNTIF(空き状況確認テーブル!CQ19:CT19,"△")&lt;&gt;0,"△",IF(COUNTIF(空き状況確認テーブル!CQ19:CT19,"△")&lt;&gt;0,"△","〇")))</f>
        <v>〇</v>
      </c>
      <c r="CR18" s="217"/>
      <c r="CS18" s="217"/>
      <c r="CT18" s="217"/>
      <c r="CU18" s="217" t="str">
        <f ca="1">IF(COUNTIF(空き状況確認テーブル!CU19:CX19,"×")&lt;&gt;0,"×",IF(COUNTIF(空き状況確認テーブル!CU19:CX19,"△")&lt;&gt;0,"△",IF(COUNTIF(空き状況確認テーブル!CU19:CX19,"△")&lt;&gt;0,"△","〇")))</f>
        <v>〇</v>
      </c>
      <c r="CV18" s="217"/>
      <c r="CW18" s="217"/>
      <c r="CX18" s="217"/>
      <c r="CY18" s="217" t="str">
        <f ca="1">IF(COUNTIF(空き状況確認テーブル!CY19:DB19,"×")&lt;&gt;0,"×",IF(COUNTIF(空き状況確認テーブル!CY19:DB19,"△")&lt;&gt;0,"△",IF(COUNTIF(空き状況確認テーブル!CY19:DB19,"△")&lt;&gt;0,"△","〇")))</f>
        <v>△</v>
      </c>
      <c r="CZ18" s="217"/>
      <c r="DA18" s="217"/>
      <c r="DB18" s="217"/>
      <c r="DC18" s="213" t="str">
        <f ca="1">IF(COUNTIF(空き状況確認テーブル!DC19:DE19,"×")&lt;&gt;0,"×",IF(COUNTIF(空き状況確認テーブル!DC19:DE19,"△")&lt;&gt;0,"△",IF(COUNTIF(空き状況確認テーブル!DC19:DE19,"△")&lt;&gt;0,"△","〇")))</f>
        <v>△</v>
      </c>
      <c r="DD18" s="214"/>
      <c r="DE18" s="216"/>
      <c r="DF18" s="121" t="str">
        <f ca="1">空き状況確認テーブル!DF19</f>
        <v>△</v>
      </c>
      <c r="DG18" s="122" t="str">
        <f ca="1">空き状況確認テーブル!DG19</f>
        <v>△</v>
      </c>
      <c r="DH18" s="122" t="str">
        <f ca="1">空き状況確認テーブル!DH19</f>
        <v>△</v>
      </c>
      <c r="DI18" s="122" t="str">
        <f ca="1">空き状況確認テーブル!DI19</f>
        <v>△</v>
      </c>
      <c r="DJ18" s="122" t="str">
        <f ca="1">空き状況確認テーブル!DJ19</f>
        <v>△</v>
      </c>
      <c r="DK18" s="122" t="str">
        <f ca="1">空き状況確認テーブル!DK19</f>
        <v>△</v>
      </c>
      <c r="DL18" s="213" t="str">
        <f ca="1">IF(COUNTIF(空き状況確認テーブル!DL19:DN19,"×")&lt;&gt;0,"×",IF(COUNTIF(空き状況確認テーブル!DL19:DN19,"△")&lt;&gt;0,"△",IF(COUNTIF(空き状況確認テーブル!DL19:DN19,"△")&lt;&gt;0,"△","〇")))</f>
        <v>△</v>
      </c>
      <c r="DM18" s="214"/>
      <c r="DN18" s="215"/>
      <c r="DO18" s="217" t="str">
        <f ca="1">IF(COUNTIF(空き状況確認テーブル!DO19:DR19,"×")&lt;&gt;0,"×",IF(COUNTIF(空き状況確認テーブル!DO19:DR19,"△")&lt;&gt;0,"△",IF(COUNTIF(空き状況確認テーブル!DO19:DR19,"△")&lt;&gt;0,"△","〇")))</f>
        <v>〇</v>
      </c>
      <c r="DP18" s="217"/>
      <c r="DQ18" s="217"/>
      <c r="DR18" s="217"/>
      <c r="DS18" s="217" t="str">
        <f ca="1">IF(COUNTIF(空き状況確認テーブル!DS19:DV19,"×")&lt;&gt;0,"×",IF(COUNTIF(空き状況確認テーブル!DS19:DV19,"△")&lt;&gt;0,"△",IF(COUNTIF(空き状況確認テーブル!DS19:DV19,"△")&lt;&gt;0,"△","〇")))</f>
        <v>〇</v>
      </c>
      <c r="DT18" s="217"/>
      <c r="DU18" s="217"/>
      <c r="DV18" s="217"/>
      <c r="DW18" s="217" t="str">
        <f ca="1">IF(COUNTIF(空き状況確認テーブル!DW19:DZ19,"×")&lt;&gt;0,"×",IF(COUNTIF(空き状況確認テーブル!DW19:DZ19,"△")&lt;&gt;0,"△",IF(COUNTIF(空き状況確認テーブル!DW19:DZ19,"△")&lt;&gt;0,"△","〇")))</f>
        <v>△</v>
      </c>
      <c r="DX18" s="217"/>
      <c r="DY18" s="217"/>
      <c r="DZ18" s="217"/>
      <c r="EA18" s="213" t="str">
        <f ca="1">IF(COUNTIF(空き状況確認テーブル!EA19:EC19,"×")&lt;&gt;0,"×",IF(COUNTIF(空き状況確認テーブル!EA19:EC19,"△")&lt;&gt;0,"△",IF(COUNTIF(空き状況確認テーブル!EA19:EC19,"△")&lt;&gt;0,"△","〇")))</f>
        <v>△</v>
      </c>
      <c r="EB18" s="214"/>
      <c r="EC18" s="216"/>
      <c r="ED18" s="121" t="str">
        <f ca="1">空き状況確認テーブル!ED19</f>
        <v>×</v>
      </c>
      <c r="EE18" s="122" t="str">
        <f ca="1">空き状況確認テーブル!EE19</f>
        <v>×</v>
      </c>
      <c r="EF18" s="122" t="str">
        <f ca="1">空き状況確認テーブル!EF19</f>
        <v>×</v>
      </c>
      <c r="EG18" s="122" t="str">
        <f ca="1">空き状況確認テーブル!EG19</f>
        <v>×</v>
      </c>
      <c r="EH18" s="122" t="str">
        <f ca="1">空き状況確認テーブル!EH19</f>
        <v>×</v>
      </c>
      <c r="EI18" s="122" t="str">
        <f ca="1">空き状況確認テーブル!EI19</f>
        <v>×</v>
      </c>
      <c r="EJ18" s="213" t="str">
        <f ca="1">IF(COUNTIF(空き状況確認テーブル!EJ19:EL19,"×")&lt;&gt;0,"×",IF(COUNTIF(空き状況確認テーブル!EJ19:EL19,"△")&lt;&gt;0,"△",IF(COUNTIF(空き状況確認テーブル!EJ19:EL19,"△")&lt;&gt;0,"△","〇")))</f>
        <v>×</v>
      </c>
      <c r="EK18" s="214"/>
      <c r="EL18" s="215"/>
      <c r="EM18" s="217" t="str">
        <f ca="1">IF(COUNTIF(空き状況確認テーブル!EM19:EP19,"×")&lt;&gt;0,"×",IF(COUNTIF(空き状況確認テーブル!EM19:EP19,"△")&lt;&gt;0,"△",IF(COUNTIF(空き状況確認テーブル!EM19:EP19,"△")&lt;&gt;0,"△","〇")))</f>
        <v>×</v>
      </c>
      <c r="EN18" s="217"/>
      <c r="EO18" s="217"/>
      <c r="EP18" s="217"/>
      <c r="EQ18" s="217" t="str">
        <f ca="1">IF(COUNTIF(空き状況確認テーブル!EQ19:ET19,"×")&lt;&gt;0,"×",IF(COUNTIF(空き状況確認テーブル!EQ19:ET19,"△")&lt;&gt;0,"△",IF(COUNTIF(空き状況確認テーブル!EQ19:ET19,"△")&lt;&gt;0,"△","〇")))</f>
        <v>×</v>
      </c>
      <c r="ER18" s="217"/>
      <c r="ES18" s="217"/>
      <c r="ET18" s="217"/>
      <c r="EU18" s="217" t="str">
        <f ca="1">IF(COUNTIF(空き状況確認テーブル!EU19:EX19,"×")&lt;&gt;0,"×",IF(COUNTIF(空き状況確認テーブル!EU19:EX19,"△")&lt;&gt;0,"△",IF(COUNTIF(空き状況確認テーブル!EU19:EX19,"△")&lt;&gt;0,"△","〇")))</f>
        <v>×</v>
      </c>
      <c r="EV18" s="217"/>
      <c r="EW18" s="217"/>
      <c r="EX18" s="217"/>
      <c r="EY18" s="213" t="str">
        <f ca="1">IF(COUNTIF(空き状況確認テーブル!EY19:FA19,"×")&lt;&gt;0,"×",IF(COUNTIF(空き状況確認テーブル!EY19:FA19,"△")&lt;&gt;0,"△",IF(COUNTIF(空き状況確認テーブル!EY19:FA19,"△")&lt;&gt;0,"△","〇")))</f>
        <v>×</v>
      </c>
      <c r="EZ18" s="214"/>
      <c r="FA18" s="216"/>
      <c r="FB18" s="121" t="str">
        <f ca="1">空き状況確認テーブル!FB19</f>
        <v>×</v>
      </c>
      <c r="FC18" s="122" t="str">
        <f ca="1">空き状況確認テーブル!FC19</f>
        <v>×</v>
      </c>
      <c r="FD18" s="122" t="str">
        <f ca="1">空き状況確認テーブル!FD19</f>
        <v>×</v>
      </c>
      <c r="FE18" s="122" t="str">
        <f ca="1">空き状況確認テーブル!FE19</f>
        <v>×</v>
      </c>
      <c r="FF18" s="122" t="str">
        <f ca="1">空き状況確認テーブル!FF19</f>
        <v>×</v>
      </c>
      <c r="FG18" s="122" t="str">
        <f ca="1">空き状況確認テーブル!FG19</f>
        <v>×</v>
      </c>
      <c r="FH18" s="213" t="str">
        <f ca="1">IF(COUNTIF(空き状況確認テーブル!FH19:FJ19,"×")&lt;&gt;0,"×",IF(COUNTIF(空き状況確認テーブル!FH19:FJ19,"△")&lt;&gt;0,"△",IF(COUNTIF(空き状況確認テーブル!FH19:FJ19,"△")&lt;&gt;0,"△","〇")))</f>
        <v>×</v>
      </c>
      <c r="FI18" s="214"/>
      <c r="FJ18" s="215"/>
      <c r="FK18" s="217" t="str">
        <f ca="1">IF(COUNTIF(空き状況確認テーブル!FK19:FN19,"×")&lt;&gt;0,"×",IF(COUNTIF(空き状況確認テーブル!FK19:FN19,"△")&lt;&gt;0,"△",IF(COUNTIF(空き状況確認テーブル!FK19:FN19,"△")&lt;&gt;0,"△","〇")))</f>
        <v>×</v>
      </c>
      <c r="FL18" s="217"/>
      <c r="FM18" s="217"/>
      <c r="FN18" s="217"/>
      <c r="FO18" s="217" t="str">
        <f ca="1">IF(COUNTIF(空き状況確認テーブル!FO19:FR19,"×")&lt;&gt;0,"×",IF(COUNTIF(空き状況確認テーブル!FO19:FR19,"△")&lt;&gt;0,"△",IF(COUNTIF(空き状況確認テーブル!FO19:FR19,"△")&lt;&gt;0,"△","〇")))</f>
        <v>×</v>
      </c>
      <c r="FP18" s="217"/>
      <c r="FQ18" s="217"/>
      <c r="FR18" s="217"/>
      <c r="FS18" s="217" t="str">
        <f ca="1">IF(COUNTIF(空き状況確認テーブル!FS19:FV19,"×")&lt;&gt;0,"×",IF(COUNTIF(空き状況確認テーブル!FS19:FV19,"△")&lt;&gt;0,"△",IF(COUNTIF(空き状況確認テーブル!FS19:FV19,"△")&lt;&gt;0,"△","〇")))</f>
        <v>×</v>
      </c>
      <c r="FT18" s="217"/>
      <c r="FU18" s="217"/>
      <c r="FV18" s="217"/>
      <c r="FW18" s="213" t="str">
        <f ca="1">IF(COUNTIF(空き状況確認テーブル!FW19:FY19,"×")&lt;&gt;0,"×",IF(COUNTIF(空き状況確認テーブル!FW19:FY19,"△")&lt;&gt;0,"△",IF(COUNTIF(空き状況確認テーブル!FW19:FY19,"△")&lt;&gt;0,"△","〇")))</f>
        <v>×</v>
      </c>
      <c r="FX18" s="214"/>
      <c r="FY18" s="216"/>
    </row>
    <row r="19" spans="1:181">
      <c r="A19" s="16"/>
      <c r="B19" s="166" t="s">
        <v>353</v>
      </c>
      <c r="C19" s="195" t="s">
        <v>447</v>
      </c>
      <c r="D19" s="11" t="s">
        <v>161</v>
      </c>
      <c r="E19" s="10" t="str">
        <f>INDEX(施設情報!$D$1:$D$1000,MATCH(D19,施設情報!$C$1:$C$1000,0))</f>
        <v>1</v>
      </c>
      <c r="F19" s="11" t="s">
        <v>275</v>
      </c>
      <c r="G19" s="8" t="str">
        <f t="shared" si="8"/>
        <v>011-46391</v>
      </c>
      <c r="H19" s="10" t="str">
        <f t="shared" si="9"/>
        <v>011-46392</v>
      </c>
      <c r="I19" s="10" t="str">
        <f t="shared" si="10"/>
        <v>011-46393</v>
      </c>
      <c r="J19" s="10" t="str">
        <f t="shared" si="11"/>
        <v>011-46394</v>
      </c>
      <c r="K19" s="10" t="str">
        <f t="shared" si="12"/>
        <v>011-46395</v>
      </c>
      <c r="L19" s="10" t="str">
        <f t="shared" si="13"/>
        <v>011-46396</v>
      </c>
      <c r="M19" s="10" t="str">
        <f t="shared" si="14"/>
        <v>011-46397</v>
      </c>
      <c r="N19" s="121" t="str">
        <f ca="1">空き状況確認テーブル!N20</f>
        <v>△</v>
      </c>
      <c r="O19" s="122" t="str">
        <f ca="1">空き状況確認テーブル!O20</f>
        <v>△</v>
      </c>
      <c r="P19" s="122" t="str">
        <f ca="1">空き状況確認テーブル!P20</f>
        <v>△</v>
      </c>
      <c r="Q19" s="122" t="str">
        <f ca="1">空き状況確認テーブル!Q20</f>
        <v>△</v>
      </c>
      <c r="R19" s="122" t="str">
        <f ca="1">空き状況確認テーブル!R20</f>
        <v>△</v>
      </c>
      <c r="S19" s="122" t="str">
        <f ca="1">空き状況確認テーブル!S20</f>
        <v>△</v>
      </c>
      <c r="T19" s="213" t="str">
        <f ca="1">IF(COUNTIF(空き状況確認テーブル!T20:V20,"×")&lt;&gt;0,"×",IF(COUNTIF(空き状況確認テーブル!T20:V20,"△")&lt;&gt;0,"△",IF(COUNTIF(空き状況確認テーブル!T20:V20,"△")&lt;&gt;0,"△","〇")))</f>
        <v>△</v>
      </c>
      <c r="U19" s="214"/>
      <c r="V19" s="215"/>
      <c r="W19" s="217" t="str">
        <f ca="1">IF(COUNTIF(空き状況確認テーブル!W20:Z20,"×")&lt;&gt;0,"×",IF(COUNTIF(空き状況確認テーブル!W20:Z20,"△")&lt;&gt;0,"△",IF(COUNTIF(空き状況確認テーブル!W20:Z20,"△")&lt;&gt;0,"△","〇")))</f>
        <v>〇</v>
      </c>
      <c r="X19" s="217"/>
      <c r="Y19" s="217"/>
      <c r="Z19" s="217"/>
      <c r="AA19" s="217" t="str">
        <f ca="1">IF(COUNTIF(空き状況確認テーブル!AA20:AD20,"×")&lt;&gt;0,"×",IF(COUNTIF(空き状況確認テーブル!AA20:AD20,"△")&lt;&gt;0,"△",IF(COUNTIF(空き状況確認テーブル!AA20:AD20,"△")&lt;&gt;0,"△","〇")))</f>
        <v>〇</v>
      </c>
      <c r="AB19" s="217"/>
      <c r="AC19" s="217"/>
      <c r="AD19" s="217"/>
      <c r="AE19" s="217" t="str">
        <f ca="1">IF(COUNTIF(空き状況確認テーブル!AE20:AH20,"×")&lt;&gt;0,"×",IF(COUNTIF(空き状況確認テーブル!AE20:AH20,"△")&lt;&gt;0,"△",IF(COUNTIF(空き状況確認テーブル!AE20:AH20,"△")&lt;&gt;0,"△","〇")))</f>
        <v>△</v>
      </c>
      <c r="AF19" s="217"/>
      <c r="AG19" s="217"/>
      <c r="AH19" s="217"/>
      <c r="AI19" s="213" t="str">
        <f ca="1">IF(COUNTIF(空き状況確認テーブル!AI20:AK20,"×")&lt;&gt;0,"×",IF(COUNTIF(空き状況確認テーブル!AI20:AK20,"△")&lt;&gt;0,"△",IF(COUNTIF(空き状況確認テーブル!AI20:AK20,"△")&lt;&gt;0,"△","〇")))</f>
        <v>△</v>
      </c>
      <c r="AJ19" s="214"/>
      <c r="AK19" s="216"/>
      <c r="AL19" s="121" t="str">
        <f ca="1">空き状況確認テーブル!AL20</f>
        <v>△</v>
      </c>
      <c r="AM19" s="122" t="str">
        <f ca="1">空き状況確認テーブル!AM20</f>
        <v>△</v>
      </c>
      <c r="AN19" s="122" t="str">
        <f ca="1">空き状況確認テーブル!AN20</f>
        <v>△</v>
      </c>
      <c r="AO19" s="122" t="str">
        <f ca="1">空き状況確認テーブル!AO20</f>
        <v>△</v>
      </c>
      <c r="AP19" s="122" t="str">
        <f ca="1">空き状況確認テーブル!AP20</f>
        <v>△</v>
      </c>
      <c r="AQ19" s="122" t="str">
        <f ca="1">空き状況確認テーブル!AQ20</f>
        <v>△</v>
      </c>
      <c r="AR19" s="213" t="str">
        <f ca="1">IF(COUNTIF(空き状況確認テーブル!AR20:AT20,"×")&lt;&gt;0,"×",IF(COUNTIF(空き状況確認テーブル!AR20:AT20,"△")&lt;&gt;0,"△",IF(COUNTIF(空き状況確認テーブル!AR20:AT20,"△")&lt;&gt;0,"△","〇")))</f>
        <v>△</v>
      </c>
      <c r="AS19" s="214"/>
      <c r="AT19" s="215"/>
      <c r="AU19" s="217" t="str">
        <f ca="1">IF(COUNTIF(空き状況確認テーブル!AU20:AX20,"×")&lt;&gt;0,"×",IF(COUNTIF(空き状況確認テーブル!AU20:AX20,"△")&lt;&gt;0,"△",IF(COUNTIF(空き状況確認テーブル!AU20:AX20,"△")&lt;&gt;0,"△","〇")))</f>
        <v>〇</v>
      </c>
      <c r="AV19" s="217"/>
      <c r="AW19" s="217"/>
      <c r="AX19" s="217"/>
      <c r="AY19" s="217" t="str">
        <f ca="1">IF(COUNTIF(空き状況確認テーブル!AY20:BB20,"×")&lt;&gt;0,"×",IF(COUNTIF(空き状況確認テーブル!AY20:BB20,"△")&lt;&gt;0,"△",IF(COUNTIF(空き状況確認テーブル!AY20:BB20,"△")&lt;&gt;0,"△","〇")))</f>
        <v>〇</v>
      </c>
      <c r="AZ19" s="217"/>
      <c r="BA19" s="217"/>
      <c r="BB19" s="217"/>
      <c r="BC19" s="217" t="str">
        <f ca="1">IF(COUNTIF(空き状況確認テーブル!BC20:BF20,"×")&lt;&gt;0,"×",IF(COUNTIF(空き状況確認テーブル!BC20:BF20,"△")&lt;&gt;0,"△",IF(COUNTIF(空き状況確認テーブル!BC20:BF20,"△")&lt;&gt;0,"△","〇")))</f>
        <v>△</v>
      </c>
      <c r="BD19" s="217"/>
      <c r="BE19" s="217"/>
      <c r="BF19" s="217"/>
      <c r="BG19" s="213" t="str">
        <f ca="1">IF(COUNTIF(空き状況確認テーブル!BG20:BI20,"×")&lt;&gt;0,"×",IF(COUNTIF(空き状況確認テーブル!BG20:BI20,"△")&lt;&gt;0,"△",IF(COUNTIF(空き状況確認テーブル!BG20:BI20,"△")&lt;&gt;0,"△","〇")))</f>
        <v>△</v>
      </c>
      <c r="BH19" s="214"/>
      <c r="BI19" s="216"/>
      <c r="BJ19" s="121" t="str">
        <f ca="1">空き状況確認テーブル!BJ20</f>
        <v>△</v>
      </c>
      <c r="BK19" s="122" t="str">
        <f ca="1">空き状況確認テーブル!BK20</f>
        <v>△</v>
      </c>
      <c r="BL19" s="122" t="str">
        <f ca="1">空き状況確認テーブル!BL20</f>
        <v>△</v>
      </c>
      <c r="BM19" s="122" t="str">
        <f ca="1">空き状況確認テーブル!BM20</f>
        <v>△</v>
      </c>
      <c r="BN19" s="122" t="str">
        <f ca="1">空き状況確認テーブル!BN20</f>
        <v>△</v>
      </c>
      <c r="BO19" s="122" t="str">
        <f ca="1">空き状況確認テーブル!BO20</f>
        <v>△</v>
      </c>
      <c r="BP19" s="213" t="str">
        <f ca="1">IF(COUNTIF(空き状況確認テーブル!BP20:BR20,"×")&lt;&gt;0,"×",IF(COUNTIF(空き状況確認テーブル!BP20:BR20,"△")&lt;&gt;0,"△",IF(COUNTIF(空き状況確認テーブル!BP20:BR20,"△")&lt;&gt;0,"△","〇")))</f>
        <v>△</v>
      </c>
      <c r="BQ19" s="214"/>
      <c r="BR19" s="215"/>
      <c r="BS19" s="217" t="str">
        <f ca="1">IF(COUNTIF(空き状況確認テーブル!BS20:BV20,"×")&lt;&gt;0,"×",IF(COUNTIF(空き状況確認テーブル!BS20:BV20,"△")&lt;&gt;0,"△",IF(COUNTIF(空き状況確認テーブル!BS20:BV20,"△")&lt;&gt;0,"△","〇")))</f>
        <v>〇</v>
      </c>
      <c r="BT19" s="217"/>
      <c r="BU19" s="217"/>
      <c r="BV19" s="217"/>
      <c r="BW19" s="217" t="str">
        <f ca="1">IF(COUNTIF(空き状況確認テーブル!BW20:BZ20,"×")&lt;&gt;0,"×",IF(COUNTIF(空き状況確認テーブル!BW20:BZ20,"△")&lt;&gt;0,"△",IF(COUNTIF(空き状況確認テーブル!BW20:BZ20,"△")&lt;&gt;0,"△","〇")))</f>
        <v>〇</v>
      </c>
      <c r="BX19" s="217"/>
      <c r="BY19" s="217"/>
      <c r="BZ19" s="217"/>
      <c r="CA19" s="217" t="str">
        <f ca="1">IF(COUNTIF(空き状況確認テーブル!CA20:CD20,"×")&lt;&gt;0,"×",IF(COUNTIF(空き状況確認テーブル!CA20:CD20,"△")&lt;&gt;0,"△",IF(COUNTIF(空き状況確認テーブル!CA20:CD20,"△")&lt;&gt;0,"△","〇")))</f>
        <v>△</v>
      </c>
      <c r="CB19" s="217"/>
      <c r="CC19" s="217"/>
      <c r="CD19" s="217"/>
      <c r="CE19" s="213" t="str">
        <f ca="1">IF(COUNTIF(空き状況確認テーブル!CE20:CG20,"×")&lt;&gt;0,"×",IF(COUNTIF(空き状況確認テーブル!CE20:CG20,"△")&lt;&gt;0,"△",IF(COUNTIF(空き状況確認テーブル!CE20:CG20,"△")&lt;&gt;0,"△","〇")))</f>
        <v>△</v>
      </c>
      <c r="CF19" s="214"/>
      <c r="CG19" s="216"/>
      <c r="CH19" s="187" t="str">
        <f ca="1">空き状況確認テーブル!CH20</f>
        <v>△</v>
      </c>
      <c r="CI19" s="122" t="str">
        <f ca="1">空き状況確認テーブル!CI20</f>
        <v>△</v>
      </c>
      <c r="CJ19" s="122" t="str">
        <f ca="1">空き状況確認テーブル!CJ20</f>
        <v>△</v>
      </c>
      <c r="CK19" s="122" t="str">
        <f ca="1">空き状況確認テーブル!CK20</f>
        <v>△</v>
      </c>
      <c r="CL19" s="122" t="str">
        <f ca="1">空き状況確認テーブル!CL20</f>
        <v>△</v>
      </c>
      <c r="CM19" s="122" t="str">
        <f ca="1">空き状況確認テーブル!CM20</f>
        <v>△</v>
      </c>
      <c r="CN19" s="213" t="str">
        <f ca="1">IF(COUNTIF(空き状況確認テーブル!CN20:CP20,"×")&lt;&gt;0,"×",IF(COUNTIF(空き状況確認テーブル!CN20:CP20,"△")&lt;&gt;0,"△",IF(COUNTIF(空き状況確認テーブル!CN20:CP20,"△")&lt;&gt;0,"△","〇")))</f>
        <v>△</v>
      </c>
      <c r="CO19" s="214"/>
      <c r="CP19" s="215"/>
      <c r="CQ19" s="217" t="str">
        <f ca="1">IF(COUNTIF(空き状況確認テーブル!CQ20:CT20,"×")&lt;&gt;0,"×",IF(COUNTIF(空き状況確認テーブル!CQ20:CT20,"△")&lt;&gt;0,"△",IF(COUNTIF(空き状況確認テーブル!CQ20:CT20,"△")&lt;&gt;0,"△","〇")))</f>
        <v>〇</v>
      </c>
      <c r="CR19" s="217"/>
      <c r="CS19" s="217"/>
      <c r="CT19" s="217"/>
      <c r="CU19" s="217" t="str">
        <f ca="1">IF(COUNTIF(空き状況確認テーブル!CU20:CX20,"×")&lt;&gt;0,"×",IF(COUNTIF(空き状況確認テーブル!CU20:CX20,"△")&lt;&gt;0,"△",IF(COUNTIF(空き状況確認テーブル!CU20:CX20,"△")&lt;&gt;0,"△","〇")))</f>
        <v>〇</v>
      </c>
      <c r="CV19" s="217"/>
      <c r="CW19" s="217"/>
      <c r="CX19" s="217"/>
      <c r="CY19" s="217" t="str">
        <f ca="1">IF(COUNTIF(空き状況確認テーブル!CY20:DB20,"×")&lt;&gt;0,"×",IF(COUNTIF(空き状況確認テーブル!CY20:DB20,"△")&lt;&gt;0,"△",IF(COUNTIF(空き状況確認テーブル!CY20:DB20,"△")&lt;&gt;0,"△","〇")))</f>
        <v>△</v>
      </c>
      <c r="CZ19" s="217"/>
      <c r="DA19" s="217"/>
      <c r="DB19" s="217"/>
      <c r="DC19" s="213" t="str">
        <f ca="1">IF(COUNTIF(空き状況確認テーブル!DC20:DE20,"×")&lt;&gt;0,"×",IF(COUNTIF(空き状況確認テーブル!DC20:DE20,"△")&lt;&gt;0,"△",IF(COUNTIF(空き状況確認テーブル!DC20:DE20,"△")&lt;&gt;0,"△","〇")))</f>
        <v>△</v>
      </c>
      <c r="DD19" s="214"/>
      <c r="DE19" s="216"/>
      <c r="DF19" s="121" t="str">
        <f ca="1">空き状況確認テーブル!DF20</f>
        <v>△</v>
      </c>
      <c r="DG19" s="122" t="str">
        <f ca="1">空き状況確認テーブル!DG20</f>
        <v>△</v>
      </c>
      <c r="DH19" s="122" t="str">
        <f ca="1">空き状況確認テーブル!DH20</f>
        <v>△</v>
      </c>
      <c r="DI19" s="122" t="str">
        <f ca="1">空き状況確認テーブル!DI20</f>
        <v>△</v>
      </c>
      <c r="DJ19" s="122" t="str">
        <f ca="1">空き状況確認テーブル!DJ20</f>
        <v>△</v>
      </c>
      <c r="DK19" s="122" t="str">
        <f ca="1">空き状況確認テーブル!DK20</f>
        <v>△</v>
      </c>
      <c r="DL19" s="213" t="str">
        <f ca="1">IF(COUNTIF(空き状況確認テーブル!DL20:DN20,"×")&lt;&gt;0,"×",IF(COUNTIF(空き状況確認テーブル!DL20:DN20,"△")&lt;&gt;0,"△",IF(COUNTIF(空き状況確認テーブル!DL20:DN20,"△")&lt;&gt;0,"△","〇")))</f>
        <v>△</v>
      </c>
      <c r="DM19" s="214"/>
      <c r="DN19" s="215"/>
      <c r="DO19" s="217" t="str">
        <f ca="1">IF(COUNTIF(空き状況確認テーブル!DO20:DR20,"×")&lt;&gt;0,"×",IF(COUNTIF(空き状況確認テーブル!DO20:DR20,"△")&lt;&gt;0,"△",IF(COUNTIF(空き状況確認テーブル!DO20:DR20,"△")&lt;&gt;0,"△","〇")))</f>
        <v>〇</v>
      </c>
      <c r="DP19" s="217"/>
      <c r="DQ19" s="217"/>
      <c r="DR19" s="217"/>
      <c r="DS19" s="217" t="str">
        <f ca="1">IF(COUNTIF(空き状況確認テーブル!DS20:DV20,"×")&lt;&gt;0,"×",IF(COUNTIF(空き状況確認テーブル!DS20:DV20,"△")&lt;&gt;0,"△",IF(COUNTIF(空き状況確認テーブル!DS20:DV20,"△")&lt;&gt;0,"△","〇")))</f>
        <v>〇</v>
      </c>
      <c r="DT19" s="217"/>
      <c r="DU19" s="217"/>
      <c r="DV19" s="217"/>
      <c r="DW19" s="217" t="str">
        <f ca="1">IF(COUNTIF(空き状況確認テーブル!DW20:DZ20,"×")&lt;&gt;0,"×",IF(COUNTIF(空き状況確認テーブル!DW20:DZ20,"△")&lt;&gt;0,"△",IF(COUNTIF(空き状況確認テーブル!DW20:DZ20,"△")&lt;&gt;0,"△","〇")))</f>
        <v>△</v>
      </c>
      <c r="DX19" s="217"/>
      <c r="DY19" s="217"/>
      <c r="DZ19" s="217"/>
      <c r="EA19" s="213" t="str">
        <f ca="1">IF(COUNTIF(空き状況確認テーブル!EA20:EC20,"×")&lt;&gt;0,"×",IF(COUNTIF(空き状況確認テーブル!EA20:EC20,"△")&lt;&gt;0,"△",IF(COUNTIF(空き状況確認テーブル!EA20:EC20,"△")&lt;&gt;0,"△","〇")))</f>
        <v>△</v>
      </c>
      <c r="EB19" s="214"/>
      <c r="EC19" s="216"/>
      <c r="ED19" s="121" t="str">
        <f ca="1">空き状況確認テーブル!ED20</f>
        <v>×</v>
      </c>
      <c r="EE19" s="122" t="str">
        <f ca="1">空き状況確認テーブル!EE20</f>
        <v>×</v>
      </c>
      <c r="EF19" s="122" t="str">
        <f ca="1">空き状況確認テーブル!EF20</f>
        <v>×</v>
      </c>
      <c r="EG19" s="122" t="str">
        <f ca="1">空き状況確認テーブル!EG20</f>
        <v>×</v>
      </c>
      <c r="EH19" s="122" t="str">
        <f ca="1">空き状況確認テーブル!EH20</f>
        <v>×</v>
      </c>
      <c r="EI19" s="122" t="str">
        <f ca="1">空き状況確認テーブル!EI20</f>
        <v>×</v>
      </c>
      <c r="EJ19" s="213" t="str">
        <f ca="1">IF(COUNTIF(空き状況確認テーブル!EJ20:EL20,"×")&lt;&gt;0,"×",IF(COUNTIF(空き状況確認テーブル!EJ20:EL20,"△")&lt;&gt;0,"△",IF(COUNTIF(空き状況確認テーブル!EJ20:EL20,"△")&lt;&gt;0,"△","〇")))</f>
        <v>×</v>
      </c>
      <c r="EK19" s="214"/>
      <c r="EL19" s="215"/>
      <c r="EM19" s="217" t="str">
        <f ca="1">IF(COUNTIF(空き状況確認テーブル!EM20:EP20,"×")&lt;&gt;0,"×",IF(COUNTIF(空き状況確認テーブル!EM20:EP20,"△")&lt;&gt;0,"△",IF(COUNTIF(空き状況確認テーブル!EM20:EP20,"△")&lt;&gt;0,"△","〇")))</f>
        <v>×</v>
      </c>
      <c r="EN19" s="217"/>
      <c r="EO19" s="217"/>
      <c r="EP19" s="217"/>
      <c r="EQ19" s="217" t="str">
        <f ca="1">IF(COUNTIF(空き状況確認テーブル!EQ20:ET20,"×")&lt;&gt;0,"×",IF(COUNTIF(空き状況確認テーブル!EQ20:ET20,"△")&lt;&gt;0,"△",IF(COUNTIF(空き状況確認テーブル!EQ20:ET20,"△")&lt;&gt;0,"△","〇")))</f>
        <v>×</v>
      </c>
      <c r="ER19" s="217"/>
      <c r="ES19" s="217"/>
      <c r="ET19" s="217"/>
      <c r="EU19" s="217" t="str">
        <f ca="1">IF(COUNTIF(空き状況確認テーブル!EU20:EX20,"×")&lt;&gt;0,"×",IF(COUNTIF(空き状況確認テーブル!EU20:EX20,"△")&lt;&gt;0,"△",IF(COUNTIF(空き状況確認テーブル!EU20:EX20,"△")&lt;&gt;0,"△","〇")))</f>
        <v>×</v>
      </c>
      <c r="EV19" s="217"/>
      <c r="EW19" s="217"/>
      <c r="EX19" s="217"/>
      <c r="EY19" s="213" t="str">
        <f ca="1">IF(COUNTIF(空き状況確認テーブル!EY20:FA20,"×")&lt;&gt;0,"×",IF(COUNTIF(空き状況確認テーブル!EY20:FA20,"△")&lt;&gt;0,"△",IF(COUNTIF(空き状況確認テーブル!EY20:FA20,"△")&lt;&gt;0,"△","〇")))</f>
        <v>×</v>
      </c>
      <c r="EZ19" s="214"/>
      <c r="FA19" s="216"/>
      <c r="FB19" s="121" t="str">
        <f ca="1">空き状況確認テーブル!FB20</f>
        <v>×</v>
      </c>
      <c r="FC19" s="122" t="str">
        <f ca="1">空き状況確認テーブル!FC20</f>
        <v>×</v>
      </c>
      <c r="FD19" s="122" t="str">
        <f ca="1">空き状況確認テーブル!FD20</f>
        <v>×</v>
      </c>
      <c r="FE19" s="122" t="str">
        <f ca="1">空き状況確認テーブル!FE20</f>
        <v>×</v>
      </c>
      <c r="FF19" s="122" t="str">
        <f ca="1">空き状況確認テーブル!FF20</f>
        <v>×</v>
      </c>
      <c r="FG19" s="122" t="str">
        <f ca="1">空き状況確認テーブル!FG20</f>
        <v>×</v>
      </c>
      <c r="FH19" s="213" t="str">
        <f ca="1">IF(COUNTIF(空き状況確認テーブル!FH20:FJ20,"×")&lt;&gt;0,"×",IF(COUNTIF(空き状況確認テーブル!FH20:FJ20,"△")&lt;&gt;0,"△",IF(COUNTIF(空き状況確認テーブル!FH20:FJ20,"△")&lt;&gt;0,"△","〇")))</f>
        <v>×</v>
      </c>
      <c r="FI19" s="214"/>
      <c r="FJ19" s="215"/>
      <c r="FK19" s="217" t="str">
        <f ca="1">IF(COUNTIF(空き状況確認テーブル!FK20:FN20,"×")&lt;&gt;0,"×",IF(COUNTIF(空き状況確認テーブル!FK20:FN20,"△")&lt;&gt;0,"△",IF(COUNTIF(空き状況確認テーブル!FK20:FN20,"△")&lt;&gt;0,"△","〇")))</f>
        <v>×</v>
      </c>
      <c r="FL19" s="217"/>
      <c r="FM19" s="217"/>
      <c r="FN19" s="217"/>
      <c r="FO19" s="217" t="str">
        <f ca="1">IF(COUNTIF(空き状況確認テーブル!FO20:FR20,"×")&lt;&gt;0,"×",IF(COUNTIF(空き状況確認テーブル!FO20:FR20,"△")&lt;&gt;0,"△",IF(COUNTIF(空き状況確認テーブル!FO20:FR20,"△")&lt;&gt;0,"△","〇")))</f>
        <v>×</v>
      </c>
      <c r="FP19" s="217"/>
      <c r="FQ19" s="217"/>
      <c r="FR19" s="217"/>
      <c r="FS19" s="217" t="str">
        <f ca="1">IF(COUNTIF(空き状況確認テーブル!FS20:FV20,"×")&lt;&gt;0,"×",IF(COUNTIF(空き状況確認テーブル!FS20:FV20,"△")&lt;&gt;0,"△",IF(COUNTIF(空き状況確認テーブル!FS20:FV20,"△")&lt;&gt;0,"△","〇")))</f>
        <v>×</v>
      </c>
      <c r="FT19" s="217"/>
      <c r="FU19" s="217"/>
      <c r="FV19" s="217"/>
      <c r="FW19" s="213" t="str">
        <f ca="1">IF(COUNTIF(空き状況確認テーブル!FW20:FY20,"×")&lt;&gt;0,"×",IF(COUNTIF(空き状況確認テーブル!FW20:FY20,"△")&lt;&gt;0,"△",IF(COUNTIF(空き状況確認テーブル!FW20:FY20,"△")&lt;&gt;0,"△","〇")))</f>
        <v>×</v>
      </c>
      <c r="FX19" s="214"/>
      <c r="FY19" s="216"/>
    </row>
    <row r="20" spans="1:181">
      <c r="A20" s="16"/>
      <c r="B20" s="167" t="s">
        <v>353</v>
      </c>
      <c r="C20" s="195" t="s">
        <v>408</v>
      </c>
      <c r="D20" s="11" t="s">
        <v>162</v>
      </c>
      <c r="E20" s="10" t="str">
        <f>INDEX(施設情報!$D$1:$D$1000,MATCH(D20,施設情報!$C$1:$C$1000,0))</f>
        <v>1</v>
      </c>
      <c r="F20" s="11" t="s">
        <v>275</v>
      </c>
      <c r="G20" s="8" t="str">
        <f t="shared" si="8"/>
        <v>012-46391</v>
      </c>
      <c r="H20" s="10" t="str">
        <f t="shared" si="9"/>
        <v>012-46392</v>
      </c>
      <c r="I20" s="10" t="str">
        <f t="shared" si="10"/>
        <v>012-46393</v>
      </c>
      <c r="J20" s="10" t="str">
        <f t="shared" si="11"/>
        <v>012-46394</v>
      </c>
      <c r="K20" s="10" t="str">
        <f t="shared" si="12"/>
        <v>012-46395</v>
      </c>
      <c r="L20" s="10" t="str">
        <f t="shared" si="13"/>
        <v>012-46396</v>
      </c>
      <c r="M20" s="10" t="str">
        <f t="shared" si="14"/>
        <v>012-46397</v>
      </c>
      <c r="N20" s="121" t="str">
        <f ca="1">空き状況確認テーブル!N21</f>
        <v>△</v>
      </c>
      <c r="O20" s="122" t="str">
        <f ca="1">空き状況確認テーブル!O21</f>
        <v>△</v>
      </c>
      <c r="P20" s="122" t="str">
        <f ca="1">空き状況確認テーブル!P21</f>
        <v>△</v>
      </c>
      <c r="Q20" s="122" t="str">
        <f ca="1">空き状況確認テーブル!Q21</f>
        <v>△</v>
      </c>
      <c r="R20" s="122" t="str">
        <f ca="1">空き状況確認テーブル!R21</f>
        <v>△</v>
      </c>
      <c r="S20" s="122" t="str">
        <f ca="1">空き状況確認テーブル!S21</f>
        <v>△</v>
      </c>
      <c r="T20" s="213" t="str">
        <f ca="1">IF(COUNTIF(空き状況確認テーブル!T21:V21,"×")&lt;&gt;0,"×",IF(COUNTIF(空き状況確認テーブル!T21:V21,"△")&lt;&gt;0,"△",IF(COUNTIF(空き状況確認テーブル!T21:V21,"△")&lt;&gt;0,"△","〇")))</f>
        <v>△</v>
      </c>
      <c r="U20" s="214"/>
      <c r="V20" s="215"/>
      <c r="W20" s="217" t="str">
        <f ca="1">IF(COUNTIF(空き状況確認テーブル!W21:Z21,"×")&lt;&gt;0,"×",IF(COUNTIF(空き状況確認テーブル!W21:Z21,"△")&lt;&gt;0,"△",IF(COUNTIF(空き状況確認テーブル!W21:Z21,"△")&lt;&gt;0,"△","〇")))</f>
        <v>〇</v>
      </c>
      <c r="X20" s="217"/>
      <c r="Y20" s="217"/>
      <c r="Z20" s="217"/>
      <c r="AA20" s="217" t="str">
        <f ca="1">IF(COUNTIF(空き状況確認テーブル!AA21:AD21,"×")&lt;&gt;0,"×",IF(COUNTIF(空き状況確認テーブル!AA21:AD21,"△")&lt;&gt;0,"△",IF(COUNTIF(空き状況確認テーブル!AA21:AD21,"△")&lt;&gt;0,"△","〇")))</f>
        <v>〇</v>
      </c>
      <c r="AB20" s="217"/>
      <c r="AC20" s="217"/>
      <c r="AD20" s="217"/>
      <c r="AE20" s="217" t="str">
        <f ca="1">IF(COUNTIF(空き状況確認テーブル!AE21:AH21,"×")&lt;&gt;0,"×",IF(COUNTIF(空き状況確認テーブル!AE21:AH21,"△")&lt;&gt;0,"△",IF(COUNTIF(空き状況確認テーブル!AE21:AH21,"△")&lt;&gt;0,"△","〇")))</f>
        <v>△</v>
      </c>
      <c r="AF20" s="217"/>
      <c r="AG20" s="217"/>
      <c r="AH20" s="217"/>
      <c r="AI20" s="213" t="str">
        <f ca="1">IF(COUNTIF(空き状況確認テーブル!AI21:AK21,"×")&lt;&gt;0,"×",IF(COUNTIF(空き状況確認テーブル!AI21:AK21,"△")&lt;&gt;0,"△",IF(COUNTIF(空き状況確認テーブル!AI21:AK21,"△")&lt;&gt;0,"△","〇")))</f>
        <v>△</v>
      </c>
      <c r="AJ20" s="214"/>
      <c r="AK20" s="216"/>
      <c r="AL20" s="121" t="str">
        <f ca="1">空き状況確認テーブル!AL21</f>
        <v>△</v>
      </c>
      <c r="AM20" s="122" t="str">
        <f ca="1">空き状況確認テーブル!AM21</f>
        <v>△</v>
      </c>
      <c r="AN20" s="122" t="str">
        <f ca="1">空き状況確認テーブル!AN21</f>
        <v>△</v>
      </c>
      <c r="AO20" s="122" t="str">
        <f ca="1">空き状況確認テーブル!AO21</f>
        <v>△</v>
      </c>
      <c r="AP20" s="122" t="str">
        <f ca="1">空き状況確認テーブル!AP21</f>
        <v>△</v>
      </c>
      <c r="AQ20" s="122" t="str">
        <f ca="1">空き状況確認テーブル!AQ21</f>
        <v>△</v>
      </c>
      <c r="AR20" s="213" t="str">
        <f ca="1">IF(COUNTIF(空き状況確認テーブル!AR21:AT21,"×")&lt;&gt;0,"×",IF(COUNTIF(空き状況確認テーブル!AR21:AT21,"△")&lt;&gt;0,"△",IF(COUNTIF(空き状況確認テーブル!AR21:AT21,"△")&lt;&gt;0,"△","〇")))</f>
        <v>△</v>
      </c>
      <c r="AS20" s="214"/>
      <c r="AT20" s="215"/>
      <c r="AU20" s="217" t="str">
        <f ca="1">IF(COUNTIF(空き状況確認テーブル!AU21:AX21,"×")&lt;&gt;0,"×",IF(COUNTIF(空き状況確認テーブル!AU21:AX21,"△")&lt;&gt;0,"△",IF(COUNTIF(空き状況確認テーブル!AU21:AX21,"△")&lt;&gt;0,"△","〇")))</f>
        <v>〇</v>
      </c>
      <c r="AV20" s="217"/>
      <c r="AW20" s="217"/>
      <c r="AX20" s="217"/>
      <c r="AY20" s="217" t="str">
        <f ca="1">IF(COUNTIF(空き状況確認テーブル!AY21:BB21,"×")&lt;&gt;0,"×",IF(COUNTIF(空き状況確認テーブル!AY21:BB21,"△")&lt;&gt;0,"△",IF(COUNTIF(空き状況確認テーブル!AY21:BB21,"△")&lt;&gt;0,"△","〇")))</f>
        <v>〇</v>
      </c>
      <c r="AZ20" s="217"/>
      <c r="BA20" s="217"/>
      <c r="BB20" s="217"/>
      <c r="BC20" s="217" t="str">
        <f ca="1">IF(COUNTIF(空き状況確認テーブル!BC21:BF21,"×")&lt;&gt;0,"×",IF(COUNTIF(空き状況確認テーブル!BC21:BF21,"△")&lt;&gt;0,"△",IF(COUNTIF(空き状況確認テーブル!BC21:BF21,"△")&lt;&gt;0,"△","〇")))</f>
        <v>△</v>
      </c>
      <c r="BD20" s="217"/>
      <c r="BE20" s="217"/>
      <c r="BF20" s="217"/>
      <c r="BG20" s="213" t="str">
        <f ca="1">IF(COUNTIF(空き状況確認テーブル!BG21:BI21,"×")&lt;&gt;0,"×",IF(COUNTIF(空き状況確認テーブル!BG21:BI21,"△")&lt;&gt;0,"△",IF(COUNTIF(空き状況確認テーブル!BG21:BI21,"△")&lt;&gt;0,"△","〇")))</f>
        <v>△</v>
      </c>
      <c r="BH20" s="214"/>
      <c r="BI20" s="216"/>
      <c r="BJ20" s="121" t="str">
        <f ca="1">空き状況確認テーブル!BJ21</f>
        <v>△</v>
      </c>
      <c r="BK20" s="122" t="str">
        <f ca="1">空き状況確認テーブル!BK21</f>
        <v>△</v>
      </c>
      <c r="BL20" s="122" t="str">
        <f ca="1">空き状況確認テーブル!BL21</f>
        <v>△</v>
      </c>
      <c r="BM20" s="122" t="str">
        <f ca="1">空き状況確認テーブル!BM21</f>
        <v>△</v>
      </c>
      <c r="BN20" s="122" t="str">
        <f ca="1">空き状況確認テーブル!BN21</f>
        <v>△</v>
      </c>
      <c r="BO20" s="122" t="str">
        <f ca="1">空き状況確認テーブル!BO21</f>
        <v>△</v>
      </c>
      <c r="BP20" s="213" t="str">
        <f ca="1">IF(COUNTIF(空き状況確認テーブル!BP21:BR21,"×")&lt;&gt;0,"×",IF(COUNTIF(空き状況確認テーブル!BP21:BR21,"△")&lt;&gt;0,"△",IF(COUNTIF(空き状況確認テーブル!BP21:BR21,"△")&lt;&gt;0,"△","〇")))</f>
        <v>△</v>
      </c>
      <c r="BQ20" s="214"/>
      <c r="BR20" s="215"/>
      <c r="BS20" s="217" t="str">
        <f ca="1">IF(COUNTIF(空き状況確認テーブル!BS21:BV21,"×")&lt;&gt;0,"×",IF(COUNTIF(空き状況確認テーブル!BS21:BV21,"△")&lt;&gt;0,"△",IF(COUNTIF(空き状況確認テーブル!BS21:BV21,"△")&lt;&gt;0,"△","〇")))</f>
        <v>〇</v>
      </c>
      <c r="BT20" s="217"/>
      <c r="BU20" s="217"/>
      <c r="BV20" s="217"/>
      <c r="BW20" s="217" t="str">
        <f ca="1">IF(COUNTIF(空き状況確認テーブル!BW21:BZ21,"×")&lt;&gt;0,"×",IF(COUNTIF(空き状況確認テーブル!BW21:BZ21,"△")&lt;&gt;0,"△",IF(COUNTIF(空き状況確認テーブル!BW21:BZ21,"△")&lt;&gt;0,"△","〇")))</f>
        <v>〇</v>
      </c>
      <c r="BX20" s="217"/>
      <c r="BY20" s="217"/>
      <c r="BZ20" s="217"/>
      <c r="CA20" s="217" t="str">
        <f ca="1">IF(COUNTIF(空き状況確認テーブル!CA21:CD21,"×")&lt;&gt;0,"×",IF(COUNTIF(空き状況確認テーブル!CA21:CD21,"△")&lt;&gt;0,"△",IF(COUNTIF(空き状況確認テーブル!CA21:CD21,"△")&lt;&gt;0,"△","〇")))</f>
        <v>△</v>
      </c>
      <c r="CB20" s="217"/>
      <c r="CC20" s="217"/>
      <c r="CD20" s="217"/>
      <c r="CE20" s="213" t="str">
        <f ca="1">IF(COUNTIF(空き状況確認テーブル!CE21:CG21,"×")&lt;&gt;0,"×",IF(COUNTIF(空き状況確認テーブル!CE21:CG21,"△")&lt;&gt;0,"△",IF(COUNTIF(空き状況確認テーブル!CE21:CG21,"△")&lt;&gt;0,"△","〇")))</f>
        <v>△</v>
      </c>
      <c r="CF20" s="214"/>
      <c r="CG20" s="216"/>
      <c r="CH20" s="187" t="str">
        <f ca="1">空き状況確認テーブル!CH21</f>
        <v>△</v>
      </c>
      <c r="CI20" s="122" t="str">
        <f ca="1">空き状況確認テーブル!CI21</f>
        <v>△</v>
      </c>
      <c r="CJ20" s="122" t="str">
        <f ca="1">空き状況確認テーブル!CJ21</f>
        <v>△</v>
      </c>
      <c r="CK20" s="122" t="str">
        <f ca="1">空き状況確認テーブル!CK21</f>
        <v>△</v>
      </c>
      <c r="CL20" s="122" t="str">
        <f ca="1">空き状況確認テーブル!CL21</f>
        <v>△</v>
      </c>
      <c r="CM20" s="122" t="str">
        <f ca="1">空き状況確認テーブル!CM21</f>
        <v>△</v>
      </c>
      <c r="CN20" s="213" t="str">
        <f ca="1">IF(COUNTIF(空き状況確認テーブル!CN21:CP21,"×")&lt;&gt;0,"×",IF(COUNTIF(空き状況確認テーブル!CN21:CP21,"△")&lt;&gt;0,"△",IF(COUNTIF(空き状況確認テーブル!CN21:CP21,"△")&lt;&gt;0,"△","〇")))</f>
        <v>△</v>
      </c>
      <c r="CO20" s="214"/>
      <c r="CP20" s="215"/>
      <c r="CQ20" s="217" t="str">
        <f ca="1">IF(COUNTIF(空き状況確認テーブル!CQ21:CT21,"×")&lt;&gt;0,"×",IF(COUNTIF(空き状況確認テーブル!CQ21:CT21,"△")&lt;&gt;0,"△",IF(COUNTIF(空き状況確認テーブル!CQ21:CT21,"△")&lt;&gt;0,"△","〇")))</f>
        <v>〇</v>
      </c>
      <c r="CR20" s="217"/>
      <c r="CS20" s="217"/>
      <c r="CT20" s="217"/>
      <c r="CU20" s="217" t="str">
        <f ca="1">IF(COUNTIF(空き状況確認テーブル!CU21:CX21,"×")&lt;&gt;0,"×",IF(COUNTIF(空き状況確認テーブル!CU21:CX21,"△")&lt;&gt;0,"△",IF(COUNTIF(空き状況確認テーブル!CU21:CX21,"△")&lt;&gt;0,"△","〇")))</f>
        <v>〇</v>
      </c>
      <c r="CV20" s="217"/>
      <c r="CW20" s="217"/>
      <c r="CX20" s="217"/>
      <c r="CY20" s="217" t="str">
        <f ca="1">IF(COUNTIF(空き状況確認テーブル!CY21:DB21,"×")&lt;&gt;0,"×",IF(COUNTIF(空き状況確認テーブル!CY21:DB21,"△")&lt;&gt;0,"△",IF(COUNTIF(空き状況確認テーブル!CY21:DB21,"△")&lt;&gt;0,"△","〇")))</f>
        <v>△</v>
      </c>
      <c r="CZ20" s="217"/>
      <c r="DA20" s="217"/>
      <c r="DB20" s="217"/>
      <c r="DC20" s="213" t="str">
        <f ca="1">IF(COUNTIF(空き状況確認テーブル!DC21:DE21,"×")&lt;&gt;0,"×",IF(COUNTIF(空き状況確認テーブル!DC21:DE21,"△")&lt;&gt;0,"△",IF(COUNTIF(空き状況確認テーブル!DC21:DE21,"△")&lt;&gt;0,"△","〇")))</f>
        <v>△</v>
      </c>
      <c r="DD20" s="214"/>
      <c r="DE20" s="216"/>
      <c r="DF20" s="121" t="str">
        <f ca="1">空き状況確認テーブル!DF21</f>
        <v>△</v>
      </c>
      <c r="DG20" s="122" t="str">
        <f ca="1">空き状況確認テーブル!DG21</f>
        <v>△</v>
      </c>
      <c r="DH20" s="122" t="str">
        <f ca="1">空き状況確認テーブル!DH21</f>
        <v>△</v>
      </c>
      <c r="DI20" s="122" t="str">
        <f ca="1">空き状況確認テーブル!DI21</f>
        <v>△</v>
      </c>
      <c r="DJ20" s="122" t="str">
        <f ca="1">空き状況確認テーブル!DJ21</f>
        <v>△</v>
      </c>
      <c r="DK20" s="122" t="str">
        <f ca="1">空き状況確認テーブル!DK21</f>
        <v>△</v>
      </c>
      <c r="DL20" s="213" t="str">
        <f ca="1">IF(COUNTIF(空き状況確認テーブル!DL21:DN21,"×")&lt;&gt;0,"×",IF(COUNTIF(空き状況確認テーブル!DL21:DN21,"△")&lt;&gt;0,"△",IF(COUNTIF(空き状況確認テーブル!DL21:DN21,"△")&lt;&gt;0,"△","〇")))</f>
        <v>△</v>
      </c>
      <c r="DM20" s="214"/>
      <c r="DN20" s="215"/>
      <c r="DO20" s="217" t="str">
        <f ca="1">IF(COUNTIF(空き状況確認テーブル!DO21:DR21,"×")&lt;&gt;0,"×",IF(COUNTIF(空き状況確認テーブル!DO21:DR21,"△")&lt;&gt;0,"△",IF(COUNTIF(空き状況確認テーブル!DO21:DR21,"△")&lt;&gt;0,"△","〇")))</f>
        <v>〇</v>
      </c>
      <c r="DP20" s="217"/>
      <c r="DQ20" s="217"/>
      <c r="DR20" s="217"/>
      <c r="DS20" s="217" t="str">
        <f ca="1">IF(COUNTIF(空き状況確認テーブル!DS21:DV21,"×")&lt;&gt;0,"×",IF(COUNTIF(空き状況確認テーブル!DS21:DV21,"△")&lt;&gt;0,"△",IF(COUNTIF(空き状況確認テーブル!DS21:DV21,"△")&lt;&gt;0,"△","〇")))</f>
        <v>〇</v>
      </c>
      <c r="DT20" s="217"/>
      <c r="DU20" s="217"/>
      <c r="DV20" s="217"/>
      <c r="DW20" s="217" t="str">
        <f ca="1">IF(COUNTIF(空き状況確認テーブル!DW21:DZ21,"×")&lt;&gt;0,"×",IF(COUNTIF(空き状況確認テーブル!DW21:DZ21,"△")&lt;&gt;0,"△",IF(COUNTIF(空き状況確認テーブル!DW21:DZ21,"△")&lt;&gt;0,"△","〇")))</f>
        <v>△</v>
      </c>
      <c r="DX20" s="217"/>
      <c r="DY20" s="217"/>
      <c r="DZ20" s="217"/>
      <c r="EA20" s="213" t="str">
        <f ca="1">IF(COUNTIF(空き状況確認テーブル!EA21:EC21,"×")&lt;&gt;0,"×",IF(COUNTIF(空き状況確認テーブル!EA21:EC21,"△")&lt;&gt;0,"△",IF(COUNTIF(空き状況確認テーブル!EA21:EC21,"△")&lt;&gt;0,"△","〇")))</f>
        <v>△</v>
      </c>
      <c r="EB20" s="214"/>
      <c r="EC20" s="216"/>
      <c r="ED20" s="121" t="str">
        <f ca="1">空き状況確認テーブル!ED21</f>
        <v>×</v>
      </c>
      <c r="EE20" s="122" t="str">
        <f ca="1">空き状況確認テーブル!EE21</f>
        <v>×</v>
      </c>
      <c r="EF20" s="122" t="str">
        <f ca="1">空き状況確認テーブル!EF21</f>
        <v>×</v>
      </c>
      <c r="EG20" s="122" t="str">
        <f ca="1">空き状況確認テーブル!EG21</f>
        <v>×</v>
      </c>
      <c r="EH20" s="122" t="str">
        <f ca="1">空き状況確認テーブル!EH21</f>
        <v>×</v>
      </c>
      <c r="EI20" s="122" t="str">
        <f ca="1">空き状況確認テーブル!EI21</f>
        <v>×</v>
      </c>
      <c r="EJ20" s="213" t="str">
        <f ca="1">IF(COUNTIF(空き状況確認テーブル!EJ21:EL21,"×")&lt;&gt;0,"×",IF(COUNTIF(空き状況確認テーブル!EJ21:EL21,"△")&lt;&gt;0,"△",IF(COUNTIF(空き状況確認テーブル!EJ21:EL21,"△")&lt;&gt;0,"△","〇")))</f>
        <v>×</v>
      </c>
      <c r="EK20" s="214"/>
      <c r="EL20" s="215"/>
      <c r="EM20" s="217" t="str">
        <f ca="1">IF(COUNTIF(空き状況確認テーブル!EM21:EP21,"×")&lt;&gt;0,"×",IF(COUNTIF(空き状況確認テーブル!EM21:EP21,"△")&lt;&gt;0,"△",IF(COUNTIF(空き状況確認テーブル!EM21:EP21,"△")&lt;&gt;0,"△","〇")))</f>
        <v>×</v>
      </c>
      <c r="EN20" s="217"/>
      <c r="EO20" s="217"/>
      <c r="EP20" s="217"/>
      <c r="EQ20" s="217" t="str">
        <f ca="1">IF(COUNTIF(空き状況確認テーブル!EQ21:ET21,"×")&lt;&gt;0,"×",IF(COUNTIF(空き状況確認テーブル!EQ21:ET21,"△")&lt;&gt;0,"△",IF(COUNTIF(空き状況確認テーブル!EQ21:ET21,"△")&lt;&gt;0,"△","〇")))</f>
        <v>×</v>
      </c>
      <c r="ER20" s="217"/>
      <c r="ES20" s="217"/>
      <c r="ET20" s="217"/>
      <c r="EU20" s="217" t="str">
        <f ca="1">IF(COUNTIF(空き状況確認テーブル!EU21:EX21,"×")&lt;&gt;0,"×",IF(COUNTIF(空き状況確認テーブル!EU21:EX21,"△")&lt;&gt;0,"△",IF(COUNTIF(空き状況確認テーブル!EU21:EX21,"△")&lt;&gt;0,"△","〇")))</f>
        <v>×</v>
      </c>
      <c r="EV20" s="217"/>
      <c r="EW20" s="217"/>
      <c r="EX20" s="217"/>
      <c r="EY20" s="213" t="str">
        <f ca="1">IF(COUNTIF(空き状況確認テーブル!EY21:FA21,"×")&lt;&gt;0,"×",IF(COUNTIF(空き状況確認テーブル!EY21:FA21,"△")&lt;&gt;0,"△",IF(COUNTIF(空き状況確認テーブル!EY21:FA21,"△")&lt;&gt;0,"△","〇")))</f>
        <v>×</v>
      </c>
      <c r="EZ20" s="214"/>
      <c r="FA20" s="216"/>
      <c r="FB20" s="121" t="str">
        <f ca="1">空き状況確認テーブル!FB21</f>
        <v>×</v>
      </c>
      <c r="FC20" s="122" t="str">
        <f ca="1">空き状況確認テーブル!FC21</f>
        <v>×</v>
      </c>
      <c r="FD20" s="122" t="str">
        <f ca="1">空き状況確認テーブル!FD21</f>
        <v>×</v>
      </c>
      <c r="FE20" s="122" t="str">
        <f ca="1">空き状況確認テーブル!FE21</f>
        <v>×</v>
      </c>
      <c r="FF20" s="122" t="str">
        <f ca="1">空き状況確認テーブル!FF21</f>
        <v>×</v>
      </c>
      <c r="FG20" s="122" t="str">
        <f ca="1">空き状況確認テーブル!FG21</f>
        <v>×</v>
      </c>
      <c r="FH20" s="213" t="str">
        <f ca="1">IF(COUNTIF(空き状況確認テーブル!FH21:FJ21,"×")&lt;&gt;0,"×",IF(COUNTIF(空き状況確認テーブル!FH21:FJ21,"△")&lt;&gt;0,"△",IF(COUNTIF(空き状況確認テーブル!FH21:FJ21,"△")&lt;&gt;0,"△","〇")))</f>
        <v>×</v>
      </c>
      <c r="FI20" s="214"/>
      <c r="FJ20" s="215"/>
      <c r="FK20" s="217" t="str">
        <f ca="1">IF(COUNTIF(空き状況確認テーブル!FK21:FN21,"×")&lt;&gt;0,"×",IF(COUNTIF(空き状況確認テーブル!FK21:FN21,"△")&lt;&gt;0,"△",IF(COUNTIF(空き状況確認テーブル!FK21:FN21,"△")&lt;&gt;0,"△","〇")))</f>
        <v>×</v>
      </c>
      <c r="FL20" s="217"/>
      <c r="FM20" s="217"/>
      <c r="FN20" s="217"/>
      <c r="FO20" s="217" t="str">
        <f ca="1">IF(COUNTIF(空き状況確認テーブル!FO21:FR21,"×")&lt;&gt;0,"×",IF(COUNTIF(空き状況確認テーブル!FO21:FR21,"△")&lt;&gt;0,"△",IF(COUNTIF(空き状況確認テーブル!FO21:FR21,"△")&lt;&gt;0,"△","〇")))</f>
        <v>×</v>
      </c>
      <c r="FP20" s="217"/>
      <c r="FQ20" s="217"/>
      <c r="FR20" s="217"/>
      <c r="FS20" s="217" t="str">
        <f ca="1">IF(COUNTIF(空き状況確認テーブル!FS21:FV21,"×")&lt;&gt;0,"×",IF(COUNTIF(空き状況確認テーブル!FS21:FV21,"△")&lt;&gt;0,"△",IF(COUNTIF(空き状況確認テーブル!FS21:FV21,"△")&lt;&gt;0,"△","〇")))</f>
        <v>×</v>
      </c>
      <c r="FT20" s="217"/>
      <c r="FU20" s="217"/>
      <c r="FV20" s="217"/>
      <c r="FW20" s="213" t="str">
        <f ca="1">IF(COUNTIF(空き状況確認テーブル!FW21:FY21,"×")&lt;&gt;0,"×",IF(COUNTIF(空き状況確認テーブル!FW21:FY21,"△")&lt;&gt;0,"△",IF(COUNTIF(空き状況確認テーブル!FW21:FY21,"△")&lt;&gt;0,"△","〇")))</f>
        <v>×</v>
      </c>
      <c r="FX20" s="214"/>
      <c r="FY20" s="216"/>
    </row>
    <row r="21" spans="1:181">
      <c r="A21" s="16"/>
      <c r="B21" s="175" t="s">
        <v>369</v>
      </c>
      <c r="C21" s="195" t="s">
        <v>452</v>
      </c>
      <c r="D21" s="11" t="s">
        <v>164</v>
      </c>
      <c r="E21" s="10" t="str">
        <f>INDEX(施設情報!$D$1:$D$1000,MATCH(D21,施設情報!$C$1:$C$1000,0))</f>
        <v>1</v>
      </c>
      <c r="F21" s="11"/>
      <c r="G21" s="8" t="str">
        <f t="shared" si="8"/>
        <v>014-46391</v>
      </c>
      <c r="H21" s="10" t="str">
        <f t="shared" si="9"/>
        <v>014-46392</v>
      </c>
      <c r="I21" s="10" t="str">
        <f t="shared" si="10"/>
        <v>014-46393</v>
      </c>
      <c r="J21" s="10" t="str">
        <f t="shared" si="11"/>
        <v>014-46394</v>
      </c>
      <c r="K21" s="10" t="str">
        <f t="shared" si="12"/>
        <v>014-46395</v>
      </c>
      <c r="L21" s="10" t="str">
        <f t="shared" si="13"/>
        <v>014-46396</v>
      </c>
      <c r="M21" s="10" t="str">
        <f t="shared" si="14"/>
        <v>014-46397</v>
      </c>
      <c r="N21" s="121" t="str">
        <f ca="1">空き状況確認テーブル!N23</f>
        <v>△</v>
      </c>
      <c r="O21" s="122" t="str">
        <f ca="1">空き状況確認テーブル!O23</f>
        <v>△</v>
      </c>
      <c r="P21" s="122" t="str">
        <f ca="1">空き状況確認テーブル!P23</f>
        <v>△</v>
      </c>
      <c r="Q21" s="122" t="str">
        <f ca="1">空き状況確認テーブル!Q23</f>
        <v>△</v>
      </c>
      <c r="R21" s="122" t="str">
        <f ca="1">空き状況確認テーブル!R23</f>
        <v>△</v>
      </c>
      <c r="S21" s="122" t="str">
        <f ca="1">空き状況確認テーブル!S23</f>
        <v>△</v>
      </c>
      <c r="T21" s="213" t="str">
        <f ca="1">IF(COUNTIF(空き状況確認テーブル!T23:V23,"×")&lt;&gt;0,"×",IF(COUNTIF(空き状況確認テーブル!T23:V23,"△")&lt;&gt;0,"△",IF(COUNTIF(空き状況確認テーブル!T23:V23,"△")&lt;&gt;0,"△","〇")))</f>
        <v>△</v>
      </c>
      <c r="U21" s="214"/>
      <c r="V21" s="215"/>
      <c r="W21" s="217" t="str">
        <f ca="1">IF(COUNTIF(空き状況確認テーブル!W23:Z23,"×")&lt;&gt;0,"×",IF(COUNTIF(空き状況確認テーブル!W23:Z23,"△")&lt;&gt;0,"△",IF(COUNTIF(空き状況確認テーブル!W23:Z23,"△")&lt;&gt;0,"△","〇")))</f>
        <v>〇</v>
      </c>
      <c r="X21" s="217"/>
      <c r="Y21" s="217"/>
      <c r="Z21" s="217"/>
      <c r="AA21" s="217" t="str">
        <f ca="1">IF(COUNTIF(空き状況確認テーブル!AA23:AD23,"×")&lt;&gt;0,"×",IF(COUNTIF(空き状況確認テーブル!AA23:AD23,"△")&lt;&gt;0,"△",IF(COUNTIF(空き状況確認テーブル!AA23:AD23,"△")&lt;&gt;0,"△","〇")))</f>
        <v>〇</v>
      </c>
      <c r="AB21" s="217"/>
      <c r="AC21" s="217"/>
      <c r="AD21" s="217"/>
      <c r="AE21" s="217" t="str">
        <f ca="1">IF(COUNTIF(空き状況確認テーブル!AE23:AH23,"×")&lt;&gt;0,"×",IF(COUNTIF(空き状況確認テーブル!AE23:AH23,"△")&lt;&gt;0,"△",IF(COUNTIF(空き状況確認テーブル!AE23:AH23,"△")&lt;&gt;0,"△","〇")))</f>
        <v>△</v>
      </c>
      <c r="AF21" s="217"/>
      <c r="AG21" s="217"/>
      <c r="AH21" s="217"/>
      <c r="AI21" s="213" t="str">
        <f ca="1">IF(COUNTIF(空き状況確認テーブル!AI23:AK23,"×")&lt;&gt;0,"×",IF(COUNTIF(空き状況確認テーブル!AI23:AK23,"△")&lt;&gt;0,"△",IF(COUNTIF(空き状況確認テーブル!AI23:AK23,"△")&lt;&gt;0,"△","〇")))</f>
        <v>△</v>
      </c>
      <c r="AJ21" s="214"/>
      <c r="AK21" s="216"/>
      <c r="AL21" s="121" t="str">
        <f ca="1">空き状況確認テーブル!AL23</f>
        <v>△</v>
      </c>
      <c r="AM21" s="122" t="str">
        <f ca="1">空き状況確認テーブル!AM23</f>
        <v>△</v>
      </c>
      <c r="AN21" s="122" t="str">
        <f ca="1">空き状況確認テーブル!AN23</f>
        <v>△</v>
      </c>
      <c r="AO21" s="122" t="str">
        <f ca="1">空き状況確認テーブル!AO23</f>
        <v>△</v>
      </c>
      <c r="AP21" s="122" t="str">
        <f ca="1">空き状況確認テーブル!AP23</f>
        <v>△</v>
      </c>
      <c r="AQ21" s="122" t="str">
        <f ca="1">空き状況確認テーブル!AQ23</f>
        <v>△</v>
      </c>
      <c r="AR21" s="213" t="str">
        <f ca="1">IF(COUNTIF(空き状況確認テーブル!AR23:AT23,"×")&lt;&gt;0,"×",IF(COUNTIF(空き状況確認テーブル!AR23:AT23,"△")&lt;&gt;0,"△",IF(COUNTIF(空き状況確認テーブル!AR23:AT23,"△")&lt;&gt;0,"△","〇")))</f>
        <v>△</v>
      </c>
      <c r="AS21" s="214"/>
      <c r="AT21" s="215"/>
      <c r="AU21" s="217" t="str">
        <f ca="1">IF(COUNTIF(空き状況確認テーブル!AU23:AX23,"×")&lt;&gt;0,"×",IF(COUNTIF(空き状況確認テーブル!AU23:AX23,"△")&lt;&gt;0,"△",IF(COUNTIF(空き状況確認テーブル!AU23:AX23,"△")&lt;&gt;0,"△","〇")))</f>
        <v>〇</v>
      </c>
      <c r="AV21" s="217"/>
      <c r="AW21" s="217"/>
      <c r="AX21" s="217"/>
      <c r="AY21" s="217" t="str">
        <f ca="1">IF(COUNTIF(空き状況確認テーブル!AY23:BB23,"×")&lt;&gt;0,"×",IF(COUNTIF(空き状況確認テーブル!AY23:BB23,"△")&lt;&gt;0,"△",IF(COUNTIF(空き状況確認テーブル!AY23:BB23,"△")&lt;&gt;0,"△","〇")))</f>
        <v>〇</v>
      </c>
      <c r="AZ21" s="217"/>
      <c r="BA21" s="217"/>
      <c r="BB21" s="217"/>
      <c r="BC21" s="217" t="str">
        <f ca="1">IF(COUNTIF(空き状況確認テーブル!BC23:BF23,"×")&lt;&gt;0,"×",IF(COUNTIF(空き状況確認テーブル!BC23:BF23,"△")&lt;&gt;0,"△",IF(COUNTIF(空き状況確認テーブル!BC23:BF23,"△")&lt;&gt;0,"△","〇")))</f>
        <v>△</v>
      </c>
      <c r="BD21" s="217"/>
      <c r="BE21" s="217"/>
      <c r="BF21" s="217"/>
      <c r="BG21" s="213" t="str">
        <f ca="1">IF(COUNTIF(空き状況確認テーブル!BG23:BI23,"×")&lt;&gt;0,"×",IF(COUNTIF(空き状況確認テーブル!BG23:BI23,"△")&lt;&gt;0,"△",IF(COUNTIF(空き状況確認テーブル!BG23:BI23,"△")&lt;&gt;0,"△","〇")))</f>
        <v>△</v>
      </c>
      <c r="BH21" s="214"/>
      <c r="BI21" s="216"/>
      <c r="BJ21" s="121" t="str">
        <f ca="1">空き状況確認テーブル!BJ23</f>
        <v>△</v>
      </c>
      <c r="BK21" s="122" t="str">
        <f ca="1">空き状況確認テーブル!BK23</f>
        <v>△</v>
      </c>
      <c r="BL21" s="122" t="str">
        <f ca="1">空き状況確認テーブル!BL23</f>
        <v>△</v>
      </c>
      <c r="BM21" s="122" t="str">
        <f ca="1">空き状況確認テーブル!BM23</f>
        <v>△</v>
      </c>
      <c r="BN21" s="122" t="str">
        <f ca="1">空き状況確認テーブル!BN23</f>
        <v>△</v>
      </c>
      <c r="BO21" s="122" t="str">
        <f ca="1">空き状況確認テーブル!BO23</f>
        <v>△</v>
      </c>
      <c r="BP21" s="213" t="str">
        <f ca="1">IF(COUNTIF(空き状況確認テーブル!BP23:BR23,"×")&lt;&gt;0,"×",IF(COUNTIF(空き状況確認テーブル!BP23:BR23,"△")&lt;&gt;0,"△",IF(COUNTIF(空き状況確認テーブル!BP23:BR23,"△")&lt;&gt;0,"△","〇")))</f>
        <v>△</v>
      </c>
      <c r="BQ21" s="214"/>
      <c r="BR21" s="215"/>
      <c r="BS21" s="217" t="str">
        <f ca="1">IF(COUNTIF(空き状況確認テーブル!BS23:BV23,"×")&lt;&gt;0,"×",IF(COUNTIF(空き状況確認テーブル!BS23:BV23,"△")&lt;&gt;0,"△",IF(COUNTIF(空き状況確認テーブル!BS23:BV23,"△")&lt;&gt;0,"△","〇")))</f>
        <v>〇</v>
      </c>
      <c r="BT21" s="217"/>
      <c r="BU21" s="217"/>
      <c r="BV21" s="217"/>
      <c r="BW21" s="217" t="str">
        <f ca="1">IF(COUNTIF(空き状況確認テーブル!BW23:BZ23,"×")&lt;&gt;0,"×",IF(COUNTIF(空き状況確認テーブル!BW23:BZ23,"△")&lt;&gt;0,"△",IF(COUNTIF(空き状況確認テーブル!BW23:BZ23,"△")&lt;&gt;0,"△","〇")))</f>
        <v>〇</v>
      </c>
      <c r="BX21" s="217"/>
      <c r="BY21" s="217"/>
      <c r="BZ21" s="217"/>
      <c r="CA21" s="217" t="str">
        <f ca="1">IF(COUNTIF(空き状況確認テーブル!CA23:CD23,"×")&lt;&gt;0,"×",IF(COUNTIF(空き状況確認テーブル!CA23:CD23,"△")&lt;&gt;0,"△",IF(COUNTIF(空き状況確認テーブル!CA23:CD23,"△")&lt;&gt;0,"△","〇")))</f>
        <v>△</v>
      </c>
      <c r="CB21" s="217"/>
      <c r="CC21" s="217"/>
      <c r="CD21" s="217"/>
      <c r="CE21" s="213" t="str">
        <f ca="1">IF(COUNTIF(空き状況確認テーブル!CE23:CG23,"×")&lt;&gt;0,"×",IF(COUNTIF(空き状況確認テーブル!CE23:CG23,"△")&lt;&gt;0,"△",IF(COUNTIF(空き状況確認テーブル!CE23:CG23,"△")&lt;&gt;0,"△","〇")))</f>
        <v>△</v>
      </c>
      <c r="CF21" s="214"/>
      <c r="CG21" s="216"/>
      <c r="CH21" s="187" t="str">
        <f ca="1">空き状況確認テーブル!CH23</f>
        <v>△</v>
      </c>
      <c r="CI21" s="122" t="str">
        <f ca="1">空き状況確認テーブル!CI23</f>
        <v>△</v>
      </c>
      <c r="CJ21" s="122" t="str">
        <f ca="1">空き状況確認テーブル!CJ23</f>
        <v>△</v>
      </c>
      <c r="CK21" s="122" t="str">
        <f ca="1">空き状況確認テーブル!CK23</f>
        <v>△</v>
      </c>
      <c r="CL21" s="122" t="str">
        <f ca="1">空き状況確認テーブル!CL23</f>
        <v>△</v>
      </c>
      <c r="CM21" s="122" t="str">
        <f ca="1">空き状況確認テーブル!CM23</f>
        <v>△</v>
      </c>
      <c r="CN21" s="213" t="str">
        <f ca="1">IF(COUNTIF(空き状況確認テーブル!CN23:CP23,"×")&lt;&gt;0,"×",IF(COUNTIF(空き状況確認テーブル!CN23:CP23,"△")&lt;&gt;0,"△",IF(COUNTIF(空き状況確認テーブル!CN23:CP23,"△")&lt;&gt;0,"△","〇")))</f>
        <v>△</v>
      </c>
      <c r="CO21" s="214"/>
      <c r="CP21" s="215"/>
      <c r="CQ21" s="217" t="str">
        <f ca="1">IF(COUNTIF(空き状況確認テーブル!CQ23:CT23,"×")&lt;&gt;0,"×",IF(COUNTIF(空き状況確認テーブル!CQ23:CT23,"△")&lt;&gt;0,"△",IF(COUNTIF(空き状況確認テーブル!CQ23:CT23,"△")&lt;&gt;0,"△","〇")))</f>
        <v>〇</v>
      </c>
      <c r="CR21" s="217"/>
      <c r="CS21" s="217"/>
      <c r="CT21" s="217"/>
      <c r="CU21" s="217" t="str">
        <f ca="1">IF(COUNTIF(空き状況確認テーブル!CU23:CX23,"×")&lt;&gt;0,"×",IF(COUNTIF(空き状況確認テーブル!CU23:CX23,"△")&lt;&gt;0,"△",IF(COUNTIF(空き状況確認テーブル!CU23:CX23,"△")&lt;&gt;0,"△","〇")))</f>
        <v>〇</v>
      </c>
      <c r="CV21" s="217"/>
      <c r="CW21" s="217"/>
      <c r="CX21" s="217"/>
      <c r="CY21" s="217" t="str">
        <f ca="1">IF(COUNTIF(空き状況確認テーブル!CY23:DB23,"×")&lt;&gt;0,"×",IF(COUNTIF(空き状況確認テーブル!CY23:DB23,"△")&lt;&gt;0,"△",IF(COUNTIF(空き状況確認テーブル!CY23:DB23,"△")&lt;&gt;0,"△","〇")))</f>
        <v>△</v>
      </c>
      <c r="CZ21" s="217"/>
      <c r="DA21" s="217"/>
      <c r="DB21" s="217"/>
      <c r="DC21" s="213" t="str">
        <f ca="1">IF(COUNTIF(空き状況確認テーブル!DC23:DE23,"×")&lt;&gt;0,"×",IF(COUNTIF(空き状況確認テーブル!DC23:DE23,"△")&lt;&gt;0,"△",IF(COUNTIF(空き状況確認テーブル!DC23:DE23,"△")&lt;&gt;0,"△","〇")))</f>
        <v>△</v>
      </c>
      <c r="DD21" s="214"/>
      <c r="DE21" s="216"/>
      <c r="DF21" s="121" t="str">
        <f ca="1">空き状況確認テーブル!DF23</f>
        <v>△</v>
      </c>
      <c r="DG21" s="122" t="str">
        <f ca="1">空き状況確認テーブル!DG23</f>
        <v>△</v>
      </c>
      <c r="DH21" s="122" t="str">
        <f ca="1">空き状況確認テーブル!DH23</f>
        <v>△</v>
      </c>
      <c r="DI21" s="122" t="str">
        <f ca="1">空き状況確認テーブル!DI23</f>
        <v>△</v>
      </c>
      <c r="DJ21" s="122" t="str">
        <f ca="1">空き状況確認テーブル!DJ23</f>
        <v>△</v>
      </c>
      <c r="DK21" s="122" t="str">
        <f ca="1">空き状況確認テーブル!DK23</f>
        <v>△</v>
      </c>
      <c r="DL21" s="213" t="str">
        <f ca="1">IF(COUNTIF(空き状況確認テーブル!DL23:DN23,"×")&lt;&gt;0,"×",IF(COUNTIF(空き状況確認テーブル!DL23:DN23,"△")&lt;&gt;0,"△",IF(COUNTIF(空き状況確認テーブル!DL23:DN23,"△")&lt;&gt;0,"△","〇")))</f>
        <v>△</v>
      </c>
      <c r="DM21" s="214"/>
      <c r="DN21" s="215"/>
      <c r="DO21" s="217" t="str">
        <f ca="1">IF(COUNTIF(空き状況確認テーブル!DO23:DR23,"×")&lt;&gt;0,"×",IF(COUNTIF(空き状況確認テーブル!DO23:DR23,"△")&lt;&gt;0,"△",IF(COUNTIF(空き状況確認テーブル!DO23:DR23,"△")&lt;&gt;0,"△","〇")))</f>
        <v>〇</v>
      </c>
      <c r="DP21" s="217"/>
      <c r="DQ21" s="217"/>
      <c r="DR21" s="217"/>
      <c r="DS21" s="217" t="str">
        <f ca="1">IF(COUNTIF(空き状況確認テーブル!DS23:DV23,"×")&lt;&gt;0,"×",IF(COUNTIF(空き状況確認テーブル!DS23:DV23,"△")&lt;&gt;0,"△",IF(COUNTIF(空き状況確認テーブル!DS23:DV23,"△")&lt;&gt;0,"△","〇")))</f>
        <v>〇</v>
      </c>
      <c r="DT21" s="217"/>
      <c r="DU21" s="217"/>
      <c r="DV21" s="217"/>
      <c r="DW21" s="217" t="str">
        <f ca="1">IF(COUNTIF(空き状況確認テーブル!DW23:DZ23,"×")&lt;&gt;0,"×",IF(COUNTIF(空き状況確認テーブル!DW23:DZ23,"△")&lt;&gt;0,"△",IF(COUNTIF(空き状況確認テーブル!DW23:DZ23,"△")&lt;&gt;0,"△","〇")))</f>
        <v>△</v>
      </c>
      <c r="DX21" s="217"/>
      <c r="DY21" s="217"/>
      <c r="DZ21" s="217"/>
      <c r="EA21" s="213" t="str">
        <f ca="1">IF(COUNTIF(空き状況確認テーブル!EA23:EC23,"×")&lt;&gt;0,"×",IF(COUNTIF(空き状況確認テーブル!EA23:EC23,"△")&lt;&gt;0,"△",IF(COUNTIF(空き状況確認テーブル!EA23:EC23,"△")&lt;&gt;0,"△","〇")))</f>
        <v>△</v>
      </c>
      <c r="EB21" s="214"/>
      <c r="EC21" s="216"/>
      <c r="ED21" s="121" t="str">
        <f ca="1">空き状況確認テーブル!ED23</f>
        <v>×</v>
      </c>
      <c r="EE21" s="122" t="str">
        <f ca="1">空き状況確認テーブル!EE23</f>
        <v>×</v>
      </c>
      <c r="EF21" s="122" t="str">
        <f ca="1">空き状況確認テーブル!EF23</f>
        <v>×</v>
      </c>
      <c r="EG21" s="122" t="str">
        <f ca="1">空き状況確認テーブル!EG23</f>
        <v>×</v>
      </c>
      <c r="EH21" s="122" t="str">
        <f ca="1">空き状況確認テーブル!EH23</f>
        <v>×</v>
      </c>
      <c r="EI21" s="122" t="str">
        <f ca="1">空き状況確認テーブル!EI23</f>
        <v>×</v>
      </c>
      <c r="EJ21" s="213" t="str">
        <f ca="1">IF(COUNTIF(空き状況確認テーブル!EJ23:EL23,"×")&lt;&gt;0,"×",IF(COUNTIF(空き状況確認テーブル!EJ23:EL23,"△")&lt;&gt;0,"△",IF(COUNTIF(空き状況確認テーブル!EJ23:EL23,"△")&lt;&gt;0,"△","〇")))</f>
        <v>×</v>
      </c>
      <c r="EK21" s="214"/>
      <c r="EL21" s="215"/>
      <c r="EM21" s="217" t="str">
        <f ca="1">IF(COUNTIF(空き状況確認テーブル!EM23:EP23,"×")&lt;&gt;0,"×",IF(COUNTIF(空き状況確認テーブル!EM23:EP23,"△")&lt;&gt;0,"△",IF(COUNTIF(空き状況確認テーブル!EM23:EP23,"△")&lt;&gt;0,"△","〇")))</f>
        <v>×</v>
      </c>
      <c r="EN21" s="217"/>
      <c r="EO21" s="217"/>
      <c r="EP21" s="217"/>
      <c r="EQ21" s="217" t="str">
        <f ca="1">IF(COUNTIF(空き状況確認テーブル!EQ23:ET23,"×")&lt;&gt;0,"×",IF(COUNTIF(空き状況確認テーブル!EQ23:ET23,"△")&lt;&gt;0,"△",IF(COUNTIF(空き状況確認テーブル!EQ23:ET23,"△")&lt;&gt;0,"△","〇")))</f>
        <v>×</v>
      </c>
      <c r="ER21" s="217"/>
      <c r="ES21" s="217"/>
      <c r="ET21" s="217"/>
      <c r="EU21" s="217" t="str">
        <f ca="1">IF(COUNTIF(空き状況確認テーブル!EU23:EX23,"×")&lt;&gt;0,"×",IF(COUNTIF(空き状況確認テーブル!EU23:EX23,"△")&lt;&gt;0,"△",IF(COUNTIF(空き状況確認テーブル!EU23:EX23,"△")&lt;&gt;0,"△","〇")))</f>
        <v>×</v>
      </c>
      <c r="EV21" s="217"/>
      <c r="EW21" s="217"/>
      <c r="EX21" s="217"/>
      <c r="EY21" s="213" t="str">
        <f ca="1">IF(COUNTIF(空き状況確認テーブル!EY23:FA23,"×")&lt;&gt;0,"×",IF(COUNTIF(空き状況確認テーブル!EY23:FA23,"△")&lt;&gt;0,"△",IF(COUNTIF(空き状況確認テーブル!EY23:FA23,"△")&lt;&gt;0,"△","〇")))</f>
        <v>×</v>
      </c>
      <c r="EZ21" s="214"/>
      <c r="FA21" s="216"/>
      <c r="FB21" s="121" t="str">
        <f ca="1">空き状況確認テーブル!FB23</f>
        <v>×</v>
      </c>
      <c r="FC21" s="122" t="str">
        <f ca="1">空き状況確認テーブル!FC23</f>
        <v>×</v>
      </c>
      <c r="FD21" s="122" t="str">
        <f ca="1">空き状況確認テーブル!FD23</f>
        <v>×</v>
      </c>
      <c r="FE21" s="122" t="str">
        <f ca="1">空き状況確認テーブル!FE23</f>
        <v>×</v>
      </c>
      <c r="FF21" s="122" t="str">
        <f ca="1">空き状況確認テーブル!FF23</f>
        <v>×</v>
      </c>
      <c r="FG21" s="122" t="str">
        <f ca="1">空き状況確認テーブル!FG23</f>
        <v>×</v>
      </c>
      <c r="FH21" s="213" t="str">
        <f ca="1">IF(COUNTIF(空き状況確認テーブル!FH23:FJ23,"×")&lt;&gt;0,"×",IF(COUNTIF(空き状況確認テーブル!FH23:FJ23,"△")&lt;&gt;0,"△",IF(COUNTIF(空き状況確認テーブル!FH23:FJ23,"△")&lt;&gt;0,"△","〇")))</f>
        <v>×</v>
      </c>
      <c r="FI21" s="214"/>
      <c r="FJ21" s="215"/>
      <c r="FK21" s="217" t="str">
        <f ca="1">IF(COUNTIF(空き状況確認テーブル!FK23:FN23,"×")&lt;&gt;0,"×",IF(COUNTIF(空き状況確認テーブル!FK23:FN23,"△")&lt;&gt;0,"△",IF(COUNTIF(空き状況確認テーブル!FK23:FN23,"△")&lt;&gt;0,"△","〇")))</f>
        <v>×</v>
      </c>
      <c r="FL21" s="217"/>
      <c r="FM21" s="217"/>
      <c r="FN21" s="217"/>
      <c r="FO21" s="217" t="str">
        <f ca="1">IF(COUNTIF(空き状況確認テーブル!FO23:FR23,"×")&lt;&gt;0,"×",IF(COUNTIF(空き状況確認テーブル!FO23:FR23,"△")&lt;&gt;0,"△",IF(COUNTIF(空き状況確認テーブル!FO23:FR23,"△")&lt;&gt;0,"△","〇")))</f>
        <v>×</v>
      </c>
      <c r="FP21" s="217"/>
      <c r="FQ21" s="217"/>
      <c r="FR21" s="217"/>
      <c r="FS21" s="217" t="str">
        <f ca="1">IF(COUNTIF(空き状況確認テーブル!FS23:FV23,"×")&lt;&gt;0,"×",IF(COUNTIF(空き状況確認テーブル!FS23:FV23,"△")&lt;&gt;0,"△",IF(COUNTIF(空き状況確認テーブル!FS23:FV23,"△")&lt;&gt;0,"△","〇")))</f>
        <v>×</v>
      </c>
      <c r="FT21" s="217"/>
      <c r="FU21" s="217"/>
      <c r="FV21" s="217"/>
      <c r="FW21" s="213" t="str">
        <f ca="1">IF(COUNTIF(空き状況確認テーブル!FW23:FY23,"×")&lt;&gt;0,"×",IF(COUNTIF(空き状況確認テーブル!FW23:FY23,"△")&lt;&gt;0,"△",IF(COUNTIF(空き状況確認テーブル!FW23:FY23,"△")&lt;&gt;0,"△","〇")))</f>
        <v>×</v>
      </c>
      <c r="FX21" s="214"/>
      <c r="FY21" s="216"/>
    </row>
    <row r="22" spans="1:181">
      <c r="A22" s="16"/>
      <c r="B22" s="166" t="s">
        <v>354</v>
      </c>
      <c r="C22" s="195" t="s">
        <v>453</v>
      </c>
      <c r="D22" s="11" t="s">
        <v>165</v>
      </c>
      <c r="E22" s="10" t="str">
        <f>INDEX(施設情報!$D$1:$D$1000,MATCH(D22,施設情報!$C$1:$C$1000,0))</f>
        <v>1</v>
      </c>
      <c r="F22" s="11"/>
      <c r="G22" s="8" t="str">
        <f t="shared" si="8"/>
        <v>015-46391</v>
      </c>
      <c r="H22" s="10" t="str">
        <f t="shared" si="9"/>
        <v>015-46392</v>
      </c>
      <c r="I22" s="10" t="str">
        <f t="shared" si="10"/>
        <v>015-46393</v>
      </c>
      <c r="J22" s="10" t="str">
        <f t="shared" si="11"/>
        <v>015-46394</v>
      </c>
      <c r="K22" s="10" t="str">
        <f t="shared" si="12"/>
        <v>015-46395</v>
      </c>
      <c r="L22" s="10" t="str">
        <f t="shared" si="13"/>
        <v>015-46396</v>
      </c>
      <c r="M22" s="10" t="str">
        <f t="shared" si="14"/>
        <v>015-46397</v>
      </c>
      <c r="N22" s="121" t="str">
        <f ca="1">空き状況確認テーブル!N24</f>
        <v>△</v>
      </c>
      <c r="O22" s="122" t="str">
        <f ca="1">空き状況確認テーブル!O24</f>
        <v>△</v>
      </c>
      <c r="P22" s="122" t="str">
        <f ca="1">空き状況確認テーブル!P24</f>
        <v>△</v>
      </c>
      <c r="Q22" s="122" t="str">
        <f ca="1">空き状況確認テーブル!Q24</f>
        <v>△</v>
      </c>
      <c r="R22" s="122" t="str">
        <f ca="1">空き状況確認テーブル!R24</f>
        <v>△</v>
      </c>
      <c r="S22" s="122" t="str">
        <f ca="1">空き状況確認テーブル!S24</f>
        <v>△</v>
      </c>
      <c r="T22" s="213" t="str">
        <f ca="1">IF(COUNTIF(空き状況確認テーブル!T24:V24,"×")&lt;&gt;0,"×",IF(COUNTIF(空き状況確認テーブル!T24:V24,"△")&lt;&gt;0,"△",IF(COUNTIF(空き状況確認テーブル!T24:V24,"△")&lt;&gt;0,"△","〇")))</f>
        <v>△</v>
      </c>
      <c r="U22" s="214"/>
      <c r="V22" s="215"/>
      <c r="W22" s="217" t="str">
        <f ca="1">IF(COUNTIF(空き状況確認テーブル!W24:Z24,"×")&lt;&gt;0,"×",IF(COUNTIF(空き状況確認テーブル!W24:Z24,"△")&lt;&gt;0,"△",IF(COUNTIF(空き状況確認テーブル!W24:Z24,"△")&lt;&gt;0,"△","〇")))</f>
        <v>〇</v>
      </c>
      <c r="X22" s="217"/>
      <c r="Y22" s="217"/>
      <c r="Z22" s="217"/>
      <c r="AA22" s="217" t="str">
        <f ca="1">IF(COUNTIF(空き状況確認テーブル!AA24:AD24,"×")&lt;&gt;0,"×",IF(COUNTIF(空き状況確認テーブル!AA24:AD24,"△")&lt;&gt;0,"△",IF(COUNTIF(空き状況確認テーブル!AA24:AD24,"△")&lt;&gt;0,"△","〇")))</f>
        <v>〇</v>
      </c>
      <c r="AB22" s="217"/>
      <c r="AC22" s="217"/>
      <c r="AD22" s="217"/>
      <c r="AE22" s="217" t="str">
        <f ca="1">IF(COUNTIF(空き状況確認テーブル!AE24:AH24,"×")&lt;&gt;0,"×",IF(COUNTIF(空き状況確認テーブル!AE24:AH24,"△")&lt;&gt;0,"△",IF(COUNTIF(空き状況確認テーブル!AE24:AH24,"△")&lt;&gt;0,"△","〇")))</f>
        <v>△</v>
      </c>
      <c r="AF22" s="217"/>
      <c r="AG22" s="217"/>
      <c r="AH22" s="217"/>
      <c r="AI22" s="213" t="str">
        <f ca="1">IF(COUNTIF(空き状況確認テーブル!AI24:AK24,"×")&lt;&gt;0,"×",IF(COUNTIF(空き状況確認テーブル!AI24:AK24,"△")&lt;&gt;0,"△",IF(COUNTIF(空き状況確認テーブル!AI24:AK24,"△")&lt;&gt;0,"△","〇")))</f>
        <v>△</v>
      </c>
      <c r="AJ22" s="214"/>
      <c r="AK22" s="216"/>
      <c r="AL22" s="121" t="str">
        <f ca="1">空き状況確認テーブル!AL24</f>
        <v>△</v>
      </c>
      <c r="AM22" s="122" t="str">
        <f ca="1">空き状況確認テーブル!AM24</f>
        <v>△</v>
      </c>
      <c r="AN22" s="122" t="str">
        <f ca="1">空き状況確認テーブル!AN24</f>
        <v>△</v>
      </c>
      <c r="AO22" s="122" t="str">
        <f ca="1">空き状況確認テーブル!AO24</f>
        <v>△</v>
      </c>
      <c r="AP22" s="122" t="str">
        <f ca="1">空き状況確認テーブル!AP24</f>
        <v>△</v>
      </c>
      <c r="AQ22" s="122" t="str">
        <f ca="1">空き状況確認テーブル!AQ24</f>
        <v>△</v>
      </c>
      <c r="AR22" s="213" t="str">
        <f ca="1">IF(COUNTIF(空き状況確認テーブル!AR24:AT24,"×")&lt;&gt;0,"×",IF(COUNTIF(空き状況確認テーブル!AR24:AT24,"△")&lt;&gt;0,"△",IF(COUNTIF(空き状況確認テーブル!AR24:AT24,"△")&lt;&gt;0,"△","〇")))</f>
        <v>△</v>
      </c>
      <c r="AS22" s="214"/>
      <c r="AT22" s="215"/>
      <c r="AU22" s="217" t="str">
        <f ca="1">IF(COUNTIF(空き状況確認テーブル!AU24:AX24,"×")&lt;&gt;0,"×",IF(COUNTIF(空き状況確認テーブル!AU24:AX24,"△")&lt;&gt;0,"△",IF(COUNTIF(空き状況確認テーブル!AU24:AX24,"△")&lt;&gt;0,"△","〇")))</f>
        <v>〇</v>
      </c>
      <c r="AV22" s="217"/>
      <c r="AW22" s="217"/>
      <c r="AX22" s="217"/>
      <c r="AY22" s="217" t="str">
        <f ca="1">IF(COUNTIF(空き状況確認テーブル!AY24:BB24,"×")&lt;&gt;0,"×",IF(COUNTIF(空き状況確認テーブル!AY24:BB24,"△")&lt;&gt;0,"△",IF(COUNTIF(空き状況確認テーブル!AY24:BB24,"△")&lt;&gt;0,"△","〇")))</f>
        <v>〇</v>
      </c>
      <c r="AZ22" s="217"/>
      <c r="BA22" s="217"/>
      <c r="BB22" s="217"/>
      <c r="BC22" s="217" t="str">
        <f ca="1">IF(COUNTIF(空き状況確認テーブル!BC24:BF24,"×")&lt;&gt;0,"×",IF(COUNTIF(空き状況確認テーブル!BC24:BF24,"△")&lt;&gt;0,"△",IF(COUNTIF(空き状況確認テーブル!BC24:BF24,"△")&lt;&gt;0,"△","〇")))</f>
        <v>△</v>
      </c>
      <c r="BD22" s="217"/>
      <c r="BE22" s="217"/>
      <c r="BF22" s="217"/>
      <c r="BG22" s="213" t="str">
        <f ca="1">IF(COUNTIF(空き状況確認テーブル!BG24:BI24,"×")&lt;&gt;0,"×",IF(COUNTIF(空き状況確認テーブル!BG24:BI24,"△")&lt;&gt;0,"△",IF(COUNTIF(空き状況確認テーブル!BG24:BI24,"△")&lt;&gt;0,"△","〇")))</f>
        <v>△</v>
      </c>
      <c r="BH22" s="214"/>
      <c r="BI22" s="216"/>
      <c r="BJ22" s="121" t="str">
        <f ca="1">空き状況確認テーブル!BJ24</f>
        <v>△</v>
      </c>
      <c r="BK22" s="122" t="str">
        <f ca="1">空き状況確認テーブル!BK24</f>
        <v>△</v>
      </c>
      <c r="BL22" s="122" t="str">
        <f ca="1">空き状況確認テーブル!BL24</f>
        <v>△</v>
      </c>
      <c r="BM22" s="122" t="str">
        <f ca="1">空き状況確認テーブル!BM24</f>
        <v>△</v>
      </c>
      <c r="BN22" s="122" t="str">
        <f ca="1">空き状況確認テーブル!BN24</f>
        <v>△</v>
      </c>
      <c r="BO22" s="122" t="str">
        <f ca="1">空き状況確認テーブル!BO24</f>
        <v>△</v>
      </c>
      <c r="BP22" s="213" t="str">
        <f ca="1">IF(COUNTIF(空き状況確認テーブル!BP24:BR24,"×")&lt;&gt;0,"×",IF(COUNTIF(空き状況確認テーブル!BP24:BR24,"△")&lt;&gt;0,"△",IF(COUNTIF(空き状況確認テーブル!BP24:BR24,"△")&lt;&gt;0,"△","〇")))</f>
        <v>△</v>
      </c>
      <c r="BQ22" s="214"/>
      <c r="BR22" s="215"/>
      <c r="BS22" s="217" t="str">
        <f ca="1">IF(COUNTIF(空き状況確認テーブル!BS24:BV24,"×")&lt;&gt;0,"×",IF(COUNTIF(空き状況確認テーブル!BS24:BV24,"△")&lt;&gt;0,"△",IF(COUNTIF(空き状況確認テーブル!BS24:BV24,"△")&lt;&gt;0,"△","〇")))</f>
        <v>〇</v>
      </c>
      <c r="BT22" s="217"/>
      <c r="BU22" s="217"/>
      <c r="BV22" s="217"/>
      <c r="BW22" s="217" t="str">
        <f ca="1">IF(COUNTIF(空き状況確認テーブル!BW24:BZ24,"×")&lt;&gt;0,"×",IF(COUNTIF(空き状況確認テーブル!BW24:BZ24,"△")&lt;&gt;0,"△",IF(COUNTIF(空き状況確認テーブル!BW24:BZ24,"△")&lt;&gt;0,"△","〇")))</f>
        <v>〇</v>
      </c>
      <c r="BX22" s="217"/>
      <c r="BY22" s="217"/>
      <c r="BZ22" s="217"/>
      <c r="CA22" s="217" t="str">
        <f ca="1">IF(COUNTIF(空き状況確認テーブル!CA24:CD24,"×")&lt;&gt;0,"×",IF(COUNTIF(空き状況確認テーブル!CA24:CD24,"△")&lt;&gt;0,"△",IF(COUNTIF(空き状況確認テーブル!CA24:CD24,"△")&lt;&gt;0,"△","〇")))</f>
        <v>△</v>
      </c>
      <c r="CB22" s="217"/>
      <c r="CC22" s="217"/>
      <c r="CD22" s="217"/>
      <c r="CE22" s="213" t="str">
        <f ca="1">IF(COUNTIF(空き状況確認テーブル!CE24:CG24,"×")&lt;&gt;0,"×",IF(COUNTIF(空き状況確認テーブル!CE24:CG24,"△")&lt;&gt;0,"△",IF(COUNTIF(空き状況確認テーブル!CE24:CG24,"△")&lt;&gt;0,"△","〇")))</f>
        <v>△</v>
      </c>
      <c r="CF22" s="214"/>
      <c r="CG22" s="216"/>
      <c r="CH22" s="187" t="str">
        <f ca="1">空き状況確認テーブル!CH24</f>
        <v>△</v>
      </c>
      <c r="CI22" s="122" t="str">
        <f ca="1">空き状況確認テーブル!CI24</f>
        <v>△</v>
      </c>
      <c r="CJ22" s="122" t="str">
        <f ca="1">空き状況確認テーブル!CJ24</f>
        <v>△</v>
      </c>
      <c r="CK22" s="122" t="str">
        <f ca="1">空き状況確認テーブル!CK24</f>
        <v>△</v>
      </c>
      <c r="CL22" s="122" t="str">
        <f ca="1">空き状況確認テーブル!CL24</f>
        <v>△</v>
      </c>
      <c r="CM22" s="122" t="str">
        <f ca="1">空き状況確認テーブル!CM24</f>
        <v>△</v>
      </c>
      <c r="CN22" s="213" t="str">
        <f ca="1">IF(COUNTIF(空き状況確認テーブル!CN24:CP24,"×")&lt;&gt;0,"×",IF(COUNTIF(空き状況確認テーブル!CN24:CP24,"△")&lt;&gt;0,"△",IF(COUNTIF(空き状況確認テーブル!CN24:CP24,"△")&lt;&gt;0,"△","〇")))</f>
        <v>△</v>
      </c>
      <c r="CO22" s="214"/>
      <c r="CP22" s="215"/>
      <c r="CQ22" s="217" t="str">
        <f ca="1">IF(COUNTIF(空き状況確認テーブル!CQ24:CT24,"×")&lt;&gt;0,"×",IF(COUNTIF(空き状況確認テーブル!CQ24:CT24,"△")&lt;&gt;0,"△",IF(COUNTIF(空き状況確認テーブル!CQ24:CT24,"△")&lt;&gt;0,"△","〇")))</f>
        <v>〇</v>
      </c>
      <c r="CR22" s="217"/>
      <c r="CS22" s="217"/>
      <c r="CT22" s="217"/>
      <c r="CU22" s="217" t="str">
        <f ca="1">IF(COUNTIF(空き状況確認テーブル!CU24:CX24,"×")&lt;&gt;0,"×",IF(COUNTIF(空き状況確認テーブル!CU24:CX24,"△")&lt;&gt;0,"△",IF(COUNTIF(空き状況確認テーブル!CU24:CX24,"△")&lt;&gt;0,"△","〇")))</f>
        <v>〇</v>
      </c>
      <c r="CV22" s="217"/>
      <c r="CW22" s="217"/>
      <c r="CX22" s="217"/>
      <c r="CY22" s="217" t="str">
        <f ca="1">IF(COUNTIF(空き状況確認テーブル!CY24:DB24,"×")&lt;&gt;0,"×",IF(COUNTIF(空き状況確認テーブル!CY24:DB24,"△")&lt;&gt;0,"△",IF(COUNTIF(空き状況確認テーブル!CY24:DB24,"△")&lt;&gt;0,"△","〇")))</f>
        <v>△</v>
      </c>
      <c r="CZ22" s="217"/>
      <c r="DA22" s="217"/>
      <c r="DB22" s="217"/>
      <c r="DC22" s="213" t="str">
        <f ca="1">IF(COUNTIF(空き状況確認テーブル!DC24:DE24,"×")&lt;&gt;0,"×",IF(COUNTIF(空き状況確認テーブル!DC24:DE24,"△")&lt;&gt;0,"△",IF(COUNTIF(空き状況確認テーブル!DC24:DE24,"△")&lt;&gt;0,"△","〇")))</f>
        <v>△</v>
      </c>
      <c r="DD22" s="214"/>
      <c r="DE22" s="216"/>
      <c r="DF22" s="121" t="str">
        <f ca="1">空き状況確認テーブル!DF24</f>
        <v>△</v>
      </c>
      <c r="DG22" s="122" t="str">
        <f ca="1">空き状況確認テーブル!DG24</f>
        <v>△</v>
      </c>
      <c r="DH22" s="122" t="str">
        <f ca="1">空き状況確認テーブル!DH24</f>
        <v>△</v>
      </c>
      <c r="DI22" s="122" t="str">
        <f ca="1">空き状況確認テーブル!DI24</f>
        <v>△</v>
      </c>
      <c r="DJ22" s="122" t="str">
        <f ca="1">空き状況確認テーブル!DJ24</f>
        <v>△</v>
      </c>
      <c r="DK22" s="122" t="str">
        <f ca="1">空き状況確認テーブル!DK24</f>
        <v>△</v>
      </c>
      <c r="DL22" s="213" t="str">
        <f ca="1">IF(COUNTIF(空き状況確認テーブル!DL24:DN24,"×")&lt;&gt;0,"×",IF(COUNTIF(空き状況確認テーブル!DL24:DN24,"△")&lt;&gt;0,"△",IF(COUNTIF(空き状況確認テーブル!DL24:DN24,"△")&lt;&gt;0,"△","〇")))</f>
        <v>△</v>
      </c>
      <c r="DM22" s="214"/>
      <c r="DN22" s="215"/>
      <c r="DO22" s="217" t="str">
        <f ca="1">IF(COUNTIF(空き状況確認テーブル!DO24:DR24,"×")&lt;&gt;0,"×",IF(COUNTIF(空き状況確認テーブル!DO24:DR24,"△")&lt;&gt;0,"△",IF(COUNTIF(空き状況確認テーブル!DO24:DR24,"△")&lt;&gt;0,"△","〇")))</f>
        <v>〇</v>
      </c>
      <c r="DP22" s="217"/>
      <c r="DQ22" s="217"/>
      <c r="DR22" s="217"/>
      <c r="DS22" s="217" t="str">
        <f ca="1">IF(COUNTIF(空き状況確認テーブル!DS24:DV24,"×")&lt;&gt;0,"×",IF(COUNTIF(空き状況確認テーブル!DS24:DV24,"△")&lt;&gt;0,"△",IF(COUNTIF(空き状況確認テーブル!DS24:DV24,"△")&lt;&gt;0,"△","〇")))</f>
        <v>〇</v>
      </c>
      <c r="DT22" s="217"/>
      <c r="DU22" s="217"/>
      <c r="DV22" s="217"/>
      <c r="DW22" s="217" t="str">
        <f ca="1">IF(COUNTIF(空き状況確認テーブル!DW24:DZ24,"×")&lt;&gt;0,"×",IF(COUNTIF(空き状況確認テーブル!DW24:DZ24,"△")&lt;&gt;0,"△",IF(COUNTIF(空き状況確認テーブル!DW24:DZ24,"△")&lt;&gt;0,"△","〇")))</f>
        <v>△</v>
      </c>
      <c r="DX22" s="217"/>
      <c r="DY22" s="217"/>
      <c r="DZ22" s="217"/>
      <c r="EA22" s="213" t="str">
        <f ca="1">IF(COUNTIF(空き状況確認テーブル!EA24:EC24,"×")&lt;&gt;0,"×",IF(COUNTIF(空き状況確認テーブル!EA24:EC24,"△")&lt;&gt;0,"△",IF(COUNTIF(空き状況確認テーブル!EA24:EC24,"△")&lt;&gt;0,"△","〇")))</f>
        <v>△</v>
      </c>
      <c r="EB22" s="214"/>
      <c r="EC22" s="216"/>
      <c r="ED22" s="121" t="str">
        <f ca="1">空き状況確認テーブル!ED24</f>
        <v>×</v>
      </c>
      <c r="EE22" s="122" t="str">
        <f ca="1">空き状況確認テーブル!EE24</f>
        <v>×</v>
      </c>
      <c r="EF22" s="122" t="str">
        <f ca="1">空き状況確認テーブル!EF24</f>
        <v>×</v>
      </c>
      <c r="EG22" s="122" t="str">
        <f ca="1">空き状況確認テーブル!EG24</f>
        <v>×</v>
      </c>
      <c r="EH22" s="122" t="str">
        <f ca="1">空き状況確認テーブル!EH24</f>
        <v>×</v>
      </c>
      <c r="EI22" s="122" t="str">
        <f ca="1">空き状況確認テーブル!EI24</f>
        <v>×</v>
      </c>
      <c r="EJ22" s="213" t="str">
        <f ca="1">IF(COUNTIF(空き状況確認テーブル!EJ24:EL24,"×")&lt;&gt;0,"×",IF(COUNTIF(空き状況確認テーブル!EJ24:EL24,"△")&lt;&gt;0,"△",IF(COUNTIF(空き状況確認テーブル!EJ24:EL24,"△")&lt;&gt;0,"△","〇")))</f>
        <v>×</v>
      </c>
      <c r="EK22" s="214"/>
      <c r="EL22" s="215"/>
      <c r="EM22" s="217" t="str">
        <f ca="1">IF(COUNTIF(空き状況確認テーブル!EM24:EP24,"×")&lt;&gt;0,"×",IF(COUNTIF(空き状況確認テーブル!EM24:EP24,"△")&lt;&gt;0,"△",IF(COUNTIF(空き状況確認テーブル!EM24:EP24,"△")&lt;&gt;0,"△","〇")))</f>
        <v>×</v>
      </c>
      <c r="EN22" s="217"/>
      <c r="EO22" s="217"/>
      <c r="EP22" s="217"/>
      <c r="EQ22" s="217" t="str">
        <f ca="1">IF(COUNTIF(空き状況確認テーブル!EQ24:ET24,"×")&lt;&gt;0,"×",IF(COUNTIF(空き状況確認テーブル!EQ24:ET24,"△")&lt;&gt;0,"△",IF(COUNTIF(空き状況確認テーブル!EQ24:ET24,"△")&lt;&gt;0,"△","〇")))</f>
        <v>×</v>
      </c>
      <c r="ER22" s="217"/>
      <c r="ES22" s="217"/>
      <c r="ET22" s="217"/>
      <c r="EU22" s="217" t="str">
        <f ca="1">IF(COUNTIF(空き状況確認テーブル!EU24:EX24,"×")&lt;&gt;0,"×",IF(COUNTIF(空き状況確認テーブル!EU24:EX24,"△")&lt;&gt;0,"△",IF(COUNTIF(空き状況確認テーブル!EU24:EX24,"△")&lt;&gt;0,"△","〇")))</f>
        <v>×</v>
      </c>
      <c r="EV22" s="217"/>
      <c r="EW22" s="217"/>
      <c r="EX22" s="217"/>
      <c r="EY22" s="213" t="str">
        <f ca="1">IF(COUNTIF(空き状況確認テーブル!EY24:FA24,"×")&lt;&gt;0,"×",IF(COUNTIF(空き状況確認テーブル!EY24:FA24,"△")&lt;&gt;0,"△",IF(COUNTIF(空き状況確認テーブル!EY24:FA24,"△")&lt;&gt;0,"△","〇")))</f>
        <v>×</v>
      </c>
      <c r="EZ22" s="214"/>
      <c r="FA22" s="216"/>
      <c r="FB22" s="121" t="str">
        <f ca="1">空き状況確認テーブル!FB24</f>
        <v>×</v>
      </c>
      <c r="FC22" s="122" t="str">
        <f ca="1">空き状況確認テーブル!FC24</f>
        <v>×</v>
      </c>
      <c r="FD22" s="122" t="str">
        <f ca="1">空き状況確認テーブル!FD24</f>
        <v>×</v>
      </c>
      <c r="FE22" s="122" t="str">
        <f ca="1">空き状況確認テーブル!FE24</f>
        <v>×</v>
      </c>
      <c r="FF22" s="122" t="str">
        <f ca="1">空き状況確認テーブル!FF24</f>
        <v>×</v>
      </c>
      <c r="FG22" s="122" t="str">
        <f ca="1">空き状況確認テーブル!FG24</f>
        <v>×</v>
      </c>
      <c r="FH22" s="213" t="str">
        <f ca="1">IF(COUNTIF(空き状況確認テーブル!FH24:FJ24,"×")&lt;&gt;0,"×",IF(COUNTIF(空き状況確認テーブル!FH24:FJ24,"△")&lt;&gt;0,"△",IF(COUNTIF(空き状況確認テーブル!FH24:FJ24,"△")&lt;&gt;0,"△","〇")))</f>
        <v>×</v>
      </c>
      <c r="FI22" s="214"/>
      <c r="FJ22" s="215"/>
      <c r="FK22" s="217" t="str">
        <f ca="1">IF(COUNTIF(空き状況確認テーブル!FK24:FN24,"×")&lt;&gt;0,"×",IF(COUNTIF(空き状況確認テーブル!FK24:FN24,"△")&lt;&gt;0,"△",IF(COUNTIF(空き状況確認テーブル!FK24:FN24,"△")&lt;&gt;0,"△","〇")))</f>
        <v>×</v>
      </c>
      <c r="FL22" s="217"/>
      <c r="FM22" s="217"/>
      <c r="FN22" s="217"/>
      <c r="FO22" s="217" t="str">
        <f ca="1">IF(COUNTIF(空き状況確認テーブル!FO24:FR24,"×")&lt;&gt;0,"×",IF(COUNTIF(空き状況確認テーブル!FO24:FR24,"△")&lt;&gt;0,"△",IF(COUNTIF(空き状況確認テーブル!FO24:FR24,"△")&lt;&gt;0,"△","〇")))</f>
        <v>×</v>
      </c>
      <c r="FP22" s="217"/>
      <c r="FQ22" s="217"/>
      <c r="FR22" s="217"/>
      <c r="FS22" s="217" t="str">
        <f ca="1">IF(COUNTIF(空き状況確認テーブル!FS24:FV24,"×")&lt;&gt;0,"×",IF(COUNTIF(空き状況確認テーブル!FS24:FV24,"△")&lt;&gt;0,"△",IF(COUNTIF(空き状況確認テーブル!FS24:FV24,"△")&lt;&gt;0,"△","〇")))</f>
        <v>×</v>
      </c>
      <c r="FT22" s="217"/>
      <c r="FU22" s="217"/>
      <c r="FV22" s="217"/>
      <c r="FW22" s="213" t="str">
        <f ca="1">IF(COUNTIF(空き状況確認テーブル!FW24:FY24,"×")&lt;&gt;0,"×",IF(COUNTIF(空き状況確認テーブル!FW24:FY24,"△")&lt;&gt;0,"△",IF(COUNTIF(空き状況確認テーブル!FW24:FY24,"△")&lt;&gt;0,"△","〇")))</f>
        <v>×</v>
      </c>
      <c r="FX22" s="214"/>
      <c r="FY22" s="216"/>
    </row>
    <row r="23" spans="1:181">
      <c r="A23" s="16"/>
      <c r="B23" s="169" t="s">
        <v>355</v>
      </c>
      <c r="C23" s="195" t="s">
        <v>454</v>
      </c>
      <c r="D23" s="11" t="s">
        <v>166</v>
      </c>
      <c r="E23" s="10" t="str">
        <f>INDEX(施設情報!$D$1:$D$1000,MATCH(D23,施設情報!$C$1:$C$1000,0))</f>
        <v>1</v>
      </c>
      <c r="F23" s="11"/>
      <c r="G23" s="8" t="str">
        <f t="shared" si="8"/>
        <v>016-46391</v>
      </c>
      <c r="H23" s="10" t="str">
        <f t="shared" si="9"/>
        <v>016-46392</v>
      </c>
      <c r="I23" s="10" t="str">
        <f t="shared" si="10"/>
        <v>016-46393</v>
      </c>
      <c r="J23" s="10" t="str">
        <f t="shared" si="11"/>
        <v>016-46394</v>
      </c>
      <c r="K23" s="10" t="str">
        <f t="shared" si="12"/>
        <v>016-46395</v>
      </c>
      <c r="L23" s="10" t="str">
        <f t="shared" si="13"/>
        <v>016-46396</v>
      </c>
      <c r="M23" s="10" t="str">
        <f t="shared" si="14"/>
        <v>016-46397</v>
      </c>
      <c r="N23" s="121" t="str">
        <f ca="1">空き状況確認テーブル!N25</f>
        <v>△</v>
      </c>
      <c r="O23" s="122" t="str">
        <f ca="1">空き状況確認テーブル!O25</f>
        <v>△</v>
      </c>
      <c r="P23" s="122" t="str">
        <f ca="1">空き状況確認テーブル!P25</f>
        <v>△</v>
      </c>
      <c r="Q23" s="122" t="str">
        <f ca="1">空き状況確認テーブル!Q25</f>
        <v>△</v>
      </c>
      <c r="R23" s="122" t="str">
        <f ca="1">空き状況確認テーブル!R25</f>
        <v>△</v>
      </c>
      <c r="S23" s="122" t="str">
        <f ca="1">空き状況確認テーブル!S25</f>
        <v>△</v>
      </c>
      <c r="T23" s="213" t="str">
        <f ca="1">IF(COUNTIF(空き状況確認テーブル!T25:V25,"×")&lt;&gt;0,"×",IF(COUNTIF(空き状況確認テーブル!T25:V25,"△")&lt;&gt;0,"△",IF(COUNTIF(空き状況確認テーブル!T25:V25,"△")&lt;&gt;0,"△","〇")))</f>
        <v>△</v>
      </c>
      <c r="U23" s="214"/>
      <c r="V23" s="215"/>
      <c r="W23" s="217" t="str">
        <f ca="1">IF(COUNTIF(空き状況確認テーブル!W25:Z25,"×")&lt;&gt;0,"×",IF(COUNTIF(空き状況確認テーブル!W25:Z25,"△")&lt;&gt;0,"△",IF(COUNTIF(空き状況確認テーブル!W25:Z25,"△")&lt;&gt;0,"△","〇")))</f>
        <v>〇</v>
      </c>
      <c r="X23" s="217"/>
      <c r="Y23" s="217"/>
      <c r="Z23" s="217"/>
      <c r="AA23" s="217" t="str">
        <f ca="1">IF(COUNTIF(空き状況確認テーブル!AA25:AD25,"×")&lt;&gt;0,"×",IF(COUNTIF(空き状況確認テーブル!AA25:AD25,"△")&lt;&gt;0,"△",IF(COUNTIF(空き状況確認テーブル!AA25:AD25,"△")&lt;&gt;0,"△","〇")))</f>
        <v>〇</v>
      </c>
      <c r="AB23" s="217"/>
      <c r="AC23" s="217"/>
      <c r="AD23" s="217"/>
      <c r="AE23" s="217" t="str">
        <f ca="1">IF(COUNTIF(空き状況確認テーブル!AE25:AH25,"×")&lt;&gt;0,"×",IF(COUNTIF(空き状況確認テーブル!AE25:AH25,"△")&lt;&gt;0,"△",IF(COUNTIF(空き状況確認テーブル!AE25:AH25,"△")&lt;&gt;0,"△","〇")))</f>
        <v>△</v>
      </c>
      <c r="AF23" s="217"/>
      <c r="AG23" s="217"/>
      <c r="AH23" s="217"/>
      <c r="AI23" s="213" t="str">
        <f ca="1">IF(COUNTIF(空き状況確認テーブル!AI25:AK25,"×")&lt;&gt;0,"×",IF(COUNTIF(空き状況確認テーブル!AI25:AK25,"△")&lt;&gt;0,"△",IF(COUNTIF(空き状況確認テーブル!AI25:AK25,"△")&lt;&gt;0,"△","〇")))</f>
        <v>△</v>
      </c>
      <c r="AJ23" s="214"/>
      <c r="AK23" s="216"/>
      <c r="AL23" s="121" t="str">
        <f ca="1">空き状況確認テーブル!AL25</f>
        <v>△</v>
      </c>
      <c r="AM23" s="122" t="str">
        <f ca="1">空き状況確認テーブル!AM25</f>
        <v>△</v>
      </c>
      <c r="AN23" s="122" t="str">
        <f ca="1">空き状況確認テーブル!AN25</f>
        <v>△</v>
      </c>
      <c r="AO23" s="122" t="str">
        <f ca="1">空き状況確認テーブル!AO25</f>
        <v>△</v>
      </c>
      <c r="AP23" s="122" t="str">
        <f ca="1">空き状況確認テーブル!AP25</f>
        <v>△</v>
      </c>
      <c r="AQ23" s="122" t="str">
        <f ca="1">空き状況確認テーブル!AQ25</f>
        <v>△</v>
      </c>
      <c r="AR23" s="213" t="str">
        <f ca="1">IF(COUNTIF(空き状況確認テーブル!AR25:AT25,"×")&lt;&gt;0,"×",IF(COUNTIF(空き状況確認テーブル!AR25:AT25,"△")&lt;&gt;0,"△",IF(COUNTIF(空き状況確認テーブル!AR25:AT25,"△")&lt;&gt;0,"△","〇")))</f>
        <v>△</v>
      </c>
      <c r="AS23" s="214"/>
      <c r="AT23" s="215"/>
      <c r="AU23" s="217" t="str">
        <f ca="1">IF(COUNTIF(空き状況確認テーブル!AU25:AX25,"×")&lt;&gt;0,"×",IF(COUNTIF(空き状況確認テーブル!AU25:AX25,"△")&lt;&gt;0,"△",IF(COUNTIF(空き状況確認テーブル!AU25:AX25,"△")&lt;&gt;0,"△","〇")))</f>
        <v>〇</v>
      </c>
      <c r="AV23" s="217"/>
      <c r="AW23" s="217"/>
      <c r="AX23" s="217"/>
      <c r="AY23" s="217" t="str">
        <f ca="1">IF(COUNTIF(空き状況確認テーブル!AY25:BB25,"×")&lt;&gt;0,"×",IF(COUNTIF(空き状況確認テーブル!AY25:BB25,"△")&lt;&gt;0,"△",IF(COUNTIF(空き状況確認テーブル!AY25:BB25,"△")&lt;&gt;0,"△","〇")))</f>
        <v>〇</v>
      </c>
      <c r="AZ23" s="217"/>
      <c r="BA23" s="217"/>
      <c r="BB23" s="217"/>
      <c r="BC23" s="217" t="str">
        <f ca="1">IF(COUNTIF(空き状況確認テーブル!BC25:BF25,"×")&lt;&gt;0,"×",IF(COUNTIF(空き状況確認テーブル!BC25:BF25,"△")&lt;&gt;0,"△",IF(COUNTIF(空き状況確認テーブル!BC25:BF25,"△")&lt;&gt;0,"△","〇")))</f>
        <v>△</v>
      </c>
      <c r="BD23" s="217"/>
      <c r="BE23" s="217"/>
      <c r="BF23" s="217"/>
      <c r="BG23" s="213" t="str">
        <f ca="1">IF(COUNTIF(空き状況確認テーブル!BG25:BI25,"×")&lt;&gt;0,"×",IF(COUNTIF(空き状況確認テーブル!BG25:BI25,"△")&lt;&gt;0,"△",IF(COUNTIF(空き状況確認テーブル!BG25:BI25,"△")&lt;&gt;0,"△","〇")))</f>
        <v>△</v>
      </c>
      <c r="BH23" s="214"/>
      <c r="BI23" s="216"/>
      <c r="BJ23" s="121" t="str">
        <f ca="1">空き状況確認テーブル!BJ25</f>
        <v>△</v>
      </c>
      <c r="BK23" s="122" t="str">
        <f ca="1">空き状況確認テーブル!BK25</f>
        <v>△</v>
      </c>
      <c r="BL23" s="122" t="str">
        <f ca="1">空き状況確認テーブル!BL25</f>
        <v>△</v>
      </c>
      <c r="BM23" s="122" t="str">
        <f ca="1">空き状況確認テーブル!BM25</f>
        <v>△</v>
      </c>
      <c r="BN23" s="122" t="str">
        <f ca="1">空き状況確認テーブル!BN25</f>
        <v>△</v>
      </c>
      <c r="BO23" s="122" t="str">
        <f ca="1">空き状況確認テーブル!BO25</f>
        <v>△</v>
      </c>
      <c r="BP23" s="213" t="str">
        <f ca="1">IF(COUNTIF(空き状況確認テーブル!BP25:BR25,"×")&lt;&gt;0,"×",IF(COUNTIF(空き状況確認テーブル!BP25:BR25,"△")&lt;&gt;0,"△",IF(COUNTIF(空き状況確認テーブル!BP25:BR25,"△")&lt;&gt;0,"△","〇")))</f>
        <v>△</v>
      </c>
      <c r="BQ23" s="214"/>
      <c r="BR23" s="215"/>
      <c r="BS23" s="217" t="str">
        <f ca="1">IF(COUNTIF(空き状況確認テーブル!BS25:BV25,"×")&lt;&gt;0,"×",IF(COUNTIF(空き状況確認テーブル!BS25:BV25,"△")&lt;&gt;0,"△",IF(COUNTIF(空き状況確認テーブル!BS25:BV25,"△")&lt;&gt;0,"△","〇")))</f>
        <v>〇</v>
      </c>
      <c r="BT23" s="217"/>
      <c r="BU23" s="217"/>
      <c r="BV23" s="217"/>
      <c r="BW23" s="217" t="str">
        <f ca="1">IF(COUNTIF(空き状況確認テーブル!BW25:BZ25,"×")&lt;&gt;0,"×",IF(COUNTIF(空き状況確認テーブル!BW25:BZ25,"△")&lt;&gt;0,"△",IF(COUNTIF(空き状況確認テーブル!BW25:BZ25,"△")&lt;&gt;0,"△","〇")))</f>
        <v>〇</v>
      </c>
      <c r="BX23" s="217"/>
      <c r="BY23" s="217"/>
      <c r="BZ23" s="217"/>
      <c r="CA23" s="217" t="str">
        <f ca="1">IF(COUNTIF(空き状況確認テーブル!CA25:CD25,"×")&lt;&gt;0,"×",IF(COUNTIF(空き状況確認テーブル!CA25:CD25,"△")&lt;&gt;0,"△",IF(COUNTIF(空き状況確認テーブル!CA25:CD25,"△")&lt;&gt;0,"△","〇")))</f>
        <v>△</v>
      </c>
      <c r="CB23" s="217"/>
      <c r="CC23" s="217"/>
      <c r="CD23" s="217"/>
      <c r="CE23" s="213" t="str">
        <f ca="1">IF(COUNTIF(空き状況確認テーブル!CE25:CG25,"×")&lt;&gt;0,"×",IF(COUNTIF(空き状況確認テーブル!CE25:CG25,"△")&lt;&gt;0,"△",IF(COUNTIF(空き状況確認テーブル!CE25:CG25,"△")&lt;&gt;0,"△","〇")))</f>
        <v>△</v>
      </c>
      <c r="CF23" s="214"/>
      <c r="CG23" s="216"/>
      <c r="CH23" s="187" t="str">
        <f ca="1">空き状況確認テーブル!CH25</f>
        <v>△</v>
      </c>
      <c r="CI23" s="122" t="str">
        <f ca="1">空き状況確認テーブル!CI25</f>
        <v>△</v>
      </c>
      <c r="CJ23" s="122" t="str">
        <f ca="1">空き状況確認テーブル!CJ25</f>
        <v>△</v>
      </c>
      <c r="CK23" s="122" t="str">
        <f ca="1">空き状況確認テーブル!CK25</f>
        <v>△</v>
      </c>
      <c r="CL23" s="122" t="str">
        <f ca="1">空き状況確認テーブル!CL25</f>
        <v>△</v>
      </c>
      <c r="CM23" s="122" t="str">
        <f ca="1">空き状況確認テーブル!CM25</f>
        <v>△</v>
      </c>
      <c r="CN23" s="213" t="str">
        <f ca="1">IF(COUNTIF(空き状況確認テーブル!CN25:CP25,"×")&lt;&gt;0,"×",IF(COUNTIF(空き状況確認テーブル!CN25:CP25,"△")&lt;&gt;0,"△",IF(COUNTIF(空き状況確認テーブル!CN25:CP25,"△")&lt;&gt;0,"△","〇")))</f>
        <v>△</v>
      </c>
      <c r="CO23" s="214"/>
      <c r="CP23" s="215"/>
      <c r="CQ23" s="217" t="str">
        <f ca="1">IF(COUNTIF(空き状況確認テーブル!CQ25:CT25,"×")&lt;&gt;0,"×",IF(COUNTIF(空き状況確認テーブル!CQ25:CT25,"△")&lt;&gt;0,"△",IF(COUNTIF(空き状況確認テーブル!CQ25:CT25,"△")&lt;&gt;0,"△","〇")))</f>
        <v>〇</v>
      </c>
      <c r="CR23" s="217"/>
      <c r="CS23" s="217"/>
      <c r="CT23" s="217"/>
      <c r="CU23" s="217" t="str">
        <f ca="1">IF(COUNTIF(空き状況確認テーブル!CU25:CX25,"×")&lt;&gt;0,"×",IF(COUNTIF(空き状況確認テーブル!CU25:CX25,"△")&lt;&gt;0,"△",IF(COUNTIF(空き状況確認テーブル!CU25:CX25,"△")&lt;&gt;0,"△","〇")))</f>
        <v>〇</v>
      </c>
      <c r="CV23" s="217"/>
      <c r="CW23" s="217"/>
      <c r="CX23" s="217"/>
      <c r="CY23" s="217" t="str">
        <f ca="1">IF(COUNTIF(空き状況確認テーブル!CY25:DB25,"×")&lt;&gt;0,"×",IF(COUNTIF(空き状況確認テーブル!CY25:DB25,"△")&lt;&gt;0,"△",IF(COUNTIF(空き状況確認テーブル!CY25:DB25,"△")&lt;&gt;0,"△","〇")))</f>
        <v>△</v>
      </c>
      <c r="CZ23" s="217"/>
      <c r="DA23" s="217"/>
      <c r="DB23" s="217"/>
      <c r="DC23" s="213" t="str">
        <f ca="1">IF(COUNTIF(空き状況確認テーブル!DC25:DE25,"×")&lt;&gt;0,"×",IF(COUNTIF(空き状況確認テーブル!DC25:DE25,"△")&lt;&gt;0,"△",IF(COUNTIF(空き状況確認テーブル!DC25:DE25,"△")&lt;&gt;0,"△","〇")))</f>
        <v>△</v>
      </c>
      <c r="DD23" s="214"/>
      <c r="DE23" s="216"/>
      <c r="DF23" s="121" t="str">
        <f ca="1">空き状況確認テーブル!DF25</f>
        <v>△</v>
      </c>
      <c r="DG23" s="122" t="str">
        <f ca="1">空き状況確認テーブル!DG25</f>
        <v>△</v>
      </c>
      <c r="DH23" s="122" t="str">
        <f ca="1">空き状況確認テーブル!DH25</f>
        <v>△</v>
      </c>
      <c r="DI23" s="122" t="str">
        <f ca="1">空き状況確認テーブル!DI25</f>
        <v>△</v>
      </c>
      <c r="DJ23" s="122" t="str">
        <f ca="1">空き状況確認テーブル!DJ25</f>
        <v>△</v>
      </c>
      <c r="DK23" s="122" t="str">
        <f ca="1">空き状況確認テーブル!DK25</f>
        <v>△</v>
      </c>
      <c r="DL23" s="213" t="str">
        <f ca="1">IF(COUNTIF(空き状況確認テーブル!DL25:DN25,"×")&lt;&gt;0,"×",IF(COUNTIF(空き状況確認テーブル!DL25:DN25,"△")&lt;&gt;0,"△",IF(COUNTIF(空き状況確認テーブル!DL25:DN25,"△")&lt;&gt;0,"△","〇")))</f>
        <v>△</v>
      </c>
      <c r="DM23" s="214"/>
      <c r="DN23" s="215"/>
      <c r="DO23" s="217" t="str">
        <f ca="1">IF(COUNTIF(空き状況確認テーブル!DO25:DR25,"×")&lt;&gt;0,"×",IF(COUNTIF(空き状況確認テーブル!DO25:DR25,"△")&lt;&gt;0,"△",IF(COUNTIF(空き状況確認テーブル!DO25:DR25,"△")&lt;&gt;0,"△","〇")))</f>
        <v>〇</v>
      </c>
      <c r="DP23" s="217"/>
      <c r="DQ23" s="217"/>
      <c r="DR23" s="217"/>
      <c r="DS23" s="217" t="str">
        <f ca="1">IF(COUNTIF(空き状況確認テーブル!DS25:DV25,"×")&lt;&gt;0,"×",IF(COUNTIF(空き状況確認テーブル!DS25:DV25,"△")&lt;&gt;0,"△",IF(COUNTIF(空き状況確認テーブル!DS25:DV25,"△")&lt;&gt;0,"△","〇")))</f>
        <v>〇</v>
      </c>
      <c r="DT23" s="217"/>
      <c r="DU23" s="217"/>
      <c r="DV23" s="217"/>
      <c r="DW23" s="217" t="str">
        <f ca="1">IF(COUNTIF(空き状況確認テーブル!DW25:DZ25,"×")&lt;&gt;0,"×",IF(COUNTIF(空き状況確認テーブル!DW25:DZ25,"△")&lt;&gt;0,"△",IF(COUNTIF(空き状況確認テーブル!DW25:DZ25,"△")&lt;&gt;0,"△","〇")))</f>
        <v>△</v>
      </c>
      <c r="DX23" s="217"/>
      <c r="DY23" s="217"/>
      <c r="DZ23" s="217"/>
      <c r="EA23" s="213" t="str">
        <f ca="1">IF(COUNTIF(空き状況確認テーブル!EA25:EC25,"×")&lt;&gt;0,"×",IF(COUNTIF(空き状況確認テーブル!EA25:EC25,"△")&lt;&gt;0,"△",IF(COUNTIF(空き状況確認テーブル!EA25:EC25,"△")&lt;&gt;0,"△","〇")))</f>
        <v>△</v>
      </c>
      <c r="EB23" s="214"/>
      <c r="EC23" s="216"/>
      <c r="ED23" s="121" t="str">
        <f ca="1">空き状況確認テーブル!ED25</f>
        <v>×</v>
      </c>
      <c r="EE23" s="122" t="str">
        <f ca="1">空き状況確認テーブル!EE25</f>
        <v>×</v>
      </c>
      <c r="EF23" s="122" t="str">
        <f ca="1">空き状況確認テーブル!EF25</f>
        <v>×</v>
      </c>
      <c r="EG23" s="122" t="str">
        <f ca="1">空き状況確認テーブル!EG25</f>
        <v>×</v>
      </c>
      <c r="EH23" s="122" t="str">
        <f ca="1">空き状況確認テーブル!EH25</f>
        <v>×</v>
      </c>
      <c r="EI23" s="122" t="str">
        <f ca="1">空き状況確認テーブル!EI25</f>
        <v>×</v>
      </c>
      <c r="EJ23" s="213" t="str">
        <f ca="1">IF(COUNTIF(空き状況確認テーブル!EJ25:EL25,"×")&lt;&gt;0,"×",IF(COUNTIF(空き状況確認テーブル!EJ25:EL25,"△")&lt;&gt;0,"△",IF(COUNTIF(空き状況確認テーブル!EJ25:EL25,"△")&lt;&gt;0,"△","〇")))</f>
        <v>×</v>
      </c>
      <c r="EK23" s="214"/>
      <c r="EL23" s="215"/>
      <c r="EM23" s="217" t="str">
        <f ca="1">IF(COUNTIF(空き状況確認テーブル!EM25:EP25,"×")&lt;&gt;0,"×",IF(COUNTIF(空き状況確認テーブル!EM25:EP25,"△")&lt;&gt;0,"△",IF(COUNTIF(空き状況確認テーブル!EM25:EP25,"△")&lt;&gt;0,"△","〇")))</f>
        <v>×</v>
      </c>
      <c r="EN23" s="217"/>
      <c r="EO23" s="217"/>
      <c r="EP23" s="217"/>
      <c r="EQ23" s="217" t="str">
        <f ca="1">IF(COUNTIF(空き状況確認テーブル!EQ25:ET25,"×")&lt;&gt;0,"×",IF(COUNTIF(空き状況確認テーブル!EQ25:ET25,"△")&lt;&gt;0,"△",IF(COUNTIF(空き状況確認テーブル!EQ25:ET25,"△")&lt;&gt;0,"△","〇")))</f>
        <v>×</v>
      </c>
      <c r="ER23" s="217"/>
      <c r="ES23" s="217"/>
      <c r="ET23" s="217"/>
      <c r="EU23" s="217" t="str">
        <f ca="1">IF(COUNTIF(空き状況確認テーブル!EU25:EX25,"×")&lt;&gt;0,"×",IF(COUNTIF(空き状況確認テーブル!EU25:EX25,"△")&lt;&gt;0,"△",IF(COUNTIF(空き状況確認テーブル!EU25:EX25,"△")&lt;&gt;0,"△","〇")))</f>
        <v>×</v>
      </c>
      <c r="EV23" s="217"/>
      <c r="EW23" s="217"/>
      <c r="EX23" s="217"/>
      <c r="EY23" s="213" t="str">
        <f ca="1">IF(COUNTIF(空き状況確認テーブル!EY25:FA25,"×")&lt;&gt;0,"×",IF(COUNTIF(空き状況確認テーブル!EY25:FA25,"△")&lt;&gt;0,"△",IF(COUNTIF(空き状況確認テーブル!EY25:FA25,"△")&lt;&gt;0,"△","〇")))</f>
        <v>×</v>
      </c>
      <c r="EZ23" s="214"/>
      <c r="FA23" s="216"/>
      <c r="FB23" s="121" t="str">
        <f ca="1">空き状況確認テーブル!FB25</f>
        <v>×</v>
      </c>
      <c r="FC23" s="122" t="str">
        <f ca="1">空き状況確認テーブル!FC25</f>
        <v>×</v>
      </c>
      <c r="FD23" s="122" t="str">
        <f ca="1">空き状況確認テーブル!FD25</f>
        <v>×</v>
      </c>
      <c r="FE23" s="122" t="str">
        <f ca="1">空き状況確認テーブル!FE25</f>
        <v>×</v>
      </c>
      <c r="FF23" s="122" t="str">
        <f ca="1">空き状況確認テーブル!FF25</f>
        <v>×</v>
      </c>
      <c r="FG23" s="122" t="str">
        <f ca="1">空き状況確認テーブル!FG25</f>
        <v>×</v>
      </c>
      <c r="FH23" s="213" t="str">
        <f ca="1">IF(COUNTIF(空き状況確認テーブル!FH25:FJ25,"×")&lt;&gt;0,"×",IF(COUNTIF(空き状況確認テーブル!FH25:FJ25,"△")&lt;&gt;0,"△",IF(COUNTIF(空き状況確認テーブル!FH25:FJ25,"△")&lt;&gt;0,"△","〇")))</f>
        <v>×</v>
      </c>
      <c r="FI23" s="214"/>
      <c r="FJ23" s="215"/>
      <c r="FK23" s="217" t="str">
        <f ca="1">IF(COUNTIF(空き状況確認テーブル!FK25:FN25,"×")&lt;&gt;0,"×",IF(COUNTIF(空き状況確認テーブル!FK25:FN25,"△")&lt;&gt;0,"△",IF(COUNTIF(空き状況確認テーブル!FK25:FN25,"△")&lt;&gt;0,"△","〇")))</f>
        <v>×</v>
      </c>
      <c r="FL23" s="217"/>
      <c r="FM23" s="217"/>
      <c r="FN23" s="217"/>
      <c r="FO23" s="217" t="str">
        <f ca="1">IF(COUNTIF(空き状況確認テーブル!FO25:FR25,"×")&lt;&gt;0,"×",IF(COUNTIF(空き状況確認テーブル!FO25:FR25,"△")&lt;&gt;0,"△",IF(COUNTIF(空き状況確認テーブル!FO25:FR25,"△")&lt;&gt;0,"△","〇")))</f>
        <v>×</v>
      </c>
      <c r="FP23" s="217"/>
      <c r="FQ23" s="217"/>
      <c r="FR23" s="217"/>
      <c r="FS23" s="217" t="str">
        <f ca="1">IF(COUNTIF(空き状況確認テーブル!FS25:FV25,"×")&lt;&gt;0,"×",IF(COUNTIF(空き状況確認テーブル!FS25:FV25,"△")&lt;&gt;0,"△",IF(COUNTIF(空き状況確認テーブル!FS25:FV25,"△")&lt;&gt;0,"△","〇")))</f>
        <v>×</v>
      </c>
      <c r="FT23" s="217"/>
      <c r="FU23" s="217"/>
      <c r="FV23" s="217"/>
      <c r="FW23" s="213" t="str">
        <f ca="1">IF(COUNTIF(空き状況確認テーブル!FW25:FY25,"×")&lt;&gt;0,"×",IF(COUNTIF(空き状況確認テーブル!FW25:FY25,"△")&lt;&gt;0,"△",IF(COUNTIF(空き状況確認テーブル!FW25:FY25,"△")&lt;&gt;0,"△","〇")))</f>
        <v>×</v>
      </c>
      <c r="FX23" s="214"/>
      <c r="FY23" s="216"/>
    </row>
    <row r="24" spans="1:181">
      <c r="A24" s="16"/>
      <c r="B24" s="168" t="s">
        <v>354</v>
      </c>
      <c r="C24" s="195" t="s">
        <v>455</v>
      </c>
      <c r="D24" s="11" t="s">
        <v>167</v>
      </c>
      <c r="E24" s="10" t="str">
        <f>INDEX(施設情報!$D$1:$D$1000,MATCH(D24,施設情報!$C$1:$C$1000,0))</f>
        <v>1</v>
      </c>
      <c r="F24" s="11"/>
      <c r="G24" s="8" t="str">
        <f t="shared" si="8"/>
        <v>017-46391</v>
      </c>
      <c r="H24" s="10" t="str">
        <f t="shared" si="9"/>
        <v>017-46392</v>
      </c>
      <c r="I24" s="10" t="str">
        <f t="shared" si="10"/>
        <v>017-46393</v>
      </c>
      <c r="J24" s="10" t="str">
        <f t="shared" si="11"/>
        <v>017-46394</v>
      </c>
      <c r="K24" s="10" t="str">
        <f t="shared" si="12"/>
        <v>017-46395</v>
      </c>
      <c r="L24" s="10" t="str">
        <f t="shared" si="13"/>
        <v>017-46396</v>
      </c>
      <c r="M24" s="10" t="str">
        <f t="shared" si="14"/>
        <v>017-46397</v>
      </c>
      <c r="N24" s="121" t="str">
        <f ca="1">空き状況確認テーブル!N26</f>
        <v>△</v>
      </c>
      <c r="O24" s="122" t="str">
        <f ca="1">空き状況確認テーブル!O26</f>
        <v>△</v>
      </c>
      <c r="P24" s="122" t="str">
        <f ca="1">空き状況確認テーブル!P26</f>
        <v>△</v>
      </c>
      <c r="Q24" s="122" t="str">
        <f ca="1">空き状況確認テーブル!Q26</f>
        <v>△</v>
      </c>
      <c r="R24" s="122" t="str">
        <f ca="1">空き状況確認テーブル!R26</f>
        <v>△</v>
      </c>
      <c r="S24" s="122" t="str">
        <f ca="1">空き状況確認テーブル!S26</f>
        <v>△</v>
      </c>
      <c r="T24" s="213" t="str">
        <f ca="1">IF(COUNTIF(空き状況確認テーブル!T26:V26,"×")&lt;&gt;0,"×",IF(COUNTIF(空き状況確認テーブル!T26:V26,"△")&lt;&gt;0,"△",IF(COUNTIF(空き状況確認テーブル!T26:V26,"△")&lt;&gt;0,"△","〇")))</f>
        <v>△</v>
      </c>
      <c r="U24" s="214"/>
      <c r="V24" s="215"/>
      <c r="W24" s="217" t="str">
        <f ca="1">IF(COUNTIF(空き状況確認テーブル!W26:Z26,"×")&lt;&gt;0,"×",IF(COUNTIF(空き状況確認テーブル!W26:Z26,"△")&lt;&gt;0,"△",IF(COUNTIF(空き状況確認テーブル!W26:Z26,"△")&lt;&gt;0,"△","〇")))</f>
        <v>〇</v>
      </c>
      <c r="X24" s="217"/>
      <c r="Y24" s="217"/>
      <c r="Z24" s="217"/>
      <c r="AA24" s="217" t="str">
        <f ca="1">IF(COUNTIF(空き状況確認テーブル!AA26:AD26,"×")&lt;&gt;0,"×",IF(COUNTIF(空き状況確認テーブル!AA26:AD26,"△")&lt;&gt;0,"△",IF(COUNTIF(空き状況確認テーブル!AA26:AD26,"△")&lt;&gt;0,"△","〇")))</f>
        <v>〇</v>
      </c>
      <c r="AB24" s="217"/>
      <c r="AC24" s="217"/>
      <c r="AD24" s="217"/>
      <c r="AE24" s="217" t="str">
        <f ca="1">IF(COUNTIF(空き状況確認テーブル!AE26:AH26,"×")&lt;&gt;0,"×",IF(COUNTIF(空き状況確認テーブル!AE26:AH26,"△")&lt;&gt;0,"△",IF(COUNTIF(空き状況確認テーブル!AE26:AH26,"△")&lt;&gt;0,"△","〇")))</f>
        <v>△</v>
      </c>
      <c r="AF24" s="217"/>
      <c r="AG24" s="217"/>
      <c r="AH24" s="217"/>
      <c r="AI24" s="213" t="str">
        <f ca="1">IF(COUNTIF(空き状況確認テーブル!AI26:AK26,"×")&lt;&gt;0,"×",IF(COUNTIF(空き状況確認テーブル!AI26:AK26,"△")&lt;&gt;0,"△",IF(COUNTIF(空き状況確認テーブル!AI26:AK26,"△")&lt;&gt;0,"△","〇")))</f>
        <v>△</v>
      </c>
      <c r="AJ24" s="214"/>
      <c r="AK24" s="216"/>
      <c r="AL24" s="121" t="str">
        <f ca="1">空き状況確認テーブル!AL26</f>
        <v>△</v>
      </c>
      <c r="AM24" s="122" t="str">
        <f ca="1">空き状況確認テーブル!AM26</f>
        <v>△</v>
      </c>
      <c r="AN24" s="122" t="str">
        <f ca="1">空き状況確認テーブル!AN26</f>
        <v>△</v>
      </c>
      <c r="AO24" s="122" t="str">
        <f ca="1">空き状況確認テーブル!AO26</f>
        <v>△</v>
      </c>
      <c r="AP24" s="122" t="str">
        <f ca="1">空き状況確認テーブル!AP26</f>
        <v>△</v>
      </c>
      <c r="AQ24" s="122" t="str">
        <f ca="1">空き状況確認テーブル!AQ26</f>
        <v>△</v>
      </c>
      <c r="AR24" s="213" t="str">
        <f ca="1">IF(COUNTIF(空き状況確認テーブル!AR26:AT26,"×")&lt;&gt;0,"×",IF(COUNTIF(空き状況確認テーブル!AR26:AT26,"△")&lt;&gt;0,"△",IF(COUNTIF(空き状況確認テーブル!AR26:AT26,"△")&lt;&gt;0,"△","〇")))</f>
        <v>△</v>
      </c>
      <c r="AS24" s="214"/>
      <c r="AT24" s="215"/>
      <c r="AU24" s="217" t="str">
        <f ca="1">IF(COUNTIF(空き状況確認テーブル!AU26:AX26,"×")&lt;&gt;0,"×",IF(COUNTIF(空き状況確認テーブル!AU26:AX26,"△")&lt;&gt;0,"△",IF(COUNTIF(空き状況確認テーブル!AU26:AX26,"△")&lt;&gt;0,"△","〇")))</f>
        <v>〇</v>
      </c>
      <c r="AV24" s="217"/>
      <c r="AW24" s="217"/>
      <c r="AX24" s="217"/>
      <c r="AY24" s="217" t="str">
        <f ca="1">IF(COUNTIF(空き状況確認テーブル!AY26:BB26,"×")&lt;&gt;0,"×",IF(COUNTIF(空き状況確認テーブル!AY26:BB26,"△")&lt;&gt;0,"△",IF(COUNTIF(空き状況確認テーブル!AY26:BB26,"△")&lt;&gt;0,"△","〇")))</f>
        <v>〇</v>
      </c>
      <c r="AZ24" s="217"/>
      <c r="BA24" s="217"/>
      <c r="BB24" s="217"/>
      <c r="BC24" s="217" t="str">
        <f ca="1">IF(COUNTIF(空き状況確認テーブル!BC26:BF26,"×")&lt;&gt;0,"×",IF(COUNTIF(空き状況確認テーブル!BC26:BF26,"△")&lt;&gt;0,"△",IF(COUNTIF(空き状況確認テーブル!BC26:BF26,"△")&lt;&gt;0,"△","〇")))</f>
        <v>△</v>
      </c>
      <c r="BD24" s="217"/>
      <c r="BE24" s="217"/>
      <c r="BF24" s="217"/>
      <c r="BG24" s="213" t="str">
        <f ca="1">IF(COUNTIF(空き状況確認テーブル!BG26:BI26,"×")&lt;&gt;0,"×",IF(COUNTIF(空き状況確認テーブル!BG26:BI26,"△")&lt;&gt;0,"△",IF(COUNTIF(空き状況確認テーブル!BG26:BI26,"△")&lt;&gt;0,"△","〇")))</f>
        <v>△</v>
      </c>
      <c r="BH24" s="214"/>
      <c r="BI24" s="216"/>
      <c r="BJ24" s="121" t="str">
        <f ca="1">空き状況確認テーブル!BJ26</f>
        <v>△</v>
      </c>
      <c r="BK24" s="122" t="str">
        <f ca="1">空き状況確認テーブル!BK26</f>
        <v>△</v>
      </c>
      <c r="BL24" s="122" t="str">
        <f ca="1">空き状況確認テーブル!BL26</f>
        <v>△</v>
      </c>
      <c r="BM24" s="122" t="str">
        <f ca="1">空き状況確認テーブル!BM26</f>
        <v>△</v>
      </c>
      <c r="BN24" s="122" t="str">
        <f ca="1">空き状況確認テーブル!BN26</f>
        <v>△</v>
      </c>
      <c r="BO24" s="122" t="str">
        <f ca="1">空き状況確認テーブル!BO26</f>
        <v>△</v>
      </c>
      <c r="BP24" s="213" t="str">
        <f ca="1">IF(COUNTIF(空き状況確認テーブル!BP26:BR26,"×")&lt;&gt;0,"×",IF(COUNTIF(空き状況確認テーブル!BP26:BR26,"△")&lt;&gt;0,"△",IF(COUNTIF(空き状況確認テーブル!BP26:BR26,"△")&lt;&gt;0,"△","〇")))</f>
        <v>△</v>
      </c>
      <c r="BQ24" s="214"/>
      <c r="BR24" s="215"/>
      <c r="BS24" s="217" t="str">
        <f ca="1">IF(COUNTIF(空き状況確認テーブル!BS26:BV26,"×")&lt;&gt;0,"×",IF(COUNTIF(空き状況確認テーブル!BS26:BV26,"△")&lt;&gt;0,"△",IF(COUNTIF(空き状況確認テーブル!BS26:BV26,"△")&lt;&gt;0,"△","〇")))</f>
        <v>〇</v>
      </c>
      <c r="BT24" s="217"/>
      <c r="BU24" s="217"/>
      <c r="BV24" s="217"/>
      <c r="BW24" s="217" t="str">
        <f ca="1">IF(COUNTIF(空き状況確認テーブル!BW26:BZ26,"×")&lt;&gt;0,"×",IF(COUNTIF(空き状況確認テーブル!BW26:BZ26,"△")&lt;&gt;0,"△",IF(COUNTIF(空き状況確認テーブル!BW26:BZ26,"△")&lt;&gt;0,"△","〇")))</f>
        <v>〇</v>
      </c>
      <c r="BX24" s="217"/>
      <c r="BY24" s="217"/>
      <c r="BZ24" s="217"/>
      <c r="CA24" s="217" t="str">
        <f ca="1">IF(COUNTIF(空き状況確認テーブル!CA26:CD26,"×")&lt;&gt;0,"×",IF(COUNTIF(空き状況確認テーブル!CA26:CD26,"△")&lt;&gt;0,"△",IF(COUNTIF(空き状況確認テーブル!CA26:CD26,"△")&lt;&gt;0,"△","〇")))</f>
        <v>△</v>
      </c>
      <c r="CB24" s="217"/>
      <c r="CC24" s="217"/>
      <c r="CD24" s="217"/>
      <c r="CE24" s="213" t="str">
        <f ca="1">IF(COUNTIF(空き状況確認テーブル!CE26:CG26,"×")&lt;&gt;0,"×",IF(COUNTIF(空き状況確認テーブル!CE26:CG26,"△")&lt;&gt;0,"△",IF(COUNTIF(空き状況確認テーブル!CE26:CG26,"△")&lt;&gt;0,"△","〇")))</f>
        <v>△</v>
      </c>
      <c r="CF24" s="214"/>
      <c r="CG24" s="216"/>
      <c r="CH24" s="187" t="str">
        <f ca="1">空き状況確認テーブル!CH26</f>
        <v>△</v>
      </c>
      <c r="CI24" s="122" t="str">
        <f ca="1">空き状況確認テーブル!CI26</f>
        <v>△</v>
      </c>
      <c r="CJ24" s="122" t="str">
        <f ca="1">空き状況確認テーブル!CJ26</f>
        <v>△</v>
      </c>
      <c r="CK24" s="122" t="str">
        <f ca="1">空き状況確認テーブル!CK26</f>
        <v>△</v>
      </c>
      <c r="CL24" s="122" t="str">
        <f ca="1">空き状況確認テーブル!CL26</f>
        <v>△</v>
      </c>
      <c r="CM24" s="122" t="str">
        <f ca="1">空き状況確認テーブル!CM26</f>
        <v>△</v>
      </c>
      <c r="CN24" s="213" t="str">
        <f ca="1">IF(COUNTIF(空き状況確認テーブル!CN26:CP26,"×")&lt;&gt;0,"×",IF(COUNTIF(空き状況確認テーブル!CN26:CP26,"△")&lt;&gt;0,"△",IF(COUNTIF(空き状況確認テーブル!CN26:CP26,"△")&lt;&gt;0,"△","〇")))</f>
        <v>△</v>
      </c>
      <c r="CO24" s="214"/>
      <c r="CP24" s="215"/>
      <c r="CQ24" s="217" t="str">
        <f ca="1">IF(COUNTIF(空き状況確認テーブル!CQ26:CT26,"×")&lt;&gt;0,"×",IF(COUNTIF(空き状況確認テーブル!CQ26:CT26,"△")&lt;&gt;0,"△",IF(COUNTIF(空き状況確認テーブル!CQ26:CT26,"△")&lt;&gt;0,"△","〇")))</f>
        <v>〇</v>
      </c>
      <c r="CR24" s="217"/>
      <c r="CS24" s="217"/>
      <c r="CT24" s="217"/>
      <c r="CU24" s="217" t="str">
        <f ca="1">IF(COUNTIF(空き状況確認テーブル!CU26:CX26,"×")&lt;&gt;0,"×",IF(COUNTIF(空き状況確認テーブル!CU26:CX26,"△")&lt;&gt;0,"△",IF(COUNTIF(空き状況確認テーブル!CU26:CX26,"△")&lt;&gt;0,"△","〇")))</f>
        <v>〇</v>
      </c>
      <c r="CV24" s="217"/>
      <c r="CW24" s="217"/>
      <c r="CX24" s="217"/>
      <c r="CY24" s="217" t="str">
        <f ca="1">IF(COUNTIF(空き状況確認テーブル!CY26:DB26,"×")&lt;&gt;0,"×",IF(COUNTIF(空き状況確認テーブル!CY26:DB26,"△")&lt;&gt;0,"△",IF(COUNTIF(空き状況確認テーブル!CY26:DB26,"△")&lt;&gt;0,"△","〇")))</f>
        <v>△</v>
      </c>
      <c r="CZ24" s="217"/>
      <c r="DA24" s="217"/>
      <c r="DB24" s="217"/>
      <c r="DC24" s="213" t="str">
        <f ca="1">IF(COUNTIF(空き状況確認テーブル!DC26:DE26,"×")&lt;&gt;0,"×",IF(COUNTIF(空き状況確認テーブル!DC26:DE26,"△")&lt;&gt;0,"△",IF(COUNTIF(空き状況確認テーブル!DC26:DE26,"△")&lt;&gt;0,"△","〇")))</f>
        <v>△</v>
      </c>
      <c r="DD24" s="214"/>
      <c r="DE24" s="216"/>
      <c r="DF24" s="121" t="str">
        <f ca="1">空き状況確認テーブル!DF26</f>
        <v>△</v>
      </c>
      <c r="DG24" s="122" t="str">
        <f ca="1">空き状況確認テーブル!DG26</f>
        <v>△</v>
      </c>
      <c r="DH24" s="122" t="str">
        <f ca="1">空き状況確認テーブル!DH26</f>
        <v>△</v>
      </c>
      <c r="DI24" s="122" t="str">
        <f ca="1">空き状況確認テーブル!DI26</f>
        <v>△</v>
      </c>
      <c r="DJ24" s="122" t="str">
        <f ca="1">空き状況確認テーブル!DJ26</f>
        <v>△</v>
      </c>
      <c r="DK24" s="122" t="str">
        <f ca="1">空き状況確認テーブル!DK26</f>
        <v>△</v>
      </c>
      <c r="DL24" s="213" t="str">
        <f ca="1">IF(COUNTIF(空き状況確認テーブル!DL26:DN26,"×")&lt;&gt;0,"×",IF(COUNTIF(空き状況確認テーブル!DL26:DN26,"△")&lt;&gt;0,"△",IF(COUNTIF(空き状況確認テーブル!DL26:DN26,"△")&lt;&gt;0,"△","〇")))</f>
        <v>△</v>
      </c>
      <c r="DM24" s="214"/>
      <c r="DN24" s="215"/>
      <c r="DO24" s="217" t="str">
        <f ca="1">IF(COUNTIF(空き状況確認テーブル!DO26:DR26,"×")&lt;&gt;0,"×",IF(COUNTIF(空き状況確認テーブル!DO26:DR26,"△")&lt;&gt;0,"△",IF(COUNTIF(空き状況確認テーブル!DO26:DR26,"△")&lt;&gt;0,"△","〇")))</f>
        <v>〇</v>
      </c>
      <c r="DP24" s="217"/>
      <c r="DQ24" s="217"/>
      <c r="DR24" s="217"/>
      <c r="DS24" s="217" t="str">
        <f ca="1">IF(COUNTIF(空き状況確認テーブル!DS26:DV26,"×")&lt;&gt;0,"×",IF(COUNTIF(空き状況確認テーブル!DS26:DV26,"△")&lt;&gt;0,"△",IF(COUNTIF(空き状況確認テーブル!DS26:DV26,"△")&lt;&gt;0,"△","〇")))</f>
        <v>〇</v>
      </c>
      <c r="DT24" s="217"/>
      <c r="DU24" s="217"/>
      <c r="DV24" s="217"/>
      <c r="DW24" s="217" t="str">
        <f ca="1">IF(COUNTIF(空き状況確認テーブル!DW26:DZ26,"×")&lt;&gt;0,"×",IF(COUNTIF(空き状況確認テーブル!DW26:DZ26,"△")&lt;&gt;0,"△",IF(COUNTIF(空き状況確認テーブル!DW26:DZ26,"△")&lt;&gt;0,"△","〇")))</f>
        <v>△</v>
      </c>
      <c r="DX24" s="217"/>
      <c r="DY24" s="217"/>
      <c r="DZ24" s="217"/>
      <c r="EA24" s="213" t="str">
        <f ca="1">IF(COUNTIF(空き状況確認テーブル!EA26:EC26,"×")&lt;&gt;0,"×",IF(COUNTIF(空き状況確認テーブル!EA26:EC26,"△")&lt;&gt;0,"△",IF(COUNTIF(空き状況確認テーブル!EA26:EC26,"△")&lt;&gt;0,"△","〇")))</f>
        <v>△</v>
      </c>
      <c r="EB24" s="214"/>
      <c r="EC24" s="216"/>
      <c r="ED24" s="121" t="str">
        <f ca="1">空き状況確認テーブル!ED26</f>
        <v>×</v>
      </c>
      <c r="EE24" s="122" t="str">
        <f ca="1">空き状況確認テーブル!EE26</f>
        <v>×</v>
      </c>
      <c r="EF24" s="122" t="str">
        <f ca="1">空き状況確認テーブル!EF26</f>
        <v>×</v>
      </c>
      <c r="EG24" s="122" t="str">
        <f ca="1">空き状況確認テーブル!EG26</f>
        <v>×</v>
      </c>
      <c r="EH24" s="122" t="str">
        <f ca="1">空き状況確認テーブル!EH26</f>
        <v>×</v>
      </c>
      <c r="EI24" s="122" t="str">
        <f ca="1">空き状況確認テーブル!EI26</f>
        <v>×</v>
      </c>
      <c r="EJ24" s="213" t="str">
        <f ca="1">IF(COUNTIF(空き状況確認テーブル!EJ26:EL26,"×")&lt;&gt;0,"×",IF(COUNTIF(空き状況確認テーブル!EJ26:EL26,"△")&lt;&gt;0,"△",IF(COUNTIF(空き状況確認テーブル!EJ26:EL26,"△")&lt;&gt;0,"△","〇")))</f>
        <v>×</v>
      </c>
      <c r="EK24" s="214"/>
      <c r="EL24" s="215"/>
      <c r="EM24" s="217" t="str">
        <f ca="1">IF(COUNTIF(空き状況確認テーブル!EM26:EP26,"×")&lt;&gt;0,"×",IF(COUNTIF(空き状況確認テーブル!EM26:EP26,"△")&lt;&gt;0,"△",IF(COUNTIF(空き状況確認テーブル!EM26:EP26,"△")&lt;&gt;0,"△","〇")))</f>
        <v>×</v>
      </c>
      <c r="EN24" s="217"/>
      <c r="EO24" s="217"/>
      <c r="EP24" s="217"/>
      <c r="EQ24" s="217" t="str">
        <f ca="1">IF(COUNTIF(空き状況確認テーブル!EQ26:ET26,"×")&lt;&gt;0,"×",IF(COUNTIF(空き状況確認テーブル!EQ26:ET26,"△")&lt;&gt;0,"△",IF(COUNTIF(空き状況確認テーブル!EQ26:ET26,"△")&lt;&gt;0,"△","〇")))</f>
        <v>×</v>
      </c>
      <c r="ER24" s="217"/>
      <c r="ES24" s="217"/>
      <c r="ET24" s="217"/>
      <c r="EU24" s="217" t="str">
        <f ca="1">IF(COUNTIF(空き状況確認テーブル!EU26:EX26,"×")&lt;&gt;0,"×",IF(COUNTIF(空き状況確認テーブル!EU26:EX26,"△")&lt;&gt;0,"△",IF(COUNTIF(空き状況確認テーブル!EU26:EX26,"△")&lt;&gt;0,"△","〇")))</f>
        <v>×</v>
      </c>
      <c r="EV24" s="217"/>
      <c r="EW24" s="217"/>
      <c r="EX24" s="217"/>
      <c r="EY24" s="213" t="str">
        <f ca="1">IF(COUNTIF(空き状況確認テーブル!EY26:FA26,"×")&lt;&gt;0,"×",IF(COUNTIF(空き状況確認テーブル!EY26:FA26,"△")&lt;&gt;0,"△",IF(COUNTIF(空き状況確認テーブル!EY26:FA26,"△")&lt;&gt;0,"△","〇")))</f>
        <v>×</v>
      </c>
      <c r="EZ24" s="214"/>
      <c r="FA24" s="216"/>
      <c r="FB24" s="121" t="str">
        <f ca="1">空き状況確認テーブル!FB26</f>
        <v>×</v>
      </c>
      <c r="FC24" s="122" t="str">
        <f ca="1">空き状況確認テーブル!FC26</f>
        <v>×</v>
      </c>
      <c r="FD24" s="122" t="str">
        <f ca="1">空き状況確認テーブル!FD26</f>
        <v>×</v>
      </c>
      <c r="FE24" s="122" t="str">
        <f ca="1">空き状況確認テーブル!FE26</f>
        <v>×</v>
      </c>
      <c r="FF24" s="122" t="str">
        <f ca="1">空き状況確認テーブル!FF26</f>
        <v>×</v>
      </c>
      <c r="FG24" s="122" t="str">
        <f ca="1">空き状況確認テーブル!FG26</f>
        <v>×</v>
      </c>
      <c r="FH24" s="213" t="str">
        <f ca="1">IF(COUNTIF(空き状況確認テーブル!FH26:FJ26,"×")&lt;&gt;0,"×",IF(COUNTIF(空き状況確認テーブル!FH26:FJ26,"△")&lt;&gt;0,"△",IF(COUNTIF(空き状況確認テーブル!FH26:FJ26,"△")&lt;&gt;0,"△","〇")))</f>
        <v>×</v>
      </c>
      <c r="FI24" s="214"/>
      <c r="FJ24" s="215"/>
      <c r="FK24" s="217" t="str">
        <f ca="1">IF(COUNTIF(空き状況確認テーブル!FK26:FN26,"×")&lt;&gt;0,"×",IF(COUNTIF(空き状況確認テーブル!FK26:FN26,"△")&lt;&gt;0,"△",IF(COUNTIF(空き状況確認テーブル!FK26:FN26,"△")&lt;&gt;0,"△","〇")))</f>
        <v>×</v>
      </c>
      <c r="FL24" s="217"/>
      <c r="FM24" s="217"/>
      <c r="FN24" s="217"/>
      <c r="FO24" s="217" t="str">
        <f ca="1">IF(COUNTIF(空き状況確認テーブル!FO26:FR26,"×")&lt;&gt;0,"×",IF(COUNTIF(空き状況確認テーブル!FO26:FR26,"△")&lt;&gt;0,"△",IF(COUNTIF(空き状況確認テーブル!FO26:FR26,"△")&lt;&gt;0,"△","〇")))</f>
        <v>×</v>
      </c>
      <c r="FP24" s="217"/>
      <c r="FQ24" s="217"/>
      <c r="FR24" s="217"/>
      <c r="FS24" s="217" t="str">
        <f ca="1">IF(COUNTIF(空き状況確認テーブル!FS26:FV26,"×")&lt;&gt;0,"×",IF(COUNTIF(空き状況確認テーブル!FS26:FV26,"△")&lt;&gt;0,"△",IF(COUNTIF(空き状況確認テーブル!FS26:FV26,"△")&lt;&gt;0,"△","〇")))</f>
        <v>×</v>
      </c>
      <c r="FT24" s="217"/>
      <c r="FU24" s="217"/>
      <c r="FV24" s="217"/>
      <c r="FW24" s="213" t="str">
        <f ca="1">IF(COUNTIF(空き状況確認テーブル!FW26:FY26,"×")&lt;&gt;0,"×",IF(COUNTIF(空き状況確認テーブル!FW26:FY26,"△")&lt;&gt;0,"△",IF(COUNTIF(空き状況確認テーブル!FW26:FY26,"△")&lt;&gt;0,"△","〇")))</f>
        <v>×</v>
      </c>
      <c r="FX24" s="214"/>
      <c r="FY24" s="216"/>
    </row>
    <row r="25" spans="1:181" ht="0.2" customHeight="1">
      <c r="C25" s="192"/>
      <c r="AK25" s="192"/>
      <c r="AL25" s="191"/>
      <c r="BI25" s="192"/>
      <c r="BJ25" s="191"/>
      <c r="CG25" s="192"/>
      <c r="DE25" s="192"/>
      <c r="DF25" s="191"/>
      <c r="EC25" s="192"/>
      <c r="ED25" s="191"/>
      <c r="FA25" s="192"/>
      <c r="FB25" s="191"/>
      <c r="FY25" s="192"/>
    </row>
    <row r="26" spans="1:181" ht="0.2" customHeight="1">
      <c r="C26" s="192"/>
      <c r="AK26" s="192"/>
      <c r="AL26" s="191"/>
      <c r="BI26" s="192"/>
      <c r="BJ26" s="191"/>
      <c r="CG26" s="192"/>
      <c r="DE26" s="192"/>
      <c r="DF26" s="191"/>
      <c r="EC26" s="192"/>
      <c r="ED26" s="191"/>
      <c r="FA26" s="192"/>
      <c r="FB26" s="191"/>
      <c r="FY26" s="192"/>
    </row>
    <row r="27" spans="1:181">
      <c r="A27" s="16"/>
      <c r="B27" s="173" t="s">
        <v>370</v>
      </c>
      <c r="C27" s="195"/>
      <c r="D27" s="11" t="s">
        <v>398</v>
      </c>
      <c r="E27" s="10" t="str">
        <f>INDEX(施設情報!$D$1:$D$1000,MATCH(D27,施設情報!$C$1:$C$1000,0))</f>
        <v>1</v>
      </c>
      <c r="F27" s="11"/>
      <c r="G27" s="8" t="str">
        <f t="shared" si="8"/>
        <v>020-46391</v>
      </c>
      <c r="H27" s="10" t="str">
        <f t="shared" si="9"/>
        <v>020-46392</v>
      </c>
      <c r="I27" s="10" t="str">
        <f t="shared" si="10"/>
        <v>020-46393</v>
      </c>
      <c r="J27" s="10" t="str">
        <f t="shared" si="11"/>
        <v>020-46394</v>
      </c>
      <c r="K27" s="10" t="str">
        <f t="shared" si="12"/>
        <v>020-46395</v>
      </c>
      <c r="L27" s="10" t="str">
        <f t="shared" si="13"/>
        <v>020-46396</v>
      </c>
      <c r="M27" s="10" t="str">
        <f t="shared" si="14"/>
        <v>020-46397</v>
      </c>
      <c r="N27" s="121" t="str">
        <f ca="1">空き状況確認テーブル!N29</f>
        <v>△</v>
      </c>
      <c r="O27" s="122" t="str">
        <f ca="1">空き状況確認テーブル!O29</f>
        <v>△</v>
      </c>
      <c r="P27" s="122" t="str">
        <f ca="1">空き状況確認テーブル!P29</f>
        <v>△</v>
      </c>
      <c r="Q27" s="122" t="str">
        <f ca="1">空き状況確認テーブル!Q29</f>
        <v>△</v>
      </c>
      <c r="R27" s="122" t="str">
        <f ca="1">空き状況確認テーブル!R29</f>
        <v>△</v>
      </c>
      <c r="S27" s="122" t="str">
        <f ca="1">空き状況確認テーブル!S29</f>
        <v>△</v>
      </c>
      <c r="T27" s="213" t="str">
        <f ca="1">IF(COUNTIF(空き状況確認テーブル!T29:V29,"×")&lt;&gt;0,"×",IF(COUNTIF(空き状況確認テーブル!T29:V29,"△")&lt;&gt;0,"△",IF(COUNTIF(空き状況確認テーブル!T29:V29,"△")&lt;&gt;0,"△","〇")))</f>
        <v>△</v>
      </c>
      <c r="U27" s="214"/>
      <c r="V27" s="215"/>
      <c r="W27" s="217" t="str">
        <f ca="1">IF(COUNTIF(空き状況確認テーブル!W29:Z29,"×")&lt;&gt;0,"×",IF(COUNTIF(空き状況確認テーブル!W29:Z29,"△")&lt;&gt;0,"△",IF(COUNTIF(空き状況確認テーブル!W29:Z29,"△")&lt;&gt;0,"△","〇")))</f>
        <v>〇</v>
      </c>
      <c r="X27" s="217"/>
      <c r="Y27" s="217"/>
      <c r="Z27" s="217"/>
      <c r="AA27" s="217" t="str">
        <f ca="1">IF(COUNTIF(空き状況確認テーブル!AA29:AD29,"×")&lt;&gt;0,"×",IF(COUNTIF(空き状況確認テーブル!AA29:AD29,"△")&lt;&gt;0,"△",IF(COUNTIF(空き状況確認テーブル!AA29:AD29,"△")&lt;&gt;0,"△","〇")))</f>
        <v>〇</v>
      </c>
      <c r="AB27" s="217"/>
      <c r="AC27" s="217"/>
      <c r="AD27" s="217"/>
      <c r="AE27" s="217" t="str">
        <f ca="1">IF(COUNTIF(空き状況確認テーブル!AE29:AH29,"×")&lt;&gt;0,"×",IF(COUNTIF(空き状況確認テーブル!AE29:AH29,"△")&lt;&gt;0,"△",IF(COUNTIF(空き状況確認テーブル!AE29:AH29,"△")&lt;&gt;0,"△","〇")))</f>
        <v>△</v>
      </c>
      <c r="AF27" s="217"/>
      <c r="AG27" s="217"/>
      <c r="AH27" s="217"/>
      <c r="AI27" s="213" t="str">
        <f ca="1">IF(COUNTIF(空き状況確認テーブル!AI29:AK29,"×")&lt;&gt;0,"×",IF(COUNTIF(空き状況確認テーブル!AI29:AK29,"△")&lt;&gt;0,"△",IF(COUNTIF(空き状況確認テーブル!AI29:AK29,"△")&lt;&gt;0,"△","〇")))</f>
        <v>△</v>
      </c>
      <c r="AJ27" s="214"/>
      <c r="AK27" s="216"/>
      <c r="AL27" s="121" t="str">
        <f ca="1">空き状況確認テーブル!AL29</f>
        <v>△</v>
      </c>
      <c r="AM27" s="122" t="str">
        <f ca="1">空き状況確認テーブル!AM29</f>
        <v>△</v>
      </c>
      <c r="AN27" s="122" t="str">
        <f ca="1">空き状況確認テーブル!AN29</f>
        <v>△</v>
      </c>
      <c r="AO27" s="122" t="str">
        <f ca="1">空き状況確認テーブル!AO29</f>
        <v>△</v>
      </c>
      <c r="AP27" s="122" t="str">
        <f ca="1">空き状況確認テーブル!AP29</f>
        <v>△</v>
      </c>
      <c r="AQ27" s="122" t="str">
        <f ca="1">空き状況確認テーブル!AQ29</f>
        <v>△</v>
      </c>
      <c r="AR27" s="213" t="str">
        <f ca="1">IF(COUNTIF(空き状況確認テーブル!AR29:AT29,"×")&lt;&gt;0,"×",IF(COUNTIF(空き状況確認テーブル!AR29:AT29,"△")&lt;&gt;0,"△",IF(COUNTIF(空き状況確認テーブル!AR29:AT29,"△")&lt;&gt;0,"△","〇")))</f>
        <v>△</v>
      </c>
      <c r="AS27" s="214"/>
      <c r="AT27" s="215"/>
      <c r="AU27" s="217" t="str">
        <f ca="1">IF(COUNTIF(空き状況確認テーブル!AU29:AX29,"×")&lt;&gt;0,"×",IF(COUNTIF(空き状況確認テーブル!AU29:AX29,"△")&lt;&gt;0,"△",IF(COUNTIF(空き状況確認テーブル!AU29:AX29,"△")&lt;&gt;0,"△","〇")))</f>
        <v>〇</v>
      </c>
      <c r="AV27" s="217"/>
      <c r="AW27" s="217"/>
      <c r="AX27" s="217"/>
      <c r="AY27" s="217" t="str">
        <f ca="1">IF(COUNTIF(空き状況確認テーブル!AY29:BB29,"×")&lt;&gt;0,"×",IF(COUNTIF(空き状況確認テーブル!AY29:BB29,"△")&lt;&gt;0,"△",IF(COUNTIF(空き状況確認テーブル!AY29:BB29,"△")&lt;&gt;0,"△","〇")))</f>
        <v>〇</v>
      </c>
      <c r="AZ27" s="217"/>
      <c r="BA27" s="217"/>
      <c r="BB27" s="217"/>
      <c r="BC27" s="217" t="str">
        <f ca="1">IF(COUNTIF(空き状況確認テーブル!BC29:BF29,"×")&lt;&gt;0,"×",IF(COUNTIF(空き状況確認テーブル!BC29:BF29,"△")&lt;&gt;0,"△",IF(COUNTIF(空き状況確認テーブル!BC29:BF29,"△")&lt;&gt;0,"△","〇")))</f>
        <v>△</v>
      </c>
      <c r="BD27" s="217"/>
      <c r="BE27" s="217"/>
      <c r="BF27" s="217"/>
      <c r="BG27" s="213" t="str">
        <f ca="1">IF(COUNTIF(空き状況確認テーブル!BG29:BI29,"×")&lt;&gt;0,"×",IF(COUNTIF(空き状況確認テーブル!BG29:BI29,"△")&lt;&gt;0,"△",IF(COUNTIF(空き状況確認テーブル!BG29:BI29,"△")&lt;&gt;0,"△","〇")))</f>
        <v>△</v>
      </c>
      <c r="BH27" s="214"/>
      <c r="BI27" s="216"/>
      <c r="BJ27" s="121" t="str">
        <f ca="1">空き状況確認テーブル!BJ29</f>
        <v>△</v>
      </c>
      <c r="BK27" s="122" t="str">
        <f ca="1">空き状況確認テーブル!BK29</f>
        <v>△</v>
      </c>
      <c r="BL27" s="122" t="str">
        <f ca="1">空き状況確認テーブル!BL29</f>
        <v>△</v>
      </c>
      <c r="BM27" s="122" t="str">
        <f ca="1">空き状況確認テーブル!BM29</f>
        <v>△</v>
      </c>
      <c r="BN27" s="122" t="str">
        <f ca="1">空き状況確認テーブル!BN29</f>
        <v>△</v>
      </c>
      <c r="BO27" s="122" t="str">
        <f ca="1">空き状況確認テーブル!BO29</f>
        <v>△</v>
      </c>
      <c r="BP27" s="213" t="str">
        <f ca="1">IF(COUNTIF(空き状況確認テーブル!BP29:BR29,"×")&lt;&gt;0,"×",IF(COUNTIF(空き状況確認テーブル!BP29:BR29,"△")&lt;&gt;0,"△",IF(COUNTIF(空き状況確認テーブル!BP29:BR29,"△")&lt;&gt;0,"△","〇")))</f>
        <v>△</v>
      </c>
      <c r="BQ27" s="214"/>
      <c r="BR27" s="215"/>
      <c r="BS27" s="217" t="str">
        <f ca="1">IF(COUNTIF(空き状況確認テーブル!BS29:BV29,"×")&lt;&gt;0,"×",IF(COUNTIF(空き状況確認テーブル!BS29:BV29,"△")&lt;&gt;0,"△",IF(COUNTIF(空き状況確認テーブル!BS29:BV29,"△")&lt;&gt;0,"△","〇")))</f>
        <v>〇</v>
      </c>
      <c r="BT27" s="217"/>
      <c r="BU27" s="217"/>
      <c r="BV27" s="217"/>
      <c r="BW27" s="217" t="str">
        <f ca="1">IF(COUNTIF(空き状況確認テーブル!BW29:BZ29,"×")&lt;&gt;0,"×",IF(COUNTIF(空き状況確認テーブル!BW29:BZ29,"△")&lt;&gt;0,"△",IF(COUNTIF(空き状況確認テーブル!BW29:BZ29,"△")&lt;&gt;0,"△","〇")))</f>
        <v>〇</v>
      </c>
      <c r="BX27" s="217"/>
      <c r="BY27" s="217"/>
      <c r="BZ27" s="217"/>
      <c r="CA27" s="217" t="str">
        <f ca="1">IF(COUNTIF(空き状況確認テーブル!CA29:CD29,"×")&lt;&gt;0,"×",IF(COUNTIF(空き状況確認テーブル!CA29:CD29,"△")&lt;&gt;0,"△",IF(COUNTIF(空き状況確認テーブル!CA29:CD29,"△")&lt;&gt;0,"△","〇")))</f>
        <v>△</v>
      </c>
      <c r="CB27" s="217"/>
      <c r="CC27" s="217"/>
      <c r="CD27" s="217"/>
      <c r="CE27" s="213" t="str">
        <f ca="1">IF(COUNTIF(空き状況確認テーブル!CE29:CG29,"×")&lt;&gt;0,"×",IF(COUNTIF(空き状況確認テーブル!CE29:CG29,"△")&lt;&gt;0,"△",IF(COUNTIF(空き状況確認テーブル!CE29:CG29,"△")&lt;&gt;0,"△","〇")))</f>
        <v>△</v>
      </c>
      <c r="CF27" s="214"/>
      <c r="CG27" s="216"/>
      <c r="CH27" s="187" t="str">
        <f ca="1">空き状況確認テーブル!CH29</f>
        <v>△</v>
      </c>
      <c r="CI27" s="122" t="str">
        <f ca="1">空き状況確認テーブル!CI29</f>
        <v>△</v>
      </c>
      <c r="CJ27" s="122" t="str">
        <f ca="1">空き状況確認テーブル!CJ29</f>
        <v>△</v>
      </c>
      <c r="CK27" s="122" t="str">
        <f ca="1">空き状況確認テーブル!CK29</f>
        <v>△</v>
      </c>
      <c r="CL27" s="122" t="str">
        <f ca="1">空き状況確認テーブル!CL29</f>
        <v>△</v>
      </c>
      <c r="CM27" s="122" t="str">
        <f ca="1">空き状況確認テーブル!CM29</f>
        <v>△</v>
      </c>
      <c r="CN27" s="213" t="str">
        <f ca="1">IF(COUNTIF(空き状況確認テーブル!CN29:CP29,"×")&lt;&gt;0,"×",IF(COUNTIF(空き状況確認テーブル!CN29:CP29,"△")&lt;&gt;0,"△",IF(COUNTIF(空き状況確認テーブル!CN29:CP29,"△")&lt;&gt;0,"△","〇")))</f>
        <v>△</v>
      </c>
      <c r="CO27" s="214"/>
      <c r="CP27" s="215"/>
      <c r="CQ27" s="217" t="str">
        <f ca="1">IF(COUNTIF(空き状況確認テーブル!CQ29:CT29,"×")&lt;&gt;0,"×",IF(COUNTIF(空き状況確認テーブル!CQ29:CT29,"△")&lt;&gt;0,"△",IF(COUNTIF(空き状況確認テーブル!CQ29:CT29,"△")&lt;&gt;0,"△","〇")))</f>
        <v>〇</v>
      </c>
      <c r="CR27" s="217"/>
      <c r="CS27" s="217"/>
      <c r="CT27" s="217"/>
      <c r="CU27" s="217" t="str">
        <f ca="1">IF(COUNTIF(空き状況確認テーブル!CU29:CX29,"×")&lt;&gt;0,"×",IF(COUNTIF(空き状況確認テーブル!CU29:CX29,"△")&lt;&gt;0,"△",IF(COUNTIF(空き状況確認テーブル!CU29:CX29,"△")&lt;&gt;0,"△","〇")))</f>
        <v>〇</v>
      </c>
      <c r="CV27" s="217"/>
      <c r="CW27" s="217"/>
      <c r="CX27" s="217"/>
      <c r="CY27" s="217" t="str">
        <f ca="1">IF(COUNTIF(空き状況確認テーブル!CY29:DB29,"×")&lt;&gt;0,"×",IF(COUNTIF(空き状況確認テーブル!CY29:DB29,"△")&lt;&gt;0,"△",IF(COUNTIF(空き状況確認テーブル!CY29:DB29,"△")&lt;&gt;0,"△","〇")))</f>
        <v>△</v>
      </c>
      <c r="CZ27" s="217"/>
      <c r="DA27" s="217"/>
      <c r="DB27" s="217"/>
      <c r="DC27" s="213" t="str">
        <f ca="1">IF(COUNTIF(空き状況確認テーブル!DC29:DE29,"×")&lt;&gt;0,"×",IF(COUNTIF(空き状況確認テーブル!DC29:DE29,"△")&lt;&gt;0,"△",IF(COUNTIF(空き状況確認テーブル!DC29:DE29,"△")&lt;&gt;0,"△","〇")))</f>
        <v>△</v>
      </c>
      <c r="DD27" s="214"/>
      <c r="DE27" s="216"/>
      <c r="DF27" s="121" t="str">
        <f ca="1">空き状況確認テーブル!DF29</f>
        <v>△</v>
      </c>
      <c r="DG27" s="122" t="str">
        <f ca="1">空き状況確認テーブル!DG29</f>
        <v>△</v>
      </c>
      <c r="DH27" s="122" t="str">
        <f ca="1">空き状況確認テーブル!DH29</f>
        <v>△</v>
      </c>
      <c r="DI27" s="122" t="str">
        <f ca="1">空き状況確認テーブル!DI29</f>
        <v>△</v>
      </c>
      <c r="DJ27" s="122" t="str">
        <f ca="1">空き状況確認テーブル!DJ29</f>
        <v>△</v>
      </c>
      <c r="DK27" s="122" t="str">
        <f ca="1">空き状況確認テーブル!DK29</f>
        <v>△</v>
      </c>
      <c r="DL27" s="213" t="str">
        <f ca="1">IF(COUNTIF(空き状況確認テーブル!DL29:DN29,"×")&lt;&gt;0,"×",IF(COUNTIF(空き状況確認テーブル!DL29:DN29,"△")&lt;&gt;0,"△",IF(COUNTIF(空き状況確認テーブル!DL29:DN29,"△")&lt;&gt;0,"△","〇")))</f>
        <v>△</v>
      </c>
      <c r="DM27" s="214"/>
      <c r="DN27" s="215"/>
      <c r="DO27" s="217" t="str">
        <f ca="1">IF(COUNTIF(空き状況確認テーブル!DO29:DR29,"×")&lt;&gt;0,"×",IF(COUNTIF(空き状況確認テーブル!DO29:DR29,"△")&lt;&gt;0,"△",IF(COUNTIF(空き状況確認テーブル!DO29:DR29,"△")&lt;&gt;0,"△","〇")))</f>
        <v>〇</v>
      </c>
      <c r="DP27" s="217"/>
      <c r="DQ27" s="217"/>
      <c r="DR27" s="217"/>
      <c r="DS27" s="217" t="str">
        <f ca="1">IF(COUNTIF(空き状況確認テーブル!DS29:DV29,"×")&lt;&gt;0,"×",IF(COUNTIF(空き状況確認テーブル!DS29:DV29,"△")&lt;&gt;0,"△",IF(COUNTIF(空き状況確認テーブル!DS29:DV29,"△")&lt;&gt;0,"△","〇")))</f>
        <v>〇</v>
      </c>
      <c r="DT27" s="217"/>
      <c r="DU27" s="217"/>
      <c r="DV27" s="217"/>
      <c r="DW27" s="217" t="str">
        <f ca="1">IF(COUNTIF(空き状況確認テーブル!DW29:DZ29,"×")&lt;&gt;0,"×",IF(COUNTIF(空き状況確認テーブル!DW29:DZ29,"△")&lt;&gt;0,"△",IF(COUNTIF(空き状況確認テーブル!DW29:DZ29,"△")&lt;&gt;0,"△","〇")))</f>
        <v>△</v>
      </c>
      <c r="DX27" s="217"/>
      <c r="DY27" s="217"/>
      <c r="DZ27" s="217"/>
      <c r="EA27" s="213" t="str">
        <f ca="1">IF(COUNTIF(空き状況確認テーブル!EA29:EC29,"×")&lt;&gt;0,"×",IF(COUNTIF(空き状況確認テーブル!EA29:EC29,"△")&lt;&gt;0,"△",IF(COUNTIF(空き状況確認テーブル!EA29:EC29,"△")&lt;&gt;0,"△","〇")))</f>
        <v>△</v>
      </c>
      <c r="EB27" s="214"/>
      <c r="EC27" s="216"/>
      <c r="ED27" s="121" t="str">
        <f ca="1">空き状況確認テーブル!ED29</f>
        <v>×</v>
      </c>
      <c r="EE27" s="122" t="str">
        <f ca="1">空き状況確認テーブル!EE29</f>
        <v>×</v>
      </c>
      <c r="EF27" s="122" t="str">
        <f ca="1">空き状況確認テーブル!EF29</f>
        <v>×</v>
      </c>
      <c r="EG27" s="122" t="str">
        <f ca="1">空き状況確認テーブル!EG29</f>
        <v>×</v>
      </c>
      <c r="EH27" s="122" t="str">
        <f ca="1">空き状況確認テーブル!EH29</f>
        <v>×</v>
      </c>
      <c r="EI27" s="122" t="str">
        <f ca="1">空き状況確認テーブル!EI29</f>
        <v>×</v>
      </c>
      <c r="EJ27" s="213" t="str">
        <f ca="1">IF(COUNTIF(空き状況確認テーブル!EJ29:EL29,"×")&lt;&gt;0,"×",IF(COUNTIF(空き状況確認テーブル!EJ29:EL29,"△")&lt;&gt;0,"△",IF(COUNTIF(空き状況確認テーブル!EJ29:EL29,"△")&lt;&gt;0,"△","〇")))</f>
        <v>×</v>
      </c>
      <c r="EK27" s="214"/>
      <c r="EL27" s="215"/>
      <c r="EM27" s="217" t="str">
        <f ca="1">IF(COUNTIF(空き状況確認テーブル!EM29:EP29,"×")&lt;&gt;0,"×",IF(COUNTIF(空き状況確認テーブル!EM29:EP29,"△")&lt;&gt;0,"△",IF(COUNTIF(空き状況確認テーブル!EM29:EP29,"△")&lt;&gt;0,"△","〇")))</f>
        <v>×</v>
      </c>
      <c r="EN27" s="217"/>
      <c r="EO27" s="217"/>
      <c r="EP27" s="217"/>
      <c r="EQ27" s="217" t="str">
        <f ca="1">IF(COUNTIF(空き状況確認テーブル!EQ29:ET29,"×")&lt;&gt;0,"×",IF(COUNTIF(空き状況確認テーブル!EQ29:ET29,"△")&lt;&gt;0,"△",IF(COUNTIF(空き状況確認テーブル!EQ29:ET29,"△")&lt;&gt;0,"△","〇")))</f>
        <v>×</v>
      </c>
      <c r="ER27" s="217"/>
      <c r="ES27" s="217"/>
      <c r="ET27" s="217"/>
      <c r="EU27" s="217" t="str">
        <f ca="1">IF(COUNTIF(空き状況確認テーブル!EU29:EX29,"×")&lt;&gt;0,"×",IF(COUNTIF(空き状況確認テーブル!EU29:EX29,"△")&lt;&gt;0,"△",IF(COUNTIF(空き状況確認テーブル!EU29:EX29,"△")&lt;&gt;0,"△","〇")))</f>
        <v>×</v>
      </c>
      <c r="EV27" s="217"/>
      <c r="EW27" s="217"/>
      <c r="EX27" s="217"/>
      <c r="EY27" s="213" t="str">
        <f ca="1">IF(COUNTIF(空き状況確認テーブル!EY29:FA29,"×")&lt;&gt;0,"×",IF(COUNTIF(空き状況確認テーブル!EY29:FA29,"△")&lt;&gt;0,"△",IF(COUNTIF(空き状況確認テーブル!EY29:FA29,"△")&lt;&gt;0,"△","〇")))</f>
        <v>×</v>
      </c>
      <c r="EZ27" s="214"/>
      <c r="FA27" s="216"/>
      <c r="FB27" s="121" t="str">
        <f ca="1">空き状況確認テーブル!FB29</f>
        <v>×</v>
      </c>
      <c r="FC27" s="122" t="str">
        <f ca="1">空き状況確認テーブル!FC29</f>
        <v>×</v>
      </c>
      <c r="FD27" s="122" t="str">
        <f ca="1">空き状況確認テーブル!FD29</f>
        <v>×</v>
      </c>
      <c r="FE27" s="122" t="str">
        <f ca="1">空き状況確認テーブル!FE29</f>
        <v>×</v>
      </c>
      <c r="FF27" s="122" t="str">
        <f ca="1">空き状況確認テーブル!FF29</f>
        <v>×</v>
      </c>
      <c r="FG27" s="122" t="str">
        <f ca="1">空き状況確認テーブル!FG29</f>
        <v>×</v>
      </c>
      <c r="FH27" s="213" t="str">
        <f ca="1">IF(COUNTIF(空き状況確認テーブル!FH29:FJ29,"×")&lt;&gt;0,"×",IF(COUNTIF(空き状況確認テーブル!FH29:FJ29,"△")&lt;&gt;0,"△",IF(COUNTIF(空き状況確認テーブル!FH29:FJ29,"△")&lt;&gt;0,"△","〇")))</f>
        <v>×</v>
      </c>
      <c r="FI27" s="214"/>
      <c r="FJ27" s="215"/>
      <c r="FK27" s="217" t="str">
        <f ca="1">IF(COUNTIF(空き状況確認テーブル!FK29:FN29,"×")&lt;&gt;0,"×",IF(COUNTIF(空き状況確認テーブル!FK29:FN29,"△")&lt;&gt;0,"△",IF(COUNTIF(空き状況確認テーブル!FK29:FN29,"△")&lt;&gt;0,"△","〇")))</f>
        <v>×</v>
      </c>
      <c r="FL27" s="217"/>
      <c r="FM27" s="217"/>
      <c r="FN27" s="217"/>
      <c r="FO27" s="217" t="str">
        <f ca="1">IF(COUNTIF(空き状況確認テーブル!FO29:FR29,"×")&lt;&gt;0,"×",IF(COUNTIF(空き状況確認テーブル!FO29:FR29,"△")&lt;&gt;0,"△",IF(COUNTIF(空き状況確認テーブル!FO29:FR29,"△")&lt;&gt;0,"△","〇")))</f>
        <v>×</v>
      </c>
      <c r="FP27" s="217"/>
      <c r="FQ27" s="217"/>
      <c r="FR27" s="217"/>
      <c r="FS27" s="217" t="str">
        <f ca="1">IF(COUNTIF(空き状況確認テーブル!FS29:FV29,"×")&lt;&gt;0,"×",IF(COUNTIF(空き状況確認テーブル!FS29:FV29,"△")&lt;&gt;0,"△",IF(COUNTIF(空き状況確認テーブル!FS29:FV29,"△")&lt;&gt;0,"△","〇")))</f>
        <v>×</v>
      </c>
      <c r="FT27" s="217"/>
      <c r="FU27" s="217"/>
      <c r="FV27" s="217"/>
      <c r="FW27" s="213" t="str">
        <f ca="1">IF(COUNTIF(空き状況確認テーブル!FW29:FY29,"×")&lt;&gt;0,"×",IF(COUNTIF(空き状況確認テーブル!FW29:FY29,"△")&lt;&gt;0,"△",IF(COUNTIF(空き状況確認テーブル!FW29:FY29,"△")&lt;&gt;0,"△","〇")))</f>
        <v>×</v>
      </c>
      <c r="FX27" s="214"/>
      <c r="FY27" s="216"/>
    </row>
    <row r="28" spans="1:181">
      <c r="A28" s="16"/>
      <c r="B28" s="173" t="s">
        <v>371</v>
      </c>
      <c r="C28" s="195"/>
      <c r="D28" s="11" t="s">
        <v>399</v>
      </c>
      <c r="E28" s="10" t="str">
        <f>INDEX(施設情報!$D$1:$D$1000,MATCH(D28,施設情報!$C$1:$C$1000,0))</f>
        <v>1</v>
      </c>
      <c r="F28" s="11"/>
      <c r="G28" s="8" t="str">
        <f t="shared" si="8"/>
        <v>021-46391</v>
      </c>
      <c r="H28" s="10" t="str">
        <f t="shared" si="9"/>
        <v>021-46392</v>
      </c>
      <c r="I28" s="10" t="str">
        <f t="shared" si="10"/>
        <v>021-46393</v>
      </c>
      <c r="J28" s="10" t="str">
        <f t="shared" si="11"/>
        <v>021-46394</v>
      </c>
      <c r="K28" s="10" t="str">
        <f t="shared" si="12"/>
        <v>021-46395</v>
      </c>
      <c r="L28" s="10" t="str">
        <f t="shared" si="13"/>
        <v>021-46396</v>
      </c>
      <c r="M28" s="10" t="str">
        <f t="shared" si="14"/>
        <v>021-46397</v>
      </c>
      <c r="N28" s="121" t="str">
        <f ca="1">空き状況確認テーブル!N30</f>
        <v>△</v>
      </c>
      <c r="O28" s="122" t="str">
        <f ca="1">空き状況確認テーブル!O30</f>
        <v>△</v>
      </c>
      <c r="P28" s="122" t="str">
        <f ca="1">空き状況確認テーブル!P30</f>
        <v>△</v>
      </c>
      <c r="Q28" s="122" t="str">
        <f ca="1">空き状況確認テーブル!Q30</f>
        <v>△</v>
      </c>
      <c r="R28" s="122" t="str">
        <f ca="1">空き状況確認テーブル!R30</f>
        <v>△</v>
      </c>
      <c r="S28" s="122" t="str">
        <f ca="1">空き状況確認テーブル!S30</f>
        <v>△</v>
      </c>
      <c r="T28" s="213" t="str">
        <f ca="1">IF(COUNTIF(空き状況確認テーブル!T30:V30,"×")&lt;&gt;0,"×",IF(COUNTIF(空き状況確認テーブル!T30:V30,"△")&lt;&gt;0,"△",IF(COUNTIF(空き状況確認テーブル!T30:V30,"△")&lt;&gt;0,"△","〇")))</f>
        <v>△</v>
      </c>
      <c r="U28" s="214"/>
      <c r="V28" s="215"/>
      <c r="W28" s="217" t="str">
        <f ca="1">IF(COUNTIF(空き状況確認テーブル!W30:Z30,"×")&lt;&gt;0,"×",IF(COUNTIF(空き状況確認テーブル!W30:Z30,"△")&lt;&gt;0,"△",IF(COUNTIF(空き状況確認テーブル!W30:Z30,"△")&lt;&gt;0,"△","〇")))</f>
        <v>〇</v>
      </c>
      <c r="X28" s="217"/>
      <c r="Y28" s="217"/>
      <c r="Z28" s="217"/>
      <c r="AA28" s="217" t="str">
        <f ca="1">IF(COUNTIF(空き状況確認テーブル!AA30:AD30,"×")&lt;&gt;0,"×",IF(COUNTIF(空き状況確認テーブル!AA30:AD30,"△")&lt;&gt;0,"△",IF(COUNTIF(空き状況確認テーブル!AA30:AD30,"△")&lt;&gt;0,"△","〇")))</f>
        <v>〇</v>
      </c>
      <c r="AB28" s="217"/>
      <c r="AC28" s="217"/>
      <c r="AD28" s="217"/>
      <c r="AE28" s="217" t="str">
        <f ca="1">IF(COUNTIF(空き状況確認テーブル!AE30:AH30,"×")&lt;&gt;0,"×",IF(COUNTIF(空き状況確認テーブル!AE30:AH30,"△")&lt;&gt;0,"△",IF(COUNTIF(空き状況確認テーブル!AE30:AH30,"△")&lt;&gt;0,"△","〇")))</f>
        <v>△</v>
      </c>
      <c r="AF28" s="217"/>
      <c r="AG28" s="217"/>
      <c r="AH28" s="217"/>
      <c r="AI28" s="213" t="str">
        <f ca="1">IF(COUNTIF(空き状況確認テーブル!AI30:AK30,"×")&lt;&gt;0,"×",IF(COUNTIF(空き状況確認テーブル!AI30:AK30,"△")&lt;&gt;0,"△",IF(COUNTIF(空き状況確認テーブル!AI30:AK30,"△")&lt;&gt;0,"△","〇")))</f>
        <v>△</v>
      </c>
      <c r="AJ28" s="214"/>
      <c r="AK28" s="216"/>
      <c r="AL28" s="121" t="str">
        <f ca="1">空き状況確認テーブル!AL30</f>
        <v>△</v>
      </c>
      <c r="AM28" s="122" t="str">
        <f ca="1">空き状況確認テーブル!AM30</f>
        <v>△</v>
      </c>
      <c r="AN28" s="122" t="str">
        <f ca="1">空き状況確認テーブル!AN30</f>
        <v>△</v>
      </c>
      <c r="AO28" s="122" t="str">
        <f ca="1">空き状況確認テーブル!AO30</f>
        <v>△</v>
      </c>
      <c r="AP28" s="122" t="str">
        <f ca="1">空き状況確認テーブル!AP30</f>
        <v>△</v>
      </c>
      <c r="AQ28" s="122" t="str">
        <f ca="1">空き状況確認テーブル!AQ30</f>
        <v>△</v>
      </c>
      <c r="AR28" s="213" t="str">
        <f ca="1">IF(COUNTIF(空き状況確認テーブル!AR30:AT30,"×")&lt;&gt;0,"×",IF(COUNTIF(空き状況確認テーブル!AR30:AT30,"△")&lt;&gt;0,"△",IF(COUNTIF(空き状況確認テーブル!AR30:AT30,"△")&lt;&gt;0,"△","〇")))</f>
        <v>△</v>
      </c>
      <c r="AS28" s="214"/>
      <c r="AT28" s="215"/>
      <c r="AU28" s="217" t="str">
        <f ca="1">IF(COUNTIF(空き状況確認テーブル!AU30:AX30,"×")&lt;&gt;0,"×",IF(COUNTIF(空き状況確認テーブル!AU30:AX30,"△")&lt;&gt;0,"△",IF(COUNTIF(空き状況確認テーブル!AU30:AX30,"△")&lt;&gt;0,"△","〇")))</f>
        <v>〇</v>
      </c>
      <c r="AV28" s="217"/>
      <c r="AW28" s="217"/>
      <c r="AX28" s="217"/>
      <c r="AY28" s="217" t="str">
        <f ca="1">IF(COUNTIF(空き状況確認テーブル!AY30:BB30,"×")&lt;&gt;0,"×",IF(COUNTIF(空き状況確認テーブル!AY30:BB30,"△")&lt;&gt;0,"△",IF(COUNTIF(空き状況確認テーブル!AY30:BB30,"△")&lt;&gt;0,"△","〇")))</f>
        <v>〇</v>
      </c>
      <c r="AZ28" s="217"/>
      <c r="BA28" s="217"/>
      <c r="BB28" s="217"/>
      <c r="BC28" s="217" t="str">
        <f ca="1">IF(COUNTIF(空き状況確認テーブル!BC30:BF30,"×")&lt;&gt;0,"×",IF(COUNTIF(空き状況確認テーブル!BC30:BF30,"△")&lt;&gt;0,"△",IF(COUNTIF(空き状況確認テーブル!BC30:BF30,"△")&lt;&gt;0,"△","〇")))</f>
        <v>△</v>
      </c>
      <c r="BD28" s="217"/>
      <c r="BE28" s="217"/>
      <c r="BF28" s="217"/>
      <c r="BG28" s="213" t="str">
        <f ca="1">IF(COUNTIF(空き状況確認テーブル!BG30:BI30,"×")&lt;&gt;0,"×",IF(COUNTIF(空き状況確認テーブル!BG30:BI30,"△")&lt;&gt;0,"△",IF(COUNTIF(空き状況確認テーブル!BG30:BI30,"△")&lt;&gt;0,"△","〇")))</f>
        <v>△</v>
      </c>
      <c r="BH28" s="214"/>
      <c r="BI28" s="216"/>
      <c r="BJ28" s="121" t="str">
        <f ca="1">空き状況確認テーブル!BJ30</f>
        <v>△</v>
      </c>
      <c r="BK28" s="122" t="str">
        <f ca="1">空き状況確認テーブル!BK30</f>
        <v>△</v>
      </c>
      <c r="BL28" s="122" t="str">
        <f ca="1">空き状況確認テーブル!BL30</f>
        <v>△</v>
      </c>
      <c r="BM28" s="122" t="str">
        <f ca="1">空き状況確認テーブル!BM30</f>
        <v>△</v>
      </c>
      <c r="BN28" s="122" t="str">
        <f ca="1">空き状況確認テーブル!BN30</f>
        <v>△</v>
      </c>
      <c r="BO28" s="122" t="str">
        <f ca="1">空き状況確認テーブル!BO30</f>
        <v>△</v>
      </c>
      <c r="BP28" s="213" t="str">
        <f ca="1">IF(COUNTIF(空き状況確認テーブル!BP30:BR30,"×")&lt;&gt;0,"×",IF(COUNTIF(空き状況確認テーブル!BP30:BR30,"△")&lt;&gt;0,"△",IF(COUNTIF(空き状況確認テーブル!BP30:BR30,"△")&lt;&gt;0,"△","〇")))</f>
        <v>△</v>
      </c>
      <c r="BQ28" s="214"/>
      <c r="BR28" s="215"/>
      <c r="BS28" s="217" t="str">
        <f ca="1">IF(COUNTIF(空き状況確認テーブル!BS30:BV30,"×")&lt;&gt;0,"×",IF(COUNTIF(空き状況確認テーブル!BS30:BV30,"△")&lt;&gt;0,"△",IF(COUNTIF(空き状況確認テーブル!BS30:BV30,"△")&lt;&gt;0,"△","〇")))</f>
        <v>〇</v>
      </c>
      <c r="BT28" s="217"/>
      <c r="BU28" s="217"/>
      <c r="BV28" s="217"/>
      <c r="BW28" s="217" t="str">
        <f ca="1">IF(COUNTIF(空き状況確認テーブル!BW30:BZ30,"×")&lt;&gt;0,"×",IF(COUNTIF(空き状況確認テーブル!BW30:BZ30,"△")&lt;&gt;0,"△",IF(COUNTIF(空き状況確認テーブル!BW30:BZ30,"△")&lt;&gt;0,"△","〇")))</f>
        <v>〇</v>
      </c>
      <c r="BX28" s="217"/>
      <c r="BY28" s="217"/>
      <c r="BZ28" s="217"/>
      <c r="CA28" s="217" t="str">
        <f ca="1">IF(COUNTIF(空き状況確認テーブル!CA30:CD30,"×")&lt;&gt;0,"×",IF(COUNTIF(空き状況確認テーブル!CA30:CD30,"△")&lt;&gt;0,"△",IF(COUNTIF(空き状況確認テーブル!CA30:CD30,"△")&lt;&gt;0,"△","〇")))</f>
        <v>△</v>
      </c>
      <c r="CB28" s="217"/>
      <c r="CC28" s="217"/>
      <c r="CD28" s="217"/>
      <c r="CE28" s="213" t="str">
        <f ca="1">IF(COUNTIF(空き状況確認テーブル!CE30:CG30,"×")&lt;&gt;0,"×",IF(COUNTIF(空き状況確認テーブル!CE30:CG30,"△")&lt;&gt;0,"△",IF(COUNTIF(空き状況確認テーブル!CE30:CG30,"△")&lt;&gt;0,"△","〇")))</f>
        <v>△</v>
      </c>
      <c r="CF28" s="214"/>
      <c r="CG28" s="216"/>
      <c r="CH28" s="187" t="str">
        <f ca="1">空き状況確認テーブル!CH30</f>
        <v>△</v>
      </c>
      <c r="CI28" s="122" t="str">
        <f ca="1">空き状況確認テーブル!CI30</f>
        <v>△</v>
      </c>
      <c r="CJ28" s="122" t="str">
        <f ca="1">空き状況確認テーブル!CJ30</f>
        <v>△</v>
      </c>
      <c r="CK28" s="122" t="str">
        <f ca="1">空き状況確認テーブル!CK30</f>
        <v>△</v>
      </c>
      <c r="CL28" s="122" t="str">
        <f ca="1">空き状況確認テーブル!CL30</f>
        <v>△</v>
      </c>
      <c r="CM28" s="122" t="str">
        <f ca="1">空き状況確認テーブル!CM30</f>
        <v>△</v>
      </c>
      <c r="CN28" s="213" t="str">
        <f ca="1">IF(COUNTIF(空き状況確認テーブル!CN30:CP30,"×")&lt;&gt;0,"×",IF(COUNTIF(空き状況確認テーブル!CN30:CP30,"△")&lt;&gt;0,"△",IF(COUNTIF(空き状況確認テーブル!CN30:CP30,"△")&lt;&gt;0,"△","〇")))</f>
        <v>△</v>
      </c>
      <c r="CO28" s="214"/>
      <c r="CP28" s="215"/>
      <c r="CQ28" s="217" t="str">
        <f ca="1">IF(COUNTIF(空き状況確認テーブル!CQ30:CT30,"×")&lt;&gt;0,"×",IF(COUNTIF(空き状況確認テーブル!CQ30:CT30,"△")&lt;&gt;0,"△",IF(COUNTIF(空き状況確認テーブル!CQ30:CT30,"△")&lt;&gt;0,"△","〇")))</f>
        <v>〇</v>
      </c>
      <c r="CR28" s="217"/>
      <c r="CS28" s="217"/>
      <c r="CT28" s="217"/>
      <c r="CU28" s="217" t="str">
        <f ca="1">IF(COUNTIF(空き状況確認テーブル!CU30:CX30,"×")&lt;&gt;0,"×",IF(COUNTIF(空き状況確認テーブル!CU30:CX30,"△")&lt;&gt;0,"△",IF(COUNTIF(空き状況確認テーブル!CU30:CX30,"△")&lt;&gt;0,"△","〇")))</f>
        <v>〇</v>
      </c>
      <c r="CV28" s="217"/>
      <c r="CW28" s="217"/>
      <c r="CX28" s="217"/>
      <c r="CY28" s="217" t="str">
        <f ca="1">IF(COUNTIF(空き状況確認テーブル!CY30:DB30,"×")&lt;&gt;0,"×",IF(COUNTIF(空き状況確認テーブル!CY30:DB30,"△")&lt;&gt;0,"△",IF(COUNTIF(空き状況確認テーブル!CY30:DB30,"△")&lt;&gt;0,"△","〇")))</f>
        <v>△</v>
      </c>
      <c r="CZ28" s="217"/>
      <c r="DA28" s="217"/>
      <c r="DB28" s="217"/>
      <c r="DC28" s="213" t="str">
        <f ca="1">IF(COUNTIF(空き状況確認テーブル!DC30:DE30,"×")&lt;&gt;0,"×",IF(COUNTIF(空き状況確認テーブル!DC30:DE30,"△")&lt;&gt;0,"△",IF(COUNTIF(空き状況確認テーブル!DC30:DE30,"△")&lt;&gt;0,"△","〇")))</f>
        <v>△</v>
      </c>
      <c r="DD28" s="214"/>
      <c r="DE28" s="216"/>
      <c r="DF28" s="121" t="str">
        <f ca="1">空き状況確認テーブル!DF30</f>
        <v>△</v>
      </c>
      <c r="DG28" s="122" t="str">
        <f ca="1">空き状況確認テーブル!DG30</f>
        <v>△</v>
      </c>
      <c r="DH28" s="122" t="str">
        <f ca="1">空き状況確認テーブル!DH30</f>
        <v>△</v>
      </c>
      <c r="DI28" s="122" t="str">
        <f ca="1">空き状況確認テーブル!DI30</f>
        <v>△</v>
      </c>
      <c r="DJ28" s="122" t="str">
        <f ca="1">空き状況確認テーブル!DJ30</f>
        <v>△</v>
      </c>
      <c r="DK28" s="122" t="str">
        <f ca="1">空き状況確認テーブル!DK30</f>
        <v>△</v>
      </c>
      <c r="DL28" s="213" t="str">
        <f ca="1">IF(COUNTIF(空き状況確認テーブル!DL30:DN30,"×")&lt;&gt;0,"×",IF(COUNTIF(空き状況確認テーブル!DL30:DN30,"△")&lt;&gt;0,"△",IF(COUNTIF(空き状況確認テーブル!DL30:DN30,"△")&lt;&gt;0,"△","〇")))</f>
        <v>△</v>
      </c>
      <c r="DM28" s="214"/>
      <c r="DN28" s="215"/>
      <c r="DO28" s="217" t="str">
        <f ca="1">IF(COUNTIF(空き状況確認テーブル!DO30:DR30,"×")&lt;&gt;0,"×",IF(COUNTIF(空き状況確認テーブル!DO30:DR30,"△")&lt;&gt;0,"△",IF(COUNTIF(空き状況確認テーブル!DO30:DR30,"△")&lt;&gt;0,"△","〇")))</f>
        <v>〇</v>
      </c>
      <c r="DP28" s="217"/>
      <c r="DQ28" s="217"/>
      <c r="DR28" s="217"/>
      <c r="DS28" s="217" t="str">
        <f ca="1">IF(COUNTIF(空き状況確認テーブル!DS30:DV30,"×")&lt;&gt;0,"×",IF(COUNTIF(空き状況確認テーブル!DS30:DV30,"△")&lt;&gt;0,"△",IF(COUNTIF(空き状況確認テーブル!DS30:DV30,"△")&lt;&gt;0,"△","〇")))</f>
        <v>〇</v>
      </c>
      <c r="DT28" s="217"/>
      <c r="DU28" s="217"/>
      <c r="DV28" s="217"/>
      <c r="DW28" s="217" t="str">
        <f ca="1">IF(COUNTIF(空き状況確認テーブル!DW30:DZ30,"×")&lt;&gt;0,"×",IF(COUNTIF(空き状況確認テーブル!DW30:DZ30,"△")&lt;&gt;0,"△",IF(COUNTIF(空き状況確認テーブル!DW30:DZ30,"△")&lt;&gt;0,"△","〇")))</f>
        <v>△</v>
      </c>
      <c r="DX28" s="217"/>
      <c r="DY28" s="217"/>
      <c r="DZ28" s="217"/>
      <c r="EA28" s="213" t="str">
        <f ca="1">IF(COUNTIF(空き状況確認テーブル!EA30:EC30,"×")&lt;&gt;0,"×",IF(COUNTIF(空き状況確認テーブル!EA30:EC30,"△")&lt;&gt;0,"△",IF(COUNTIF(空き状況確認テーブル!EA30:EC30,"△")&lt;&gt;0,"△","〇")))</f>
        <v>△</v>
      </c>
      <c r="EB28" s="214"/>
      <c r="EC28" s="216"/>
      <c r="ED28" s="121" t="str">
        <f ca="1">空き状況確認テーブル!ED30</f>
        <v>×</v>
      </c>
      <c r="EE28" s="122" t="str">
        <f ca="1">空き状況確認テーブル!EE30</f>
        <v>×</v>
      </c>
      <c r="EF28" s="122" t="str">
        <f ca="1">空き状況確認テーブル!EF30</f>
        <v>×</v>
      </c>
      <c r="EG28" s="122" t="str">
        <f ca="1">空き状況確認テーブル!EG30</f>
        <v>×</v>
      </c>
      <c r="EH28" s="122" t="str">
        <f ca="1">空き状況確認テーブル!EH30</f>
        <v>×</v>
      </c>
      <c r="EI28" s="122" t="str">
        <f ca="1">空き状況確認テーブル!EI30</f>
        <v>×</v>
      </c>
      <c r="EJ28" s="213" t="str">
        <f ca="1">IF(COUNTIF(空き状況確認テーブル!EJ30:EL30,"×")&lt;&gt;0,"×",IF(COUNTIF(空き状況確認テーブル!EJ30:EL30,"△")&lt;&gt;0,"△",IF(COUNTIF(空き状況確認テーブル!EJ30:EL30,"△")&lt;&gt;0,"△","〇")))</f>
        <v>×</v>
      </c>
      <c r="EK28" s="214"/>
      <c r="EL28" s="215"/>
      <c r="EM28" s="217" t="str">
        <f ca="1">IF(COUNTIF(空き状況確認テーブル!EM30:EP30,"×")&lt;&gt;0,"×",IF(COUNTIF(空き状況確認テーブル!EM30:EP30,"△")&lt;&gt;0,"△",IF(COUNTIF(空き状況確認テーブル!EM30:EP30,"△")&lt;&gt;0,"△","〇")))</f>
        <v>×</v>
      </c>
      <c r="EN28" s="217"/>
      <c r="EO28" s="217"/>
      <c r="EP28" s="217"/>
      <c r="EQ28" s="217" t="str">
        <f ca="1">IF(COUNTIF(空き状況確認テーブル!EQ30:ET30,"×")&lt;&gt;0,"×",IF(COUNTIF(空き状況確認テーブル!EQ30:ET30,"△")&lt;&gt;0,"△",IF(COUNTIF(空き状況確認テーブル!EQ30:ET30,"△")&lt;&gt;0,"△","〇")))</f>
        <v>×</v>
      </c>
      <c r="ER28" s="217"/>
      <c r="ES28" s="217"/>
      <c r="ET28" s="217"/>
      <c r="EU28" s="217" t="str">
        <f ca="1">IF(COUNTIF(空き状況確認テーブル!EU30:EX30,"×")&lt;&gt;0,"×",IF(COUNTIF(空き状況確認テーブル!EU30:EX30,"△")&lt;&gt;0,"△",IF(COUNTIF(空き状況確認テーブル!EU30:EX30,"△")&lt;&gt;0,"△","〇")))</f>
        <v>×</v>
      </c>
      <c r="EV28" s="217"/>
      <c r="EW28" s="217"/>
      <c r="EX28" s="217"/>
      <c r="EY28" s="213" t="str">
        <f ca="1">IF(COUNTIF(空き状況確認テーブル!EY30:FA30,"×")&lt;&gt;0,"×",IF(COUNTIF(空き状況確認テーブル!EY30:FA30,"△")&lt;&gt;0,"△",IF(COUNTIF(空き状況確認テーブル!EY30:FA30,"△")&lt;&gt;0,"△","〇")))</f>
        <v>×</v>
      </c>
      <c r="EZ28" s="214"/>
      <c r="FA28" s="216"/>
      <c r="FB28" s="121" t="str">
        <f ca="1">空き状況確認テーブル!FB30</f>
        <v>×</v>
      </c>
      <c r="FC28" s="122" t="str">
        <f ca="1">空き状況確認テーブル!FC30</f>
        <v>×</v>
      </c>
      <c r="FD28" s="122" t="str">
        <f ca="1">空き状況確認テーブル!FD30</f>
        <v>×</v>
      </c>
      <c r="FE28" s="122" t="str">
        <f ca="1">空き状況確認テーブル!FE30</f>
        <v>×</v>
      </c>
      <c r="FF28" s="122" t="str">
        <f ca="1">空き状況確認テーブル!FF30</f>
        <v>×</v>
      </c>
      <c r="FG28" s="122" t="str">
        <f ca="1">空き状況確認テーブル!FG30</f>
        <v>×</v>
      </c>
      <c r="FH28" s="213" t="str">
        <f ca="1">IF(COUNTIF(空き状況確認テーブル!FH30:FJ30,"×")&lt;&gt;0,"×",IF(COUNTIF(空き状況確認テーブル!FH30:FJ30,"△")&lt;&gt;0,"△",IF(COUNTIF(空き状況確認テーブル!FH30:FJ30,"△")&lt;&gt;0,"△","〇")))</f>
        <v>×</v>
      </c>
      <c r="FI28" s="214"/>
      <c r="FJ28" s="215"/>
      <c r="FK28" s="217" t="str">
        <f ca="1">IF(COUNTIF(空き状況確認テーブル!FK30:FN30,"×")&lt;&gt;0,"×",IF(COUNTIF(空き状況確認テーブル!FK30:FN30,"△")&lt;&gt;0,"△",IF(COUNTIF(空き状況確認テーブル!FK30:FN30,"△")&lt;&gt;0,"△","〇")))</f>
        <v>×</v>
      </c>
      <c r="FL28" s="217"/>
      <c r="FM28" s="217"/>
      <c r="FN28" s="217"/>
      <c r="FO28" s="217" t="str">
        <f ca="1">IF(COUNTIF(空き状況確認テーブル!FO30:FR30,"×")&lt;&gt;0,"×",IF(COUNTIF(空き状況確認テーブル!FO30:FR30,"△")&lt;&gt;0,"△",IF(COUNTIF(空き状況確認テーブル!FO30:FR30,"△")&lt;&gt;0,"△","〇")))</f>
        <v>×</v>
      </c>
      <c r="FP28" s="217"/>
      <c r="FQ28" s="217"/>
      <c r="FR28" s="217"/>
      <c r="FS28" s="217" t="str">
        <f ca="1">IF(COUNTIF(空き状況確認テーブル!FS30:FV30,"×")&lt;&gt;0,"×",IF(COUNTIF(空き状況確認テーブル!FS30:FV30,"△")&lt;&gt;0,"△",IF(COUNTIF(空き状況確認テーブル!FS30:FV30,"△")&lt;&gt;0,"△","〇")))</f>
        <v>×</v>
      </c>
      <c r="FT28" s="217"/>
      <c r="FU28" s="217"/>
      <c r="FV28" s="217"/>
      <c r="FW28" s="213" t="str">
        <f ca="1">IF(COUNTIF(空き状況確認テーブル!FW30:FY30,"×")&lt;&gt;0,"×",IF(COUNTIF(空き状況確認テーブル!FW30:FY30,"△")&lt;&gt;0,"△",IF(COUNTIF(空き状況確認テーブル!FW30:FY30,"△")&lt;&gt;0,"△","〇")))</f>
        <v>×</v>
      </c>
      <c r="FX28" s="214"/>
      <c r="FY28" s="216"/>
    </row>
    <row r="29" spans="1:181">
      <c r="A29" s="16"/>
      <c r="B29" s="173" t="s">
        <v>372</v>
      </c>
      <c r="C29" s="195"/>
      <c r="D29" s="11" t="s">
        <v>400</v>
      </c>
      <c r="E29" s="10" t="str">
        <f>INDEX(施設情報!$D$1:$D$1000,MATCH(D29,施設情報!$C$1:$C$1000,0))</f>
        <v>1</v>
      </c>
      <c r="F29" s="11"/>
      <c r="G29" s="8" t="str">
        <f t="shared" si="8"/>
        <v>022-46391</v>
      </c>
      <c r="H29" s="10" t="str">
        <f t="shared" si="9"/>
        <v>022-46392</v>
      </c>
      <c r="I29" s="10" t="str">
        <f t="shared" si="10"/>
        <v>022-46393</v>
      </c>
      <c r="J29" s="10" t="str">
        <f t="shared" si="11"/>
        <v>022-46394</v>
      </c>
      <c r="K29" s="10" t="str">
        <f t="shared" si="12"/>
        <v>022-46395</v>
      </c>
      <c r="L29" s="10" t="str">
        <f t="shared" si="13"/>
        <v>022-46396</v>
      </c>
      <c r="M29" s="10" t="str">
        <f t="shared" si="14"/>
        <v>022-46397</v>
      </c>
      <c r="N29" s="121" t="str">
        <f ca="1">空き状況確認テーブル!N31</f>
        <v>△</v>
      </c>
      <c r="O29" s="122" t="str">
        <f ca="1">空き状況確認テーブル!O31</f>
        <v>△</v>
      </c>
      <c r="P29" s="122" t="str">
        <f ca="1">空き状況確認テーブル!P31</f>
        <v>△</v>
      </c>
      <c r="Q29" s="122" t="str">
        <f ca="1">空き状況確認テーブル!Q31</f>
        <v>△</v>
      </c>
      <c r="R29" s="122" t="str">
        <f ca="1">空き状況確認テーブル!R31</f>
        <v>△</v>
      </c>
      <c r="S29" s="122" t="str">
        <f ca="1">空き状況確認テーブル!S31</f>
        <v>△</v>
      </c>
      <c r="T29" s="213" t="str">
        <f ca="1">IF(COUNTIF(空き状況確認テーブル!T31:V31,"×")&lt;&gt;0,"×",IF(COUNTIF(空き状況確認テーブル!T31:V31,"△")&lt;&gt;0,"△",IF(COUNTIF(空き状況確認テーブル!T31:V31,"△")&lt;&gt;0,"△","〇")))</f>
        <v>△</v>
      </c>
      <c r="U29" s="214"/>
      <c r="V29" s="215"/>
      <c r="W29" s="217" t="str">
        <f ca="1">IF(COUNTIF(空き状況確認テーブル!W31:Z31,"×")&lt;&gt;0,"×",IF(COUNTIF(空き状況確認テーブル!W31:Z31,"△")&lt;&gt;0,"△",IF(COUNTIF(空き状況確認テーブル!W31:Z31,"△")&lt;&gt;0,"△","〇")))</f>
        <v>〇</v>
      </c>
      <c r="X29" s="217"/>
      <c r="Y29" s="217"/>
      <c r="Z29" s="217"/>
      <c r="AA29" s="217" t="str">
        <f ca="1">IF(COUNTIF(空き状況確認テーブル!AA31:AD31,"×")&lt;&gt;0,"×",IF(COUNTIF(空き状況確認テーブル!AA31:AD31,"△")&lt;&gt;0,"△",IF(COUNTIF(空き状況確認テーブル!AA31:AD31,"△")&lt;&gt;0,"△","〇")))</f>
        <v>〇</v>
      </c>
      <c r="AB29" s="217"/>
      <c r="AC29" s="217"/>
      <c r="AD29" s="217"/>
      <c r="AE29" s="217" t="str">
        <f ca="1">IF(COUNTIF(空き状況確認テーブル!AE31:AH31,"×")&lt;&gt;0,"×",IF(COUNTIF(空き状況確認テーブル!AE31:AH31,"△")&lt;&gt;0,"△",IF(COUNTIF(空き状況確認テーブル!AE31:AH31,"△")&lt;&gt;0,"△","〇")))</f>
        <v>△</v>
      </c>
      <c r="AF29" s="217"/>
      <c r="AG29" s="217"/>
      <c r="AH29" s="217"/>
      <c r="AI29" s="213" t="str">
        <f ca="1">IF(COUNTIF(空き状況確認テーブル!AI31:AK31,"×")&lt;&gt;0,"×",IF(COUNTIF(空き状況確認テーブル!AI31:AK31,"△")&lt;&gt;0,"△",IF(COUNTIF(空き状況確認テーブル!AI31:AK31,"△")&lt;&gt;0,"△","〇")))</f>
        <v>△</v>
      </c>
      <c r="AJ29" s="214"/>
      <c r="AK29" s="216"/>
      <c r="AL29" s="121" t="str">
        <f ca="1">空き状況確認テーブル!AL31</f>
        <v>△</v>
      </c>
      <c r="AM29" s="122" t="str">
        <f ca="1">空き状況確認テーブル!AM31</f>
        <v>△</v>
      </c>
      <c r="AN29" s="122" t="str">
        <f ca="1">空き状況確認テーブル!AN31</f>
        <v>△</v>
      </c>
      <c r="AO29" s="122" t="str">
        <f ca="1">空き状況確認テーブル!AO31</f>
        <v>△</v>
      </c>
      <c r="AP29" s="122" t="str">
        <f ca="1">空き状況確認テーブル!AP31</f>
        <v>△</v>
      </c>
      <c r="AQ29" s="122" t="str">
        <f ca="1">空き状況確認テーブル!AQ31</f>
        <v>△</v>
      </c>
      <c r="AR29" s="213" t="str">
        <f ca="1">IF(COUNTIF(空き状況確認テーブル!AR31:AT31,"×")&lt;&gt;0,"×",IF(COUNTIF(空き状況確認テーブル!AR31:AT31,"△")&lt;&gt;0,"△",IF(COUNTIF(空き状況確認テーブル!AR31:AT31,"△")&lt;&gt;0,"△","〇")))</f>
        <v>△</v>
      </c>
      <c r="AS29" s="214"/>
      <c r="AT29" s="215"/>
      <c r="AU29" s="217" t="str">
        <f ca="1">IF(COUNTIF(空き状況確認テーブル!AU31:AX31,"×")&lt;&gt;0,"×",IF(COUNTIF(空き状況確認テーブル!AU31:AX31,"△")&lt;&gt;0,"△",IF(COUNTIF(空き状況確認テーブル!AU31:AX31,"△")&lt;&gt;0,"△","〇")))</f>
        <v>〇</v>
      </c>
      <c r="AV29" s="217"/>
      <c r="AW29" s="217"/>
      <c r="AX29" s="217"/>
      <c r="AY29" s="217" t="str">
        <f ca="1">IF(COUNTIF(空き状況確認テーブル!AY31:BB31,"×")&lt;&gt;0,"×",IF(COUNTIF(空き状況確認テーブル!AY31:BB31,"△")&lt;&gt;0,"△",IF(COUNTIF(空き状況確認テーブル!AY31:BB31,"△")&lt;&gt;0,"△","〇")))</f>
        <v>〇</v>
      </c>
      <c r="AZ29" s="217"/>
      <c r="BA29" s="217"/>
      <c r="BB29" s="217"/>
      <c r="BC29" s="217" t="str">
        <f ca="1">IF(COUNTIF(空き状況確認テーブル!BC31:BF31,"×")&lt;&gt;0,"×",IF(COUNTIF(空き状況確認テーブル!BC31:BF31,"△")&lt;&gt;0,"△",IF(COUNTIF(空き状況確認テーブル!BC31:BF31,"△")&lt;&gt;0,"△","〇")))</f>
        <v>△</v>
      </c>
      <c r="BD29" s="217"/>
      <c r="BE29" s="217"/>
      <c r="BF29" s="217"/>
      <c r="BG29" s="213" t="str">
        <f ca="1">IF(COUNTIF(空き状況確認テーブル!BG31:BI31,"×")&lt;&gt;0,"×",IF(COUNTIF(空き状況確認テーブル!BG31:BI31,"△")&lt;&gt;0,"△",IF(COUNTIF(空き状況確認テーブル!BG31:BI31,"△")&lt;&gt;0,"△","〇")))</f>
        <v>△</v>
      </c>
      <c r="BH29" s="214"/>
      <c r="BI29" s="216"/>
      <c r="BJ29" s="121" t="str">
        <f ca="1">空き状況確認テーブル!BJ31</f>
        <v>△</v>
      </c>
      <c r="BK29" s="122" t="str">
        <f ca="1">空き状況確認テーブル!BK31</f>
        <v>△</v>
      </c>
      <c r="BL29" s="122" t="str">
        <f ca="1">空き状況確認テーブル!BL31</f>
        <v>△</v>
      </c>
      <c r="BM29" s="122" t="str">
        <f ca="1">空き状況確認テーブル!BM31</f>
        <v>△</v>
      </c>
      <c r="BN29" s="122" t="str">
        <f ca="1">空き状況確認テーブル!BN31</f>
        <v>△</v>
      </c>
      <c r="BO29" s="122" t="str">
        <f ca="1">空き状況確認テーブル!BO31</f>
        <v>△</v>
      </c>
      <c r="BP29" s="213" t="str">
        <f ca="1">IF(COUNTIF(空き状況確認テーブル!BP31:BR31,"×")&lt;&gt;0,"×",IF(COUNTIF(空き状況確認テーブル!BP31:BR31,"△")&lt;&gt;0,"△",IF(COUNTIF(空き状況確認テーブル!BP31:BR31,"△")&lt;&gt;0,"△","〇")))</f>
        <v>△</v>
      </c>
      <c r="BQ29" s="214"/>
      <c r="BR29" s="215"/>
      <c r="BS29" s="217" t="str">
        <f ca="1">IF(COUNTIF(空き状況確認テーブル!BS31:BV31,"×")&lt;&gt;0,"×",IF(COUNTIF(空き状況確認テーブル!BS31:BV31,"△")&lt;&gt;0,"△",IF(COUNTIF(空き状況確認テーブル!BS31:BV31,"△")&lt;&gt;0,"△","〇")))</f>
        <v>〇</v>
      </c>
      <c r="BT29" s="217"/>
      <c r="BU29" s="217"/>
      <c r="BV29" s="217"/>
      <c r="BW29" s="217" t="str">
        <f ca="1">IF(COUNTIF(空き状況確認テーブル!BW31:BZ31,"×")&lt;&gt;0,"×",IF(COUNTIF(空き状況確認テーブル!BW31:BZ31,"△")&lt;&gt;0,"△",IF(COUNTIF(空き状況確認テーブル!BW31:BZ31,"△")&lt;&gt;0,"△","〇")))</f>
        <v>〇</v>
      </c>
      <c r="BX29" s="217"/>
      <c r="BY29" s="217"/>
      <c r="BZ29" s="217"/>
      <c r="CA29" s="217" t="str">
        <f ca="1">IF(COUNTIF(空き状況確認テーブル!CA31:CD31,"×")&lt;&gt;0,"×",IF(COUNTIF(空き状況確認テーブル!CA31:CD31,"△")&lt;&gt;0,"△",IF(COUNTIF(空き状況確認テーブル!CA31:CD31,"△")&lt;&gt;0,"△","〇")))</f>
        <v>△</v>
      </c>
      <c r="CB29" s="217"/>
      <c r="CC29" s="217"/>
      <c r="CD29" s="217"/>
      <c r="CE29" s="213" t="str">
        <f ca="1">IF(COUNTIF(空き状況確認テーブル!CE31:CG31,"×")&lt;&gt;0,"×",IF(COUNTIF(空き状況確認テーブル!CE31:CG31,"△")&lt;&gt;0,"△",IF(COUNTIF(空き状況確認テーブル!CE31:CG31,"△")&lt;&gt;0,"△","〇")))</f>
        <v>△</v>
      </c>
      <c r="CF29" s="214"/>
      <c r="CG29" s="216"/>
      <c r="CH29" s="187" t="str">
        <f ca="1">空き状況確認テーブル!CH31</f>
        <v>△</v>
      </c>
      <c r="CI29" s="122" t="str">
        <f ca="1">空き状況確認テーブル!CI31</f>
        <v>△</v>
      </c>
      <c r="CJ29" s="122" t="str">
        <f ca="1">空き状況確認テーブル!CJ31</f>
        <v>△</v>
      </c>
      <c r="CK29" s="122" t="str">
        <f ca="1">空き状況確認テーブル!CK31</f>
        <v>△</v>
      </c>
      <c r="CL29" s="122" t="str">
        <f ca="1">空き状況確認テーブル!CL31</f>
        <v>△</v>
      </c>
      <c r="CM29" s="122" t="str">
        <f ca="1">空き状況確認テーブル!CM31</f>
        <v>△</v>
      </c>
      <c r="CN29" s="213" t="str">
        <f ca="1">IF(COUNTIF(空き状況確認テーブル!CN31:CP31,"×")&lt;&gt;0,"×",IF(COUNTIF(空き状況確認テーブル!CN31:CP31,"△")&lt;&gt;0,"△",IF(COUNTIF(空き状況確認テーブル!CN31:CP31,"△")&lt;&gt;0,"△","〇")))</f>
        <v>△</v>
      </c>
      <c r="CO29" s="214"/>
      <c r="CP29" s="215"/>
      <c r="CQ29" s="217" t="str">
        <f ca="1">IF(COUNTIF(空き状況確認テーブル!CQ31:CT31,"×")&lt;&gt;0,"×",IF(COUNTIF(空き状況確認テーブル!CQ31:CT31,"△")&lt;&gt;0,"△",IF(COUNTIF(空き状況確認テーブル!CQ31:CT31,"△")&lt;&gt;0,"△","〇")))</f>
        <v>〇</v>
      </c>
      <c r="CR29" s="217"/>
      <c r="CS29" s="217"/>
      <c r="CT29" s="217"/>
      <c r="CU29" s="217" t="str">
        <f ca="1">IF(COUNTIF(空き状況確認テーブル!CU31:CX31,"×")&lt;&gt;0,"×",IF(COUNTIF(空き状況確認テーブル!CU31:CX31,"△")&lt;&gt;0,"△",IF(COUNTIF(空き状況確認テーブル!CU31:CX31,"△")&lt;&gt;0,"△","〇")))</f>
        <v>〇</v>
      </c>
      <c r="CV29" s="217"/>
      <c r="CW29" s="217"/>
      <c r="CX29" s="217"/>
      <c r="CY29" s="217" t="str">
        <f ca="1">IF(COUNTIF(空き状況確認テーブル!CY31:DB31,"×")&lt;&gt;0,"×",IF(COUNTIF(空き状況確認テーブル!CY31:DB31,"△")&lt;&gt;0,"△",IF(COUNTIF(空き状況確認テーブル!CY31:DB31,"△")&lt;&gt;0,"△","〇")))</f>
        <v>△</v>
      </c>
      <c r="CZ29" s="217"/>
      <c r="DA29" s="217"/>
      <c r="DB29" s="217"/>
      <c r="DC29" s="213" t="str">
        <f ca="1">IF(COUNTIF(空き状況確認テーブル!DC31:DE31,"×")&lt;&gt;0,"×",IF(COUNTIF(空き状況確認テーブル!DC31:DE31,"△")&lt;&gt;0,"△",IF(COUNTIF(空き状況確認テーブル!DC31:DE31,"△")&lt;&gt;0,"△","〇")))</f>
        <v>△</v>
      </c>
      <c r="DD29" s="214"/>
      <c r="DE29" s="216"/>
      <c r="DF29" s="121" t="str">
        <f ca="1">空き状況確認テーブル!DF31</f>
        <v>△</v>
      </c>
      <c r="DG29" s="122" t="str">
        <f ca="1">空き状況確認テーブル!DG31</f>
        <v>△</v>
      </c>
      <c r="DH29" s="122" t="str">
        <f ca="1">空き状況確認テーブル!DH31</f>
        <v>△</v>
      </c>
      <c r="DI29" s="122" t="str">
        <f ca="1">空き状況確認テーブル!DI31</f>
        <v>△</v>
      </c>
      <c r="DJ29" s="122" t="str">
        <f ca="1">空き状況確認テーブル!DJ31</f>
        <v>△</v>
      </c>
      <c r="DK29" s="122" t="str">
        <f ca="1">空き状況確認テーブル!DK31</f>
        <v>△</v>
      </c>
      <c r="DL29" s="213" t="str">
        <f ca="1">IF(COUNTIF(空き状況確認テーブル!DL31:DN31,"×")&lt;&gt;0,"×",IF(COUNTIF(空き状況確認テーブル!DL31:DN31,"△")&lt;&gt;0,"△",IF(COUNTIF(空き状況確認テーブル!DL31:DN31,"△")&lt;&gt;0,"△","〇")))</f>
        <v>△</v>
      </c>
      <c r="DM29" s="214"/>
      <c r="DN29" s="215"/>
      <c r="DO29" s="217" t="str">
        <f ca="1">IF(COUNTIF(空き状況確認テーブル!DO31:DR31,"×")&lt;&gt;0,"×",IF(COUNTIF(空き状況確認テーブル!DO31:DR31,"△")&lt;&gt;0,"△",IF(COUNTIF(空き状況確認テーブル!DO31:DR31,"△")&lt;&gt;0,"△","〇")))</f>
        <v>〇</v>
      </c>
      <c r="DP29" s="217"/>
      <c r="DQ29" s="217"/>
      <c r="DR29" s="217"/>
      <c r="DS29" s="217" t="str">
        <f ca="1">IF(COUNTIF(空き状況確認テーブル!DS31:DV31,"×")&lt;&gt;0,"×",IF(COUNTIF(空き状況確認テーブル!DS31:DV31,"△")&lt;&gt;0,"△",IF(COUNTIF(空き状況確認テーブル!DS31:DV31,"△")&lt;&gt;0,"△","〇")))</f>
        <v>〇</v>
      </c>
      <c r="DT29" s="217"/>
      <c r="DU29" s="217"/>
      <c r="DV29" s="217"/>
      <c r="DW29" s="217" t="str">
        <f ca="1">IF(COUNTIF(空き状況確認テーブル!DW31:DZ31,"×")&lt;&gt;0,"×",IF(COUNTIF(空き状況確認テーブル!DW31:DZ31,"△")&lt;&gt;0,"△",IF(COUNTIF(空き状況確認テーブル!DW31:DZ31,"△")&lt;&gt;0,"△","〇")))</f>
        <v>△</v>
      </c>
      <c r="DX29" s="217"/>
      <c r="DY29" s="217"/>
      <c r="DZ29" s="217"/>
      <c r="EA29" s="213" t="str">
        <f ca="1">IF(COUNTIF(空き状況確認テーブル!EA31:EC31,"×")&lt;&gt;0,"×",IF(COUNTIF(空き状況確認テーブル!EA31:EC31,"△")&lt;&gt;0,"△",IF(COUNTIF(空き状況確認テーブル!EA31:EC31,"△")&lt;&gt;0,"△","〇")))</f>
        <v>△</v>
      </c>
      <c r="EB29" s="214"/>
      <c r="EC29" s="216"/>
      <c r="ED29" s="121" t="str">
        <f ca="1">空き状況確認テーブル!ED31</f>
        <v>×</v>
      </c>
      <c r="EE29" s="122" t="str">
        <f ca="1">空き状況確認テーブル!EE31</f>
        <v>×</v>
      </c>
      <c r="EF29" s="122" t="str">
        <f ca="1">空き状況確認テーブル!EF31</f>
        <v>×</v>
      </c>
      <c r="EG29" s="122" t="str">
        <f ca="1">空き状況確認テーブル!EG31</f>
        <v>×</v>
      </c>
      <c r="EH29" s="122" t="str">
        <f ca="1">空き状況確認テーブル!EH31</f>
        <v>×</v>
      </c>
      <c r="EI29" s="122" t="str">
        <f ca="1">空き状況確認テーブル!EI31</f>
        <v>×</v>
      </c>
      <c r="EJ29" s="213" t="str">
        <f ca="1">IF(COUNTIF(空き状況確認テーブル!EJ31:EL31,"×")&lt;&gt;0,"×",IF(COUNTIF(空き状況確認テーブル!EJ31:EL31,"△")&lt;&gt;0,"△",IF(COUNTIF(空き状況確認テーブル!EJ31:EL31,"△")&lt;&gt;0,"△","〇")))</f>
        <v>×</v>
      </c>
      <c r="EK29" s="214"/>
      <c r="EL29" s="215"/>
      <c r="EM29" s="217" t="str">
        <f ca="1">IF(COUNTIF(空き状況確認テーブル!EM31:EP31,"×")&lt;&gt;0,"×",IF(COUNTIF(空き状況確認テーブル!EM31:EP31,"△")&lt;&gt;0,"△",IF(COUNTIF(空き状況確認テーブル!EM31:EP31,"△")&lt;&gt;0,"△","〇")))</f>
        <v>×</v>
      </c>
      <c r="EN29" s="217"/>
      <c r="EO29" s="217"/>
      <c r="EP29" s="217"/>
      <c r="EQ29" s="217" t="str">
        <f ca="1">IF(COUNTIF(空き状況確認テーブル!EQ31:ET31,"×")&lt;&gt;0,"×",IF(COUNTIF(空き状況確認テーブル!EQ31:ET31,"△")&lt;&gt;0,"△",IF(COUNTIF(空き状況確認テーブル!EQ31:ET31,"△")&lt;&gt;0,"△","〇")))</f>
        <v>×</v>
      </c>
      <c r="ER29" s="217"/>
      <c r="ES29" s="217"/>
      <c r="ET29" s="217"/>
      <c r="EU29" s="217" t="str">
        <f ca="1">IF(COUNTIF(空き状況確認テーブル!EU31:EX31,"×")&lt;&gt;0,"×",IF(COUNTIF(空き状況確認テーブル!EU31:EX31,"△")&lt;&gt;0,"△",IF(COUNTIF(空き状況確認テーブル!EU31:EX31,"△")&lt;&gt;0,"△","〇")))</f>
        <v>×</v>
      </c>
      <c r="EV29" s="217"/>
      <c r="EW29" s="217"/>
      <c r="EX29" s="217"/>
      <c r="EY29" s="213" t="str">
        <f ca="1">IF(COUNTIF(空き状況確認テーブル!EY31:FA31,"×")&lt;&gt;0,"×",IF(COUNTIF(空き状況確認テーブル!EY31:FA31,"△")&lt;&gt;0,"△",IF(COUNTIF(空き状況確認テーブル!EY31:FA31,"△")&lt;&gt;0,"△","〇")))</f>
        <v>×</v>
      </c>
      <c r="EZ29" s="214"/>
      <c r="FA29" s="216"/>
      <c r="FB29" s="121" t="str">
        <f ca="1">空き状況確認テーブル!FB31</f>
        <v>×</v>
      </c>
      <c r="FC29" s="122" t="str">
        <f ca="1">空き状況確認テーブル!FC31</f>
        <v>×</v>
      </c>
      <c r="FD29" s="122" t="str">
        <f ca="1">空き状況確認テーブル!FD31</f>
        <v>×</v>
      </c>
      <c r="FE29" s="122" t="str">
        <f ca="1">空き状況確認テーブル!FE31</f>
        <v>×</v>
      </c>
      <c r="FF29" s="122" t="str">
        <f ca="1">空き状況確認テーブル!FF31</f>
        <v>×</v>
      </c>
      <c r="FG29" s="122" t="str">
        <f ca="1">空き状況確認テーブル!FG31</f>
        <v>×</v>
      </c>
      <c r="FH29" s="213" t="str">
        <f ca="1">IF(COUNTIF(空き状況確認テーブル!FH31:FJ31,"×")&lt;&gt;0,"×",IF(COUNTIF(空き状況確認テーブル!FH31:FJ31,"△")&lt;&gt;0,"△",IF(COUNTIF(空き状況確認テーブル!FH31:FJ31,"△")&lt;&gt;0,"△","〇")))</f>
        <v>×</v>
      </c>
      <c r="FI29" s="214"/>
      <c r="FJ29" s="215"/>
      <c r="FK29" s="217" t="str">
        <f ca="1">IF(COUNTIF(空き状況確認テーブル!FK31:FN31,"×")&lt;&gt;0,"×",IF(COUNTIF(空き状況確認テーブル!FK31:FN31,"△")&lt;&gt;0,"△",IF(COUNTIF(空き状況確認テーブル!FK31:FN31,"△")&lt;&gt;0,"△","〇")))</f>
        <v>×</v>
      </c>
      <c r="FL29" s="217"/>
      <c r="FM29" s="217"/>
      <c r="FN29" s="217"/>
      <c r="FO29" s="217" t="str">
        <f ca="1">IF(COUNTIF(空き状況確認テーブル!FO31:FR31,"×")&lt;&gt;0,"×",IF(COUNTIF(空き状況確認テーブル!FO31:FR31,"△")&lt;&gt;0,"△",IF(COUNTIF(空き状況確認テーブル!FO31:FR31,"△")&lt;&gt;0,"△","〇")))</f>
        <v>×</v>
      </c>
      <c r="FP29" s="217"/>
      <c r="FQ29" s="217"/>
      <c r="FR29" s="217"/>
      <c r="FS29" s="217" t="str">
        <f ca="1">IF(COUNTIF(空き状況確認テーブル!FS31:FV31,"×")&lt;&gt;0,"×",IF(COUNTIF(空き状況確認テーブル!FS31:FV31,"△")&lt;&gt;0,"△",IF(COUNTIF(空き状況確認テーブル!FS31:FV31,"△")&lt;&gt;0,"△","〇")))</f>
        <v>×</v>
      </c>
      <c r="FT29" s="217"/>
      <c r="FU29" s="217"/>
      <c r="FV29" s="217"/>
      <c r="FW29" s="213" t="str">
        <f ca="1">IF(COUNTIF(空き状況確認テーブル!FW31:FY31,"×")&lt;&gt;0,"×",IF(COUNTIF(空き状況確認テーブル!FW31:FY31,"△")&lt;&gt;0,"△",IF(COUNTIF(空き状況確認テーブル!FW31:FY31,"△")&lt;&gt;0,"△","〇")))</f>
        <v>×</v>
      </c>
      <c r="FX29" s="214"/>
      <c r="FY29" s="216"/>
    </row>
    <row r="30" spans="1:181">
      <c r="A30" s="16"/>
      <c r="B30" s="173" t="s">
        <v>373</v>
      </c>
      <c r="C30" s="195"/>
      <c r="D30" s="11" t="s">
        <v>401</v>
      </c>
      <c r="E30" s="10" t="str">
        <f>INDEX(施設情報!$D$1:$D$1000,MATCH(D30,施設情報!$C$1:$C$1000,0))</f>
        <v>1</v>
      </c>
      <c r="F30" s="11"/>
      <c r="G30" s="8" t="str">
        <f t="shared" si="8"/>
        <v>023-46391</v>
      </c>
      <c r="H30" s="10" t="str">
        <f t="shared" si="9"/>
        <v>023-46392</v>
      </c>
      <c r="I30" s="10" t="str">
        <f t="shared" si="10"/>
        <v>023-46393</v>
      </c>
      <c r="J30" s="10" t="str">
        <f t="shared" si="11"/>
        <v>023-46394</v>
      </c>
      <c r="K30" s="10" t="str">
        <f t="shared" si="12"/>
        <v>023-46395</v>
      </c>
      <c r="L30" s="10" t="str">
        <f t="shared" si="13"/>
        <v>023-46396</v>
      </c>
      <c r="M30" s="10" t="str">
        <f t="shared" si="14"/>
        <v>023-46397</v>
      </c>
      <c r="N30" s="121" t="str">
        <f ca="1">空き状況確認テーブル!N32</f>
        <v>△</v>
      </c>
      <c r="O30" s="122" t="str">
        <f ca="1">空き状況確認テーブル!O32</f>
        <v>△</v>
      </c>
      <c r="P30" s="122" t="str">
        <f ca="1">空き状況確認テーブル!P32</f>
        <v>△</v>
      </c>
      <c r="Q30" s="122" t="str">
        <f ca="1">空き状況確認テーブル!Q32</f>
        <v>△</v>
      </c>
      <c r="R30" s="122" t="str">
        <f ca="1">空き状況確認テーブル!R32</f>
        <v>△</v>
      </c>
      <c r="S30" s="122" t="str">
        <f ca="1">空き状況確認テーブル!S32</f>
        <v>△</v>
      </c>
      <c r="T30" s="213" t="str">
        <f ca="1">IF(COUNTIF(空き状況確認テーブル!T32:V32,"×")&lt;&gt;0,"×",IF(COUNTIF(空き状況確認テーブル!T32:V32,"△")&lt;&gt;0,"△",IF(COUNTIF(空き状況確認テーブル!T32:V32,"△")&lt;&gt;0,"△","〇")))</f>
        <v>△</v>
      </c>
      <c r="U30" s="214"/>
      <c r="V30" s="215"/>
      <c r="W30" s="217" t="str">
        <f ca="1">IF(COUNTIF(空き状況確認テーブル!W32:Z32,"×")&lt;&gt;0,"×",IF(COUNTIF(空き状況確認テーブル!W32:Z32,"△")&lt;&gt;0,"△",IF(COUNTIF(空き状況確認テーブル!W32:Z32,"△")&lt;&gt;0,"△","〇")))</f>
        <v>〇</v>
      </c>
      <c r="X30" s="217"/>
      <c r="Y30" s="217"/>
      <c r="Z30" s="217"/>
      <c r="AA30" s="217" t="str">
        <f ca="1">IF(COUNTIF(空き状況確認テーブル!AA32:AD32,"×")&lt;&gt;0,"×",IF(COUNTIF(空き状況確認テーブル!AA32:AD32,"△")&lt;&gt;0,"△",IF(COUNTIF(空き状況確認テーブル!AA32:AD32,"△")&lt;&gt;0,"△","〇")))</f>
        <v>〇</v>
      </c>
      <c r="AB30" s="217"/>
      <c r="AC30" s="217"/>
      <c r="AD30" s="217"/>
      <c r="AE30" s="217" t="str">
        <f ca="1">IF(COUNTIF(空き状況確認テーブル!AE32:AH32,"×")&lt;&gt;0,"×",IF(COUNTIF(空き状況確認テーブル!AE32:AH32,"△")&lt;&gt;0,"△",IF(COUNTIF(空き状況確認テーブル!AE32:AH32,"△")&lt;&gt;0,"△","〇")))</f>
        <v>△</v>
      </c>
      <c r="AF30" s="217"/>
      <c r="AG30" s="217"/>
      <c r="AH30" s="217"/>
      <c r="AI30" s="213" t="str">
        <f ca="1">IF(COUNTIF(空き状況確認テーブル!AI32:AK32,"×")&lt;&gt;0,"×",IF(COUNTIF(空き状況確認テーブル!AI32:AK32,"△")&lt;&gt;0,"△",IF(COUNTIF(空き状況確認テーブル!AI32:AK32,"△")&lt;&gt;0,"△","〇")))</f>
        <v>△</v>
      </c>
      <c r="AJ30" s="214"/>
      <c r="AK30" s="216"/>
      <c r="AL30" s="121" t="str">
        <f ca="1">空き状況確認テーブル!AL32</f>
        <v>△</v>
      </c>
      <c r="AM30" s="122" t="str">
        <f ca="1">空き状況確認テーブル!AM32</f>
        <v>△</v>
      </c>
      <c r="AN30" s="122" t="str">
        <f ca="1">空き状況確認テーブル!AN32</f>
        <v>△</v>
      </c>
      <c r="AO30" s="122" t="str">
        <f ca="1">空き状況確認テーブル!AO32</f>
        <v>△</v>
      </c>
      <c r="AP30" s="122" t="str">
        <f ca="1">空き状況確認テーブル!AP32</f>
        <v>△</v>
      </c>
      <c r="AQ30" s="122" t="str">
        <f ca="1">空き状況確認テーブル!AQ32</f>
        <v>△</v>
      </c>
      <c r="AR30" s="213" t="str">
        <f ca="1">IF(COUNTIF(空き状況確認テーブル!AR32:AT32,"×")&lt;&gt;0,"×",IF(COUNTIF(空き状況確認テーブル!AR32:AT32,"△")&lt;&gt;0,"△",IF(COUNTIF(空き状況確認テーブル!AR32:AT32,"△")&lt;&gt;0,"△","〇")))</f>
        <v>△</v>
      </c>
      <c r="AS30" s="214"/>
      <c r="AT30" s="215"/>
      <c r="AU30" s="217" t="str">
        <f ca="1">IF(COUNTIF(空き状況確認テーブル!AU32:AX32,"×")&lt;&gt;0,"×",IF(COUNTIF(空き状況確認テーブル!AU32:AX32,"△")&lt;&gt;0,"△",IF(COUNTIF(空き状況確認テーブル!AU32:AX32,"△")&lt;&gt;0,"△","〇")))</f>
        <v>〇</v>
      </c>
      <c r="AV30" s="217"/>
      <c r="AW30" s="217"/>
      <c r="AX30" s="217"/>
      <c r="AY30" s="217" t="str">
        <f ca="1">IF(COUNTIF(空き状況確認テーブル!AY32:BB32,"×")&lt;&gt;0,"×",IF(COUNTIF(空き状況確認テーブル!AY32:BB32,"△")&lt;&gt;0,"△",IF(COUNTIF(空き状況確認テーブル!AY32:BB32,"△")&lt;&gt;0,"△","〇")))</f>
        <v>〇</v>
      </c>
      <c r="AZ30" s="217"/>
      <c r="BA30" s="217"/>
      <c r="BB30" s="217"/>
      <c r="BC30" s="217" t="str">
        <f ca="1">IF(COUNTIF(空き状況確認テーブル!BC32:BF32,"×")&lt;&gt;0,"×",IF(COUNTIF(空き状況確認テーブル!BC32:BF32,"△")&lt;&gt;0,"△",IF(COUNTIF(空き状況確認テーブル!BC32:BF32,"△")&lt;&gt;0,"△","〇")))</f>
        <v>△</v>
      </c>
      <c r="BD30" s="217"/>
      <c r="BE30" s="217"/>
      <c r="BF30" s="217"/>
      <c r="BG30" s="213" t="str">
        <f ca="1">IF(COUNTIF(空き状況確認テーブル!BG32:BI32,"×")&lt;&gt;0,"×",IF(COUNTIF(空き状況確認テーブル!BG32:BI32,"△")&lt;&gt;0,"△",IF(COUNTIF(空き状況確認テーブル!BG32:BI32,"△")&lt;&gt;0,"△","〇")))</f>
        <v>△</v>
      </c>
      <c r="BH30" s="214"/>
      <c r="BI30" s="216"/>
      <c r="BJ30" s="121" t="str">
        <f ca="1">空き状況確認テーブル!BJ32</f>
        <v>△</v>
      </c>
      <c r="BK30" s="122" t="str">
        <f ca="1">空き状況確認テーブル!BK32</f>
        <v>△</v>
      </c>
      <c r="BL30" s="122" t="str">
        <f ca="1">空き状況確認テーブル!BL32</f>
        <v>△</v>
      </c>
      <c r="BM30" s="122" t="str">
        <f ca="1">空き状況確認テーブル!BM32</f>
        <v>△</v>
      </c>
      <c r="BN30" s="122" t="str">
        <f ca="1">空き状況確認テーブル!BN32</f>
        <v>△</v>
      </c>
      <c r="BO30" s="122" t="str">
        <f ca="1">空き状況確認テーブル!BO32</f>
        <v>△</v>
      </c>
      <c r="BP30" s="213" t="str">
        <f ca="1">IF(COUNTIF(空き状況確認テーブル!BP32:BR32,"×")&lt;&gt;0,"×",IF(COUNTIF(空き状況確認テーブル!BP32:BR32,"△")&lt;&gt;0,"△",IF(COUNTIF(空き状況確認テーブル!BP32:BR32,"△")&lt;&gt;0,"△","〇")))</f>
        <v>△</v>
      </c>
      <c r="BQ30" s="214"/>
      <c r="BR30" s="215"/>
      <c r="BS30" s="217" t="str">
        <f ca="1">IF(COUNTIF(空き状況確認テーブル!BS32:BV32,"×")&lt;&gt;0,"×",IF(COUNTIF(空き状況確認テーブル!BS32:BV32,"△")&lt;&gt;0,"△",IF(COUNTIF(空き状況確認テーブル!BS32:BV32,"△")&lt;&gt;0,"△","〇")))</f>
        <v>〇</v>
      </c>
      <c r="BT30" s="217"/>
      <c r="BU30" s="217"/>
      <c r="BV30" s="217"/>
      <c r="BW30" s="217" t="str">
        <f ca="1">IF(COUNTIF(空き状況確認テーブル!BW32:BZ32,"×")&lt;&gt;0,"×",IF(COUNTIF(空き状況確認テーブル!BW32:BZ32,"△")&lt;&gt;0,"△",IF(COUNTIF(空き状況確認テーブル!BW32:BZ32,"△")&lt;&gt;0,"△","〇")))</f>
        <v>〇</v>
      </c>
      <c r="BX30" s="217"/>
      <c r="BY30" s="217"/>
      <c r="BZ30" s="217"/>
      <c r="CA30" s="217" t="str">
        <f ca="1">IF(COUNTIF(空き状況確認テーブル!CA32:CD32,"×")&lt;&gt;0,"×",IF(COUNTIF(空き状況確認テーブル!CA32:CD32,"△")&lt;&gt;0,"△",IF(COUNTIF(空き状況確認テーブル!CA32:CD32,"△")&lt;&gt;0,"△","〇")))</f>
        <v>△</v>
      </c>
      <c r="CB30" s="217"/>
      <c r="CC30" s="217"/>
      <c r="CD30" s="217"/>
      <c r="CE30" s="213" t="str">
        <f ca="1">IF(COUNTIF(空き状況確認テーブル!CE32:CG32,"×")&lt;&gt;0,"×",IF(COUNTIF(空き状況確認テーブル!CE32:CG32,"△")&lt;&gt;0,"△",IF(COUNTIF(空き状況確認テーブル!CE32:CG32,"△")&lt;&gt;0,"△","〇")))</f>
        <v>△</v>
      </c>
      <c r="CF30" s="214"/>
      <c r="CG30" s="216"/>
      <c r="CH30" s="187" t="str">
        <f ca="1">空き状況確認テーブル!CH32</f>
        <v>△</v>
      </c>
      <c r="CI30" s="122" t="str">
        <f ca="1">空き状況確認テーブル!CI32</f>
        <v>△</v>
      </c>
      <c r="CJ30" s="122" t="str">
        <f ca="1">空き状況確認テーブル!CJ32</f>
        <v>△</v>
      </c>
      <c r="CK30" s="122" t="str">
        <f ca="1">空き状況確認テーブル!CK32</f>
        <v>△</v>
      </c>
      <c r="CL30" s="122" t="str">
        <f ca="1">空き状況確認テーブル!CL32</f>
        <v>△</v>
      </c>
      <c r="CM30" s="122" t="str">
        <f ca="1">空き状況確認テーブル!CM32</f>
        <v>△</v>
      </c>
      <c r="CN30" s="213" t="str">
        <f ca="1">IF(COUNTIF(空き状況確認テーブル!CN32:CP32,"×")&lt;&gt;0,"×",IF(COUNTIF(空き状況確認テーブル!CN32:CP32,"△")&lt;&gt;0,"△",IF(COUNTIF(空き状況確認テーブル!CN32:CP32,"△")&lt;&gt;0,"△","〇")))</f>
        <v>△</v>
      </c>
      <c r="CO30" s="214"/>
      <c r="CP30" s="215"/>
      <c r="CQ30" s="217" t="str">
        <f ca="1">IF(COUNTIF(空き状況確認テーブル!CQ32:CT32,"×")&lt;&gt;0,"×",IF(COUNTIF(空き状況確認テーブル!CQ32:CT32,"△")&lt;&gt;0,"△",IF(COUNTIF(空き状況確認テーブル!CQ32:CT32,"△")&lt;&gt;0,"△","〇")))</f>
        <v>〇</v>
      </c>
      <c r="CR30" s="217"/>
      <c r="CS30" s="217"/>
      <c r="CT30" s="217"/>
      <c r="CU30" s="217" t="str">
        <f ca="1">IF(COUNTIF(空き状況確認テーブル!CU32:CX32,"×")&lt;&gt;0,"×",IF(COUNTIF(空き状況確認テーブル!CU32:CX32,"△")&lt;&gt;0,"△",IF(COUNTIF(空き状況確認テーブル!CU32:CX32,"△")&lt;&gt;0,"△","〇")))</f>
        <v>〇</v>
      </c>
      <c r="CV30" s="217"/>
      <c r="CW30" s="217"/>
      <c r="CX30" s="217"/>
      <c r="CY30" s="217" t="str">
        <f ca="1">IF(COUNTIF(空き状況確認テーブル!CY32:DB32,"×")&lt;&gt;0,"×",IF(COUNTIF(空き状況確認テーブル!CY32:DB32,"△")&lt;&gt;0,"△",IF(COUNTIF(空き状況確認テーブル!CY32:DB32,"△")&lt;&gt;0,"△","〇")))</f>
        <v>△</v>
      </c>
      <c r="CZ30" s="217"/>
      <c r="DA30" s="217"/>
      <c r="DB30" s="217"/>
      <c r="DC30" s="213" t="str">
        <f ca="1">IF(COUNTIF(空き状況確認テーブル!DC32:DE32,"×")&lt;&gt;0,"×",IF(COUNTIF(空き状況確認テーブル!DC32:DE32,"△")&lt;&gt;0,"△",IF(COUNTIF(空き状況確認テーブル!DC32:DE32,"△")&lt;&gt;0,"△","〇")))</f>
        <v>△</v>
      </c>
      <c r="DD30" s="214"/>
      <c r="DE30" s="216"/>
      <c r="DF30" s="121" t="str">
        <f ca="1">空き状況確認テーブル!DF32</f>
        <v>△</v>
      </c>
      <c r="DG30" s="122" t="str">
        <f ca="1">空き状況確認テーブル!DG32</f>
        <v>△</v>
      </c>
      <c r="DH30" s="122" t="str">
        <f ca="1">空き状況確認テーブル!DH32</f>
        <v>△</v>
      </c>
      <c r="DI30" s="122" t="str">
        <f ca="1">空き状況確認テーブル!DI32</f>
        <v>△</v>
      </c>
      <c r="DJ30" s="122" t="str">
        <f ca="1">空き状況確認テーブル!DJ32</f>
        <v>△</v>
      </c>
      <c r="DK30" s="122" t="str">
        <f ca="1">空き状況確認テーブル!DK32</f>
        <v>△</v>
      </c>
      <c r="DL30" s="213" t="str">
        <f ca="1">IF(COUNTIF(空き状況確認テーブル!DL32:DN32,"×")&lt;&gt;0,"×",IF(COUNTIF(空き状況確認テーブル!DL32:DN32,"△")&lt;&gt;0,"△",IF(COUNTIF(空き状況確認テーブル!DL32:DN32,"△")&lt;&gt;0,"△","〇")))</f>
        <v>△</v>
      </c>
      <c r="DM30" s="214"/>
      <c r="DN30" s="215"/>
      <c r="DO30" s="217" t="str">
        <f ca="1">IF(COUNTIF(空き状況確認テーブル!DO32:DR32,"×")&lt;&gt;0,"×",IF(COUNTIF(空き状況確認テーブル!DO32:DR32,"△")&lt;&gt;0,"△",IF(COUNTIF(空き状況確認テーブル!DO32:DR32,"△")&lt;&gt;0,"△","〇")))</f>
        <v>〇</v>
      </c>
      <c r="DP30" s="217"/>
      <c r="DQ30" s="217"/>
      <c r="DR30" s="217"/>
      <c r="DS30" s="217" t="str">
        <f ca="1">IF(COUNTIF(空き状況確認テーブル!DS32:DV32,"×")&lt;&gt;0,"×",IF(COUNTIF(空き状況確認テーブル!DS32:DV32,"△")&lt;&gt;0,"△",IF(COUNTIF(空き状況確認テーブル!DS32:DV32,"△")&lt;&gt;0,"△","〇")))</f>
        <v>〇</v>
      </c>
      <c r="DT30" s="217"/>
      <c r="DU30" s="217"/>
      <c r="DV30" s="217"/>
      <c r="DW30" s="217" t="str">
        <f ca="1">IF(COUNTIF(空き状況確認テーブル!DW32:DZ32,"×")&lt;&gt;0,"×",IF(COUNTIF(空き状況確認テーブル!DW32:DZ32,"△")&lt;&gt;0,"△",IF(COUNTIF(空き状況確認テーブル!DW32:DZ32,"△")&lt;&gt;0,"△","〇")))</f>
        <v>△</v>
      </c>
      <c r="DX30" s="217"/>
      <c r="DY30" s="217"/>
      <c r="DZ30" s="217"/>
      <c r="EA30" s="213" t="str">
        <f ca="1">IF(COUNTIF(空き状況確認テーブル!EA32:EC32,"×")&lt;&gt;0,"×",IF(COUNTIF(空き状況確認テーブル!EA32:EC32,"△")&lt;&gt;0,"△",IF(COUNTIF(空き状況確認テーブル!EA32:EC32,"△")&lt;&gt;0,"△","〇")))</f>
        <v>△</v>
      </c>
      <c r="EB30" s="214"/>
      <c r="EC30" s="216"/>
      <c r="ED30" s="121" t="str">
        <f ca="1">空き状況確認テーブル!ED32</f>
        <v>×</v>
      </c>
      <c r="EE30" s="122" t="str">
        <f ca="1">空き状況確認テーブル!EE32</f>
        <v>×</v>
      </c>
      <c r="EF30" s="122" t="str">
        <f ca="1">空き状況確認テーブル!EF32</f>
        <v>×</v>
      </c>
      <c r="EG30" s="122" t="str">
        <f ca="1">空き状況確認テーブル!EG32</f>
        <v>×</v>
      </c>
      <c r="EH30" s="122" t="str">
        <f ca="1">空き状況確認テーブル!EH32</f>
        <v>×</v>
      </c>
      <c r="EI30" s="122" t="str">
        <f ca="1">空き状況確認テーブル!EI32</f>
        <v>×</v>
      </c>
      <c r="EJ30" s="213" t="str">
        <f ca="1">IF(COUNTIF(空き状況確認テーブル!EJ32:EL32,"×")&lt;&gt;0,"×",IF(COUNTIF(空き状況確認テーブル!EJ32:EL32,"△")&lt;&gt;0,"△",IF(COUNTIF(空き状況確認テーブル!EJ32:EL32,"△")&lt;&gt;0,"△","〇")))</f>
        <v>×</v>
      </c>
      <c r="EK30" s="214"/>
      <c r="EL30" s="215"/>
      <c r="EM30" s="217" t="str">
        <f ca="1">IF(COUNTIF(空き状況確認テーブル!EM32:EP32,"×")&lt;&gt;0,"×",IF(COUNTIF(空き状況確認テーブル!EM32:EP32,"△")&lt;&gt;0,"△",IF(COUNTIF(空き状況確認テーブル!EM32:EP32,"△")&lt;&gt;0,"△","〇")))</f>
        <v>×</v>
      </c>
      <c r="EN30" s="217"/>
      <c r="EO30" s="217"/>
      <c r="EP30" s="217"/>
      <c r="EQ30" s="217" t="str">
        <f ca="1">IF(COUNTIF(空き状況確認テーブル!EQ32:ET32,"×")&lt;&gt;0,"×",IF(COUNTIF(空き状況確認テーブル!EQ32:ET32,"△")&lt;&gt;0,"△",IF(COUNTIF(空き状況確認テーブル!EQ32:ET32,"△")&lt;&gt;0,"△","〇")))</f>
        <v>×</v>
      </c>
      <c r="ER30" s="217"/>
      <c r="ES30" s="217"/>
      <c r="ET30" s="217"/>
      <c r="EU30" s="217" t="str">
        <f ca="1">IF(COUNTIF(空き状況確認テーブル!EU32:EX32,"×")&lt;&gt;0,"×",IF(COUNTIF(空き状況確認テーブル!EU32:EX32,"△")&lt;&gt;0,"△",IF(COUNTIF(空き状況確認テーブル!EU32:EX32,"△")&lt;&gt;0,"△","〇")))</f>
        <v>×</v>
      </c>
      <c r="EV30" s="217"/>
      <c r="EW30" s="217"/>
      <c r="EX30" s="217"/>
      <c r="EY30" s="213" t="str">
        <f ca="1">IF(COUNTIF(空き状況確認テーブル!EY32:FA32,"×")&lt;&gt;0,"×",IF(COUNTIF(空き状況確認テーブル!EY32:FA32,"△")&lt;&gt;0,"△",IF(COUNTIF(空き状況確認テーブル!EY32:FA32,"△")&lt;&gt;0,"△","〇")))</f>
        <v>×</v>
      </c>
      <c r="EZ30" s="214"/>
      <c r="FA30" s="216"/>
      <c r="FB30" s="121" t="str">
        <f ca="1">空き状況確認テーブル!FB32</f>
        <v>×</v>
      </c>
      <c r="FC30" s="122" t="str">
        <f ca="1">空き状況確認テーブル!FC32</f>
        <v>×</v>
      </c>
      <c r="FD30" s="122" t="str">
        <f ca="1">空き状況確認テーブル!FD32</f>
        <v>×</v>
      </c>
      <c r="FE30" s="122" t="str">
        <f ca="1">空き状況確認テーブル!FE32</f>
        <v>×</v>
      </c>
      <c r="FF30" s="122" t="str">
        <f ca="1">空き状況確認テーブル!FF32</f>
        <v>×</v>
      </c>
      <c r="FG30" s="122" t="str">
        <f ca="1">空き状況確認テーブル!FG32</f>
        <v>×</v>
      </c>
      <c r="FH30" s="213" t="str">
        <f ca="1">IF(COUNTIF(空き状況確認テーブル!FH32:FJ32,"×")&lt;&gt;0,"×",IF(COUNTIF(空き状況確認テーブル!FH32:FJ32,"△")&lt;&gt;0,"△",IF(COUNTIF(空き状況確認テーブル!FH32:FJ32,"△")&lt;&gt;0,"△","〇")))</f>
        <v>×</v>
      </c>
      <c r="FI30" s="214"/>
      <c r="FJ30" s="215"/>
      <c r="FK30" s="217" t="str">
        <f ca="1">IF(COUNTIF(空き状況確認テーブル!FK32:FN32,"×")&lt;&gt;0,"×",IF(COUNTIF(空き状況確認テーブル!FK32:FN32,"△")&lt;&gt;0,"△",IF(COUNTIF(空き状況確認テーブル!FK32:FN32,"△")&lt;&gt;0,"△","〇")))</f>
        <v>×</v>
      </c>
      <c r="FL30" s="217"/>
      <c r="FM30" s="217"/>
      <c r="FN30" s="217"/>
      <c r="FO30" s="217" t="str">
        <f ca="1">IF(COUNTIF(空き状況確認テーブル!FO32:FR32,"×")&lt;&gt;0,"×",IF(COUNTIF(空き状況確認テーブル!FO32:FR32,"△")&lt;&gt;0,"△",IF(COUNTIF(空き状況確認テーブル!FO32:FR32,"△")&lt;&gt;0,"△","〇")))</f>
        <v>×</v>
      </c>
      <c r="FP30" s="217"/>
      <c r="FQ30" s="217"/>
      <c r="FR30" s="217"/>
      <c r="FS30" s="217" t="str">
        <f ca="1">IF(COUNTIF(空き状況確認テーブル!FS32:FV32,"×")&lt;&gt;0,"×",IF(COUNTIF(空き状況確認テーブル!FS32:FV32,"△")&lt;&gt;0,"△",IF(COUNTIF(空き状況確認テーブル!FS32:FV32,"△")&lt;&gt;0,"△","〇")))</f>
        <v>×</v>
      </c>
      <c r="FT30" s="217"/>
      <c r="FU30" s="217"/>
      <c r="FV30" s="217"/>
      <c r="FW30" s="213" t="str">
        <f ca="1">IF(COUNTIF(空き状況確認テーブル!FW32:FY32,"×")&lt;&gt;0,"×",IF(COUNTIF(空き状況確認テーブル!FW32:FY32,"△")&lt;&gt;0,"△",IF(COUNTIF(空き状況確認テーブル!FW32:FY32,"△")&lt;&gt;0,"△","〇")))</f>
        <v>×</v>
      </c>
      <c r="FX30" s="214"/>
      <c r="FY30" s="216"/>
    </row>
    <row r="31" spans="1:181" ht="0.2" customHeight="1">
      <c r="C31" s="192"/>
      <c r="AK31" s="192"/>
      <c r="AL31" s="191"/>
      <c r="BI31" s="192"/>
      <c r="BJ31" s="191"/>
      <c r="CG31" s="192"/>
      <c r="DE31" s="192"/>
      <c r="DF31" s="191"/>
      <c r="EC31" s="192"/>
      <c r="ED31" s="191"/>
      <c r="FA31" s="192"/>
      <c r="FB31" s="191"/>
      <c r="FY31" s="192"/>
    </row>
    <row r="32" spans="1:181">
      <c r="A32" s="38" t="s">
        <v>124</v>
      </c>
      <c r="B32" s="39"/>
      <c r="C32" s="196"/>
      <c r="D32" s="11" t="s">
        <v>123</v>
      </c>
      <c r="E32" s="10"/>
      <c r="F32" s="11"/>
      <c r="G32" s="8"/>
      <c r="H32" s="10"/>
      <c r="I32" s="10"/>
      <c r="J32" s="10"/>
      <c r="K32" s="10"/>
      <c r="L32" s="10"/>
      <c r="M32" s="10"/>
      <c r="N32" s="124"/>
      <c r="O32" s="188"/>
      <c r="P32" s="188"/>
      <c r="Q32" s="188"/>
      <c r="R32" s="188"/>
      <c r="S32" s="188"/>
      <c r="T32" s="188"/>
      <c r="U32" s="188"/>
      <c r="V32" s="188"/>
      <c r="W32" s="125"/>
      <c r="X32" s="188"/>
      <c r="Y32" s="188"/>
      <c r="Z32" s="126"/>
      <c r="AA32" s="188"/>
      <c r="AB32" s="188"/>
      <c r="AC32" s="188"/>
      <c r="AD32" s="188"/>
      <c r="AE32" s="125"/>
      <c r="AF32" s="188"/>
      <c r="AG32" s="188"/>
      <c r="AH32" s="126"/>
      <c r="AI32" s="188"/>
      <c r="AJ32" s="188"/>
      <c r="AK32" s="190"/>
      <c r="AL32" s="124"/>
      <c r="AM32" s="188"/>
      <c r="AN32" s="188"/>
      <c r="AO32" s="188"/>
      <c r="AP32" s="188"/>
      <c r="AQ32" s="188"/>
      <c r="AR32" s="188"/>
      <c r="AS32" s="188"/>
      <c r="AT32" s="188"/>
      <c r="AU32" s="125"/>
      <c r="AV32" s="188"/>
      <c r="AW32" s="188"/>
      <c r="AX32" s="126"/>
      <c r="AY32" s="188"/>
      <c r="AZ32" s="188"/>
      <c r="BA32" s="188"/>
      <c r="BB32" s="188"/>
      <c r="BC32" s="125"/>
      <c r="BD32" s="188"/>
      <c r="BE32" s="188"/>
      <c r="BF32" s="126"/>
      <c r="BG32" s="188"/>
      <c r="BH32" s="188"/>
      <c r="BI32" s="190"/>
      <c r="BJ32" s="124"/>
      <c r="BK32" s="188"/>
      <c r="BL32" s="188"/>
      <c r="BM32" s="188"/>
      <c r="BN32" s="188"/>
      <c r="BO32" s="188"/>
      <c r="BP32" s="188"/>
      <c r="BQ32" s="188"/>
      <c r="BR32" s="188"/>
      <c r="BS32" s="125"/>
      <c r="BT32" s="188"/>
      <c r="BU32" s="188"/>
      <c r="BV32" s="126"/>
      <c r="BW32" s="188"/>
      <c r="BX32" s="188"/>
      <c r="BY32" s="188"/>
      <c r="BZ32" s="188"/>
      <c r="CA32" s="125"/>
      <c r="CB32" s="188"/>
      <c r="CC32" s="188"/>
      <c r="CD32" s="126"/>
      <c r="CE32" s="188"/>
      <c r="CF32" s="188"/>
      <c r="CG32" s="190"/>
      <c r="CH32" s="188"/>
      <c r="CI32" s="188"/>
      <c r="CJ32" s="188"/>
      <c r="CK32" s="188"/>
      <c r="CL32" s="188"/>
      <c r="CM32" s="188"/>
      <c r="CN32" s="188"/>
      <c r="CO32" s="188"/>
      <c r="CP32" s="188"/>
      <c r="CQ32" s="125"/>
      <c r="CR32" s="188"/>
      <c r="CS32" s="188"/>
      <c r="CT32" s="126"/>
      <c r="CU32" s="188"/>
      <c r="CV32" s="188"/>
      <c r="CW32" s="188"/>
      <c r="CX32" s="188"/>
      <c r="CY32" s="125"/>
      <c r="CZ32" s="188"/>
      <c r="DA32" s="188"/>
      <c r="DB32" s="126"/>
      <c r="DC32" s="188"/>
      <c r="DD32" s="188"/>
      <c r="DE32" s="190"/>
      <c r="DF32" s="124"/>
      <c r="DG32" s="188"/>
      <c r="DH32" s="188"/>
      <c r="DI32" s="188"/>
      <c r="DJ32" s="188"/>
      <c r="DK32" s="188"/>
      <c r="DL32" s="188"/>
      <c r="DM32" s="188"/>
      <c r="DN32" s="188"/>
      <c r="DO32" s="125"/>
      <c r="DP32" s="188"/>
      <c r="DQ32" s="188"/>
      <c r="DR32" s="126"/>
      <c r="DS32" s="188"/>
      <c r="DT32" s="188"/>
      <c r="DU32" s="188"/>
      <c r="DV32" s="188"/>
      <c r="DW32" s="125"/>
      <c r="DX32" s="188"/>
      <c r="DY32" s="188"/>
      <c r="DZ32" s="126"/>
      <c r="EA32" s="188"/>
      <c r="EB32" s="188"/>
      <c r="EC32" s="190"/>
      <c r="ED32" s="124"/>
      <c r="EE32" s="188"/>
      <c r="EF32" s="188"/>
      <c r="EG32" s="188"/>
      <c r="EH32" s="188"/>
      <c r="EI32" s="188"/>
      <c r="EJ32" s="188"/>
      <c r="EK32" s="188"/>
      <c r="EL32" s="188"/>
      <c r="EM32" s="125"/>
      <c r="EN32" s="188"/>
      <c r="EO32" s="188"/>
      <c r="EP32" s="126"/>
      <c r="EQ32" s="188"/>
      <c r="ER32" s="188"/>
      <c r="ES32" s="188"/>
      <c r="ET32" s="188"/>
      <c r="EU32" s="125"/>
      <c r="EV32" s="188"/>
      <c r="EW32" s="188"/>
      <c r="EX32" s="126"/>
      <c r="EY32" s="188"/>
      <c r="EZ32" s="188"/>
      <c r="FA32" s="190"/>
      <c r="FB32" s="124"/>
      <c r="FC32" s="188"/>
      <c r="FD32" s="188"/>
      <c r="FE32" s="188"/>
      <c r="FF32" s="188"/>
      <c r="FG32" s="188"/>
      <c r="FH32" s="188"/>
      <c r="FI32" s="188"/>
      <c r="FJ32" s="188"/>
      <c r="FK32" s="125"/>
      <c r="FL32" s="188"/>
      <c r="FM32" s="188"/>
      <c r="FN32" s="126"/>
      <c r="FO32" s="188"/>
      <c r="FP32" s="188"/>
      <c r="FQ32" s="188"/>
      <c r="FR32" s="188"/>
      <c r="FS32" s="125"/>
      <c r="FT32" s="188"/>
      <c r="FU32" s="188"/>
      <c r="FV32" s="126"/>
      <c r="FW32" s="188"/>
      <c r="FX32" s="188"/>
      <c r="FY32" s="190"/>
    </row>
    <row r="33" spans="1:181">
      <c r="A33" s="40"/>
      <c r="B33" s="176" t="s">
        <v>374</v>
      </c>
      <c r="C33" s="197"/>
      <c r="D33" s="76" t="s">
        <v>321</v>
      </c>
      <c r="E33" s="10" t="str">
        <f>INDEX(施設情報!$D$1:$D$1000,MATCH(D33,施設情報!$C$1:$C$1000,0))</f>
        <v>1</v>
      </c>
      <c r="F33" s="76"/>
      <c r="G33" s="77" t="str">
        <f t="shared" ref="G33:G39" si="15">$D33&amp;"-"&amp;$N$5</f>
        <v>025-46391</v>
      </c>
      <c r="H33" s="53" t="str">
        <f t="shared" ref="H33:H39" si="16">$D33&amp;"-"&amp;$AL$5</f>
        <v>025-46392</v>
      </c>
      <c r="I33" s="78" t="str">
        <f t="shared" ref="I33:I39" si="17">$D33&amp;"-"&amp;$BJ$5</f>
        <v>025-46393</v>
      </c>
      <c r="J33" s="10" t="str">
        <f t="shared" ref="J33:J39" si="18">$D33&amp;"-"&amp;$CH$5</f>
        <v>025-46394</v>
      </c>
      <c r="K33" s="10" t="str">
        <f t="shared" ref="K33:K39" si="19">$D33&amp;"-"&amp;$DF$5</f>
        <v>025-46395</v>
      </c>
      <c r="L33" s="10" t="str">
        <f t="shared" ref="L33:L39" si="20">$D33&amp;"-"&amp;$ED$5</f>
        <v>025-46396</v>
      </c>
      <c r="M33" s="10" t="str">
        <f t="shared" ref="M33:M39" si="21">$D33&amp;"-"&amp;$FB$5</f>
        <v>025-46397</v>
      </c>
      <c r="N33" s="121" t="str">
        <f ca="1">空き状況確認テーブル!N35</f>
        <v>△</v>
      </c>
      <c r="O33" s="122" t="str">
        <f ca="1">空き状況確認テーブル!O35</f>
        <v>△</v>
      </c>
      <c r="P33" s="122" t="str">
        <f ca="1">空き状況確認テーブル!P35</f>
        <v>△</v>
      </c>
      <c r="Q33" s="122" t="str">
        <f ca="1">空き状況確認テーブル!Q35</f>
        <v>△</v>
      </c>
      <c r="R33" s="122" t="str">
        <f ca="1">空き状況確認テーブル!R35</f>
        <v>△</v>
      </c>
      <c r="S33" s="122" t="str">
        <f ca="1">空き状況確認テーブル!S35</f>
        <v>△</v>
      </c>
      <c r="T33" s="213" t="str">
        <f ca="1">IF(COUNTIF(空き状況確認テーブル!T35:V35,"×")&lt;&gt;0,"×",IF(COUNTIF(空き状況確認テーブル!T35:V35,"△")&lt;&gt;0,"△",IF(COUNTIF(空き状況確認テーブル!T35:V35,"△")&lt;&gt;0,"△","〇")))</f>
        <v>△</v>
      </c>
      <c r="U33" s="214"/>
      <c r="V33" s="215"/>
      <c r="W33" s="217" t="str">
        <f ca="1">IF(COUNTIF(空き状況確認テーブル!W35:Z35,"×")&lt;&gt;0,"×",IF(COUNTIF(空き状況確認テーブル!W35:Z35,"△")&lt;&gt;0,"△",IF(COUNTIF(空き状況確認テーブル!W35:Z35,"△")&lt;&gt;0,"△","〇")))</f>
        <v>〇</v>
      </c>
      <c r="X33" s="217"/>
      <c r="Y33" s="217"/>
      <c r="Z33" s="217"/>
      <c r="AA33" s="217" t="str">
        <f ca="1">IF(COUNTIF(空き状況確認テーブル!AA35:AD35,"×")&lt;&gt;0,"×",IF(COUNTIF(空き状況確認テーブル!AA35:AD35,"△")&lt;&gt;0,"△",IF(COUNTIF(空き状況確認テーブル!AA35:AD35,"△")&lt;&gt;0,"△","〇")))</f>
        <v>〇</v>
      </c>
      <c r="AB33" s="217"/>
      <c r="AC33" s="217"/>
      <c r="AD33" s="217"/>
      <c r="AE33" s="217" t="str">
        <f ca="1">IF(COUNTIF(空き状況確認テーブル!AE35:AH35,"×")&lt;&gt;0,"×",IF(COUNTIF(空き状況確認テーブル!AE35:AH35,"△")&lt;&gt;0,"△",IF(COUNTIF(空き状況確認テーブル!AE35:AH35,"△")&lt;&gt;0,"△","〇")))</f>
        <v>△</v>
      </c>
      <c r="AF33" s="217"/>
      <c r="AG33" s="217"/>
      <c r="AH33" s="217"/>
      <c r="AI33" s="213" t="str">
        <f ca="1">IF(COUNTIF(空き状況確認テーブル!AI35:AK35,"×")&lt;&gt;0,"×",IF(COUNTIF(空き状況確認テーブル!AI35:AK35,"△")&lt;&gt;0,"△",IF(COUNTIF(空き状況確認テーブル!AI35:AK35,"△")&lt;&gt;0,"△","〇")))</f>
        <v>△</v>
      </c>
      <c r="AJ33" s="214"/>
      <c r="AK33" s="216"/>
      <c r="AL33" s="121" t="str">
        <f ca="1">空き状況確認テーブル!AL35</f>
        <v>△</v>
      </c>
      <c r="AM33" s="122" t="str">
        <f ca="1">空き状況確認テーブル!AM35</f>
        <v>△</v>
      </c>
      <c r="AN33" s="122" t="str">
        <f ca="1">空き状況確認テーブル!AN35</f>
        <v>△</v>
      </c>
      <c r="AO33" s="122" t="str">
        <f ca="1">空き状況確認テーブル!AO35</f>
        <v>△</v>
      </c>
      <c r="AP33" s="122" t="str">
        <f ca="1">空き状況確認テーブル!AP35</f>
        <v>△</v>
      </c>
      <c r="AQ33" s="122" t="str">
        <f ca="1">空き状況確認テーブル!AQ35</f>
        <v>△</v>
      </c>
      <c r="AR33" s="213" t="str">
        <f ca="1">IF(COUNTIF(空き状況確認テーブル!AR35:AT35,"×")&lt;&gt;0,"×",IF(COUNTIF(空き状況確認テーブル!AR35:AT35,"△")&lt;&gt;0,"△",IF(COUNTIF(空き状況確認テーブル!AR35:AT35,"△")&lt;&gt;0,"△","〇")))</f>
        <v>△</v>
      </c>
      <c r="AS33" s="214"/>
      <c r="AT33" s="215"/>
      <c r="AU33" s="217" t="str">
        <f ca="1">IF(COUNTIF(空き状況確認テーブル!AU35:AX35,"×")&lt;&gt;0,"×",IF(COUNTIF(空き状況確認テーブル!AU35:AX35,"△")&lt;&gt;0,"△",IF(COUNTIF(空き状況確認テーブル!AU35:AX35,"△")&lt;&gt;0,"△","〇")))</f>
        <v>〇</v>
      </c>
      <c r="AV33" s="217"/>
      <c r="AW33" s="217"/>
      <c r="AX33" s="217"/>
      <c r="AY33" s="217" t="str">
        <f ca="1">IF(COUNTIF(空き状況確認テーブル!AY35:BB35,"×")&lt;&gt;0,"×",IF(COUNTIF(空き状況確認テーブル!AY35:BB35,"△")&lt;&gt;0,"△",IF(COUNTIF(空き状況確認テーブル!AY35:BB35,"△")&lt;&gt;0,"△","〇")))</f>
        <v>〇</v>
      </c>
      <c r="AZ33" s="217"/>
      <c r="BA33" s="217"/>
      <c r="BB33" s="217"/>
      <c r="BC33" s="217" t="str">
        <f ca="1">IF(COUNTIF(空き状況確認テーブル!BC35:BF35,"×")&lt;&gt;0,"×",IF(COUNTIF(空き状況確認テーブル!BC35:BF35,"△")&lt;&gt;0,"△",IF(COUNTIF(空き状況確認テーブル!BC35:BF35,"△")&lt;&gt;0,"△","〇")))</f>
        <v>△</v>
      </c>
      <c r="BD33" s="217"/>
      <c r="BE33" s="217"/>
      <c r="BF33" s="217"/>
      <c r="BG33" s="213" t="str">
        <f ca="1">IF(COUNTIF(空き状況確認テーブル!BG35:BI35,"×")&lt;&gt;0,"×",IF(COUNTIF(空き状況確認テーブル!BG35:BI35,"△")&lt;&gt;0,"△",IF(COUNTIF(空き状況確認テーブル!BG35:BI35,"△")&lt;&gt;0,"△","〇")))</f>
        <v>△</v>
      </c>
      <c r="BH33" s="214"/>
      <c r="BI33" s="216"/>
      <c r="BJ33" s="121" t="str">
        <f ca="1">空き状況確認テーブル!BJ35</f>
        <v>△</v>
      </c>
      <c r="BK33" s="122" t="str">
        <f ca="1">空き状況確認テーブル!BK35</f>
        <v>△</v>
      </c>
      <c r="BL33" s="122" t="str">
        <f ca="1">空き状況確認テーブル!BL35</f>
        <v>△</v>
      </c>
      <c r="BM33" s="122" t="str">
        <f ca="1">空き状況確認テーブル!BM35</f>
        <v>△</v>
      </c>
      <c r="BN33" s="122" t="str">
        <f ca="1">空き状況確認テーブル!BN35</f>
        <v>△</v>
      </c>
      <c r="BO33" s="122" t="str">
        <f ca="1">空き状況確認テーブル!BO35</f>
        <v>△</v>
      </c>
      <c r="BP33" s="213" t="str">
        <f ca="1">IF(COUNTIF(空き状況確認テーブル!BP35:BR35,"×")&lt;&gt;0,"×",IF(COUNTIF(空き状況確認テーブル!BP35:BR35,"△")&lt;&gt;0,"△",IF(COUNTIF(空き状況確認テーブル!BP35:BR35,"△")&lt;&gt;0,"△","〇")))</f>
        <v>△</v>
      </c>
      <c r="BQ33" s="214"/>
      <c r="BR33" s="215"/>
      <c r="BS33" s="217" t="str">
        <f ca="1">IF(COUNTIF(空き状況確認テーブル!BS35:BV35,"×")&lt;&gt;0,"×",IF(COUNTIF(空き状況確認テーブル!BS35:BV35,"△")&lt;&gt;0,"△",IF(COUNTIF(空き状況確認テーブル!BS35:BV35,"△")&lt;&gt;0,"△","〇")))</f>
        <v>〇</v>
      </c>
      <c r="BT33" s="217"/>
      <c r="BU33" s="217"/>
      <c r="BV33" s="217"/>
      <c r="BW33" s="217" t="str">
        <f ca="1">IF(COUNTIF(空き状況確認テーブル!BW35:BZ35,"×")&lt;&gt;0,"×",IF(COUNTIF(空き状況確認テーブル!BW35:BZ35,"△")&lt;&gt;0,"△",IF(COUNTIF(空き状況確認テーブル!BW35:BZ35,"△")&lt;&gt;0,"△","〇")))</f>
        <v>〇</v>
      </c>
      <c r="BX33" s="217"/>
      <c r="BY33" s="217"/>
      <c r="BZ33" s="217"/>
      <c r="CA33" s="217" t="str">
        <f ca="1">IF(COUNTIF(空き状況確認テーブル!CA35:CD35,"×")&lt;&gt;0,"×",IF(COUNTIF(空き状況確認テーブル!CA35:CD35,"△")&lt;&gt;0,"△",IF(COUNTIF(空き状況確認テーブル!CA35:CD35,"△")&lt;&gt;0,"△","〇")))</f>
        <v>△</v>
      </c>
      <c r="CB33" s="217"/>
      <c r="CC33" s="217"/>
      <c r="CD33" s="217"/>
      <c r="CE33" s="213" t="str">
        <f ca="1">IF(COUNTIF(空き状況確認テーブル!CE35:CG35,"×")&lt;&gt;0,"×",IF(COUNTIF(空き状況確認テーブル!CE35:CG35,"△")&lt;&gt;0,"△",IF(COUNTIF(空き状況確認テーブル!CE35:CG35,"△")&lt;&gt;0,"△","〇")))</f>
        <v>△</v>
      </c>
      <c r="CF33" s="214"/>
      <c r="CG33" s="216"/>
      <c r="CH33" s="121" t="str">
        <f ca="1">空き状況確認テーブル!CH35</f>
        <v>△</v>
      </c>
      <c r="CI33" s="122" t="str">
        <f ca="1">空き状況確認テーブル!CI35</f>
        <v>△</v>
      </c>
      <c r="CJ33" s="122" t="str">
        <f ca="1">空き状況確認テーブル!CJ35</f>
        <v>△</v>
      </c>
      <c r="CK33" s="122" t="str">
        <f ca="1">空き状況確認テーブル!CK35</f>
        <v>△</v>
      </c>
      <c r="CL33" s="122" t="str">
        <f ca="1">空き状況確認テーブル!CL35</f>
        <v>△</v>
      </c>
      <c r="CM33" s="122" t="str">
        <f ca="1">空き状況確認テーブル!CM35</f>
        <v>△</v>
      </c>
      <c r="CN33" s="213" t="str">
        <f ca="1">IF(COUNTIF(空き状況確認テーブル!CN35:CP35,"×")&lt;&gt;0,"×",IF(COUNTIF(空き状況確認テーブル!CN35:CP35,"△")&lt;&gt;0,"△",IF(COUNTIF(空き状況確認テーブル!CN35:CP35,"△")&lt;&gt;0,"△","〇")))</f>
        <v>△</v>
      </c>
      <c r="CO33" s="214"/>
      <c r="CP33" s="215"/>
      <c r="CQ33" s="217" t="str">
        <f ca="1">IF(COUNTIF(空き状況確認テーブル!CQ35:CT35,"×")&lt;&gt;0,"×",IF(COUNTIF(空き状況確認テーブル!CQ35:CT35,"△")&lt;&gt;0,"△",IF(COUNTIF(空き状況確認テーブル!CQ35:CT35,"△")&lt;&gt;0,"△","〇")))</f>
        <v>〇</v>
      </c>
      <c r="CR33" s="217"/>
      <c r="CS33" s="217"/>
      <c r="CT33" s="217"/>
      <c r="CU33" s="217" t="str">
        <f ca="1">IF(COUNTIF(空き状況確認テーブル!CU35:CX35,"×")&lt;&gt;0,"×",IF(COUNTIF(空き状況確認テーブル!CU35:CX35,"△")&lt;&gt;0,"△",IF(COUNTIF(空き状況確認テーブル!CU35:CX35,"△")&lt;&gt;0,"△","〇")))</f>
        <v>〇</v>
      </c>
      <c r="CV33" s="217"/>
      <c r="CW33" s="217"/>
      <c r="CX33" s="217"/>
      <c r="CY33" s="217" t="str">
        <f ca="1">IF(COUNTIF(空き状況確認テーブル!CY35:DB35,"×")&lt;&gt;0,"×",IF(COUNTIF(空き状況確認テーブル!CY35:DB35,"△")&lt;&gt;0,"△",IF(COUNTIF(空き状況確認テーブル!CY35:DB35,"△")&lt;&gt;0,"△","〇")))</f>
        <v>△</v>
      </c>
      <c r="CZ33" s="217"/>
      <c r="DA33" s="217"/>
      <c r="DB33" s="217"/>
      <c r="DC33" s="213" t="str">
        <f ca="1">IF(COUNTIF(空き状況確認テーブル!DC35:DE35,"×")&lt;&gt;0,"×",IF(COUNTIF(空き状況確認テーブル!DC35:DE35,"△")&lt;&gt;0,"△",IF(COUNTIF(空き状況確認テーブル!DC35:DE35,"△")&lt;&gt;0,"△","〇")))</f>
        <v>△</v>
      </c>
      <c r="DD33" s="214"/>
      <c r="DE33" s="216"/>
      <c r="DF33" s="121" t="str">
        <f ca="1">空き状況確認テーブル!DF35</f>
        <v>△</v>
      </c>
      <c r="DG33" s="122" t="str">
        <f ca="1">空き状況確認テーブル!DG35</f>
        <v>△</v>
      </c>
      <c r="DH33" s="122" t="str">
        <f ca="1">空き状況確認テーブル!DH35</f>
        <v>△</v>
      </c>
      <c r="DI33" s="122" t="str">
        <f ca="1">空き状況確認テーブル!DI35</f>
        <v>△</v>
      </c>
      <c r="DJ33" s="122" t="str">
        <f ca="1">空き状況確認テーブル!DJ35</f>
        <v>△</v>
      </c>
      <c r="DK33" s="122" t="str">
        <f ca="1">空き状況確認テーブル!DK35</f>
        <v>△</v>
      </c>
      <c r="DL33" s="213" t="str">
        <f ca="1">IF(COUNTIF(空き状況確認テーブル!DL35:DN35,"×")&lt;&gt;0,"×",IF(COUNTIF(空き状況確認テーブル!DL35:DN35,"△")&lt;&gt;0,"△",IF(COUNTIF(空き状況確認テーブル!DL35:DN35,"△")&lt;&gt;0,"△","〇")))</f>
        <v>△</v>
      </c>
      <c r="DM33" s="214"/>
      <c r="DN33" s="215"/>
      <c r="DO33" s="217" t="str">
        <f ca="1">IF(COUNTIF(空き状況確認テーブル!DO35:DR35,"×")&lt;&gt;0,"×",IF(COUNTIF(空き状況確認テーブル!DO35:DR35,"△")&lt;&gt;0,"△",IF(COUNTIF(空き状況確認テーブル!DO35:DR35,"△")&lt;&gt;0,"△","〇")))</f>
        <v>〇</v>
      </c>
      <c r="DP33" s="217"/>
      <c r="DQ33" s="217"/>
      <c r="DR33" s="217"/>
      <c r="DS33" s="217" t="str">
        <f ca="1">IF(COUNTIF(空き状況確認テーブル!DS35:DV35,"×")&lt;&gt;0,"×",IF(COUNTIF(空き状況確認テーブル!DS35:DV35,"△")&lt;&gt;0,"△",IF(COUNTIF(空き状況確認テーブル!DS35:DV35,"△")&lt;&gt;0,"△","〇")))</f>
        <v>〇</v>
      </c>
      <c r="DT33" s="217"/>
      <c r="DU33" s="217"/>
      <c r="DV33" s="217"/>
      <c r="DW33" s="217" t="str">
        <f ca="1">IF(COUNTIF(空き状況確認テーブル!DW35:DZ35,"×")&lt;&gt;0,"×",IF(COUNTIF(空き状況確認テーブル!DW35:DZ35,"△")&lt;&gt;0,"△",IF(COUNTIF(空き状況確認テーブル!DW35:DZ35,"△")&lt;&gt;0,"△","〇")))</f>
        <v>△</v>
      </c>
      <c r="DX33" s="217"/>
      <c r="DY33" s="217"/>
      <c r="DZ33" s="217"/>
      <c r="EA33" s="213" t="str">
        <f ca="1">IF(COUNTIF(空き状況確認テーブル!EA35:EC35,"×")&lt;&gt;0,"×",IF(COUNTIF(空き状況確認テーブル!EA35:EC35,"△")&lt;&gt;0,"△",IF(COUNTIF(空き状況確認テーブル!EA35:EC35,"△")&lt;&gt;0,"△","〇")))</f>
        <v>△</v>
      </c>
      <c r="EB33" s="214"/>
      <c r="EC33" s="216"/>
      <c r="ED33" s="121" t="str">
        <f ca="1">空き状況確認テーブル!ED35</f>
        <v>×</v>
      </c>
      <c r="EE33" s="122" t="str">
        <f ca="1">空き状況確認テーブル!EE35</f>
        <v>×</v>
      </c>
      <c r="EF33" s="122" t="str">
        <f ca="1">空き状況確認テーブル!EF35</f>
        <v>×</v>
      </c>
      <c r="EG33" s="122" t="str">
        <f ca="1">空き状況確認テーブル!EG35</f>
        <v>×</v>
      </c>
      <c r="EH33" s="122" t="str">
        <f ca="1">空き状況確認テーブル!EH35</f>
        <v>×</v>
      </c>
      <c r="EI33" s="122" t="str">
        <f ca="1">空き状況確認テーブル!EI35</f>
        <v>×</v>
      </c>
      <c r="EJ33" s="213" t="str">
        <f ca="1">IF(COUNTIF(空き状況確認テーブル!EJ35:EL35,"×")&lt;&gt;0,"×",IF(COUNTIF(空き状況確認テーブル!EJ35:EL35,"△")&lt;&gt;0,"△",IF(COUNTIF(空き状況確認テーブル!EJ35:EL35,"△")&lt;&gt;0,"△","〇")))</f>
        <v>×</v>
      </c>
      <c r="EK33" s="214"/>
      <c r="EL33" s="215"/>
      <c r="EM33" s="217" t="str">
        <f ca="1">IF(COUNTIF(空き状況確認テーブル!EM35:EP35,"×")&lt;&gt;0,"×",IF(COUNTIF(空き状況確認テーブル!EM35:EP35,"△")&lt;&gt;0,"△",IF(COUNTIF(空き状況確認テーブル!EM35:EP35,"△")&lt;&gt;0,"△","〇")))</f>
        <v>×</v>
      </c>
      <c r="EN33" s="217"/>
      <c r="EO33" s="217"/>
      <c r="EP33" s="217"/>
      <c r="EQ33" s="217" t="str">
        <f ca="1">IF(COUNTIF(空き状況確認テーブル!EQ35:ET35,"×")&lt;&gt;0,"×",IF(COUNTIF(空き状況確認テーブル!EQ35:ET35,"△")&lt;&gt;0,"△",IF(COUNTIF(空き状況確認テーブル!EQ35:ET35,"△")&lt;&gt;0,"△","〇")))</f>
        <v>×</v>
      </c>
      <c r="ER33" s="217"/>
      <c r="ES33" s="217"/>
      <c r="ET33" s="217"/>
      <c r="EU33" s="217" t="str">
        <f ca="1">IF(COUNTIF(空き状況確認テーブル!EU35:EX35,"×")&lt;&gt;0,"×",IF(COUNTIF(空き状況確認テーブル!EU35:EX35,"△")&lt;&gt;0,"△",IF(COUNTIF(空き状況確認テーブル!EU35:EX35,"△")&lt;&gt;0,"△","〇")))</f>
        <v>×</v>
      </c>
      <c r="EV33" s="217"/>
      <c r="EW33" s="217"/>
      <c r="EX33" s="217"/>
      <c r="EY33" s="213" t="str">
        <f ca="1">IF(COUNTIF(空き状況確認テーブル!EY35:FA35,"×")&lt;&gt;0,"×",IF(COUNTIF(空き状況確認テーブル!EY35:FA35,"△")&lt;&gt;0,"△",IF(COUNTIF(空き状況確認テーブル!EY35:FA35,"△")&lt;&gt;0,"△","〇")))</f>
        <v>×</v>
      </c>
      <c r="EZ33" s="214"/>
      <c r="FA33" s="216"/>
      <c r="FB33" s="121" t="str">
        <f ca="1">空き状況確認テーブル!FB35</f>
        <v>×</v>
      </c>
      <c r="FC33" s="122" t="str">
        <f ca="1">空き状況確認テーブル!FC35</f>
        <v>×</v>
      </c>
      <c r="FD33" s="122" t="str">
        <f ca="1">空き状況確認テーブル!FD35</f>
        <v>×</v>
      </c>
      <c r="FE33" s="122" t="str">
        <f ca="1">空き状況確認テーブル!FE35</f>
        <v>×</v>
      </c>
      <c r="FF33" s="122" t="str">
        <f ca="1">空き状況確認テーブル!FF35</f>
        <v>×</v>
      </c>
      <c r="FG33" s="122" t="str">
        <f ca="1">空き状況確認テーブル!FG35</f>
        <v>×</v>
      </c>
      <c r="FH33" s="213" t="str">
        <f ca="1">IF(COUNTIF(空き状況確認テーブル!FH35:FJ35,"×")&lt;&gt;0,"×",IF(COUNTIF(空き状況確認テーブル!FH35:FJ35,"△")&lt;&gt;0,"△",IF(COUNTIF(空き状況確認テーブル!FH35:FJ35,"△")&lt;&gt;0,"△","〇")))</f>
        <v>×</v>
      </c>
      <c r="FI33" s="214"/>
      <c r="FJ33" s="215"/>
      <c r="FK33" s="217" t="str">
        <f ca="1">IF(COUNTIF(空き状況確認テーブル!FK35:FN35,"×")&lt;&gt;0,"×",IF(COUNTIF(空き状況確認テーブル!FK35:FN35,"△")&lt;&gt;0,"△",IF(COUNTIF(空き状況確認テーブル!FK35:FN35,"△")&lt;&gt;0,"△","〇")))</f>
        <v>×</v>
      </c>
      <c r="FL33" s="217"/>
      <c r="FM33" s="217"/>
      <c r="FN33" s="217"/>
      <c r="FO33" s="217" t="str">
        <f ca="1">IF(COUNTIF(空き状況確認テーブル!FO35:FR35,"×")&lt;&gt;0,"×",IF(COUNTIF(空き状況確認テーブル!FO35:FR35,"△")&lt;&gt;0,"△",IF(COUNTIF(空き状況確認テーブル!FO35:FR35,"△")&lt;&gt;0,"△","〇")))</f>
        <v>×</v>
      </c>
      <c r="FP33" s="217"/>
      <c r="FQ33" s="217"/>
      <c r="FR33" s="217"/>
      <c r="FS33" s="217" t="str">
        <f ca="1">IF(COUNTIF(空き状況確認テーブル!FS35:FV35,"×")&lt;&gt;0,"×",IF(COUNTIF(空き状況確認テーブル!FS35:FV35,"△")&lt;&gt;0,"△",IF(COUNTIF(空き状況確認テーブル!FS35:FV35,"△")&lt;&gt;0,"△","〇")))</f>
        <v>×</v>
      </c>
      <c r="FT33" s="217"/>
      <c r="FU33" s="217"/>
      <c r="FV33" s="217"/>
      <c r="FW33" s="213" t="str">
        <f ca="1">IF(COUNTIF(空き状況確認テーブル!FW35:FY35,"×")&lt;&gt;0,"×",IF(COUNTIF(空き状況確認テーブル!FW35:FY35,"△")&lt;&gt;0,"△",IF(COUNTIF(空き状況確認テーブル!FW35:FY35,"△")&lt;&gt;0,"△","〇")))</f>
        <v>×</v>
      </c>
      <c r="FX33" s="214"/>
      <c r="FY33" s="216"/>
    </row>
    <row r="34" spans="1:181">
      <c r="A34" s="40"/>
      <c r="B34" s="177" t="s">
        <v>375</v>
      </c>
      <c r="C34" s="197" t="s">
        <v>451</v>
      </c>
      <c r="D34" s="11" t="s">
        <v>402</v>
      </c>
      <c r="E34" s="10" t="str">
        <f>INDEX(施設情報!$D$1:$D$1000,MATCH(D34,施設情報!$C$1:$C$1000,0))</f>
        <v>1</v>
      </c>
      <c r="F34" s="11"/>
      <c r="G34" s="8" t="str">
        <f t="shared" si="15"/>
        <v>026-46391</v>
      </c>
      <c r="H34" s="10" t="str">
        <f t="shared" si="16"/>
        <v>026-46392</v>
      </c>
      <c r="I34" s="10" t="str">
        <f t="shared" si="17"/>
        <v>026-46393</v>
      </c>
      <c r="J34" s="10" t="str">
        <f t="shared" si="18"/>
        <v>026-46394</v>
      </c>
      <c r="K34" s="10" t="str">
        <f t="shared" si="19"/>
        <v>026-46395</v>
      </c>
      <c r="L34" s="10" t="str">
        <f t="shared" si="20"/>
        <v>026-46396</v>
      </c>
      <c r="M34" s="10" t="str">
        <f t="shared" si="21"/>
        <v>026-46397</v>
      </c>
      <c r="N34" s="121" t="str">
        <f ca="1">空き状況確認テーブル!N36</f>
        <v>△</v>
      </c>
      <c r="O34" s="122" t="str">
        <f ca="1">空き状況確認テーブル!O36</f>
        <v>△</v>
      </c>
      <c r="P34" s="122" t="str">
        <f ca="1">空き状況確認テーブル!P36</f>
        <v>△</v>
      </c>
      <c r="Q34" s="122" t="str">
        <f ca="1">空き状況確認テーブル!Q36</f>
        <v>△</v>
      </c>
      <c r="R34" s="122" t="str">
        <f ca="1">空き状況確認テーブル!R36</f>
        <v>△</v>
      </c>
      <c r="S34" s="122" t="str">
        <f ca="1">空き状況確認テーブル!S36</f>
        <v>△</v>
      </c>
      <c r="T34" s="213" t="str">
        <f ca="1">IF(COUNTIF(空き状況確認テーブル!T36:V36,"×")&lt;&gt;0,"×",IF(COUNTIF(空き状況確認テーブル!T36:V36,"△")&lt;&gt;0,"△",IF(COUNTIF(空き状況確認テーブル!T36:V36,"△")&lt;&gt;0,"△","〇")))</f>
        <v>△</v>
      </c>
      <c r="U34" s="214"/>
      <c r="V34" s="215"/>
      <c r="W34" s="217" t="str">
        <f ca="1">IF(COUNTIF(空き状況確認テーブル!W36:Z36,"×")&lt;&gt;0,"×",IF(COUNTIF(空き状況確認テーブル!W36:Z36,"△")&lt;&gt;0,"△",IF(COUNTIF(空き状況確認テーブル!W36:Z36,"△")&lt;&gt;0,"△","〇")))</f>
        <v>〇</v>
      </c>
      <c r="X34" s="217"/>
      <c r="Y34" s="217"/>
      <c r="Z34" s="217"/>
      <c r="AA34" s="217" t="str">
        <f ca="1">IF(COUNTIF(空き状況確認テーブル!AA36:AD36,"×")&lt;&gt;0,"×",IF(COUNTIF(空き状況確認テーブル!AA36:AD36,"△")&lt;&gt;0,"△",IF(COUNTIF(空き状況確認テーブル!AA36:AD36,"△")&lt;&gt;0,"△","〇")))</f>
        <v>〇</v>
      </c>
      <c r="AB34" s="217"/>
      <c r="AC34" s="217"/>
      <c r="AD34" s="217"/>
      <c r="AE34" s="217" t="str">
        <f ca="1">IF(COUNTIF(空き状況確認テーブル!AE36:AH36,"×")&lt;&gt;0,"×",IF(COUNTIF(空き状況確認テーブル!AE36:AH36,"△")&lt;&gt;0,"△",IF(COUNTIF(空き状況確認テーブル!AE36:AH36,"△")&lt;&gt;0,"△","〇")))</f>
        <v>△</v>
      </c>
      <c r="AF34" s="217"/>
      <c r="AG34" s="217"/>
      <c r="AH34" s="217"/>
      <c r="AI34" s="213" t="str">
        <f ca="1">IF(COUNTIF(空き状況確認テーブル!AI36:AK36,"×")&lt;&gt;0,"×",IF(COUNTIF(空き状況確認テーブル!AI36:AK36,"△")&lt;&gt;0,"△",IF(COUNTIF(空き状況確認テーブル!AI36:AK36,"△")&lt;&gt;0,"△","〇")))</f>
        <v>△</v>
      </c>
      <c r="AJ34" s="214"/>
      <c r="AK34" s="216"/>
      <c r="AL34" s="121" t="str">
        <f ca="1">空き状況確認テーブル!AL36</f>
        <v>△</v>
      </c>
      <c r="AM34" s="122" t="str">
        <f ca="1">空き状況確認テーブル!AM36</f>
        <v>△</v>
      </c>
      <c r="AN34" s="122" t="str">
        <f ca="1">空き状況確認テーブル!AN36</f>
        <v>△</v>
      </c>
      <c r="AO34" s="122" t="str">
        <f ca="1">空き状況確認テーブル!AO36</f>
        <v>△</v>
      </c>
      <c r="AP34" s="122" t="str">
        <f ca="1">空き状況確認テーブル!AP36</f>
        <v>△</v>
      </c>
      <c r="AQ34" s="122" t="str">
        <f ca="1">空き状況確認テーブル!AQ36</f>
        <v>△</v>
      </c>
      <c r="AR34" s="213" t="str">
        <f ca="1">IF(COUNTIF(空き状況確認テーブル!AR36:AT36,"×")&lt;&gt;0,"×",IF(COUNTIF(空き状況確認テーブル!AR36:AT36,"△")&lt;&gt;0,"△",IF(COUNTIF(空き状況確認テーブル!AR36:AT36,"△")&lt;&gt;0,"△","〇")))</f>
        <v>△</v>
      </c>
      <c r="AS34" s="214"/>
      <c r="AT34" s="215"/>
      <c r="AU34" s="217" t="str">
        <f ca="1">IF(COUNTIF(空き状況確認テーブル!AU36:AX36,"×")&lt;&gt;0,"×",IF(COUNTIF(空き状況確認テーブル!AU36:AX36,"△")&lt;&gt;0,"△",IF(COUNTIF(空き状況確認テーブル!AU36:AX36,"△")&lt;&gt;0,"△","〇")))</f>
        <v>〇</v>
      </c>
      <c r="AV34" s="217"/>
      <c r="AW34" s="217"/>
      <c r="AX34" s="217"/>
      <c r="AY34" s="217" t="str">
        <f ca="1">IF(COUNTIF(空き状況確認テーブル!AY36:BB36,"×")&lt;&gt;0,"×",IF(COUNTIF(空き状況確認テーブル!AY36:BB36,"△")&lt;&gt;0,"△",IF(COUNTIF(空き状況確認テーブル!AY36:BB36,"△")&lt;&gt;0,"△","〇")))</f>
        <v>〇</v>
      </c>
      <c r="AZ34" s="217"/>
      <c r="BA34" s="217"/>
      <c r="BB34" s="217"/>
      <c r="BC34" s="217" t="str">
        <f ca="1">IF(COUNTIF(空き状況確認テーブル!BC36:BF36,"×")&lt;&gt;0,"×",IF(COUNTIF(空き状況確認テーブル!BC36:BF36,"△")&lt;&gt;0,"△",IF(COUNTIF(空き状況確認テーブル!BC36:BF36,"△")&lt;&gt;0,"△","〇")))</f>
        <v>△</v>
      </c>
      <c r="BD34" s="217"/>
      <c r="BE34" s="217"/>
      <c r="BF34" s="217"/>
      <c r="BG34" s="213" t="str">
        <f ca="1">IF(COUNTIF(空き状況確認テーブル!BG36:BI36,"×")&lt;&gt;0,"×",IF(COUNTIF(空き状況確認テーブル!BG36:BI36,"△")&lt;&gt;0,"△",IF(COUNTIF(空き状況確認テーブル!BG36:BI36,"△")&lt;&gt;0,"△","〇")))</f>
        <v>△</v>
      </c>
      <c r="BH34" s="214"/>
      <c r="BI34" s="216"/>
      <c r="BJ34" s="121" t="str">
        <f ca="1">空き状況確認テーブル!BJ36</f>
        <v>△</v>
      </c>
      <c r="BK34" s="122" t="str">
        <f ca="1">空き状況確認テーブル!BK36</f>
        <v>△</v>
      </c>
      <c r="BL34" s="122" t="str">
        <f ca="1">空き状況確認テーブル!BL36</f>
        <v>△</v>
      </c>
      <c r="BM34" s="122" t="str">
        <f ca="1">空き状況確認テーブル!BM36</f>
        <v>△</v>
      </c>
      <c r="BN34" s="122" t="str">
        <f ca="1">空き状況確認テーブル!BN36</f>
        <v>△</v>
      </c>
      <c r="BO34" s="122" t="str">
        <f ca="1">空き状況確認テーブル!BO36</f>
        <v>△</v>
      </c>
      <c r="BP34" s="213" t="str">
        <f ca="1">IF(COUNTIF(空き状況確認テーブル!BP36:BR36,"×")&lt;&gt;0,"×",IF(COUNTIF(空き状況確認テーブル!BP36:BR36,"△")&lt;&gt;0,"△",IF(COUNTIF(空き状況確認テーブル!BP36:BR36,"△")&lt;&gt;0,"△","〇")))</f>
        <v>△</v>
      </c>
      <c r="BQ34" s="214"/>
      <c r="BR34" s="215"/>
      <c r="BS34" s="217" t="str">
        <f ca="1">IF(COUNTIF(空き状況確認テーブル!BS36:BV36,"×")&lt;&gt;0,"×",IF(COUNTIF(空き状況確認テーブル!BS36:BV36,"△")&lt;&gt;0,"△",IF(COUNTIF(空き状況確認テーブル!BS36:BV36,"△")&lt;&gt;0,"△","〇")))</f>
        <v>〇</v>
      </c>
      <c r="BT34" s="217"/>
      <c r="BU34" s="217"/>
      <c r="BV34" s="217"/>
      <c r="BW34" s="217" t="str">
        <f ca="1">IF(COUNTIF(空き状況確認テーブル!BW36:BZ36,"×")&lt;&gt;0,"×",IF(COUNTIF(空き状況確認テーブル!BW36:BZ36,"△")&lt;&gt;0,"△",IF(COUNTIF(空き状況確認テーブル!BW36:BZ36,"△")&lt;&gt;0,"△","〇")))</f>
        <v>〇</v>
      </c>
      <c r="BX34" s="217"/>
      <c r="BY34" s="217"/>
      <c r="BZ34" s="217"/>
      <c r="CA34" s="217" t="str">
        <f ca="1">IF(COUNTIF(空き状況確認テーブル!CA36:CD36,"×")&lt;&gt;0,"×",IF(COUNTIF(空き状況確認テーブル!CA36:CD36,"△")&lt;&gt;0,"△",IF(COUNTIF(空き状況確認テーブル!CA36:CD36,"△")&lt;&gt;0,"△","〇")))</f>
        <v>△</v>
      </c>
      <c r="CB34" s="217"/>
      <c r="CC34" s="217"/>
      <c r="CD34" s="217"/>
      <c r="CE34" s="213" t="str">
        <f ca="1">IF(COUNTIF(空き状況確認テーブル!CE36:CG36,"×")&lt;&gt;0,"×",IF(COUNTIF(空き状況確認テーブル!CE36:CG36,"△")&lt;&gt;0,"△",IF(COUNTIF(空き状況確認テーブル!CE36:CG36,"△")&lt;&gt;0,"△","〇")))</f>
        <v>△</v>
      </c>
      <c r="CF34" s="214"/>
      <c r="CG34" s="216"/>
      <c r="CH34" s="121" t="str">
        <f ca="1">空き状況確認テーブル!CH36</f>
        <v>△</v>
      </c>
      <c r="CI34" s="122" t="str">
        <f ca="1">空き状況確認テーブル!CI36</f>
        <v>△</v>
      </c>
      <c r="CJ34" s="122" t="str">
        <f ca="1">空き状況確認テーブル!CJ36</f>
        <v>△</v>
      </c>
      <c r="CK34" s="122" t="str">
        <f ca="1">空き状況確認テーブル!CK36</f>
        <v>△</v>
      </c>
      <c r="CL34" s="122" t="str">
        <f ca="1">空き状況確認テーブル!CL36</f>
        <v>△</v>
      </c>
      <c r="CM34" s="122" t="str">
        <f ca="1">空き状況確認テーブル!CM36</f>
        <v>△</v>
      </c>
      <c r="CN34" s="213" t="str">
        <f ca="1">IF(COUNTIF(空き状況確認テーブル!CN36:CP36,"×")&lt;&gt;0,"×",IF(COUNTIF(空き状況確認テーブル!CN36:CP36,"△")&lt;&gt;0,"△",IF(COUNTIF(空き状況確認テーブル!CN36:CP36,"△")&lt;&gt;0,"△","〇")))</f>
        <v>△</v>
      </c>
      <c r="CO34" s="214"/>
      <c r="CP34" s="215"/>
      <c r="CQ34" s="217" t="str">
        <f ca="1">IF(COUNTIF(空き状況確認テーブル!CQ36:CT36,"×")&lt;&gt;0,"×",IF(COUNTIF(空き状況確認テーブル!CQ36:CT36,"△")&lt;&gt;0,"△",IF(COUNTIF(空き状況確認テーブル!CQ36:CT36,"△")&lt;&gt;0,"△","〇")))</f>
        <v>〇</v>
      </c>
      <c r="CR34" s="217"/>
      <c r="CS34" s="217"/>
      <c r="CT34" s="217"/>
      <c r="CU34" s="217" t="str">
        <f ca="1">IF(COUNTIF(空き状況確認テーブル!CU36:CX36,"×")&lt;&gt;0,"×",IF(COUNTIF(空き状況確認テーブル!CU36:CX36,"△")&lt;&gt;0,"△",IF(COUNTIF(空き状況確認テーブル!CU36:CX36,"△")&lt;&gt;0,"△","〇")))</f>
        <v>〇</v>
      </c>
      <c r="CV34" s="217"/>
      <c r="CW34" s="217"/>
      <c r="CX34" s="217"/>
      <c r="CY34" s="217" t="str">
        <f ca="1">IF(COUNTIF(空き状況確認テーブル!CY36:DB36,"×")&lt;&gt;0,"×",IF(COUNTIF(空き状況確認テーブル!CY36:DB36,"△")&lt;&gt;0,"△",IF(COUNTIF(空き状況確認テーブル!CY36:DB36,"△")&lt;&gt;0,"△","〇")))</f>
        <v>△</v>
      </c>
      <c r="CZ34" s="217"/>
      <c r="DA34" s="217"/>
      <c r="DB34" s="217"/>
      <c r="DC34" s="213" t="str">
        <f ca="1">IF(COUNTIF(空き状況確認テーブル!DC36:DE36,"×")&lt;&gt;0,"×",IF(COUNTIF(空き状況確認テーブル!DC36:DE36,"△")&lt;&gt;0,"△",IF(COUNTIF(空き状況確認テーブル!DC36:DE36,"△")&lt;&gt;0,"△","〇")))</f>
        <v>△</v>
      </c>
      <c r="DD34" s="214"/>
      <c r="DE34" s="216"/>
      <c r="DF34" s="121" t="str">
        <f ca="1">空き状況確認テーブル!DF36</f>
        <v>△</v>
      </c>
      <c r="DG34" s="122" t="str">
        <f ca="1">空き状況確認テーブル!DG36</f>
        <v>△</v>
      </c>
      <c r="DH34" s="122" t="str">
        <f ca="1">空き状況確認テーブル!DH36</f>
        <v>△</v>
      </c>
      <c r="DI34" s="122" t="str">
        <f ca="1">空き状況確認テーブル!DI36</f>
        <v>△</v>
      </c>
      <c r="DJ34" s="122" t="str">
        <f ca="1">空き状況確認テーブル!DJ36</f>
        <v>△</v>
      </c>
      <c r="DK34" s="122" t="str">
        <f ca="1">空き状況確認テーブル!DK36</f>
        <v>△</v>
      </c>
      <c r="DL34" s="213" t="str">
        <f ca="1">IF(COUNTIF(空き状況確認テーブル!DL36:DN36,"×")&lt;&gt;0,"×",IF(COUNTIF(空き状況確認テーブル!DL36:DN36,"△")&lt;&gt;0,"△",IF(COUNTIF(空き状況確認テーブル!DL36:DN36,"△")&lt;&gt;0,"△","〇")))</f>
        <v>△</v>
      </c>
      <c r="DM34" s="214"/>
      <c r="DN34" s="215"/>
      <c r="DO34" s="217" t="str">
        <f ca="1">IF(COUNTIF(空き状況確認テーブル!DO36:DR36,"×")&lt;&gt;0,"×",IF(COUNTIF(空き状況確認テーブル!DO36:DR36,"△")&lt;&gt;0,"△",IF(COUNTIF(空き状況確認テーブル!DO36:DR36,"△")&lt;&gt;0,"△","〇")))</f>
        <v>〇</v>
      </c>
      <c r="DP34" s="217"/>
      <c r="DQ34" s="217"/>
      <c r="DR34" s="217"/>
      <c r="DS34" s="217" t="str">
        <f ca="1">IF(COUNTIF(空き状況確認テーブル!DS36:DV36,"×")&lt;&gt;0,"×",IF(COUNTIF(空き状況確認テーブル!DS36:DV36,"△")&lt;&gt;0,"△",IF(COUNTIF(空き状況確認テーブル!DS36:DV36,"△")&lt;&gt;0,"△","〇")))</f>
        <v>〇</v>
      </c>
      <c r="DT34" s="217"/>
      <c r="DU34" s="217"/>
      <c r="DV34" s="217"/>
      <c r="DW34" s="217" t="str">
        <f ca="1">IF(COUNTIF(空き状況確認テーブル!DW36:DZ36,"×")&lt;&gt;0,"×",IF(COUNTIF(空き状況確認テーブル!DW36:DZ36,"△")&lt;&gt;0,"△",IF(COUNTIF(空き状況確認テーブル!DW36:DZ36,"△")&lt;&gt;0,"△","〇")))</f>
        <v>△</v>
      </c>
      <c r="DX34" s="217"/>
      <c r="DY34" s="217"/>
      <c r="DZ34" s="217"/>
      <c r="EA34" s="213" t="str">
        <f ca="1">IF(COUNTIF(空き状況確認テーブル!EA36:EC36,"×")&lt;&gt;0,"×",IF(COUNTIF(空き状況確認テーブル!EA36:EC36,"△")&lt;&gt;0,"△",IF(COUNTIF(空き状況確認テーブル!EA36:EC36,"△")&lt;&gt;0,"△","〇")))</f>
        <v>△</v>
      </c>
      <c r="EB34" s="214"/>
      <c r="EC34" s="216"/>
      <c r="ED34" s="121" t="str">
        <f ca="1">空き状況確認テーブル!ED36</f>
        <v>×</v>
      </c>
      <c r="EE34" s="122" t="str">
        <f ca="1">空き状況確認テーブル!EE36</f>
        <v>×</v>
      </c>
      <c r="EF34" s="122" t="str">
        <f ca="1">空き状況確認テーブル!EF36</f>
        <v>×</v>
      </c>
      <c r="EG34" s="122" t="str">
        <f ca="1">空き状況確認テーブル!EG36</f>
        <v>×</v>
      </c>
      <c r="EH34" s="122" t="str">
        <f ca="1">空き状況確認テーブル!EH36</f>
        <v>×</v>
      </c>
      <c r="EI34" s="122" t="str">
        <f ca="1">空き状況確認テーブル!EI36</f>
        <v>×</v>
      </c>
      <c r="EJ34" s="213" t="str">
        <f ca="1">IF(COUNTIF(空き状況確認テーブル!EJ36:EL36,"×")&lt;&gt;0,"×",IF(COUNTIF(空き状況確認テーブル!EJ36:EL36,"△")&lt;&gt;0,"△",IF(COUNTIF(空き状況確認テーブル!EJ36:EL36,"△")&lt;&gt;0,"△","〇")))</f>
        <v>×</v>
      </c>
      <c r="EK34" s="214"/>
      <c r="EL34" s="215"/>
      <c r="EM34" s="217" t="str">
        <f ca="1">IF(COUNTIF(空き状況確認テーブル!EM36:EP36,"×")&lt;&gt;0,"×",IF(COUNTIF(空き状況確認テーブル!EM36:EP36,"△")&lt;&gt;0,"△",IF(COUNTIF(空き状況確認テーブル!EM36:EP36,"△")&lt;&gt;0,"△","〇")))</f>
        <v>×</v>
      </c>
      <c r="EN34" s="217"/>
      <c r="EO34" s="217"/>
      <c r="EP34" s="217"/>
      <c r="EQ34" s="217" t="str">
        <f ca="1">IF(COUNTIF(空き状況確認テーブル!EQ36:ET36,"×")&lt;&gt;0,"×",IF(COUNTIF(空き状況確認テーブル!EQ36:ET36,"△")&lt;&gt;0,"△",IF(COUNTIF(空き状況確認テーブル!EQ36:ET36,"△")&lt;&gt;0,"△","〇")))</f>
        <v>×</v>
      </c>
      <c r="ER34" s="217"/>
      <c r="ES34" s="217"/>
      <c r="ET34" s="217"/>
      <c r="EU34" s="217" t="str">
        <f ca="1">IF(COUNTIF(空き状況確認テーブル!EU36:EX36,"×")&lt;&gt;0,"×",IF(COUNTIF(空き状況確認テーブル!EU36:EX36,"△")&lt;&gt;0,"△",IF(COUNTIF(空き状況確認テーブル!EU36:EX36,"△")&lt;&gt;0,"△","〇")))</f>
        <v>×</v>
      </c>
      <c r="EV34" s="217"/>
      <c r="EW34" s="217"/>
      <c r="EX34" s="217"/>
      <c r="EY34" s="213" t="str">
        <f ca="1">IF(COUNTIF(空き状況確認テーブル!EY36:FA36,"×")&lt;&gt;0,"×",IF(COUNTIF(空き状況確認テーブル!EY36:FA36,"△")&lt;&gt;0,"△",IF(COUNTIF(空き状況確認テーブル!EY36:FA36,"△")&lt;&gt;0,"△","〇")))</f>
        <v>×</v>
      </c>
      <c r="EZ34" s="214"/>
      <c r="FA34" s="216"/>
      <c r="FB34" s="121" t="str">
        <f ca="1">空き状況確認テーブル!FB36</f>
        <v>×</v>
      </c>
      <c r="FC34" s="122" t="str">
        <f ca="1">空き状況確認テーブル!FC36</f>
        <v>×</v>
      </c>
      <c r="FD34" s="122" t="str">
        <f ca="1">空き状況確認テーブル!FD36</f>
        <v>×</v>
      </c>
      <c r="FE34" s="122" t="str">
        <f ca="1">空き状況確認テーブル!FE36</f>
        <v>×</v>
      </c>
      <c r="FF34" s="122" t="str">
        <f ca="1">空き状況確認テーブル!FF36</f>
        <v>×</v>
      </c>
      <c r="FG34" s="122" t="str">
        <f ca="1">空き状況確認テーブル!FG36</f>
        <v>×</v>
      </c>
      <c r="FH34" s="213" t="str">
        <f ca="1">IF(COUNTIF(空き状況確認テーブル!FH36:FJ36,"×")&lt;&gt;0,"×",IF(COUNTIF(空き状況確認テーブル!FH36:FJ36,"△")&lt;&gt;0,"△",IF(COUNTIF(空き状況確認テーブル!FH36:FJ36,"△")&lt;&gt;0,"△","〇")))</f>
        <v>×</v>
      </c>
      <c r="FI34" s="214"/>
      <c r="FJ34" s="215"/>
      <c r="FK34" s="217" t="str">
        <f ca="1">IF(COUNTIF(空き状況確認テーブル!FK36:FN36,"×")&lt;&gt;0,"×",IF(COUNTIF(空き状況確認テーブル!FK36:FN36,"△")&lt;&gt;0,"△",IF(COUNTIF(空き状況確認テーブル!FK36:FN36,"△")&lt;&gt;0,"△","〇")))</f>
        <v>×</v>
      </c>
      <c r="FL34" s="217"/>
      <c r="FM34" s="217"/>
      <c r="FN34" s="217"/>
      <c r="FO34" s="217" t="str">
        <f ca="1">IF(COUNTIF(空き状況確認テーブル!FO36:FR36,"×")&lt;&gt;0,"×",IF(COUNTIF(空き状況確認テーブル!FO36:FR36,"△")&lt;&gt;0,"△",IF(COUNTIF(空き状況確認テーブル!FO36:FR36,"△")&lt;&gt;0,"△","〇")))</f>
        <v>×</v>
      </c>
      <c r="FP34" s="217"/>
      <c r="FQ34" s="217"/>
      <c r="FR34" s="217"/>
      <c r="FS34" s="217" t="str">
        <f ca="1">IF(COUNTIF(空き状況確認テーブル!FS36:FV36,"×")&lt;&gt;0,"×",IF(COUNTIF(空き状況確認テーブル!FS36:FV36,"△")&lt;&gt;0,"△",IF(COUNTIF(空き状況確認テーブル!FS36:FV36,"△")&lt;&gt;0,"△","〇")))</f>
        <v>×</v>
      </c>
      <c r="FT34" s="217"/>
      <c r="FU34" s="217"/>
      <c r="FV34" s="217"/>
      <c r="FW34" s="213" t="str">
        <f ca="1">IF(COUNTIF(空き状況確認テーブル!FW36:FY36,"×")&lt;&gt;0,"×",IF(COUNTIF(空き状況確認テーブル!FW36:FY36,"△")&lt;&gt;0,"△",IF(COUNTIF(空き状況確認テーブル!FW36:FY36,"△")&lt;&gt;0,"△","〇")))</f>
        <v>×</v>
      </c>
      <c r="FX34" s="214"/>
      <c r="FY34" s="216"/>
    </row>
    <row r="35" spans="1:181">
      <c r="A35" s="40"/>
      <c r="B35" s="171" t="s">
        <v>356</v>
      </c>
      <c r="C35" s="197" t="s">
        <v>450</v>
      </c>
      <c r="D35" s="11" t="s">
        <v>178</v>
      </c>
      <c r="E35" s="10" t="str">
        <f>INDEX(施設情報!$D$1:$D$1000,MATCH(D35,施設情報!$C$1:$C$1000,0))</f>
        <v>1</v>
      </c>
      <c r="F35" s="11"/>
      <c r="G35" s="8" t="str">
        <f t="shared" si="15"/>
        <v>029-46391</v>
      </c>
      <c r="H35" s="10" t="str">
        <f t="shared" si="16"/>
        <v>029-46392</v>
      </c>
      <c r="I35" s="10" t="str">
        <f t="shared" si="17"/>
        <v>029-46393</v>
      </c>
      <c r="J35" s="10" t="str">
        <f t="shared" si="18"/>
        <v>029-46394</v>
      </c>
      <c r="K35" s="10" t="str">
        <f t="shared" si="19"/>
        <v>029-46395</v>
      </c>
      <c r="L35" s="10" t="str">
        <f t="shared" si="20"/>
        <v>029-46396</v>
      </c>
      <c r="M35" s="10" t="str">
        <f t="shared" si="21"/>
        <v>029-46397</v>
      </c>
      <c r="N35" s="121" t="str">
        <f ca="1">空き状況確認テーブル!N37</f>
        <v>△</v>
      </c>
      <c r="O35" s="122" t="str">
        <f ca="1">空き状況確認テーブル!O37</f>
        <v>△</v>
      </c>
      <c r="P35" s="122" t="str">
        <f ca="1">空き状況確認テーブル!P37</f>
        <v>△</v>
      </c>
      <c r="Q35" s="122" t="str">
        <f ca="1">空き状況確認テーブル!Q37</f>
        <v>△</v>
      </c>
      <c r="R35" s="122" t="str">
        <f ca="1">空き状況確認テーブル!R37</f>
        <v>△</v>
      </c>
      <c r="S35" s="122" t="str">
        <f ca="1">空き状況確認テーブル!S37</f>
        <v>△</v>
      </c>
      <c r="T35" s="213" t="str">
        <f ca="1">IF(COUNTIF(空き状況確認テーブル!T37:V37,"×")&lt;&gt;0,"×",IF(COUNTIF(空き状況確認テーブル!T37:V37,"△")&lt;&gt;0,"△",IF(COUNTIF(空き状況確認テーブル!T38:V38,"△")&lt;&gt;0,"△","〇")))</f>
        <v>△</v>
      </c>
      <c r="U35" s="214"/>
      <c r="V35" s="215"/>
      <c r="W35" s="217" t="str">
        <f ca="1">IF(COUNTIF(空き状況確認テーブル!W37:Z37,"×")&lt;&gt;0,"×",IF(COUNTIF(空き状況確認テーブル!W37:Z37,"△")&lt;&gt;0,"△",IF(COUNTIF(空き状況確認テーブル!W37:Z37,"△")&lt;&gt;0,"△","〇")))</f>
        <v>〇</v>
      </c>
      <c r="X35" s="217"/>
      <c r="Y35" s="217"/>
      <c r="Z35" s="217"/>
      <c r="AA35" s="217" t="str">
        <f ca="1">IF(COUNTIF(空き状況確認テーブル!AA37:AD37,"×")&lt;&gt;0,"×",IF(COUNTIF(空き状況確認テーブル!AA37:AD37,"△")&lt;&gt;0,"△",IF(COUNTIF(空き状況確認テーブル!AA37:AD37,"△")&lt;&gt;0,"△","〇")))</f>
        <v>〇</v>
      </c>
      <c r="AB35" s="217"/>
      <c r="AC35" s="217"/>
      <c r="AD35" s="217"/>
      <c r="AE35" s="217" t="str">
        <f ca="1">IF(COUNTIF(空き状況確認テーブル!AE37:AH37,"×")&lt;&gt;0,"×",IF(COUNTIF(空き状況確認テーブル!AE37:AH37,"△")&lt;&gt;0,"△",IF(COUNTIF(空き状況確認テーブル!AE37:AH37,"△")&lt;&gt;0,"△","〇")))</f>
        <v>△</v>
      </c>
      <c r="AF35" s="217"/>
      <c r="AG35" s="217"/>
      <c r="AH35" s="217"/>
      <c r="AI35" s="213" t="str">
        <f ca="1">IF(COUNTIF(空き状況確認テーブル!AI37:AK37,"×")&lt;&gt;0,"×",IF(COUNTIF(空き状況確認テーブル!AI37:AK37,"△")&lt;&gt;0,"△",IF(COUNTIF(空き状況確認テーブル!AI37:AK37,"△")&lt;&gt;0,"△","〇")))</f>
        <v>△</v>
      </c>
      <c r="AJ35" s="214"/>
      <c r="AK35" s="216"/>
      <c r="AL35" s="121" t="str">
        <f ca="1">空き状況確認テーブル!AL37</f>
        <v>△</v>
      </c>
      <c r="AM35" s="122" t="str">
        <f ca="1">空き状況確認テーブル!AM37</f>
        <v>△</v>
      </c>
      <c r="AN35" s="122" t="str">
        <f ca="1">空き状況確認テーブル!AN37</f>
        <v>△</v>
      </c>
      <c r="AO35" s="122" t="str">
        <f ca="1">空き状況確認テーブル!AO37</f>
        <v>△</v>
      </c>
      <c r="AP35" s="122" t="str">
        <f ca="1">空き状況確認テーブル!AP37</f>
        <v>△</v>
      </c>
      <c r="AQ35" s="122" t="str">
        <f ca="1">空き状況確認テーブル!AQ37</f>
        <v>△</v>
      </c>
      <c r="AR35" s="213" t="str">
        <f ca="1">IF(COUNTIF(空き状況確認テーブル!AR37:AT37,"×")&lt;&gt;0,"×",IF(COUNTIF(空き状況確認テーブル!AR37:AT37,"△")&lt;&gt;0,"△",IF(COUNTIF(空き状況確認テーブル!AR38:AT38,"△")&lt;&gt;0,"△","〇")))</f>
        <v>△</v>
      </c>
      <c r="AS35" s="214"/>
      <c r="AT35" s="215"/>
      <c r="AU35" s="217" t="str">
        <f ca="1">IF(COUNTIF(空き状況確認テーブル!AU37:AX37,"×")&lt;&gt;0,"×",IF(COUNTIF(空き状況確認テーブル!AU37:AX37,"△")&lt;&gt;0,"△",IF(COUNTIF(空き状況確認テーブル!AU37:AX37,"△")&lt;&gt;0,"△","〇")))</f>
        <v>〇</v>
      </c>
      <c r="AV35" s="217"/>
      <c r="AW35" s="217"/>
      <c r="AX35" s="217"/>
      <c r="AY35" s="217" t="str">
        <f ca="1">IF(COUNTIF(空き状況確認テーブル!AY37:BB37,"×")&lt;&gt;0,"×",IF(COUNTIF(空き状況確認テーブル!AY37:BB37,"△")&lt;&gt;0,"△",IF(COUNTIF(空き状況確認テーブル!AY37:BB37,"△")&lt;&gt;0,"△","〇")))</f>
        <v>〇</v>
      </c>
      <c r="AZ35" s="217"/>
      <c r="BA35" s="217"/>
      <c r="BB35" s="217"/>
      <c r="BC35" s="217" t="str">
        <f ca="1">IF(COUNTIF(空き状況確認テーブル!BC37:BF37,"×")&lt;&gt;0,"×",IF(COUNTIF(空き状況確認テーブル!BC37:BF37,"△")&lt;&gt;0,"△",IF(COUNTIF(空き状況確認テーブル!BC37:BF37,"△")&lt;&gt;0,"△","〇")))</f>
        <v>△</v>
      </c>
      <c r="BD35" s="217"/>
      <c r="BE35" s="217"/>
      <c r="BF35" s="217"/>
      <c r="BG35" s="213" t="str">
        <f ca="1">IF(COUNTIF(空き状況確認テーブル!BG37:BI37,"×")&lt;&gt;0,"×",IF(COUNTIF(空き状況確認テーブル!BG37:BI37,"△")&lt;&gt;0,"△",IF(COUNTIF(空き状況確認テーブル!BG37:BI37,"△")&lt;&gt;0,"△","〇")))</f>
        <v>△</v>
      </c>
      <c r="BH35" s="214"/>
      <c r="BI35" s="216"/>
      <c r="BJ35" s="121" t="str">
        <f ca="1">空き状況確認テーブル!BJ37</f>
        <v>△</v>
      </c>
      <c r="BK35" s="122" t="str">
        <f ca="1">空き状況確認テーブル!BK37</f>
        <v>△</v>
      </c>
      <c r="BL35" s="122" t="str">
        <f ca="1">空き状況確認テーブル!BL37</f>
        <v>△</v>
      </c>
      <c r="BM35" s="122" t="str">
        <f ca="1">空き状況確認テーブル!BM37</f>
        <v>△</v>
      </c>
      <c r="BN35" s="122" t="str">
        <f ca="1">空き状況確認テーブル!BN37</f>
        <v>△</v>
      </c>
      <c r="BO35" s="122" t="str">
        <f ca="1">空き状況確認テーブル!BO37</f>
        <v>△</v>
      </c>
      <c r="BP35" s="213" t="str">
        <f ca="1">IF(COUNTIF(空き状況確認テーブル!BP37:BR37,"×")&lt;&gt;0,"×",IF(COUNTIF(空き状況確認テーブル!BP37:BR37,"△")&lt;&gt;0,"△",IF(COUNTIF(空き状況確認テーブル!BP38:BR38,"△")&lt;&gt;0,"△","〇")))</f>
        <v>△</v>
      </c>
      <c r="BQ35" s="214"/>
      <c r="BR35" s="215"/>
      <c r="BS35" s="217" t="str">
        <f ca="1">IF(COUNTIF(空き状況確認テーブル!BS37:BV37,"×")&lt;&gt;0,"×",IF(COUNTIF(空き状況確認テーブル!BS37:BV37,"△")&lt;&gt;0,"△",IF(COUNTIF(空き状況確認テーブル!BS37:BV37,"△")&lt;&gt;0,"△","〇")))</f>
        <v>〇</v>
      </c>
      <c r="BT35" s="217"/>
      <c r="BU35" s="217"/>
      <c r="BV35" s="217"/>
      <c r="BW35" s="217" t="str">
        <f ca="1">IF(COUNTIF(空き状況確認テーブル!BW37:BZ37,"×")&lt;&gt;0,"×",IF(COUNTIF(空き状況確認テーブル!BW37:BZ37,"△")&lt;&gt;0,"△",IF(COUNTIF(空き状況確認テーブル!BW37:BZ37,"△")&lt;&gt;0,"△","〇")))</f>
        <v>〇</v>
      </c>
      <c r="BX35" s="217"/>
      <c r="BY35" s="217"/>
      <c r="BZ35" s="217"/>
      <c r="CA35" s="217" t="str">
        <f ca="1">IF(COUNTIF(空き状況確認テーブル!CA37:CD37,"×")&lt;&gt;0,"×",IF(COUNTIF(空き状況確認テーブル!CA37:CD37,"△")&lt;&gt;0,"△",IF(COUNTIF(空き状況確認テーブル!CA37:CD37,"△")&lt;&gt;0,"△","〇")))</f>
        <v>△</v>
      </c>
      <c r="CB35" s="217"/>
      <c r="CC35" s="217"/>
      <c r="CD35" s="217"/>
      <c r="CE35" s="213" t="str">
        <f ca="1">IF(COUNTIF(空き状況確認テーブル!CE37:CG37,"×")&lt;&gt;0,"×",IF(COUNTIF(空き状況確認テーブル!CE37:CG37,"△")&lt;&gt;0,"△",IF(COUNTIF(空き状況確認テーブル!CE37:CG37,"△")&lt;&gt;0,"△","〇")))</f>
        <v>△</v>
      </c>
      <c r="CF35" s="214"/>
      <c r="CG35" s="216"/>
      <c r="CH35" s="121" t="str">
        <f ca="1">空き状況確認テーブル!CH37</f>
        <v>△</v>
      </c>
      <c r="CI35" s="122" t="str">
        <f ca="1">空き状況確認テーブル!CI37</f>
        <v>△</v>
      </c>
      <c r="CJ35" s="122" t="str">
        <f ca="1">空き状況確認テーブル!CJ37</f>
        <v>△</v>
      </c>
      <c r="CK35" s="122" t="str">
        <f ca="1">空き状況確認テーブル!CK37</f>
        <v>△</v>
      </c>
      <c r="CL35" s="122" t="str">
        <f ca="1">空き状況確認テーブル!CL37</f>
        <v>△</v>
      </c>
      <c r="CM35" s="122" t="str">
        <f ca="1">空き状況確認テーブル!CM37</f>
        <v>△</v>
      </c>
      <c r="CN35" s="213" t="str">
        <f ca="1">IF(COUNTIF(空き状況確認テーブル!CN37:CP37,"×")&lt;&gt;0,"×",IF(COUNTIF(空き状況確認テーブル!CN37:CP37,"△")&lt;&gt;0,"△",IF(COUNTIF(空き状況確認テーブル!CN38:CP38,"△")&lt;&gt;0,"△","〇")))</f>
        <v>△</v>
      </c>
      <c r="CO35" s="214"/>
      <c r="CP35" s="215"/>
      <c r="CQ35" s="217" t="str">
        <f ca="1">IF(COUNTIF(空き状況確認テーブル!CQ37:CT37,"×")&lt;&gt;0,"×",IF(COUNTIF(空き状況確認テーブル!CQ37:CT37,"△")&lt;&gt;0,"△",IF(COUNTIF(空き状況確認テーブル!CQ37:CT37,"△")&lt;&gt;0,"△","〇")))</f>
        <v>〇</v>
      </c>
      <c r="CR35" s="217"/>
      <c r="CS35" s="217"/>
      <c r="CT35" s="217"/>
      <c r="CU35" s="217" t="str">
        <f ca="1">IF(COUNTIF(空き状況確認テーブル!CU37:CX37,"×")&lt;&gt;0,"×",IF(COUNTIF(空き状況確認テーブル!CU37:CX37,"△")&lt;&gt;0,"△",IF(COUNTIF(空き状況確認テーブル!CU37:CX37,"△")&lt;&gt;0,"△","〇")))</f>
        <v>〇</v>
      </c>
      <c r="CV35" s="217"/>
      <c r="CW35" s="217"/>
      <c r="CX35" s="217"/>
      <c r="CY35" s="217" t="str">
        <f ca="1">IF(COUNTIF(空き状況確認テーブル!CY37:DB37,"×")&lt;&gt;0,"×",IF(COUNTIF(空き状況確認テーブル!CY37:DB37,"△")&lt;&gt;0,"△",IF(COUNTIF(空き状況確認テーブル!CY37:DB37,"△")&lt;&gt;0,"△","〇")))</f>
        <v>△</v>
      </c>
      <c r="CZ35" s="217"/>
      <c r="DA35" s="217"/>
      <c r="DB35" s="217"/>
      <c r="DC35" s="213" t="str">
        <f ca="1">IF(COUNTIF(空き状況確認テーブル!DC37:DE37,"×")&lt;&gt;0,"×",IF(COUNTIF(空き状況確認テーブル!DC37:DE37,"△")&lt;&gt;0,"△",IF(COUNTIF(空き状況確認テーブル!DC37:DE37,"△")&lt;&gt;0,"△","〇")))</f>
        <v>△</v>
      </c>
      <c r="DD35" s="214"/>
      <c r="DE35" s="216"/>
      <c r="DF35" s="121" t="str">
        <f ca="1">空き状況確認テーブル!DF37</f>
        <v>△</v>
      </c>
      <c r="DG35" s="122" t="str">
        <f ca="1">空き状況確認テーブル!DG37</f>
        <v>△</v>
      </c>
      <c r="DH35" s="122" t="str">
        <f ca="1">空き状況確認テーブル!DH37</f>
        <v>△</v>
      </c>
      <c r="DI35" s="122" t="str">
        <f ca="1">空き状況確認テーブル!DI37</f>
        <v>△</v>
      </c>
      <c r="DJ35" s="122" t="str">
        <f ca="1">空き状況確認テーブル!DJ37</f>
        <v>△</v>
      </c>
      <c r="DK35" s="122" t="str">
        <f ca="1">空き状況確認テーブル!DK37</f>
        <v>△</v>
      </c>
      <c r="DL35" s="213" t="str">
        <f ca="1">IF(COUNTIF(空き状況確認テーブル!DL37:DN37,"×")&lt;&gt;0,"×",IF(COUNTIF(空き状況確認テーブル!DL37:DN37,"△")&lt;&gt;0,"△",IF(COUNTIF(空き状況確認テーブル!DL38:DN38,"△")&lt;&gt;0,"△","〇")))</f>
        <v>△</v>
      </c>
      <c r="DM35" s="214"/>
      <c r="DN35" s="215"/>
      <c r="DO35" s="217" t="str">
        <f ca="1">IF(COUNTIF(空き状況確認テーブル!DO37:DR37,"×")&lt;&gt;0,"×",IF(COUNTIF(空き状況確認テーブル!DO37:DR37,"△")&lt;&gt;0,"△",IF(COUNTIF(空き状況確認テーブル!DO37:DR37,"△")&lt;&gt;0,"△","〇")))</f>
        <v>〇</v>
      </c>
      <c r="DP35" s="217"/>
      <c r="DQ35" s="217"/>
      <c r="DR35" s="217"/>
      <c r="DS35" s="217" t="str">
        <f ca="1">IF(COUNTIF(空き状況確認テーブル!DS37:DV37,"×")&lt;&gt;0,"×",IF(COUNTIF(空き状況確認テーブル!DS37:DV37,"△")&lt;&gt;0,"△",IF(COUNTIF(空き状況確認テーブル!DS37:DV37,"△")&lt;&gt;0,"△","〇")))</f>
        <v>〇</v>
      </c>
      <c r="DT35" s="217"/>
      <c r="DU35" s="217"/>
      <c r="DV35" s="217"/>
      <c r="DW35" s="217" t="str">
        <f ca="1">IF(COUNTIF(空き状況確認テーブル!DW37:DZ37,"×")&lt;&gt;0,"×",IF(COUNTIF(空き状況確認テーブル!DW37:DZ37,"△")&lt;&gt;0,"△",IF(COUNTIF(空き状況確認テーブル!DW37:DZ37,"△")&lt;&gt;0,"△","〇")))</f>
        <v>△</v>
      </c>
      <c r="DX35" s="217"/>
      <c r="DY35" s="217"/>
      <c r="DZ35" s="217"/>
      <c r="EA35" s="213" t="str">
        <f ca="1">IF(COUNTIF(空き状況確認テーブル!EA37:EC37,"×")&lt;&gt;0,"×",IF(COUNTIF(空き状況確認テーブル!EA37:EC37,"△")&lt;&gt;0,"△",IF(COUNTIF(空き状況確認テーブル!EA37:EC37,"△")&lt;&gt;0,"△","〇")))</f>
        <v>△</v>
      </c>
      <c r="EB35" s="214"/>
      <c r="EC35" s="216"/>
      <c r="ED35" s="121" t="str">
        <f ca="1">空き状況確認テーブル!ED37</f>
        <v>×</v>
      </c>
      <c r="EE35" s="122" t="str">
        <f ca="1">空き状況確認テーブル!EE37</f>
        <v>×</v>
      </c>
      <c r="EF35" s="122" t="str">
        <f ca="1">空き状況確認テーブル!EF37</f>
        <v>×</v>
      </c>
      <c r="EG35" s="122" t="str">
        <f ca="1">空き状況確認テーブル!EG37</f>
        <v>×</v>
      </c>
      <c r="EH35" s="122" t="str">
        <f ca="1">空き状況確認テーブル!EH37</f>
        <v>×</v>
      </c>
      <c r="EI35" s="122" t="str">
        <f ca="1">空き状況確認テーブル!EI37</f>
        <v>×</v>
      </c>
      <c r="EJ35" s="213" t="str">
        <f ca="1">IF(COUNTIF(空き状況確認テーブル!EJ37:EL37,"×")&lt;&gt;0,"×",IF(COUNTIF(空き状況確認テーブル!EJ37:EL37,"△")&lt;&gt;0,"△",IF(COUNTIF(空き状況確認テーブル!EJ38:EL38,"△")&lt;&gt;0,"△","〇")))</f>
        <v>×</v>
      </c>
      <c r="EK35" s="214"/>
      <c r="EL35" s="215"/>
      <c r="EM35" s="217" t="str">
        <f ca="1">IF(COUNTIF(空き状況確認テーブル!EM37:EP37,"×")&lt;&gt;0,"×",IF(COUNTIF(空き状況確認テーブル!EM37:EP37,"△")&lt;&gt;0,"△",IF(COUNTIF(空き状況確認テーブル!EM37:EP37,"△")&lt;&gt;0,"△","〇")))</f>
        <v>×</v>
      </c>
      <c r="EN35" s="217"/>
      <c r="EO35" s="217"/>
      <c r="EP35" s="217"/>
      <c r="EQ35" s="217" t="str">
        <f ca="1">IF(COUNTIF(空き状況確認テーブル!EQ37:ET37,"×")&lt;&gt;0,"×",IF(COUNTIF(空き状況確認テーブル!EQ37:ET37,"△")&lt;&gt;0,"△",IF(COUNTIF(空き状況確認テーブル!EQ37:ET37,"△")&lt;&gt;0,"△","〇")))</f>
        <v>×</v>
      </c>
      <c r="ER35" s="217"/>
      <c r="ES35" s="217"/>
      <c r="ET35" s="217"/>
      <c r="EU35" s="217" t="str">
        <f ca="1">IF(COUNTIF(空き状況確認テーブル!EU37:EX37,"×")&lt;&gt;0,"×",IF(COUNTIF(空き状況確認テーブル!EU37:EX37,"△")&lt;&gt;0,"△",IF(COUNTIF(空き状況確認テーブル!EU37:EX37,"△")&lt;&gt;0,"△","〇")))</f>
        <v>×</v>
      </c>
      <c r="EV35" s="217"/>
      <c r="EW35" s="217"/>
      <c r="EX35" s="217"/>
      <c r="EY35" s="213" t="str">
        <f ca="1">IF(COUNTIF(空き状況確認テーブル!EY37:FA37,"×")&lt;&gt;0,"×",IF(COUNTIF(空き状況確認テーブル!EY37:FA37,"△")&lt;&gt;0,"△",IF(COUNTIF(空き状況確認テーブル!EY37:FA37,"△")&lt;&gt;0,"△","〇")))</f>
        <v>×</v>
      </c>
      <c r="EZ35" s="214"/>
      <c r="FA35" s="216"/>
      <c r="FB35" s="121" t="str">
        <f ca="1">空き状況確認テーブル!FB37</f>
        <v>×</v>
      </c>
      <c r="FC35" s="122" t="str">
        <f ca="1">空き状況確認テーブル!FC37</f>
        <v>×</v>
      </c>
      <c r="FD35" s="122" t="str">
        <f ca="1">空き状況確認テーブル!FD37</f>
        <v>×</v>
      </c>
      <c r="FE35" s="122" t="str">
        <f ca="1">空き状況確認テーブル!FE37</f>
        <v>×</v>
      </c>
      <c r="FF35" s="122" t="str">
        <f ca="1">空き状況確認テーブル!FF37</f>
        <v>×</v>
      </c>
      <c r="FG35" s="122" t="str">
        <f ca="1">空き状況確認テーブル!FG37</f>
        <v>×</v>
      </c>
      <c r="FH35" s="213" t="str">
        <f ca="1">IF(COUNTIF(空き状況確認テーブル!FH37:FJ37,"×")&lt;&gt;0,"×",IF(COUNTIF(空き状況確認テーブル!FH37:FJ37,"△")&lt;&gt;0,"△",IF(COUNTIF(空き状況確認テーブル!FH38:FJ38,"△")&lt;&gt;0,"△","〇")))</f>
        <v>×</v>
      </c>
      <c r="FI35" s="214"/>
      <c r="FJ35" s="215"/>
      <c r="FK35" s="217" t="str">
        <f ca="1">IF(COUNTIF(空き状況確認テーブル!FK37:FN37,"×")&lt;&gt;0,"×",IF(COUNTIF(空き状況確認テーブル!FK37:FN37,"△")&lt;&gt;0,"△",IF(COUNTIF(空き状況確認テーブル!FK37:FN37,"△")&lt;&gt;0,"△","〇")))</f>
        <v>×</v>
      </c>
      <c r="FL35" s="217"/>
      <c r="FM35" s="217"/>
      <c r="FN35" s="217"/>
      <c r="FO35" s="217" t="str">
        <f ca="1">IF(COUNTIF(空き状況確認テーブル!FO37:FR37,"×")&lt;&gt;0,"×",IF(COUNTIF(空き状況確認テーブル!FO37:FR37,"△")&lt;&gt;0,"△",IF(COUNTIF(空き状況確認テーブル!FO37:FR37,"△")&lt;&gt;0,"△","〇")))</f>
        <v>×</v>
      </c>
      <c r="FP35" s="217"/>
      <c r="FQ35" s="217"/>
      <c r="FR35" s="217"/>
      <c r="FS35" s="217" t="str">
        <f ca="1">IF(COUNTIF(空き状況確認テーブル!FS37:FV37,"×")&lt;&gt;0,"×",IF(COUNTIF(空き状況確認テーブル!FS37:FV37,"△")&lt;&gt;0,"△",IF(COUNTIF(空き状況確認テーブル!FS37:FV37,"△")&lt;&gt;0,"△","〇")))</f>
        <v>×</v>
      </c>
      <c r="FT35" s="217"/>
      <c r="FU35" s="217"/>
      <c r="FV35" s="217"/>
      <c r="FW35" s="213" t="str">
        <f ca="1">IF(COUNTIF(空き状況確認テーブル!FW37:FY37,"×")&lt;&gt;0,"×",IF(COUNTIF(空き状況確認テーブル!FW37:FY37,"△")&lt;&gt;0,"△",IF(COUNTIF(空き状況確認テーブル!FW37:FY37,"△")&lt;&gt;0,"△","〇")))</f>
        <v>×</v>
      </c>
      <c r="FX35" s="214"/>
      <c r="FY35" s="216"/>
    </row>
    <row r="36" spans="1:181">
      <c r="A36" s="40"/>
      <c r="B36" s="171" t="s">
        <v>356</v>
      </c>
      <c r="C36" s="197" t="s">
        <v>449</v>
      </c>
      <c r="D36" s="11" t="s">
        <v>179</v>
      </c>
      <c r="E36" s="10" t="str">
        <f>INDEX(施設情報!$D$1:$D$1000,MATCH(D36,施設情報!$C$1:$C$1000,0))</f>
        <v>1</v>
      </c>
      <c r="F36" s="11"/>
      <c r="G36" s="8" t="str">
        <f t="shared" si="15"/>
        <v>030-46391</v>
      </c>
      <c r="H36" s="10" t="str">
        <f t="shared" si="16"/>
        <v>030-46392</v>
      </c>
      <c r="I36" s="10" t="str">
        <f t="shared" si="17"/>
        <v>030-46393</v>
      </c>
      <c r="J36" s="10" t="str">
        <f t="shared" si="18"/>
        <v>030-46394</v>
      </c>
      <c r="K36" s="10" t="str">
        <f t="shared" si="19"/>
        <v>030-46395</v>
      </c>
      <c r="L36" s="10" t="str">
        <f t="shared" si="20"/>
        <v>030-46396</v>
      </c>
      <c r="M36" s="10" t="str">
        <f t="shared" si="21"/>
        <v>030-46397</v>
      </c>
      <c r="N36" s="121" t="str">
        <f ca="1">空き状況確認テーブル!N38</f>
        <v>△</v>
      </c>
      <c r="O36" s="122" t="str">
        <f ca="1">空き状況確認テーブル!O38</f>
        <v>△</v>
      </c>
      <c r="P36" s="122" t="str">
        <f ca="1">空き状況確認テーブル!P38</f>
        <v>△</v>
      </c>
      <c r="Q36" s="122" t="str">
        <f ca="1">空き状況確認テーブル!Q38</f>
        <v>△</v>
      </c>
      <c r="R36" s="122" t="str">
        <f ca="1">空き状況確認テーブル!R38</f>
        <v>△</v>
      </c>
      <c r="S36" s="122" t="str">
        <f ca="1">空き状況確認テーブル!S38</f>
        <v>△</v>
      </c>
      <c r="T36" s="208" t="str">
        <f ca="1">空き状況確認テーブル!T38</f>
        <v>△</v>
      </c>
      <c r="U36" s="208" t="str">
        <f ca="1">空き状況確認テーブル!U38</f>
        <v>△</v>
      </c>
      <c r="V36" s="208" t="str">
        <f ca="1">空き状況確認テーブル!V38</f>
        <v>△</v>
      </c>
      <c r="W36" s="208" t="str">
        <f ca="1">空き状況確認テーブル!W38</f>
        <v>〇</v>
      </c>
      <c r="X36" s="208" t="str">
        <f ca="1">空き状況確認テーブル!X38</f>
        <v>〇</v>
      </c>
      <c r="Y36" s="208" t="str">
        <f ca="1">空き状況確認テーブル!Y38</f>
        <v>〇</v>
      </c>
      <c r="Z36" s="208" t="str">
        <f ca="1">空き状況確認テーブル!Z38</f>
        <v>〇</v>
      </c>
      <c r="AA36" s="208" t="str">
        <f ca="1">空き状況確認テーブル!AA38</f>
        <v>〇</v>
      </c>
      <c r="AB36" s="208" t="str">
        <f ca="1">空き状況確認テーブル!AB38</f>
        <v>〇</v>
      </c>
      <c r="AC36" s="208" t="str">
        <f ca="1">空き状況確認テーブル!AC38</f>
        <v>〇</v>
      </c>
      <c r="AD36" s="208" t="str">
        <f ca="1">空き状況確認テーブル!AD38</f>
        <v>〇</v>
      </c>
      <c r="AE36" s="208" t="str">
        <f ca="1">空き状況確認テーブル!AE38</f>
        <v>△</v>
      </c>
      <c r="AF36" s="208" t="str">
        <f ca="1">空き状況確認テーブル!AF38</f>
        <v>△</v>
      </c>
      <c r="AG36" s="208" t="str">
        <f ca="1">空き状況確認テーブル!AG38</f>
        <v>△</v>
      </c>
      <c r="AH36" s="208" t="str">
        <f ca="1">空き状況確認テーブル!AH38</f>
        <v>△</v>
      </c>
      <c r="AI36" s="208" t="str">
        <f ca="1">空き状況確認テーブル!AI38</f>
        <v>△</v>
      </c>
      <c r="AJ36" s="208" t="str">
        <f ca="1">空き状況確認テーブル!AJ38</f>
        <v>△</v>
      </c>
      <c r="AK36" s="123" t="str">
        <f ca="1">空き状況確認テーブル!AK38</f>
        <v>△</v>
      </c>
      <c r="AL36" s="209" t="str">
        <f ca="1">空き状況確認テーブル!AL38</f>
        <v>△</v>
      </c>
      <c r="AM36" s="208" t="str">
        <f ca="1">空き状況確認テーブル!AM38</f>
        <v>△</v>
      </c>
      <c r="AN36" s="208" t="str">
        <f ca="1">空き状況確認テーブル!AN38</f>
        <v>△</v>
      </c>
      <c r="AO36" s="208" t="str">
        <f ca="1">空き状況確認テーブル!AO38</f>
        <v>△</v>
      </c>
      <c r="AP36" s="208" t="str">
        <f ca="1">空き状況確認テーブル!AP38</f>
        <v>△</v>
      </c>
      <c r="AQ36" s="208" t="str">
        <f ca="1">空き状況確認テーブル!AQ38</f>
        <v>△</v>
      </c>
      <c r="AR36" s="208" t="str">
        <f ca="1">空き状況確認テーブル!AR38</f>
        <v>△</v>
      </c>
      <c r="AS36" s="208" t="str">
        <f ca="1">空き状況確認テーブル!AS38</f>
        <v>△</v>
      </c>
      <c r="AT36" s="208" t="str">
        <f ca="1">空き状況確認テーブル!AT38</f>
        <v>△</v>
      </c>
      <c r="AU36" s="208" t="str">
        <f ca="1">空き状況確認テーブル!AU38</f>
        <v>〇</v>
      </c>
      <c r="AV36" s="208" t="str">
        <f ca="1">空き状況確認テーブル!AV38</f>
        <v>〇</v>
      </c>
      <c r="AW36" s="208" t="str">
        <f ca="1">空き状況確認テーブル!AW38</f>
        <v>〇</v>
      </c>
      <c r="AX36" s="208" t="str">
        <f ca="1">空き状況確認テーブル!AX38</f>
        <v>〇</v>
      </c>
      <c r="AY36" s="208" t="str">
        <f ca="1">空き状況確認テーブル!AY38</f>
        <v>〇</v>
      </c>
      <c r="AZ36" s="208" t="str">
        <f ca="1">空き状況確認テーブル!AZ38</f>
        <v>〇</v>
      </c>
      <c r="BA36" s="208" t="str">
        <f ca="1">空き状況確認テーブル!BA38</f>
        <v>〇</v>
      </c>
      <c r="BB36" s="208" t="str">
        <f ca="1">空き状況確認テーブル!BB38</f>
        <v>〇</v>
      </c>
      <c r="BC36" s="208" t="str">
        <f ca="1">空き状況確認テーブル!BC38</f>
        <v>△</v>
      </c>
      <c r="BD36" s="208" t="str">
        <f ca="1">空き状況確認テーブル!BD38</f>
        <v>△</v>
      </c>
      <c r="BE36" s="208" t="str">
        <f ca="1">空き状況確認テーブル!BE38</f>
        <v>△</v>
      </c>
      <c r="BF36" s="208" t="str">
        <f ca="1">空き状況確認テーブル!BF38</f>
        <v>△</v>
      </c>
      <c r="BG36" s="208" t="str">
        <f ca="1">空き状況確認テーブル!BG38</f>
        <v>△</v>
      </c>
      <c r="BH36" s="208" t="str">
        <f ca="1">空き状況確認テーブル!BH38</f>
        <v>△</v>
      </c>
      <c r="BI36" s="123" t="str">
        <f ca="1">空き状況確認テーブル!BI38</f>
        <v>△</v>
      </c>
      <c r="BJ36" s="121" t="str">
        <f ca="1">空き状況確認テーブル!BJ38</f>
        <v>△</v>
      </c>
      <c r="BK36" s="122" t="str">
        <f ca="1">空き状況確認テーブル!BK38</f>
        <v>△</v>
      </c>
      <c r="BL36" s="122" t="str">
        <f ca="1">空き状況確認テーブル!BL38</f>
        <v>△</v>
      </c>
      <c r="BM36" s="122" t="str">
        <f ca="1">空き状況確認テーブル!BM38</f>
        <v>△</v>
      </c>
      <c r="BN36" s="122" t="str">
        <f ca="1">空き状況確認テーブル!BN38</f>
        <v>△</v>
      </c>
      <c r="BO36" s="122" t="str">
        <f ca="1">空き状況確認テーブル!BO38</f>
        <v>△</v>
      </c>
      <c r="BP36" s="208" t="str">
        <f ca="1">空き状況確認テーブル!BP38</f>
        <v>△</v>
      </c>
      <c r="BQ36" s="208" t="str">
        <f ca="1">空き状況確認テーブル!BQ38</f>
        <v>△</v>
      </c>
      <c r="BR36" s="208" t="str">
        <f ca="1">空き状況確認テーブル!BR38</f>
        <v>△</v>
      </c>
      <c r="BS36" s="208" t="str">
        <f ca="1">空き状況確認テーブル!BS38</f>
        <v>〇</v>
      </c>
      <c r="BT36" s="208" t="str">
        <f ca="1">空き状況確認テーブル!BT38</f>
        <v>〇</v>
      </c>
      <c r="BU36" s="208" t="str">
        <f ca="1">空き状況確認テーブル!BU38</f>
        <v>〇</v>
      </c>
      <c r="BV36" s="208" t="str">
        <f ca="1">空き状況確認テーブル!BV38</f>
        <v>〇</v>
      </c>
      <c r="BW36" s="208" t="str">
        <f ca="1">空き状況確認テーブル!BW38</f>
        <v>〇</v>
      </c>
      <c r="BX36" s="208" t="str">
        <f ca="1">空き状況確認テーブル!BX38</f>
        <v>〇</v>
      </c>
      <c r="BY36" s="208" t="str">
        <f ca="1">空き状況確認テーブル!BY38</f>
        <v>〇</v>
      </c>
      <c r="BZ36" s="208" t="str">
        <f ca="1">空き状況確認テーブル!BZ38</f>
        <v>〇</v>
      </c>
      <c r="CA36" s="208" t="str">
        <f ca="1">空き状況確認テーブル!CA38</f>
        <v>△</v>
      </c>
      <c r="CB36" s="208" t="str">
        <f ca="1">空き状況確認テーブル!CB38</f>
        <v>△</v>
      </c>
      <c r="CC36" s="208" t="str">
        <f ca="1">空き状況確認テーブル!CC38</f>
        <v>△</v>
      </c>
      <c r="CD36" s="208" t="str">
        <f ca="1">空き状況確認テーブル!CD38</f>
        <v>△</v>
      </c>
      <c r="CE36" s="208" t="str">
        <f ca="1">空き状況確認テーブル!CE38</f>
        <v>△</v>
      </c>
      <c r="CF36" s="208" t="str">
        <f ca="1">空き状況確認テーブル!CF38</f>
        <v>△</v>
      </c>
      <c r="CG36" s="123" t="str">
        <f ca="1">空き状況確認テーブル!CG38</f>
        <v>△</v>
      </c>
      <c r="CH36" s="121" t="str">
        <f ca="1">空き状況確認テーブル!CH38</f>
        <v>△</v>
      </c>
      <c r="CI36" s="122" t="str">
        <f ca="1">空き状況確認テーブル!CI38</f>
        <v>△</v>
      </c>
      <c r="CJ36" s="122" t="str">
        <f ca="1">空き状況確認テーブル!CJ38</f>
        <v>△</v>
      </c>
      <c r="CK36" s="122" t="str">
        <f ca="1">空き状況確認テーブル!CK38</f>
        <v>△</v>
      </c>
      <c r="CL36" s="122" t="str">
        <f ca="1">空き状況確認テーブル!CL38</f>
        <v>△</v>
      </c>
      <c r="CM36" s="122" t="str">
        <f ca="1">空き状況確認テーブル!CM38</f>
        <v>△</v>
      </c>
      <c r="CN36" s="208" t="str">
        <f ca="1">空き状況確認テーブル!CN38</f>
        <v>△</v>
      </c>
      <c r="CO36" s="208" t="str">
        <f ca="1">空き状況確認テーブル!CO38</f>
        <v>△</v>
      </c>
      <c r="CP36" s="208" t="str">
        <f ca="1">空き状況確認テーブル!CP38</f>
        <v>△</v>
      </c>
      <c r="CQ36" s="208" t="str">
        <f ca="1">空き状況確認テーブル!CQ38</f>
        <v>〇</v>
      </c>
      <c r="CR36" s="208" t="str">
        <f ca="1">空き状況確認テーブル!CR38</f>
        <v>〇</v>
      </c>
      <c r="CS36" s="208" t="str">
        <f ca="1">空き状況確認テーブル!CS38</f>
        <v>〇</v>
      </c>
      <c r="CT36" s="208" t="str">
        <f ca="1">空き状況確認テーブル!CT38</f>
        <v>〇</v>
      </c>
      <c r="CU36" s="208" t="str">
        <f ca="1">空き状況確認テーブル!CU38</f>
        <v>〇</v>
      </c>
      <c r="CV36" s="208" t="str">
        <f ca="1">空き状況確認テーブル!CV38</f>
        <v>〇</v>
      </c>
      <c r="CW36" s="208" t="str">
        <f ca="1">空き状況確認テーブル!CW38</f>
        <v>〇</v>
      </c>
      <c r="CX36" s="208" t="str">
        <f ca="1">空き状況確認テーブル!CX38</f>
        <v>〇</v>
      </c>
      <c r="CY36" s="208" t="str">
        <f ca="1">空き状況確認テーブル!CY38</f>
        <v>△</v>
      </c>
      <c r="CZ36" s="208" t="str">
        <f ca="1">空き状況確認テーブル!CZ38</f>
        <v>△</v>
      </c>
      <c r="DA36" s="208" t="str">
        <f ca="1">空き状況確認テーブル!DA38</f>
        <v>△</v>
      </c>
      <c r="DB36" s="208" t="str">
        <f ca="1">空き状況確認テーブル!DB38</f>
        <v>△</v>
      </c>
      <c r="DC36" s="208" t="str">
        <f ca="1">空き状況確認テーブル!DC38</f>
        <v>△</v>
      </c>
      <c r="DD36" s="208" t="str">
        <f ca="1">空き状況確認テーブル!DD38</f>
        <v>△</v>
      </c>
      <c r="DE36" s="123" t="str">
        <f ca="1">空き状況確認テーブル!DE38</f>
        <v>△</v>
      </c>
      <c r="DF36" s="121" t="str">
        <f ca="1">空き状況確認テーブル!DF38</f>
        <v>△</v>
      </c>
      <c r="DG36" s="122" t="str">
        <f ca="1">空き状況確認テーブル!DG38</f>
        <v>△</v>
      </c>
      <c r="DH36" s="122" t="str">
        <f ca="1">空き状況確認テーブル!DH38</f>
        <v>△</v>
      </c>
      <c r="DI36" s="122" t="str">
        <f ca="1">空き状況確認テーブル!DI38</f>
        <v>△</v>
      </c>
      <c r="DJ36" s="122" t="str">
        <f ca="1">空き状況確認テーブル!DJ38</f>
        <v>△</v>
      </c>
      <c r="DK36" s="122" t="str">
        <f ca="1">空き状況確認テーブル!DK38</f>
        <v>△</v>
      </c>
      <c r="DL36" s="208" t="str">
        <f ca="1">空き状況確認テーブル!DL38</f>
        <v>△</v>
      </c>
      <c r="DM36" s="208" t="str">
        <f ca="1">空き状況確認テーブル!DM38</f>
        <v>△</v>
      </c>
      <c r="DN36" s="208" t="str">
        <f ca="1">空き状況確認テーブル!DN38</f>
        <v>△</v>
      </c>
      <c r="DO36" s="208" t="str">
        <f ca="1">空き状況確認テーブル!DO38</f>
        <v>〇</v>
      </c>
      <c r="DP36" s="208" t="str">
        <f ca="1">空き状況確認テーブル!DP38</f>
        <v>〇</v>
      </c>
      <c r="DQ36" s="208" t="str">
        <f ca="1">空き状況確認テーブル!DQ38</f>
        <v>〇</v>
      </c>
      <c r="DR36" s="208" t="str">
        <f ca="1">空き状況確認テーブル!DR38</f>
        <v>〇</v>
      </c>
      <c r="DS36" s="208" t="str">
        <f ca="1">空き状況確認テーブル!DS38</f>
        <v>〇</v>
      </c>
      <c r="DT36" s="208" t="str">
        <f ca="1">空き状況確認テーブル!DT38</f>
        <v>〇</v>
      </c>
      <c r="DU36" s="208" t="str">
        <f ca="1">空き状況確認テーブル!DU38</f>
        <v>〇</v>
      </c>
      <c r="DV36" s="208" t="str">
        <f ca="1">空き状況確認テーブル!DV38</f>
        <v>〇</v>
      </c>
      <c r="DW36" s="208" t="str">
        <f ca="1">空き状況確認テーブル!DW38</f>
        <v>△</v>
      </c>
      <c r="DX36" s="208" t="str">
        <f ca="1">空き状況確認テーブル!DX38</f>
        <v>△</v>
      </c>
      <c r="DY36" s="208" t="str">
        <f ca="1">空き状況確認テーブル!DY38</f>
        <v>△</v>
      </c>
      <c r="DZ36" s="208" t="str">
        <f ca="1">空き状況確認テーブル!DZ38</f>
        <v>△</v>
      </c>
      <c r="EA36" s="208" t="str">
        <f ca="1">空き状況確認テーブル!EA38</f>
        <v>△</v>
      </c>
      <c r="EB36" s="208" t="str">
        <f ca="1">空き状況確認テーブル!EB38</f>
        <v>△</v>
      </c>
      <c r="EC36" s="123" t="str">
        <f ca="1">空き状況確認テーブル!EC38</f>
        <v>△</v>
      </c>
      <c r="ED36" s="121" t="str">
        <f ca="1">空き状況確認テーブル!ED38</f>
        <v>×</v>
      </c>
      <c r="EE36" s="122" t="str">
        <f ca="1">空き状況確認テーブル!EE38</f>
        <v>×</v>
      </c>
      <c r="EF36" s="122" t="str">
        <f ca="1">空き状況確認テーブル!EF38</f>
        <v>×</v>
      </c>
      <c r="EG36" s="122" t="str">
        <f ca="1">空き状況確認テーブル!EG38</f>
        <v>×</v>
      </c>
      <c r="EH36" s="122" t="str">
        <f ca="1">空き状況確認テーブル!EH38</f>
        <v>×</v>
      </c>
      <c r="EI36" s="122" t="str">
        <f ca="1">空き状況確認テーブル!EI38</f>
        <v>×</v>
      </c>
      <c r="EJ36" s="208" t="str">
        <f ca="1">空き状況確認テーブル!EJ38</f>
        <v>×</v>
      </c>
      <c r="EK36" s="208" t="str">
        <f ca="1">空き状況確認テーブル!EK38</f>
        <v>×</v>
      </c>
      <c r="EL36" s="208" t="str">
        <f ca="1">空き状況確認テーブル!EL38</f>
        <v>×</v>
      </c>
      <c r="EM36" s="208" t="str">
        <f ca="1">空き状況確認テーブル!EM38</f>
        <v>×</v>
      </c>
      <c r="EN36" s="208" t="str">
        <f ca="1">空き状況確認テーブル!EN38</f>
        <v>×</v>
      </c>
      <c r="EO36" s="208" t="str">
        <f ca="1">空き状況確認テーブル!EO38</f>
        <v>×</v>
      </c>
      <c r="EP36" s="208" t="str">
        <f ca="1">空き状況確認テーブル!EP38</f>
        <v>×</v>
      </c>
      <c r="EQ36" s="208" t="str">
        <f ca="1">空き状況確認テーブル!EQ38</f>
        <v>×</v>
      </c>
      <c r="ER36" s="208" t="str">
        <f ca="1">空き状況確認テーブル!ER38</f>
        <v>×</v>
      </c>
      <c r="ES36" s="208" t="str">
        <f ca="1">空き状況確認テーブル!ES38</f>
        <v>×</v>
      </c>
      <c r="ET36" s="208" t="str">
        <f ca="1">空き状況確認テーブル!ET38</f>
        <v>×</v>
      </c>
      <c r="EU36" s="208" t="str">
        <f ca="1">空き状況確認テーブル!EU38</f>
        <v>×</v>
      </c>
      <c r="EV36" s="208" t="str">
        <f ca="1">空き状況確認テーブル!EV38</f>
        <v>×</v>
      </c>
      <c r="EW36" s="208" t="str">
        <f ca="1">空き状況確認テーブル!EW38</f>
        <v>×</v>
      </c>
      <c r="EX36" s="208" t="str">
        <f ca="1">空き状況確認テーブル!EX38</f>
        <v>×</v>
      </c>
      <c r="EY36" s="208" t="str">
        <f ca="1">空き状況確認テーブル!EY38</f>
        <v>×</v>
      </c>
      <c r="EZ36" s="208" t="str">
        <f ca="1">空き状況確認テーブル!EZ38</f>
        <v>×</v>
      </c>
      <c r="FA36" s="123" t="str">
        <f ca="1">空き状況確認テーブル!FA38</f>
        <v>×</v>
      </c>
      <c r="FB36" s="121" t="str">
        <f ca="1">空き状況確認テーブル!FB38</f>
        <v>×</v>
      </c>
      <c r="FC36" s="122" t="str">
        <f ca="1">空き状況確認テーブル!FC38</f>
        <v>×</v>
      </c>
      <c r="FD36" s="122" t="str">
        <f ca="1">空き状況確認テーブル!FD38</f>
        <v>×</v>
      </c>
      <c r="FE36" s="122" t="str">
        <f ca="1">空き状況確認テーブル!FE38</f>
        <v>×</v>
      </c>
      <c r="FF36" s="122" t="str">
        <f ca="1">空き状況確認テーブル!FF38</f>
        <v>×</v>
      </c>
      <c r="FG36" s="122" t="str">
        <f ca="1">空き状況確認テーブル!FG38</f>
        <v>×</v>
      </c>
      <c r="FH36" s="208" t="str">
        <f ca="1">空き状況確認テーブル!FH38</f>
        <v>×</v>
      </c>
      <c r="FI36" s="208" t="str">
        <f ca="1">空き状況確認テーブル!FI38</f>
        <v>×</v>
      </c>
      <c r="FJ36" s="208" t="str">
        <f ca="1">空き状況確認テーブル!FJ38</f>
        <v>×</v>
      </c>
      <c r="FK36" s="208" t="str">
        <f ca="1">空き状況確認テーブル!FK38</f>
        <v>×</v>
      </c>
      <c r="FL36" s="208" t="str">
        <f ca="1">空き状況確認テーブル!FL38</f>
        <v>×</v>
      </c>
      <c r="FM36" s="208" t="str">
        <f ca="1">空き状況確認テーブル!FM38</f>
        <v>×</v>
      </c>
      <c r="FN36" s="208" t="str">
        <f ca="1">空き状況確認テーブル!FN38</f>
        <v>×</v>
      </c>
      <c r="FO36" s="208" t="str">
        <f ca="1">空き状況確認テーブル!FO38</f>
        <v>×</v>
      </c>
      <c r="FP36" s="208" t="str">
        <f ca="1">空き状況確認テーブル!FP38</f>
        <v>×</v>
      </c>
      <c r="FQ36" s="208" t="str">
        <f ca="1">空き状況確認テーブル!FQ38</f>
        <v>×</v>
      </c>
      <c r="FR36" s="208" t="str">
        <f ca="1">空き状況確認テーブル!FR38</f>
        <v>×</v>
      </c>
      <c r="FS36" s="208" t="str">
        <f ca="1">空き状況確認テーブル!FS38</f>
        <v>×</v>
      </c>
      <c r="FT36" s="208" t="str">
        <f ca="1">空き状況確認テーブル!FT38</f>
        <v>×</v>
      </c>
      <c r="FU36" s="208" t="str">
        <f ca="1">空き状況確認テーブル!FU38</f>
        <v>×</v>
      </c>
      <c r="FV36" s="208" t="str">
        <f ca="1">空き状況確認テーブル!FV38</f>
        <v>×</v>
      </c>
      <c r="FW36" s="208" t="str">
        <f ca="1">空き状況確認テーブル!FW38</f>
        <v>×</v>
      </c>
      <c r="FX36" s="208" t="str">
        <f ca="1">空き状況確認テーブル!FX38</f>
        <v>×</v>
      </c>
      <c r="FY36" s="123" t="str">
        <f ca="1">空き状況確認テーブル!FY38</f>
        <v>×</v>
      </c>
    </row>
    <row r="37" spans="1:181">
      <c r="A37" s="40"/>
      <c r="B37" s="171" t="s">
        <v>356</v>
      </c>
      <c r="C37" s="197" t="s">
        <v>448</v>
      </c>
      <c r="D37" s="11" t="s">
        <v>180</v>
      </c>
      <c r="E37" s="10" t="str">
        <f>INDEX(施設情報!$D$1:$D$1000,MATCH(D37,施設情報!$C$1:$C$1000,0))</f>
        <v>1</v>
      </c>
      <c r="F37" s="11"/>
      <c r="G37" s="8" t="str">
        <f t="shared" si="15"/>
        <v>031-46391</v>
      </c>
      <c r="H37" s="10" t="str">
        <f t="shared" si="16"/>
        <v>031-46392</v>
      </c>
      <c r="I37" s="10" t="str">
        <f t="shared" si="17"/>
        <v>031-46393</v>
      </c>
      <c r="J37" s="10" t="str">
        <f t="shared" si="18"/>
        <v>031-46394</v>
      </c>
      <c r="K37" s="10" t="str">
        <f t="shared" si="19"/>
        <v>031-46395</v>
      </c>
      <c r="L37" s="10" t="str">
        <f t="shared" si="20"/>
        <v>031-46396</v>
      </c>
      <c r="M37" s="10" t="str">
        <f t="shared" si="21"/>
        <v>031-46397</v>
      </c>
      <c r="N37" s="121" t="str">
        <f ca="1">空き状況確認テーブル!N39</f>
        <v>△</v>
      </c>
      <c r="O37" s="122" t="str">
        <f ca="1">空き状況確認テーブル!O39</f>
        <v>△</v>
      </c>
      <c r="P37" s="122" t="str">
        <f ca="1">空き状況確認テーブル!P39</f>
        <v>△</v>
      </c>
      <c r="Q37" s="122" t="str">
        <f ca="1">空き状況確認テーブル!Q39</f>
        <v>△</v>
      </c>
      <c r="R37" s="122" t="str">
        <f ca="1">空き状況確認テーブル!R39</f>
        <v>△</v>
      </c>
      <c r="S37" s="122" t="str">
        <f ca="1">空き状況確認テーブル!S39</f>
        <v>△</v>
      </c>
      <c r="T37" s="213" t="str">
        <f ca="1">IF(COUNTIF(空き状況確認テーブル!T39:V39,"×")&lt;&gt;0,"×",IF(COUNTIF(空き状況確認テーブル!T39:V39,"△")&lt;&gt;0,"△",IF(COUNTIF(空き状況確認テーブル!T39:V39,"△")&lt;&gt;0,"△","〇")))</f>
        <v>△</v>
      </c>
      <c r="U37" s="214"/>
      <c r="V37" s="215"/>
      <c r="W37" s="217" t="str">
        <f ca="1">IF(COUNTIF(空き状況確認テーブル!W39:Z39,"×")&lt;&gt;0,"×",IF(COUNTIF(空き状況確認テーブル!W39:Z39,"△")&lt;&gt;0,"△",IF(COUNTIF(空き状況確認テーブル!W39:Z39,"△")&lt;&gt;0,"△","〇")))</f>
        <v>〇</v>
      </c>
      <c r="X37" s="217"/>
      <c r="Y37" s="217"/>
      <c r="Z37" s="217"/>
      <c r="AA37" s="217" t="str">
        <f ca="1">IF(COUNTIF(空き状況確認テーブル!AA39:AD39,"×")&lt;&gt;0,"×",IF(COUNTIF(空き状況確認テーブル!AA39:AD39,"△")&lt;&gt;0,"△",IF(COUNTIF(空き状況確認テーブル!AA39:AD39,"△")&lt;&gt;0,"△","〇")))</f>
        <v>〇</v>
      </c>
      <c r="AB37" s="217"/>
      <c r="AC37" s="217"/>
      <c r="AD37" s="217"/>
      <c r="AE37" s="217" t="str">
        <f ca="1">IF(COUNTIF(空き状況確認テーブル!AE39:AH39,"×")&lt;&gt;0,"×",IF(COUNTIF(空き状況確認テーブル!AE39:AH39,"△")&lt;&gt;0,"△",IF(COUNTIF(空き状況確認テーブル!AE39:AH39,"△")&lt;&gt;0,"△","〇")))</f>
        <v>△</v>
      </c>
      <c r="AF37" s="217"/>
      <c r="AG37" s="217"/>
      <c r="AH37" s="217"/>
      <c r="AI37" s="213" t="str">
        <f ca="1">IF(COUNTIF(空き状況確認テーブル!AI39:AK39,"×")&lt;&gt;0,"×",IF(COUNTIF(空き状況確認テーブル!AI39:AK39,"△")&lt;&gt;0,"△",IF(COUNTIF(空き状況確認テーブル!AI39:AK39,"△")&lt;&gt;0,"△","〇")))</f>
        <v>△</v>
      </c>
      <c r="AJ37" s="214"/>
      <c r="AK37" s="216"/>
      <c r="AL37" s="121" t="str">
        <f ca="1">空き状況確認テーブル!AL39</f>
        <v>△</v>
      </c>
      <c r="AM37" s="122" t="str">
        <f ca="1">空き状況確認テーブル!AM39</f>
        <v>△</v>
      </c>
      <c r="AN37" s="122" t="str">
        <f ca="1">空き状況確認テーブル!AN39</f>
        <v>△</v>
      </c>
      <c r="AO37" s="122" t="str">
        <f ca="1">空き状況確認テーブル!AO39</f>
        <v>△</v>
      </c>
      <c r="AP37" s="122" t="str">
        <f ca="1">空き状況確認テーブル!AP39</f>
        <v>△</v>
      </c>
      <c r="AQ37" s="122" t="str">
        <f ca="1">空き状況確認テーブル!AQ39</f>
        <v>△</v>
      </c>
      <c r="AR37" s="213" t="str">
        <f ca="1">IF(COUNTIF(空き状況確認テーブル!AR39:AT39,"×")&lt;&gt;0,"×",IF(COUNTIF(空き状況確認テーブル!AR39:AT39,"△")&lt;&gt;0,"△",IF(COUNTIF(空き状況確認テーブル!AR39:AT39,"△")&lt;&gt;0,"△","〇")))</f>
        <v>△</v>
      </c>
      <c r="AS37" s="214"/>
      <c r="AT37" s="215"/>
      <c r="AU37" s="217" t="str">
        <f ca="1">IF(COUNTIF(空き状況確認テーブル!AU39:AX39,"×")&lt;&gt;0,"×",IF(COUNTIF(空き状況確認テーブル!AU39:AX39,"△")&lt;&gt;0,"△",IF(COUNTIF(空き状況確認テーブル!AU39:AX39,"△")&lt;&gt;0,"△","〇")))</f>
        <v>〇</v>
      </c>
      <c r="AV37" s="217"/>
      <c r="AW37" s="217"/>
      <c r="AX37" s="217"/>
      <c r="AY37" s="217" t="str">
        <f ca="1">IF(COUNTIF(空き状況確認テーブル!AY39:BB39,"×")&lt;&gt;0,"×",IF(COUNTIF(空き状況確認テーブル!AY39:BB39,"△")&lt;&gt;0,"△",IF(COUNTIF(空き状況確認テーブル!AY39:BB39,"△")&lt;&gt;0,"△","〇")))</f>
        <v>〇</v>
      </c>
      <c r="AZ37" s="217"/>
      <c r="BA37" s="217"/>
      <c r="BB37" s="217"/>
      <c r="BC37" s="217" t="str">
        <f ca="1">IF(COUNTIF(空き状況確認テーブル!BC39:BF39,"×")&lt;&gt;0,"×",IF(COUNTIF(空き状況確認テーブル!BC39:BF39,"△")&lt;&gt;0,"△",IF(COUNTIF(空き状況確認テーブル!BC39:BF39,"△")&lt;&gt;0,"△","〇")))</f>
        <v>△</v>
      </c>
      <c r="BD37" s="217"/>
      <c r="BE37" s="217"/>
      <c r="BF37" s="217"/>
      <c r="BG37" s="213" t="str">
        <f ca="1">IF(COUNTIF(空き状況確認テーブル!BG39:BI39,"×")&lt;&gt;0,"×",IF(COUNTIF(空き状況確認テーブル!BG39:BI39,"△")&lt;&gt;0,"△",IF(COUNTIF(空き状況確認テーブル!BG39:BI39,"△")&lt;&gt;0,"△","〇")))</f>
        <v>△</v>
      </c>
      <c r="BH37" s="214"/>
      <c r="BI37" s="216"/>
      <c r="BJ37" s="121" t="str">
        <f ca="1">空き状況確認テーブル!BJ39</f>
        <v>△</v>
      </c>
      <c r="BK37" s="122" t="str">
        <f ca="1">空き状況確認テーブル!BK39</f>
        <v>△</v>
      </c>
      <c r="BL37" s="122" t="str">
        <f ca="1">空き状況確認テーブル!BL39</f>
        <v>△</v>
      </c>
      <c r="BM37" s="122" t="str">
        <f ca="1">空き状況確認テーブル!BM39</f>
        <v>△</v>
      </c>
      <c r="BN37" s="122" t="str">
        <f ca="1">空き状況確認テーブル!BN39</f>
        <v>△</v>
      </c>
      <c r="BO37" s="122" t="str">
        <f ca="1">空き状況確認テーブル!BO39</f>
        <v>△</v>
      </c>
      <c r="BP37" s="213" t="str">
        <f ca="1">IF(COUNTIF(空き状況確認テーブル!BP39:BR39,"×")&lt;&gt;0,"×",IF(COUNTIF(空き状況確認テーブル!BP39:BR39,"△")&lt;&gt;0,"△",IF(COUNTIF(空き状況確認テーブル!BP39:BR39,"△")&lt;&gt;0,"△","〇")))</f>
        <v>△</v>
      </c>
      <c r="BQ37" s="214"/>
      <c r="BR37" s="215"/>
      <c r="BS37" s="217" t="str">
        <f ca="1">IF(COUNTIF(空き状況確認テーブル!BS39:BV39,"×")&lt;&gt;0,"×",IF(COUNTIF(空き状況確認テーブル!BS39:BV39,"△")&lt;&gt;0,"△",IF(COUNTIF(空き状況確認テーブル!BS39:BV39,"△")&lt;&gt;0,"△","〇")))</f>
        <v>〇</v>
      </c>
      <c r="BT37" s="217"/>
      <c r="BU37" s="217"/>
      <c r="BV37" s="217"/>
      <c r="BW37" s="217" t="str">
        <f ca="1">IF(COUNTIF(空き状況確認テーブル!BW39:BZ39,"×")&lt;&gt;0,"×",IF(COUNTIF(空き状況確認テーブル!BW39:BZ39,"△")&lt;&gt;0,"△",IF(COUNTIF(空き状況確認テーブル!BW39:BZ39,"△")&lt;&gt;0,"△","〇")))</f>
        <v>〇</v>
      </c>
      <c r="BX37" s="217"/>
      <c r="BY37" s="217"/>
      <c r="BZ37" s="217"/>
      <c r="CA37" s="217" t="str">
        <f ca="1">IF(COUNTIF(空き状況確認テーブル!CA39:CD39,"×")&lt;&gt;0,"×",IF(COUNTIF(空き状況確認テーブル!CA39:CD39,"△")&lt;&gt;0,"△",IF(COUNTIF(空き状況確認テーブル!CA39:CD39,"△")&lt;&gt;0,"△","〇")))</f>
        <v>△</v>
      </c>
      <c r="CB37" s="217"/>
      <c r="CC37" s="217"/>
      <c r="CD37" s="217"/>
      <c r="CE37" s="213" t="str">
        <f ca="1">IF(COUNTIF(空き状況確認テーブル!CE39:CG39,"×")&lt;&gt;0,"×",IF(COUNTIF(空き状況確認テーブル!CE39:CG39,"△")&lt;&gt;0,"△",IF(COUNTIF(空き状況確認テーブル!CE39:CG39,"△")&lt;&gt;0,"△","〇")))</f>
        <v>△</v>
      </c>
      <c r="CF37" s="214"/>
      <c r="CG37" s="216"/>
      <c r="CH37" s="121" t="str">
        <f ca="1">空き状況確認テーブル!CH39</f>
        <v>△</v>
      </c>
      <c r="CI37" s="122" t="str">
        <f ca="1">空き状況確認テーブル!CI39</f>
        <v>△</v>
      </c>
      <c r="CJ37" s="122" t="str">
        <f ca="1">空き状況確認テーブル!CJ39</f>
        <v>△</v>
      </c>
      <c r="CK37" s="122" t="str">
        <f ca="1">空き状況確認テーブル!CK39</f>
        <v>△</v>
      </c>
      <c r="CL37" s="122" t="str">
        <f ca="1">空き状況確認テーブル!CL39</f>
        <v>△</v>
      </c>
      <c r="CM37" s="122" t="str">
        <f ca="1">空き状況確認テーブル!CM39</f>
        <v>△</v>
      </c>
      <c r="CN37" s="213" t="str">
        <f ca="1">IF(COUNTIF(空き状況確認テーブル!CN39:CP39,"×")&lt;&gt;0,"×",IF(COUNTIF(空き状況確認テーブル!CN39:CP39,"△")&lt;&gt;0,"△",IF(COUNTIF(空き状況確認テーブル!CN39:CP39,"△")&lt;&gt;0,"△","〇")))</f>
        <v>△</v>
      </c>
      <c r="CO37" s="214"/>
      <c r="CP37" s="215"/>
      <c r="CQ37" s="217" t="str">
        <f ca="1">IF(COUNTIF(空き状況確認テーブル!CQ39:CT39,"×")&lt;&gt;0,"×",IF(COUNTIF(空き状況確認テーブル!CQ39:CT39,"△")&lt;&gt;0,"△",IF(COUNTIF(空き状況確認テーブル!CQ39:CT39,"△")&lt;&gt;0,"△","〇")))</f>
        <v>〇</v>
      </c>
      <c r="CR37" s="217"/>
      <c r="CS37" s="217"/>
      <c r="CT37" s="217"/>
      <c r="CU37" s="217" t="str">
        <f ca="1">IF(COUNTIF(空き状況確認テーブル!CU39:CX39,"×")&lt;&gt;0,"×",IF(COUNTIF(空き状況確認テーブル!CU39:CX39,"△")&lt;&gt;0,"△",IF(COUNTIF(空き状況確認テーブル!CU39:CX39,"△")&lt;&gt;0,"△","〇")))</f>
        <v>〇</v>
      </c>
      <c r="CV37" s="217"/>
      <c r="CW37" s="217"/>
      <c r="CX37" s="217"/>
      <c r="CY37" s="217" t="str">
        <f ca="1">IF(COUNTIF(空き状況確認テーブル!CY39:DB39,"×")&lt;&gt;0,"×",IF(COUNTIF(空き状況確認テーブル!CY39:DB39,"△")&lt;&gt;0,"△",IF(COUNTIF(空き状況確認テーブル!CY39:DB39,"△")&lt;&gt;0,"△","〇")))</f>
        <v>△</v>
      </c>
      <c r="CZ37" s="217"/>
      <c r="DA37" s="217"/>
      <c r="DB37" s="217"/>
      <c r="DC37" s="213" t="str">
        <f ca="1">IF(COUNTIF(空き状況確認テーブル!DC39:DE39,"×")&lt;&gt;0,"×",IF(COUNTIF(空き状況確認テーブル!DC39:DE39,"△")&lt;&gt;0,"△",IF(COUNTIF(空き状況確認テーブル!DC39:DE39,"△")&lt;&gt;0,"△","〇")))</f>
        <v>△</v>
      </c>
      <c r="DD37" s="214"/>
      <c r="DE37" s="216"/>
      <c r="DF37" s="121" t="str">
        <f ca="1">空き状況確認テーブル!DF39</f>
        <v>△</v>
      </c>
      <c r="DG37" s="122" t="str">
        <f ca="1">空き状況確認テーブル!DG39</f>
        <v>△</v>
      </c>
      <c r="DH37" s="122" t="str">
        <f ca="1">空き状況確認テーブル!DH39</f>
        <v>△</v>
      </c>
      <c r="DI37" s="122" t="str">
        <f ca="1">空き状況確認テーブル!DI39</f>
        <v>△</v>
      </c>
      <c r="DJ37" s="122" t="str">
        <f ca="1">空き状況確認テーブル!DJ39</f>
        <v>△</v>
      </c>
      <c r="DK37" s="122" t="str">
        <f ca="1">空き状況確認テーブル!DK39</f>
        <v>△</v>
      </c>
      <c r="DL37" s="213" t="str">
        <f ca="1">IF(COUNTIF(空き状況確認テーブル!DL39:DN39,"×")&lt;&gt;0,"×",IF(COUNTIF(空き状況確認テーブル!DL39:DN39,"△")&lt;&gt;0,"△",IF(COUNTIF(空き状況確認テーブル!DL39:DN39,"△")&lt;&gt;0,"△","〇")))</f>
        <v>△</v>
      </c>
      <c r="DM37" s="214"/>
      <c r="DN37" s="215"/>
      <c r="DO37" s="217" t="str">
        <f ca="1">IF(COUNTIF(空き状況確認テーブル!DO39:DR39,"×")&lt;&gt;0,"×",IF(COUNTIF(空き状況確認テーブル!DO39:DR39,"△")&lt;&gt;0,"△",IF(COUNTIF(空き状況確認テーブル!DO39:DR39,"△")&lt;&gt;0,"△","〇")))</f>
        <v>〇</v>
      </c>
      <c r="DP37" s="217"/>
      <c r="DQ37" s="217"/>
      <c r="DR37" s="217"/>
      <c r="DS37" s="217" t="str">
        <f ca="1">IF(COUNTIF(空き状況確認テーブル!DS39:DV39,"×")&lt;&gt;0,"×",IF(COUNTIF(空き状況確認テーブル!DS39:DV39,"△")&lt;&gt;0,"△",IF(COUNTIF(空き状況確認テーブル!DS39:DV39,"△")&lt;&gt;0,"△","〇")))</f>
        <v>〇</v>
      </c>
      <c r="DT37" s="217"/>
      <c r="DU37" s="217"/>
      <c r="DV37" s="217"/>
      <c r="DW37" s="217" t="str">
        <f ca="1">IF(COUNTIF(空き状況確認テーブル!DW39:DZ39,"×")&lt;&gt;0,"×",IF(COUNTIF(空き状況確認テーブル!DW39:DZ39,"△")&lt;&gt;0,"△",IF(COUNTIF(空き状況確認テーブル!DW39:DZ39,"△")&lt;&gt;0,"△","〇")))</f>
        <v>△</v>
      </c>
      <c r="DX37" s="217"/>
      <c r="DY37" s="217"/>
      <c r="DZ37" s="217"/>
      <c r="EA37" s="213" t="str">
        <f ca="1">IF(COUNTIF(空き状況確認テーブル!EA39:EC39,"×")&lt;&gt;0,"×",IF(COUNTIF(空き状況確認テーブル!EA39:EC39,"△")&lt;&gt;0,"△",IF(COUNTIF(空き状況確認テーブル!EA39:EC39,"△")&lt;&gt;0,"△","〇")))</f>
        <v>△</v>
      </c>
      <c r="EB37" s="214"/>
      <c r="EC37" s="216"/>
      <c r="ED37" s="121" t="str">
        <f ca="1">空き状況確認テーブル!ED39</f>
        <v>×</v>
      </c>
      <c r="EE37" s="122" t="str">
        <f ca="1">空き状況確認テーブル!EE39</f>
        <v>×</v>
      </c>
      <c r="EF37" s="122" t="str">
        <f ca="1">空き状況確認テーブル!EF39</f>
        <v>×</v>
      </c>
      <c r="EG37" s="122" t="str">
        <f ca="1">空き状況確認テーブル!EG39</f>
        <v>×</v>
      </c>
      <c r="EH37" s="122" t="str">
        <f ca="1">空き状況確認テーブル!EH39</f>
        <v>×</v>
      </c>
      <c r="EI37" s="122" t="str">
        <f ca="1">空き状況確認テーブル!EI39</f>
        <v>×</v>
      </c>
      <c r="EJ37" s="213" t="str">
        <f ca="1">IF(COUNTIF(空き状況確認テーブル!EJ39:EL39,"×")&lt;&gt;0,"×",IF(COUNTIF(空き状況確認テーブル!EJ39:EL39,"△")&lt;&gt;0,"△",IF(COUNTIF(空き状況確認テーブル!EJ39:EL39,"△")&lt;&gt;0,"△","〇")))</f>
        <v>×</v>
      </c>
      <c r="EK37" s="214"/>
      <c r="EL37" s="215"/>
      <c r="EM37" s="217" t="str">
        <f ca="1">IF(COUNTIF(空き状況確認テーブル!EM39:EP39,"×")&lt;&gt;0,"×",IF(COUNTIF(空き状況確認テーブル!EM39:EP39,"△")&lt;&gt;0,"△",IF(COUNTIF(空き状況確認テーブル!EM39:EP39,"△")&lt;&gt;0,"△","〇")))</f>
        <v>×</v>
      </c>
      <c r="EN37" s="217"/>
      <c r="EO37" s="217"/>
      <c r="EP37" s="217"/>
      <c r="EQ37" s="217" t="str">
        <f ca="1">IF(COUNTIF(空き状況確認テーブル!EQ39:ET39,"×")&lt;&gt;0,"×",IF(COUNTIF(空き状況確認テーブル!EQ39:ET39,"△")&lt;&gt;0,"△",IF(COUNTIF(空き状況確認テーブル!EQ39:ET39,"△")&lt;&gt;0,"△","〇")))</f>
        <v>×</v>
      </c>
      <c r="ER37" s="217"/>
      <c r="ES37" s="217"/>
      <c r="ET37" s="217"/>
      <c r="EU37" s="217" t="str">
        <f ca="1">IF(COUNTIF(空き状況確認テーブル!EU39:EX39,"×")&lt;&gt;0,"×",IF(COUNTIF(空き状況確認テーブル!EU39:EX39,"△")&lt;&gt;0,"△",IF(COUNTIF(空き状況確認テーブル!EU39:EX39,"△")&lt;&gt;0,"△","〇")))</f>
        <v>×</v>
      </c>
      <c r="EV37" s="217"/>
      <c r="EW37" s="217"/>
      <c r="EX37" s="217"/>
      <c r="EY37" s="213" t="str">
        <f ca="1">IF(COUNTIF(空き状況確認テーブル!EY39:FA39,"×")&lt;&gt;0,"×",IF(COUNTIF(空き状況確認テーブル!EY39:FA39,"△")&lt;&gt;0,"△",IF(COUNTIF(空き状況確認テーブル!EY39:FA39,"△")&lt;&gt;0,"△","〇")))</f>
        <v>×</v>
      </c>
      <c r="EZ37" s="214"/>
      <c r="FA37" s="216"/>
      <c r="FB37" s="121" t="str">
        <f ca="1">空き状況確認テーブル!FB39</f>
        <v>×</v>
      </c>
      <c r="FC37" s="122" t="str">
        <f ca="1">空き状況確認テーブル!FC39</f>
        <v>×</v>
      </c>
      <c r="FD37" s="122" t="str">
        <f ca="1">空き状況確認テーブル!FD39</f>
        <v>×</v>
      </c>
      <c r="FE37" s="122" t="str">
        <f ca="1">空き状況確認テーブル!FE39</f>
        <v>×</v>
      </c>
      <c r="FF37" s="122" t="str">
        <f ca="1">空き状況確認テーブル!FF39</f>
        <v>×</v>
      </c>
      <c r="FG37" s="122" t="str">
        <f ca="1">空き状況確認テーブル!FG39</f>
        <v>×</v>
      </c>
      <c r="FH37" s="213" t="str">
        <f ca="1">IF(COUNTIF(空き状況確認テーブル!FH39:FJ39,"×")&lt;&gt;0,"×",IF(COUNTIF(空き状況確認テーブル!FH39:FJ39,"△")&lt;&gt;0,"△",IF(COUNTIF(空き状況確認テーブル!FH39:FJ39,"△")&lt;&gt;0,"△","〇")))</f>
        <v>×</v>
      </c>
      <c r="FI37" s="214"/>
      <c r="FJ37" s="215"/>
      <c r="FK37" s="217" t="str">
        <f ca="1">IF(COUNTIF(空き状況確認テーブル!FK39:FN39,"×")&lt;&gt;0,"×",IF(COUNTIF(空き状況確認テーブル!FK39:FN39,"△")&lt;&gt;0,"△",IF(COUNTIF(空き状況確認テーブル!FK39:FN39,"△")&lt;&gt;0,"△","〇")))</f>
        <v>×</v>
      </c>
      <c r="FL37" s="217"/>
      <c r="FM37" s="217"/>
      <c r="FN37" s="217"/>
      <c r="FO37" s="217" t="str">
        <f ca="1">IF(COUNTIF(空き状況確認テーブル!FO39:FR39,"×")&lt;&gt;0,"×",IF(COUNTIF(空き状況確認テーブル!FO39:FR39,"△")&lt;&gt;0,"△",IF(COUNTIF(空き状況確認テーブル!FO39:FR39,"△")&lt;&gt;0,"△","〇")))</f>
        <v>×</v>
      </c>
      <c r="FP37" s="217"/>
      <c r="FQ37" s="217"/>
      <c r="FR37" s="217"/>
      <c r="FS37" s="217" t="str">
        <f ca="1">IF(COUNTIF(空き状況確認テーブル!FS39:FV39,"×")&lt;&gt;0,"×",IF(COUNTIF(空き状況確認テーブル!FS39:FV39,"△")&lt;&gt;0,"△",IF(COUNTIF(空き状況確認テーブル!FS39:FV39,"△")&lt;&gt;0,"△","〇")))</f>
        <v>×</v>
      </c>
      <c r="FT37" s="217"/>
      <c r="FU37" s="217"/>
      <c r="FV37" s="217"/>
      <c r="FW37" s="213" t="str">
        <f ca="1">IF(COUNTIF(空き状況確認テーブル!FW39:FY39,"×")&lt;&gt;0,"×",IF(COUNTIF(空き状況確認テーブル!FW39:FY39,"△")&lt;&gt;0,"△",IF(COUNTIF(空き状況確認テーブル!FW39:FY39,"△")&lt;&gt;0,"△","〇")))</f>
        <v>×</v>
      </c>
      <c r="FX37" s="214"/>
      <c r="FY37" s="216"/>
    </row>
    <row r="38" spans="1:181">
      <c r="A38" s="40"/>
      <c r="B38" s="170" t="s">
        <v>356</v>
      </c>
      <c r="C38" s="197" t="s">
        <v>330</v>
      </c>
      <c r="D38" s="11" t="s">
        <v>183</v>
      </c>
      <c r="E38" s="10" t="str">
        <f>INDEX(施設情報!$D$1:$D$1000,MATCH(D38,施設情報!$C$1:$C$1000,0))</f>
        <v>1</v>
      </c>
      <c r="F38" s="11"/>
      <c r="G38" s="8" t="str">
        <f t="shared" si="15"/>
        <v>034-46391</v>
      </c>
      <c r="H38" s="10" t="str">
        <f t="shared" si="16"/>
        <v>034-46392</v>
      </c>
      <c r="I38" s="10" t="str">
        <f t="shared" si="17"/>
        <v>034-46393</v>
      </c>
      <c r="J38" s="10" t="str">
        <f t="shared" si="18"/>
        <v>034-46394</v>
      </c>
      <c r="K38" s="10" t="str">
        <f t="shared" si="19"/>
        <v>034-46395</v>
      </c>
      <c r="L38" s="10" t="str">
        <f t="shared" si="20"/>
        <v>034-46396</v>
      </c>
      <c r="M38" s="10" t="str">
        <f t="shared" si="21"/>
        <v>034-46397</v>
      </c>
      <c r="N38" s="121" t="str">
        <f ca="1">空き状況確認テーブル!N43</f>
        <v>△</v>
      </c>
      <c r="O38" s="122" t="str">
        <f ca="1">空き状況確認テーブル!O43</f>
        <v>△</v>
      </c>
      <c r="P38" s="122" t="str">
        <f ca="1">空き状況確認テーブル!P43</f>
        <v>△</v>
      </c>
      <c r="Q38" s="122" t="str">
        <f ca="1">空き状況確認テーブル!Q43</f>
        <v>△</v>
      </c>
      <c r="R38" s="122" t="str">
        <f ca="1">空き状況確認テーブル!R43</f>
        <v>△</v>
      </c>
      <c r="S38" s="122" t="str">
        <f ca="1">空き状況確認テーブル!S43</f>
        <v>△</v>
      </c>
      <c r="T38" s="213" t="str">
        <f ca="1">IF(COUNTIF(空き状況確認テーブル!T43:V43,"×")&lt;&gt;0,"×",IF(COUNTIF(空き状況確認テーブル!T43:V43,"△")&lt;&gt;0,"△",IF(COUNTIF(空き状況確認テーブル!T43:V43,"△")&lt;&gt;0,"△","〇")))</f>
        <v>△</v>
      </c>
      <c r="U38" s="214"/>
      <c r="V38" s="215"/>
      <c r="W38" s="217" t="str">
        <f ca="1">IF(COUNTIF(空き状況確認テーブル!W43:Z43,"×")&lt;&gt;0,"×",IF(COUNTIF(空き状況確認テーブル!W43:Z43,"△")&lt;&gt;0,"△",IF(COUNTIF(空き状況確認テーブル!W43:Z43,"△")&lt;&gt;0,"△","〇")))</f>
        <v>〇</v>
      </c>
      <c r="X38" s="217"/>
      <c r="Y38" s="217"/>
      <c r="Z38" s="217"/>
      <c r="AA38" s="217" t="str">
        <f ca="1">IF(COUNTIF(空き状況確認テーブル!AA43:AD43,"×")&lt;&gt;0,"×",IF(COUNTIF(空き状況確認テーブル!AA43:AD43,"△")&lt;&gt;0,"△",IF(COUNTIF(空き状況確認テーブル!AA43:AD43,"△")&lt;&gt;0,"△","〇")))</f>
        <v>〇</v>
      </c>
      <c r="AB38" s="217"/>
      <c r="AC38" s="217"/>
      <c r="AD38" s="217"/>
      <c r="AE38" s="217" t="str">
        <f ca="1">IF(COUNTIF(空き状況確認テーブル!AE43:AH43,"×")&lt;&gt;0,"×",IF(COUNTIF(空き状況確認テーブル!AE43:AH43,"△")&lt;&gt;0,"△",IF(COUNTIF(空き状況確認テーブル!AE43:AH43,"△")&lt;&gt;0,"△","〇")))</f>
        <v>△</v>
      </c>
      <c r="AF38" s="217"/>
      <c r="AG38" s="217"/>
      <c r="AH38" s="217"/>
      <c r="AI38" s="213" t="str">
        <f ca="1">IF(COUNTIF(空き状況確認テーブル!AI43:AK43,"×")&lt;&gt;0,"×",IF(COUNTIF(空き状況確認テーブル!AI43:AK43,"△")&lt;&gt;0,"△",IF(COUNTIF(空き状況確認テーブル!AI43:AK43,"△")&lt;&gt;0,"△","〇")))</f>
        <v>△</v>
      </c>
      <c r="AJ38" s="214"/>
      <c r="AK38" s="216"/>
      <c r="AL38" s="121" t="str">
        <f ca="1">空き状況確認テーブル!AL43</f>
        <v>△</v>
      </c>
      <c r="AM38" s="122" t="str">
        <f ca="1">空き状況確認テーブル!AM43</f>
        <v>△</v>
      </c>
      <c r="AN38" s="122" t="str">
        <f ca="1">空き状況確認テーブル!AN43</f>
        <v>△</v>
      </c>
      <c r="AO38" s="122" t="str">
        <f ca="1">空き状況確認テーブル!AO43</f>
        <v>△</v>
      </c>
      <c r="AP38" s="122" t="str">
        <f ca="1">空き状況確認テーブル!AP43</f>
        <v>△</v>
      </c>
      <c r="AQ38" s="122" t="str">
        <f ca="1">空き状況確認テーブル!AQ43</f>
        <v>△</v>
      </c>
      <c r="AR38" s="213" t="str">
        <f ca="1">IF(COUNTIF(空き状況確認テーブル!AR43:AT43,"×")&lt;&gt;0,"×",IF(COUNTIF(空き状況確認テーブル!AR43:AT43,"△")&lt;&gt;0,"△",IF(COUNTIF(空き状況確認テーブル!AR43:AT43,"△")&lt;&gt;0,"△","〇")))</f>
        <v>△</v>
      </c>
      <c r="AS38" s="214"/>
      <c r="AT38" s="215"/>
      <c r="AU38" s="217" t="str">
        <f ca="1">IF(COUNTIF(空き状況確認テーブル!AU43:AX43,"×")&lt;&gt;0,"×",IF(COUNTIF(空き状況確認テーブル!AU43:AX43,"△")&lt;&gt;0,"△",IF(COUNTIF(空き状況確認テーブル!AU43:AX43,"△")&lt;&gt;0,"△","〇")))</f>
        <v>〇</v>
      </c>
      <c r="AV38" s="217"/>
      <c r="AW38" s="217"/>
      <c r="AX38" s="217"/>
      <c r="AY38" s="217" t="str">
        <f ca="1">IF(COUNTIF(空き状況確認テーブル!AY43:BB43,"×")&lt;&gt;0,"×",IF(COUNTIF(空き状況確認テーブル!AY43:BB43,"△")&lt;&gt;0,"△",IF(COUNTIF(空き状況確認テーブル!AY43:BB43,"△")&lt;&gt;0,"△","〇")))</f>
        <v>〇</v>
      </c>
      <c r="AZ38" s="217"/>
      <c r="BA38" s="217"/>
      <c r="BB38" s="217"/>
      <c r="BC38" s="217" t="str">
        <f ca="1">IF(COUNTIF(空き状況確認テーブル!BC43:BF43,"×")&lt;&gt;0,"×",IF(COUNTIF(空き状況確認テーブル!BC43:BF43,"△")&lt;&gt;0,"△",IF(COUNTIF(空き状況確認テーブル!BC43:BF43,"△")&lt;&gt;0,"△","〇")))</f>
        <v>△</v>
      </c>
      <c r="BD38" s="217"/>
      <c r="BE38" s="217"/>
      <c r="BF38" s="217"/>
      <c r="BG38" s="213" t="str">
        <f ca="1">IF(COUNTIF(空き状況確認テーブル!BG43:BI43,"×")&lt;&gt;0,"×",IF(COUNTIF(空き状況確認テーブル!BG43:BI43,"△")&lt;&gt;0,"△",IF(COUNTIF(空き状況確認テーブル!BG43:BI43,"△")&lt;&gt;0,"△","〇")))</f>
        <v>△</v>
      </c>
      <c r="BH38" s="214"/>
      <c r="BI38" s="216"/>
      <c r="BJ38" s="121" t="str">
        <f ca="1">空き状況確認テーブル!BJ43</f>
        <v>△</v>
      </c>
      <c r="BK38" s="122" t="str">
        <f ca="1">空き状況確認テーブル!BK43</f>
        <v>△</v>
      </c>
      <c r="BL38" s="122" t="str">
        <f ca="1">空き状況確認テーブル!BL43</f>
        <v>△</v>
      </c>
      <c r="BM38" s="122" t="str">
        <f ca="1">空き状況確認テーブル!BM43</f>
        <v>△</v>
      </c>
      <c r="BN38" s="122" t="str">
        <f ca="1">空き状況確認テーブル!BN43</f>
        <v>△</v>
      </c>
      <c r="BO38" s="122" t="str">
        <f ca="1">空き状況確認テーブル!BO43</f>
        <v>△</v>
      </c>
      <c r="BP38" s="213" t="str">
        <f ca="1">IF(COUNTIF(空き状況確認テーブル!BP43:BR43,"×")&lt;&gt;0,"×",IF(COUNTIF(空き状況確認テーブル!BP43:BR43,"△")&lt;&gt;0,"△",IF(COUNTIF(空き状況確認テーブル!BP43:BR43,"△")&lt;&gt;0,"△","〇")))</f>
        <v>△</v>
      </c>
      <c r="BQ38" s="214"/>
      <c r="BR38" s="215"/>
      <c r="BS38" s="217" t="str">
        <f ca="1">IF(COUNTIF(空き状況確認テーブル!BS43:BV43,"×")&lt;&gt;0,"×",IF(COUNTIF(空き状況確認テーブル!BS43:BV43,"△")&lt;&gt;0,"△",IF(COUNTIF(空き状況確認テーブル!BS43:BV43,"△")&lt;&gt;0,"△","〇")))</f>
        <v>〇</v>
      </c>
      <c r="BT38" s="217"/>
      <c r="BU38" s="217"/>
      <c r="BV38" s="217"/>
      <c r="BW38" s="217" t="str">
        <f ca="1">IF(COUNTIF(空き状況確認テーブル!BW43:BZ43,"×")&lt;&gt;0,"×",IF(COUNTIF(空き状況確認テーブル!BW43:BZ43,"△")&lt;&gt;0,"△",IF(COUNTIF(空き状況確認テーブル!BW43:BZ43,"△")&lt;&gt;0,"△","〇")))</f>
        <v>〇</v>
      </c>
      <c r="BX38" s="217"/>
      <c r="BY38" s="217"/>
      <c r="BZ38" s="217"/>
      <c r="CA38" s="217" t="str">
        <f ca="1">IF(COUNTIF(空き状況確認テーブル!CA43:CD43,"×")&lt;&gt;0,"×",IF(COUNTIF(空き状況確認テーブル!CA43:CD43,"△")&lt;&gt;0,"△",IF(COUNTIF(空き状況確認テーブル!CA43:CD43,"△")&lt;&gt;0,"△","〇")))</f>
        <v>△</v>
      </c>
      <c r="CB38" s="217"/>
      <c r="CC38" s="217"/>
      <c r="CD38" s="217"/>
      <c r="CE38" s="213" t="str">
        <f ca="1">IF(COUNTIF(空き状況確認テーブル!CE43:CG43,"×")&lt;&gt;0,"×",IF(COUNTIF(空き状況確認テーブル!CE43:CG43,"△")&lt;&gt;0,"△",IF(COUNTIF(空き状況確認テーブル!CE43:CG43,"△")&lt;&gt;0,"△","〇")))</f>
        <v>△</v>
      </c>
      <c r="CF38" s="214"/>
      <c r="CG38" s="216"/>
      <c r="CH38" s="121" t="str">
        <f ca="1">空き状況確認テーブル!CH43</f>
        <v>△</v>
      </c>
      <c r="CI38" s="122" t="str">
        <f ca="1">空き状況確認テーブル!CI43</f>
        <v>△</v>
      </c>
      <c r="CJ38" s="122" t="str">
        <f ca="1">空き状況確認テーブル!CJ43</f>
        <v>△</v>
      </c>
      <c r="CK38" s="122" t="str">
        <f ca="1">空き状況確認テーブル!CK43</f>
        <v>△</v>
      </c>
      <c r="CL38" s="122" t="str">
        <f ca="1">空き状況確認テーブル!CL43</f>
        <v>△</v>
      </c>
      <c r="CM38" s="122" t="str">
        <f ca="1">空き状況確認テーブル!CM43</f>
        <v>△</v>
      </c>
      <c r="CN38" s="213" t="str">
        <f ca="1">IF(COUNTIF(空き状況確認テーブル!CN43:CP43,"×")&lt;&gt;0,"×",IF(COUNTIF(空き状況確認テーブル!CN43:CP43,"△")&lt;&gt;0,"△",IF(COUNTIF(空き状況確認テーブル!CN43:CP43,"△")&lt;&gt;0,"△","〇")))</f>
        <v>△</v>
      </c>
      <c r="CO38" s="214"/>
      <c r="CP38" s="215"/>
      <c r="CQ38" s="217" t="str">
        <f ca="1">IF(COUNTIF(空き状況確認テーブル!CQ43:CT43,"×")&lt;&gt;0,"×",IF(COUNTIF(空き状況確認テーブル!CQ43:CT43,"△")&lt;&gt;0,"△",IF(COUNTIF(空き状況確認テーブル!CQ43:CT43,"△")&lt;&gt;0,"△","〇")))</f>
        <v>〇</v>
      </c>
      <c r="CR38" s="217"/>
      <c r="CS38" s="217"/>
      <c r="CT38" s="217"/>
      <c r="CU38" s="217" t="str">
        <f ca="1">IF(COUNTIF(空き状況確認テーブル!CU43:CX43,"×")&lt;&gt;0,"×",IF(COUNTIF(空き状況確認テーブル!CU43:CX43,"△")&lt;&gt;0,"△",IF(COUNTIF(空き状況確認テーブル!CU43:CX43,"△")&lt;&gt;0,"△","〇")))</f>
        <v>〇</v>
      </c>
      <c r="CV38" s="217"/>
      <c r="CW38" s="217"/>
      <c r="CX38" s="217"/>
      <c r="CY38" s="217" t="str">
        <f ca="1">IF(COUNTIF(空き状況確認テーブル!CY43:DB43,"×")&lt;&gt;0,"×",IF(COUNTIF(空き状況確認テーブル!CY43:DB43,"△")&lt;&gt;0,"△",IF(COUNTIF(空き状況確認テーブル!CY43:DB43,"△")&lt;&gt;0,"△","〇")))</f>
        <v>△</v>
      </c>
      <c r="CZ38" s="217"/>
      <c r="DA38" s="217"/>
      <c r="DB38" s="217"/>
      <c r="DC38" s="213" t="str">
        <f ca="1">IF(COUNTIF(空き状況確認テーブル!DC43:DE43,"×")&lt;&gt;0,"×",IF(COUNTIF(空き状況確認テーブル!DC43:DE43,"△")&lt;&gt;0,"△",IF(COUNTIF(空き状況確認テーブル!DC43:DE43,"△")&lt;&gt;0,"△","〇")))</f>
        <v>△</v>
      </c>
      <c r="DD38" s="214"/>
      <c r="DE38" s="216"/>
      <c r="DF38" s="121" t="str">
        <f ca="1">空き状況確認テーブル!DF43</f>
        <v>△</v>
      </c>
      <c r="DG38" s="122" t="str">
        <f ca="1">空き状況確認テーブル!DG43</f>
        <v>△</v>
      </c>
      <c r="DH38" s="122" t="str">
        <f ca="1">空き状況確認テーブル!DH43</f>
        <v>△</v>
      </c>
      <c r="DI38" s="122" t="str">
        <f ca="1">空き状況確認テーブル!DI43</f>
        <v>△</v>
      </c>
      <c r="DJ38" s="122" t="str">
        <f ca="1">空き状況確認テーブル!DJ43</f>
        <v>△</v>
      </c>
      <c r="DK38" s="122" t="str">
        <f ca="1">空き状況確認テーブル!DK43</f>
        <v>△</v>
      </c>
      <c r="DL38" s="213" t="str">
        <f ca="1">IF(COUNTIF(空き状況確認テーブル!DL43:DN43,"×")&lt;&gt;0,"×",IF(COUNTIF(空き状況確認テーブル!DL43:DN43,"△")&lt;&gt;0,"△",IF(COUNTIF(空き状況確認テーブル!DL43:DN43,"△")&lt;&gt;0,"△","〇")))</f>
        <v>△</v>
      </c>
      <c r="DM38" s="214"/>
      <c r="DN38" s="215"/>
      <c r="DO38" s="217" t="str">
        <f ca="1">IF(COUNTIF(空き状況確認テーブル!DO43:DR43,"×")&lt;&gt;0,"×",IF(COUNTIF(空き状況確認テーブル!DO43:DR43,"△")&lt;&gt;0,"△",IF(COUNTIF(空き状況確認テーブル!DO43:DR43,"△")&lt;&gt;0,"△","〇")))</f>
        <v>〇</v>
      </c>
      <c r="DP38" s="217"/>
      <c r="DQ38" s="217"/>
      <c r="DR38" s="217"/>
      <c r="DS38" s="217" t="str">
        <f ca="1">IF(COUNTIF(空き状況確認テーブル!DS43:DV43,"×")&lt;&gt;0,"×",IF(COUNTIF(空き状況確認テーブル!DS43:DV43,"△")&lt;&gt;0,"△",IF(COUNTIF(空き状況確認テーブル!DS43:DV43,"△")&lt;&gt;0,"△","〇")))</f>
        <v>〇</v>
      </c>
      <c r="DT38" s="217"/>
      <c r="DU38" s="217"/>
      <c r="DV38" s="217"/>
      <c r="DW38" s="217" t="str">
        <f ca="1">IF(COUNTIF(空き状況確認テーブル!DW43:DZ43,"×")&lt;&gt;0,"×",IF(COUNTIF(空き状況確認テーブル!DW43:DZ43,"△")&lt;&gt;0,"△",IF(COUNTIF(空き状況確認テーブル!DW43:DZ43,"△")&lt;&gt;0,"△","〇")))</f>
        <v>△</v>
      </c>
      <c r="DX38" s="217"/>
      <c r="DY38" s="217"/>
      <c r="DZ38" s="217"/>
      <c r="EA38" s="213" t="str">
        <f ca="1">IF(COUNTIF(空き状況確認テーブル!EA43:EC43,"×")&lt;&gt;0,"×",IF(COUNTIF(空き状況確認テーブル!EA43:EC43,"△")&lt;&gt;0,"△",IF(COUNTIF(空き状況確認テーブル!EA43:EC43,"△")&lt;&gt;0,"△","〇")))</f>
        <v>△</v>
      </c>
      <c r="EB38" s="214"/>
      <c r="EC38" s="216"/>
      <c r="ED38" s="121" t="str">
        <f ca="1">空き状況確認テーブル!ED43</f>
        <v>×</v>
      </c>
      <c r="EE38" s="122" t="str">
        <f ca="1">空き状況確認テーブル!EE43</f>
        <v>×</v>
      </c>
      <c r="EF38" s="122" t="str">
        <f ca="1">空き状況確認テーブル!EF43</f>
        <v>×</v>
      </c>
      <c r="EG38" s="122" t="str">
        <f ca="1">空き状況確認テーブル!EG43</f>
        <v>×</v>
      </c>
      <c r="EH38" s="122" t="str">
        <f ca="1">空き状況確認テーブル!EH43</f>
        <v>×</v>
      </c>
      <c r="EI38" s="122" t="str">
        <f ca="1">空き状況確認テーブル!EI43</f>
        <v>×</v>
      </c>
      <c r="EJ38" s="213" t="str">
        <f ca="1">IF(COUNTIF(空き状況確認テーブル!EJ43:EL43,"×")&lt;&gt;0,"×",IF(COUNTIF(空き状況確認テーブル!EJ43:EL43,"△")&lt;&gt;0,"△",IF(COUNTIF(空き状況確認テーブル!EJ43:EL43,"△")&lt;&gt;0,"△","〇")))</f>
        <v>×</v>
      </c>
      <c r="EK38" s="214"/>
      <c r="EL38" s="215"/>
      <c r="EM38" s="217" t="str">
        <f ca="1">IF(COUNTIF(空き状況確認テーブル!EM43:EP43,"×")&lt;&gt;0,"×",IF(COUNTIF(空き状況確認テーブル!EM43:EP43,"△")&lt;&gt;0,"△",IF(COUNTIF(空き状況確認テーブル!EM43:EP43,"△")&lt;&gt;0,"△","〇")))</f>
        <v>×</v>
      </c>
      <c r="EN38" s="217"/>
      <c r="EO38" s="217"/>
      <c r="EP38" s="217"/>
      <c r="EQ38" s="217" t="str">
        <f ca="1">IF(COUNTIF(空き状況確認テーブル!EQ43:ET43,"×")&lt;&gt;0,"×",IF(COUNTIF(空き状況確認テーブル!EQ43:ET43,"△")&lt;&gt;0,"△",IF(COUNTIF(空き状況確認テーブル!EQ43:ET43,"△")&lt;&gt;0,"△","〇")))</f>
        <v>×</v>
      </c>
      <c r="ER38" s="217"/>
      <c r="ES38" s="217"/>
      <c r="ET38" s="217"/>
      <c r="EU38" s="217" t="str">
        <f ca="1">IF(COUNTIF(空き状況確認テーブル!EU43:EX43,"×")&lt;&gt;0,"×",IF(COUNTIF(空き状況確認テーブル!EU43:EX43,"△")&lt;&gt;0,"△",IF(COUNTIF(空き状況確認テーブル!EU43:EX43,"△")&lt;&gt;0,"△","〇")))</f>
        <v>×</v>
      </c>
      <c r="EV38" s="217"/>
      <c r="EW38" s="217"/>
      <c r="EX38" s="217"/>
      <c r="EY38" s="213" t="str">
        <f ca="1">IF(COUNTIF(空き状況確認テーブル!EY43:FA43,"×")&lt;&gt;0,"×",IF(COUNTIF(空き状況確認テーブル!EY43:FA43,"△")&lt;&gt;0,"△",IF(COUNTIF(空き状況確認テーブル!EY43:FA43,"△")&lt;&gt;0,"△","〇")))</f>
        <v>×</v>
      </c>
      <c r="EZ38" s="214"/>
      <c r="FA38" s="216"/>
      <c r="FB38" s="121" t="str">
        <f ca="1">空き状況確認テーブル!FB43</f>
        <v>×</v>
      </c>
      <c r="FC38" s="122" t="str">
        <f ca="1">空き状況確認テーブル!FC43</f>
        <v>×</v>
      </c>
      <c r="FD38" s="122" t="str">
        <f ca="1">空き状況確認テーブル!FD43</f>
        <v>×</v>
      </c>
      <c r="FE38" s="122" t="str">
        <f ca="1">空き状況確認テーブル!FE43</f>
        <v>×</v>
      </c>
      <c r="FF38" s="122" t="str">
        <f ca="1">空き状況確認テーブル!FF43</f>
        <v>×</v>
      </c>
      <c r="FG38" s="122" t="str">
        <f ca="1">空き状況確認テーブル!FG43</f>
        <v>×</v>
      </c>
      <c r="FH38" s="213" t="str">
        <f ca="1">IF(COUNTIF(空き状況確認テーブル!FH43:FJ43,"×")&lt;&gt;0,"×",IF(COUNTIF(空き状況確認テーブル!FH43:FJ43,"△")&lt;&gt;0,"△",IF(COUNTIF(空き状況確認テーブル!FH43:FJ43,"△")&lt;&gt;0,"△","〇")))</f>
        <v>×</v>
      </c>
      <c r="FI38" s="214"/>
      <c r="FJ38" s="215"/>
      <c r="FK38" s="217" t="str">
        <f ca="1">IF(COUNTIF(空き状況確認テーブル!FK43:FN43,"×")&lt;&gt;0,"×",IF(COUNTIF(空き状況確認テーブル!FK43:FN43,"△")&lt;&gt;0,"△",IF(COUNTIF(空き状況確認テーブル!FK43:FN43,"△")&lt;&gt;0,"△","〇")))</f>
        <v>×</v>
      </c>
      <c r="FL38" s="217"/>
      <c r="FM38" s="217"/>
      <c r="FN38" s="217"/>
      <c r="FO38" s="217" t="str">
        <f ca="1">IF(COUNTIF(空き状況確認テーブル!FO43:FR43,"×")&lt;&gt;0,"×",IF(COUNTIF(空き状況確認テーブル!FO43:FR43,"△")&lt;&gt;0,"△",IF(COUNTIF(空き状況確認テーブル!FO43:FR43,"△")&lt;&gt;0,"△","〇")))</f>
        <v>×</v>
      </c>
      <c r="FP38" s="217"/>
      <c r="FQ38" s="217"/>
      <c r="FR38" s="217"/>
      <c r="FS38" s="217" t="str">
        <f ca="1">IF(COUNTIF(空き状況確認テーブル!FS43:FV43,"×")&lt;&gt;0,"×",IF(COUNTIF(空き状況確認テーブル!FS43:FV43,"△")&lt;&gt;0,"△",IF(COUNTIF(空き状況確認テーブル!FS43:FV43,"△")&lt;&gt;0,"△","〇")))</f>
        <v>×</v>
      </c>
      <c r="FT38" s="217"/>
      <c r="FU38" s="217"/>
      <c r="FV38" s="217"/>
      <c r="FW38" s="213" t="str">
        <f ca="1">IF(COUNTIF(空き状況確認テーブル!FW43:FY43,"×")&lt;&gt;0,"×",IF(COUNTIF(空き状況確認テーブル!FW43:FY43,"△")&lt;&gt;0,"△",IF(COUNTIF(空き状況確認テーブル!FW43:FY43,"△")&lt;&gt;0,"△","〇")))</f>
        <v>×</v>
      </c>
      <c r="FX38" s="214"/>
      <c r="FY38" s="216"/>
    </row>
    <row r="39" spans="1:181">
      <c r="A39" s="40"/>
      <c r="B39" s="171" t="s">
        <v>356</v>
      </c>
      <c r="C39" s="197" t="s">
        <v>331</v>
      </c>
      <c r="D39" s="11" t="s">
        <v>184</v>
      </c>
      <c r="E39" s="10" t="str">
        <f>INDEX(施設情報!$D$1:$D$1000,MATCH(D39,施設情報!$C$1:$C$1000,0))</f>
        <v>1</v>
      </c>
      <c r="F39" s="11"/>
      <c r="G39" s="8" t="str">
        <f t="shared" si="15"/>
        <v>035-46391</v>
      </c>
      <c r="H39" s="10" t="str">
        <f t="shared" si="16"/>
        <v>035-46392</v>
      </c>
      <c r="I39" s="10" t="str">
        <f t="shared" si="17"/>
        <v>035-46393</v>
      </c>
      <c r="J39" s="10" t="str">
        <f t="shared" si="18"/>
        <v>035-46394</v>
      </c>
      <c r="K39" s="10" t="str">
        <f t="shared" si="19"/>
        <v>035-46395</v>
      </c>
      <c r="L39" s="10" t="str">
        <f t="shared" si="20"/>
        <v>035-46396</v>
      </c>
      <c r="M39" s="10" t="str">
        <f t="shared" si="21"/>
        <v>035-46397</v>
      </c>
      <c r="N39" s="121" t="str">
        <f ca="1">空き状況確認テーブル!N44</f>
        <v>△</v>
      </c>
      <c r="O39" s="122" t="str">
        <f ca="1">空き状況確認テーブル!O44</f>
        <v>△</v>
      </c>
      <c r="P39" s="122" t="str">
        <f ca="1">空き状況確認テーブル!P44</f>
        <v>△</v>
      </c>
      <c r="Q39" s="122" t="str">
        <f ca="1">空き状況確認テーブル!Q44</f>
        <v>△</v>
      </c>
      <c r="R39" s="122" t="str">
        <f ca="1">空き状況確認テーブル!R44</f>
        <v>△</v>
      </c>
      <c r="S39" s="122" t="str">
        <f ca="1">空き状況確認テーブル!S44</f>
        <v>△</v>
      </c>
      <c r="T39" s="213" t="str">
        <f ca="1">IF(COUNTIF(空き状況確認テーブル!T44:V44,"×")&lt;&gt;0,"×",IF(COUNTIF(空き状況確認テーブル!T44:V44,"△")&lt;&gt;0,"△",IF(COUNTIF(空き状況確認テーブル!T44:V44,"△")&lt;&gt;0,"△","〇")))</f>
        <v>△</v>
      </c>
      <c r="U39" s="214"/>
      <c r="V39" s="215"/>
      <c r="W39" s="217" t="str">
        <f ca="1">IF(COUNTIF(空き状況確認テーブル!W44:Z44,"×")&lt;&gt;0,"×",IF(COUNTIF(空き状況確認テーブル!W44:Z44,"△")&lt;&gt;0,"△",IF(COUNTIF(空き状況確認テーブル!W44:Z44,"△")&lt;&gt;0,"△","〇")))</f>
        <v>〇</v>
      </c>
      <c r="X39" s="217"/>
      <c r="Y39" s="217"/>
      <c r="Z39" s="217"/>
      <c r="AA39" s="217" t="str">
        <f ca="1">IF(COUNTIF(空き状況確認テーブル!AA44:AD44,"×")&lt;&gt;0,"×",IF(COUNTIF(空き状況確認テーブル!AA44:AD44,"△")&lt;&gt;0,"△",IF(COUNTIF(空き状況確認テーブル!AA44:AD44,"△")&lt;&gt;0,"△","〇")))</f>
        <v>〇</v>
      </c>
      <c r="AB39" s="217"/>
      <c r="AC39" s="217"/>
      <c r="AD39" s="217"/>
      <c r="AE39" s="217" t="str">
        <f ca="1">IF(COUNTIF(空き状況確認テーブル!AE44:AH44,"×")&lt;&gt;0,"×",IF(COUNTIF(空き状況確認テーブル!AE44:AH44,"△")&lt;&gt;0,"△",IF(COUNTIF(空き状況確認テーブル!AE44:AH44,"△")&lt;&gt;0,"△","〇")))</f>
        <v>△</v>
      </c>
      <c r="AF39" s="217"/>
      <c r="AG39" s="217"/>
      <c r="AH39" s="217"/>
      <c r="AI39" s="213" t="str">
        <f ca="1">IF(COUNTIF(空き状況確認テーブル!AI44:AK44,"×")&lt;&gt;0,"×",IF(COUNTIF(空き状況確認テーブル!AI44:AK44,"△")&lt;&gt;0,"△",IF(COUNTIF(空き状況確認テーブル!AI44:AK44,"△")&lt;&gt;0,"△","〇")))</f>
        <v>△</v>
      </c>
      <c r="AJ39" s="214"/>
      <c r="AK39" s="216"/>
      <c r="AL39" s="121" t="str">
        <f ca="1">空き状況確認テーブル!AL44</f>
        <v>△</v>
      </c>
      <c r="AM39" s="122" t="str">
        <f ca="1">空き状況確認テーブル!AM44</f>
        <v>△</v>
      </c>
      <c r="AN39" s="122" t="str">
        <f ca="1">空き状況確認テーブル!AN44</f>
        <v>△</v>
      </c>
      <c r="AO39" s="122" t="str">
        <f ca="1">空き状況確認テーブル!AO44</f>
        <v>△</v>
      </c>
      <c r="AP39" s="122" t="str">
        <f ca="1">空き状況確認テーブル!AP44</f>
        <v>△</v>
      </c>
      <c r="AQ39" s="122" t="str">
        <f ca="1">空き状況確認テーブル!AQ44</f>
        <v>△</v>
      </c>
      <c r="AR39" s="213" t="str">
        <f ca="1">IF(COUNTIF(空き状況確認テーブル!AR44:AT44,"×")&lt;&gt;0,"×",IF(COUNTIF(空き状況確認テーブル!AR44:AT44,"△")&lt;&gt;0,"△",IF(COUNTIF(空き状況確認テーブル!AR44:AT44,"△")&lt;&gt;0,"△","〇")))</f>
        <v>△</v>
      </c>
      <c r="AS39" s="214"/>
      <c r="AT39" s="215"/>
      <c r="AU39" s="217" t="str">
        <f ca="1">IF(COUNTIF(空き状況確認テーブル!AU44:AX44,"×")&lt;&gt;0,"×",IF(COUNTIF(空き状況確認テーブル!AU44:AX44,"△")&lt;&gt;0,"△",IF(COUNTIF(空き状況確認テーブル!AU44:AX44,"△")&lt;&gt;0,"△","〇")))</f>
        <v>〇</v>
      </c>
      <c r="AV39" s="217"/>
      <c r="AW39" s="217"/>
      <c r="AX39" s="217"/>
      <c r="AY39" s="217" t="str">
        <f ca="1">IF(COUNTIF(空き状況確認テーブル!AY44:BB44,"×")&lt;&gt;0,"×",IF(COUNTIF(空き状況確認テーブル!AY44:BB44,"△")&lt;&gt;0,"△",IF(COUNTIF(空き状況確認テーブル!AY44:BB44,"△")&lt;&gt;0,"△","〇")))</f>
        <v>〇</v>
      </c>
      <c r="AZ39" s="217"/>
      <c r="BA39" s="217"/>
      <c r="BB39" s="217"/>
      <c r="BC39" s="217" t="str">
        <f ca="1">IF(COUNTIF(空き状況確認テーブル!BC44:BF44,"×")&lt;&gt;0,"×",IF(COUNTIF(空き状況確認テーブル!BC44:BF44,"△")&lt;&gt;0,"△",IF(COUNTIF(空き状況確認テーブル!BC44:BF44,"△")&lt;&gt;0,"△","〇")))</f>
        <v>△</v>
      </c>
      <c r="BD39" s="217"/>
      <c r="BE39" s="217"/>
      <c r="BF39" s="217"/>
      <c r="BG39" s="213" t="str">
        <f ca="1">IF(COUNTIF(空き状況確認テーブル!BG44:BI44,"×")&lt;&gt;0,"×",IF(COUNTIF(空き状況確認テーブル!BG44:BI44,"△")&lt;&gt;0,"△",IF(COUNTIF(空き状況確認テーブル!BG44:BI44,"△")&lt;&gt;0,"△","〇")))</f>
        <v>△</v>
      </c>
      <c r="BH39" s="214"/>
      <c r="BI39" s="216"/>
      <c r="BJ39" s="121" t="str">
        <f ca="1">空き状況確認テーブル!BJ44</f>
        <v>△</v>
      </c>
      <c r="BK39" s="122" t="str">
        <f ca="1">空き状況確認テーブル!BK44</f>
        <v>△</v>
      </c>
      <c r="BL39" s="122" t="str">
        <f ca="1">空き状況確認テーブル!BL44</f>
        <v>△</v>
      </c>
      <c r="BM39" s="122" t="str">
        <f ca="1">空き状況確認テーブル!BM44</f>
        <v>△</v>
      </c>
      <c r="BN39" s="122" t="str">
        <f ca="1">空き状況確認テーブル!BN44</f>
        <v>△</v>
      </c>
      <c r="BO39" s="122" t="str">
        <f ca="1">空き状況確認テーブル!BO44</f>
        <v>△</v>
      </c>
      <c r="BP39" s="213" t="str">
        <f ca="1">IF(COUNTIF(空き状況確認テーブル!BP44:BR44,"×")&lt;&gt;0,"×",IF(COUNTIF(空き状況確認テーブル!BP44:BR44,"△")&lt;&gt;0,"△",IF(COUNTIF(空き状況確認テーブル!BP44:BR44,"△")&lt;&gt;0,"△","〇")))</f>
        <v>△</v>
      </c>
      <c r="BQ39" s="214"/>
      <c r="BR39" s="215"/>
      <c r="BS39" s="217" t="str">
        <f ca="1">IF(COUNTIF(空き状況確認テーブル!BS44:BV44,"×")&lt;&gt;0,"×",IF(COUNTIF(空き状況確認テーブル!BS44:BV44,"△")&lt;&gt;0,"△",IF(COUNTIF(空き状況確認テーブル!BS44:BV44,"△")&lt;&gt;0,"△","〇")))</f>
        <v>〇</v>
      </c>
      <c r="BT39" s="217"/>
      <c r="BU39" s="217"/>
      <c r="BV39" s="217"/>
      <c r="BW39" s="217" t="str">
        <f ca="1">IF(COUNTIF(空き状況確認テーブル!BW44:BZ44,"×")&lt;&gt;0,"×",IF(COUNTIF(空き状況確認テーブル!BW44:BZ44,"△")&lt;&gt;0,"△",IF(COUNTIF(空き状況確認テーブル!BW44:BZ44,"△")&lt;&gt;0,"△","〇")))</f>
        <v>〇</v>
      </c>
      <c r="BX39" s="217"/>
      <c r="BY39" s="217"/>
      <c r="BZ39" s="217"/>
      <c r="CA39" s="217" t="str">
        <f ca="1">IF(COUNTIF(空き状況確認テーブル!CA44:CD44,"×")&lt;&gt;0,"×",IF(COUNTIF(空き状況確認テーブル!CA44:CD44,"△")&lt;&gt;0,"△",IF(COUNTIF(空き状況確認テーブル!CA44:CD44,"△")&lt;&gt;0,"△","〇")))</f>
        <v>△</v>
      </c>
      <c r="CB39" s="217"/>
      <c r="CC39" s="217"/>
      <c r="CD39" s="217"/>
      <c r="CE39" s="213" t="str">
        <f ca="1">IF(COUNTIF(空き状況確認テーブル!CE44:CG44,"×")&lt;&gt;0,"×",IF(COUNTIF(空き状況確認テーブル!CE44:CG44,"△")&lt;&gt;0,"△",IF(COUNTIF(空き状況確認テーブル!CE44:CG44,"△")&lt;&gt;0,"△","〇")))</f>
        <v>△</v>
      </c>
      <c r="CF39" s="214"/>
      <c r="CG39" s="216"/>
      <c r="CH39" s="121" t="str">
        <f ca="1">空き状況確認テーブル!CH44</f>
        <v>△</v>
      </c>
      <c r="CI39" s="122" t="str">
        <f ca="1">空き状況確認テーブル!CI44</f>
        <v>△</v>
      </c>
      <c r="CJ39" s="122" t="str">
        <f ca="1">空き状況確認テーブル!CJ44</f>
        <v>△</v>
      </c>
      <c r="CK39" s="122" t="str">
        <f ca="1">空き状況確認テーブル!CK44</f>
        <v>△</v>
      </c>
      <c r="CL39" s="122" t="str">
        <f ca="1">空き状況確認テーブル!CL44</f>
        <v>△</v>
      </c>
      <c r="CM39" s="122" t="str">
        <f ca="1">空き状況確認テーブル!CM44</f>
        <v>△</v>
      </c>
      <c r="CN39" s="213" t="str">
        <f ca="1">IF(COUNTIF(空き状況確認テーブル!CN44:CP44,"×")&lt;&gt;0,"×",IF(COUNTIF(空き状況確認テーブル!CN44:CP44,"△")&lt;&gt;0,"△",IF(COUNTIF(空き状況確認テーブル!CN44:CP44,"△")&lt;&gt;0,"△","〇")))</f>
        <v>△</v>
      </c>
      <c r="CO39" s="214"/>
      <c r="CP39" s="215"/>
      <c r="CQ39" s="217" t="str">
        <f ca="1">IF(COUNTIF(空き状況確認テーブル!CQ44:CT44,"×")&lt;&gt;0,"×",IF(COUNTIF(空き状況確認テーブル!CQ44:CT44,"△")&lt;&gt;0,"△",IF(COUNTIF(空き状況確認テーブル!CQ44:CT44,"△")&lt;&gt;0,"△","〇")))</f>
        <v>〇</v>
      </c>
      <c r="CR39" s="217"/>
      <c r="CS39" s="217"/>
      <c r="CT39" s="217"/>
      <c r="CU39" s="217" t="str">
        <f ca="1">IF(COUNTIF(空き状況確認テーブル!CU44:CX44,"×")&lt;&gt;0,"×",IF(COUNTIF(空き状況確認テーブル!CU44:CX44,"△")&lt;&gt;0,"△",IF(COUNTIF(空き状況確認テーブル!CU44:CX44,"△")&lt;&gt;0,"△","〇")))</f>
        <v>〇</v>
      </c>
      <c r="CV39" s="217"/>
      <c r="CW39" s="217"/>
      <c r="CX39" s="217"/>
      <c r="CY39" s="217" t="str">
        <f ca="1">IF(COUNTIF(空き状況確認テーブル!CY44:DB44,"×")&lt;&gt;0,"×",IF(COUNTIF(空き状況確認テーブル!CY44:DB44,"△")&lt;&gt;0,"△",IF(COUNTIF(空き状況確認テーブル!CY44:DB44,"△")&lt;&gt;0,"△","〇")))</f>
        <v>△</v>
      </c>
      <c r="CZ39" s="217"/>
      <c r="DA39" s="217"/>
      <c r="DB39" s="217"/>
      <c r="DC39" s="213" t="str">
        <f ca="1">IF(COUNTIF(空き状況確認テーブル!DC44:DE44,"×")&lt;&gt;0,"×",IF(COUNTIF(空き状況確認テーブル!DC44:DE44,"△")&lt;&gt;0,"△",IF(COUNTIF(空き状況確認テーブル!DC44:DE44,"△")&lt;&gt;0,"△","〇")))</f>
        <v>△</v>
      </c>
      <c r="DD39" s="214"/>
      <c r="DE39" s="216"/>
      <c r="DF39" s="121" t="str">
        <f ca="1">空き状況確認テーブル!DF44</f>
        <v>△</v>
      </c>
      <c r="DG39" s="122" t="str">
        <f ca="1">空き状況確認テーブル!DG44</f>
        <v>△</v>
      </c>
      <c r="DH39" s="122" t="str">
        <f ca="1">空き状況確認テーブル!DH44</f>
        <v>△</v>
      </c>
      <c r="DI39" s="122" t="str">
        <f ca="1">空き状況確認テーブル!DI44</f>
        <v>△</v>
      </c>
      <c r="DJ39" s="122" t="str">
        <f ca="1">空き状況確認テーブル!DJ44</f>
        <v>△</v>
      </c>
      <c r="DK39" s="122" t="str">
        <f ca="1">空き状況確認テーブル!DK44</f>
        <v>△</v>
      </c>
      <c r="DL39" s="213" t="str">
        <f ca="1">IF(COUNTIF(空き状況確認テーブル!DL44:DN44,"×")&lt;&gt;0,"×",IF(COUNTIF(空き状況確認テーブル!DL44:DN44,"△")&lt;&gt;0,"△",IF(COUNTIF(空き状況確認テーブル!DL44:DN44,"△")&lt;&gt;0,"△","〇")))</f>
        <v>△</v>
      </c>
      <c r="DM39" s="214"/>
      <c r="DN39" s="215"/>
      <c r="DO39" s="217" t="str">
        <f ca="1">IF(COUNTIF(空き状況確認テーブル!DO44:DR44,"×")&lt;&gt;0,"×",IF(COUNTIF(空き状況確認テーブル!DO44:DR44,"△")&lt;&gt;0,"△",IF(COUNTIF(空き状況確認テーブル!DO44:DR44,"△")&lt;&gt;0,"△","〇")))</f>
        <v>〇</v>
      </c>
      <c r="DP39" s="217"/>
      <c r="DQ39" s="217"/>
      <c r="DR39" s="217"/>
      <c r="DS39" s="217" t="str">
        <f ca="1">IF(COUNTIF(空き状況確認テーブル!DS44:DV44,"×")&lt;&gt;0,"×",IF(COUNTIF(空き状況確認テーブル!DS44:DV44,"△")&lt;&gt;0,"△",IF(COUNTIF(空き状況確認テーブル!DS44:DV44,"△")&lt;&gt;0,"△","〇")))</f>
        <v>〇</v>
      </c>
      <c r="DT39" s="217"/>
      <c r="DU39" s="217"/>
      <c r="DV39" s="217"/>
      <c r="DW39" s="217" t="str">
        <f ca="1">IF(COUNTIF(空き状況確認テーブル!DW44:DZ44,"×")&lt;&gt;0,"×",IF(COUNTIF(空き状況確認テーブル!DW44:DZ44,"△")&lt;&gt;0,"△",IF(COUNTIF(空き状況確認テーブル!DW44:DZ44,"△")&lt;&gt;0,"△","〇")))</f>
        <v>△</v>
      </c>
      <c r="DX39" s="217"/>
      <c r="DY39" s="217"/>
      <c r="DZ39" s="217"/>
      <c r="EA39" s="213" t="str">
        <f ca="1">IF(COUNTIF(空き状況確認テーブル!EA44:EC44,"×")&lt;&gt;0,"×",IF(COUNTIF(空き状況確認テーブル!EA44:EC44,"△")&lt;&gt;0,"△",IF(COUNTIF(空き状況確認テーブル!EA44:EC44,"△")&lt;&gt;0,"△","〇")))</f>
        <v>△</v>
      </c>
      <c r="EB39" s="214"/>
      <c r="EC39" s="216"/>
      <c r="ED39" s="121" t="str">
        <f ca="1">空き状況確認テーブル!ED44</f>
        <v>×</v>
      </c>
      <c r="EE39" s="122" t="str">
        <f ca="1">空き状況確認テーブル!EE44</f>
        <v>×</v>
      </c>
      <c r="EF39" s="122" t="str">
        <f ca="1">空き状況確認テーブル!EF44</f>
        <v>×</v>
      </c>
      <c r="EG39" s="122" t="str">
        <f ca="1">空き状況確認テーブル!EG44</f>
        <v>×</v>
      </c>
      <c r="EH39" s="122" t="str">
        <f ca="1">空き状況確認テーブル!EH44</f>
        <v>×</v>
      </c>
      <c r="EI39" s="122" t="str">
        <f ca="1">空き状況確認テーブル!EI44</f>
        <v>×</v>
      </c>
      <c r="EJ39" s="213" t="str">
        <f ca="1">IF(COUNTIF(空き状況確認テーブル!EJ44:EL44,"×")&lt;&gt;0,"×",IF(COUNTIF(空き状況確認テーブル!EJ44:EL44,"△")&lt;&gt;0,"△",IF(COUNTIF(空き状況確認テーブル!EJ44:EL44,"△")&lt;&gt;0,"△","〇")))</f>
        <v>×</v>
      </c>
      <c r="EK39" s="214"/>
      <c r="EL39" s="215"/>
      <c r="EM39" s="217" t="str">
        <f ca="1">IF(COUNTIF(空き状況確認テーブル!EM44:EP44,"×")&lt;&gt;0,"×",IF(COUNTIF(空き状況確認テーブル!EM44:EP44,"△")&lt;&gt;0,"△",IF(COUNTIF(空き状況確認テーブル!EM44:EP44,"△")&lt;&gt;0,"△","〇")))</f>
        <v>×</v>
      </c>
      <c r="EN39" s="217"/>
      <c r="EO39" s="217"/>
      <c r="EP39" s="217"/>
      <c r="EQ39" s="217" t="str">
        <f ca="1">IF(COUNTIF(空き状況確認テーブル!EQ44:ET44,"×")&lt;&gt;0,"×",IF(COUNTIF(空き状況確認テーブル!EQ44:ET44,"△")&lt;&gt;0,"△",IF(COUNTIF(空き状況確認テーブル!EQ44:ET44,"△")&lt;&gt;0,"△","〇")))</f>
        <v>×</v>
      </c>
      <c r="ER39" s="217"/>
      <c r="ES39" s="217"/>
      <c r="ET39" s="217"/>
      <c r="EU39" s="217" t="str">
        <f ca="1">IF(COUNTIF(空き状況確認テーブル!EU44:EX44,"×")&lt;&gt;0,"×",IF(COUNTIF(空き状況確認テーブル!EU44:EX44,"△")&lt;&gt;0,"△",IF(COUNTIF(空き状況確認テーブル!EU44:EX44,"△")&lt;&gt;0,"△","〇")))</f>
        <v>×</v>
      </c>
      <c r="EV39" s="217"/>
      <c r="EW39" s="217"/>
      <c r="EX39" s="217"/>
      <c r="EY39" s="213" t="str">
        <f ca="1">IF(COUNTIF(空き状況確認テーブル!EY44:FA44,"×")&lt;&gt;0,"×",IF(COUNTIF(空き状況確認テーブル!EY44:FA44,"△")&lt;&gt;0,"△",IF(COUNTIF(空き状況確認テーブル!EY44:FA44,"△")&lt;&gt;0,"△","〇")))</f>
        <v>×</v>
      </c>
      <c r="EZ39" s="214"/>
      <c r="FA39" s="216"/>
      <c r="FB39" s="121" t="str">
        <f ca="1">空き状況確認テーブル!FB44</f>
        <v>×</v>
      </c>
      <c r="FC39" s="122" t="str">
        <f ca="1">空き状況確認テーブル!FC44</f>
        <v>×</v>
      </c>
      <c r="FD39" s="122" t="str">
        <f ca="1">空き状況確認テーブル!FD44</f>
        <v>×</v>
      </c>
      <c r="FE39" s="122" t="str">
        <f ca="1">空き状況確認テーブル!FE44</f>
        <v>×</v>
      </c>
      <c r="FF39" s="122" t="str">
        <f ca="1">空き状況確認テーブル!FF44</f>
        <v>×</v>
      </c>
      <c r="FG39" s="122" t="str">
        <f ca="1">空き状況確認テーブル!FG44</f>
        <v>×</v>
      </c>
      <c r="FH39" s="213" t="str">
        <f ca="1">IF(COUNTIF(空き状況確認テーブル!FH44:FJ44,"×")&lt;&gt;0,"×",IF(COUNTIF(空き状況確認テーブル!FH44:FJ44,"△")&lt;&gt;0,"△",IF(COUNTIF(空き状況確認テーブル!FH44:FJ44,"△")&lt;&gt;0,"△","〇")))</f>
        <v>×</v>
      </c>
      <c r="FI39" s="214"/>
      <c r="FJ39" s="215"/>
      <c r="FK39" s="217" t="str">
        <f ca="1">IF(COUNTIF(空き状況確認テーブル!FK44:FN44,"×")&lt;&gt;0,"×",IF(COUNTIF(空き状況確認テーブル!FK44:FN44,"△")&lt;&gt;0,"△",IF(COUNTIF(空き状況確認テーブル!FK44:FN44,"△")&lt;&gt;0,"△","〇")))</f>
        <v>×</v>
      </c>
      <c r="FL39" s="217"/>
      <c r="FM39" s="217"/>
      <c r="FN39" s="217"/>
      <c r="FO39" s="217" t="str">
        <f ca="1">IF(COUNTIF(空き状況確認テーブル!FO44:FR44,"×")&lt;&gt;0,"×",IF(COUNTIF(空き状況確認テーブル!FO44:FR44,"△")&lt;&gt;0,"△",IF(COUNTIF(空き状況確認テーブル!FO44:FR44,"△")&lt;&gt;0,"△","〇")))</f>
        <v>×</v>
      </c>
      <c r="FP39" s="217"/>
      <c r="FQ39" s="217"/>
      <c r="FR39" s="217"/>
      <c r="FS39" s="217" t="str">
        <f ca="1">IF(COUNTIF(空き状況確認テーブル!FS44:FV44,"×")&lt;&gt;0,"×",IF(COUNTIF(空き状況確認テーブル!FS44:FV44,"△")&lt;&gt;0,"△",IF(COUNTIF(空き状況確認テーブル!FS44:FV44,"△")&lt;&gt;0,"△","〇")))</f>
        <v>×</v>
      </c>
      <c r="FT39" s="217"/>
      <c r="FU39" s="217"/>
      <c r="FV39" s="217"/>
      <c r="FW39" s="213" t="str">
        <f ca="1">IF(COUNTIF(空き状況確認テーブル!FW44:FY44,"×")&lt;&gt;0,"×",IF(COUNTIF(空き状況確認テーブル!FW44:FY44,"△")&lt;&gt;0,"△",IF(COUNTIF(空き状況確認テーブル!FW44:FY44,"△")&lt;&gt;0,"△","〇")))</f>
        <v>×</v>
      </c>
      <c r="FX39" s="214"/>
      <c r="FY39" s="216"/>
    </row>
    <row r="40" spans="1:181">
      <c r="A40" s="42" t="s">
        <v>125</v>
      </c>
      <c r="B40" s="43"/>
      <c r="C40" s="198"/>
      <c r="D40" s="11" t="s">
        <v>123</v>
      </c>
      <c r="E40" s="10"/>
      <c r="F40" s="11"/>
      <c r="G40" s="44"/>
      <c r="H40" s="45"/>
      <c r="I40" s="45"/>
      <c r="J40" s="45"/>
      <c r="K40" s="45"/>
      <c r="L40" s="45"/>
      <c r="M40" s="45"/>
      <c r="N40" s="127"/>
      <c r="O40" s="128"/>
      <c r="P40" s="128"/>
      <c r="Q40" s="128"/>
      <c r="R40" s="128"/>
      <c r="S40" s="128"/>
      <c r="T40" s="128"/>
      <c r="U40" s="128"/>
      <c r="V40" s="128"/>
      <c r="W40" s="129"/>
      <c r="X40" s="128"/>
      <c r="Y40" s="128"/>
      <c r="Z40" s="130"/>
      <c r="AA40" s="128"/>
      <c r="AB40" s="128"/>
      <c r="AC40" s="128"/>
      <c r="AD40" s="128"/>
      <c r="AE40" s="129"/>
      <c r="AF40" s="128"/>
      <c r="AG40" s="128"/>
      <c r="AH40" s="130"/>
      <c r="AI40" s="128"/>
      <c r="AJ40" s="128"/>
      <c r="AK40" s="193"/>
      <c r="AL40" s="127"/>
      <c r="AM40" s="128"/>
      <c r="AN40" s="128"/>
      <c r="AO40" s="128"/>
      <c r="AP40" s="128"/>
      <c r="AQ40" s="128"/>
      <c r="AR40" s="128"/>
      <c r="AS40" s="128"/>
      <c r="AT40" s="128"/>
      <c r="AU40" s="129"/>
      <c r="AV40" s="128"/>
      <c r="AW40" s="128"/>
      <c r="AX40" s="130"/>
      <c r="AY40" s="128"/>
      <c r="AZ40" s="128"/>
      <c r="BA40" s="128"/>
      <c r="BB40" s="128"/>
      <c r="BC40" s="129"/>
      <c r="BD40" s="128"/>
      <c r="BE40" s="128"/>
      <c r="BF40" s="130"/>
      <c r="BG40" s="128"/>
      <c r="BH40" s="128"/>
      <c r="BI40" s="193"/>
      <c r="BJ40" s="127"/>
      <c r="BK40" s="128"/>
      <c r="BL40" s="128"/>
      <c r="BM40" s="128"/>
      <c r="BN40" s="128"/>
      <c r="BO40" s="128"/>
      <c r="BP40" s="128"/>
      <c r="BQ40" s="128"/>
      <c r="BR40" s="128"/>
      <c r="BS40" s="129"/>
      <c r="BT40" s="128"/>
      <c r="BU40" s="128"/>
      <c r="BV40" s="130"/>
      <c r="BW40" s="128"/>
      <c r="BX40" s="128"/>
      <c r="BY40" s="128"/>
      <c r="BZ40" s="128"/>
      <c r="CA40" s="129"/>
      <c r="CB40" s="128"/>
      <c r="CC40" s="128"/>
      <c r="CD40" s="130"/>
      <c r="CE40" s="128"/>
      <c r="CF40" s="128"/>
      <c r="CG40" s="193"/>
      <c r="CH40" s="128"/>
      <c r="CI40" s="128"/>
      <c r="CJ40" s="128"/>
      <c r="CK40" s="128"/>
      <c r="CL40" s="128"/>
      <c r="CM40" s="128"/>
      <c r="CN40" s="128"/>
      <c r="CO40" s="128"/>
      <c r="CP40" s="128"/>
      <c r="CQ40" s="129"/>
      <c r="CR40" s="128"/>
      <c r="CS40" s="128"/>
      <c r="CT40" s="130"/>
      <c r="CU40" s="128"/>
      <c r="CV40" s="128"/>
      <c r="CW40" s="128"/>
      <c r="CX40" s="128"/>
      <c r="CY40" s="129"/>
      <c r="CZ40" s="128"/>
      <c r="DA40" s="128"/>
      <c r="DB40" s="130"/>
      <c r="DC40" s="128"/>
      <c r="DD40" s="128"/>
      <c r="DE40" s="193"/>
      <c r="DF40" s="127"/>
      <c r="DG40" s="128"/>
      <c r="DH40" s="128"/>
      <c r="DI40" s="128"/>
      <c r="DJ40" s="128"/>
      <c r="DK40" s="128"/>
      <c r="DL40" s="128"/>
      <c r="DM40" s="128"/>
      <c r="DN40" s="128"/>
      <c r="DO40" s="129"/>
      <c r="DP40" s="128"/>
      <c r="DQ40" s="128"/>
      <c r="DR40" s="130"/>
      <c r="DS40" s="128"/>
      <c r="DT40" s="128"/>
      <c r="DU40" s="128"/>
      <c r="DV40" s="128"/>
      <c r="DW40" s="129"/>
      <c r="DX40" s="128"/>
      <c r="DY40" s="128"/>
      <c r="DZ40" s="130"/>
      <c r="EA40" s="128"/>
      <c r="EB40" s="128"/>
      <c r="EC40" s="193"/>
      <c r="ED40" s="127"/>
      <c r="EE40" s="128"/>
      <c r="EF40" s="128"/>
      <c r="EG40" s="128"/>
      <c r="EH40" s="128"/>
      <c r="EI40" s="128"/>
      <c r="EJ40" s="128"/>
      <c r="EK40" s="128"/>
      <c r="EL40" s="128"/>
      <c r="EM40" s="129"/>
      <c r="EN40" s="128"/>
      <c r="EO40" s="128"/>
      <c r="EP40" s="130"/>
      <c r="EQ40" s="128"/>
      <c r="ER40" s="128"/>
      <c r="ES40" s="128"/>
      <c r="ET40" s="128"/>
      <c r="EU40" s="129"/>
      <c r="EV40" s="128"/>
      <c r="EW40" s="128"/>
      <c r="EX40" s="130"/>
      <c r="EY40" s="128"/>
      <c r="EZ40" s="128"/>
      <c r="FA40" s="193"/>
      <c r="FB40" s="127"/>
      <c r="FC40" s="128"/>
      <c r="FD40" s="128"/>
      <c r="FE40" s="128"/>
      <c r="FF40" s="128"/>
      <c r="FG40" s="128"/>
      <c r="FH40" s="128"/>
      <c r="FI40" s="128"/>
      <c r="FJ40" s="128"/>
      <c r="FK40" s="129"/>
      <c r="FL40" s="128"/>
      <c r="FM40" s="128"/>
      <c r="FN40" s="130"/>
      <c r="FO40" s="128"/>
      <c r="FP40" s="128"/>
      <c r="FQ40" s="128"/>
      <c r="FR40" s="128"/>
      <c r="FS40" s="129"/>
      <c r="FT40" s="128"/>
      <c r="FU40" s="128"/>
      <c r="FV40" s="130"/>
      <c r="FW40" s="128"/>
      <c r="FX40" s="128"/>
      <c r="FY40" s="193"/>
    </row>
    <row r="41" spans="1:181">
      <c r="A41" s="47"/>
      <c r="B41" s="178" t="s">
        <v>376</v>
      </c>
      <c r="C41" s="199"/>
      <c r="D41" s="11" t="s">
        <v>223</v>
      </c>
      <c r="E41" s="10" t="str">
        <f>INDEX(施設情報!$D$1:$D$1000,MATCH(D41,施設情報!$C$1:$C$1000,0))</f>
        <v>1</v>
      </c>
      <c r="F41" s="11"/>
      <c r="G41" s="8" t="str">
        <f t="shared" ref="G41:G65" si="22">$D41&amp;"-"&amp;$N$5</f>
        <v>037-46391</v>
      </c>
      <c r="H41" s="10" t="str">
        <f t="shared" ref="H41:H65" si="23">$D41&amp;"-"&amp;$AL$5</f>
        <v>037-46392</v>
      </c>
      <c r="I41" s="10" t="str">
        <f t="shared" ref="I41:I65" si="24">$D41&amp;"-"&amp;$BJ$5</f>
        <v>037-46393</v>
      </c>
      <c r="J41" s="10" t="str">
        <f t="shared" ref="J41:J65" si="25">$D41&amp;"-"&amp;$CH$5</f>
        <v>037-46394</v>
      </c>
      <c r="K41" s="10" t="str">
        <f t="shared" ref="K41:K65" si="26">$D41&amp;"-"&amp;$DF$5</f>
        <v>037-46395</v>
      </c>
      <c r="L41" s="10" t="str">
        <f t="shared" ref="L41:L65" si="27">$D41&amp;"-"&amp;$ED$5</f>
        <v>037-46396</v>
      </c>
      <c r="M41" s="10" t="str">
        <f t="shared" ref="M41:M65" si="28">$D41&amp;"-"&amp;$FB$5</f>
        <v>037-46397</v>
      </c>
      <c r="N41" s="121" t="str">
        <f ca="1">空き状況確認テーブル!N47</f>
        <v>△</v>
      </c>
      <c r="O41" s="122" t="str">
        <f ca="1">空き状況確認テーブル!O47</f>
        <v>△</v>
      </c>
      <c r="P41" s="122" t="str">
        <f ca="1">空き状況確認テーブル!P47</f>
        <v>△</v>
      </c>
      <c r="Q41" s="122" t="str">
        <f ca="1">空き状況確認テーブル!Q47</f>
        <v>△</v>
      </c>
      <c r="R41" s="122" t="str">
        <f ca="1">空き状況確認テーブル!R47</f>
        <v>△</v>
      </c>
      <c r="S41" s="122" t="str">
        <f ca="1">空き状況確認テーブル!S47</f>
        <v>△</v>
      </c>
      <c r="T41" s="213" t="str">
        <f ca="1">IF(COUNTIF(空き状況確認テーブル!T47:V47,"×")&lt;&gt;0,"×",IF(COUNTIF(空き状況確認テーブル!T47:V47,"△")&lt;&gt;0,"△",IF(COUNTIF(空き状況確認テーブル!T47:V47,"△")&lt;&gt;0,"△","〇")))</f>
        <v>△</v>
      </c>
      <c r="U41" s="214"/>
      <c r="V41" s="215"/>
      <c r="W41" s="217" t="str">
        <f ca="1">IF(COUNTIF(空き状況確認テーブル!W47:Z47,"×")&lt;&gt;0,"×",IF(COUNTIF(空き状況確認テーブル!W47:Z47,"△")&lt;&gt;0,"△",IF(COUNTIF(空き状況確認テーブル!W47:Z47,"△")&lt;&gt;0,"△","〇")))</f>
        <v>〇</v>
      </c>
      <c r="X41" s="217"/>
      <c r="Y41" s="217"/>
      <c r="Z41" s="217"/>
      <c r="AA41" s="217" t="str">
        <f ca="1">IF(COUNTIF(空き状況確認テーブル!AA47:AD47,"×")&lt;&gt;0,"×",IF(COUNTIF(空き状況確認テーブル!AA47:AD47,"△")&lt;&gt;0,"△",IF(COUNTIF(空き状況確認テーブル!AA47:AD47,"△")&lt;&gt;0,"△","〇")))</f>
        <v>〇</v>
      </c>
      <c r="AB41" s="217"/>
      <c r="AC41" s="217"/>
      <c r="AD41" s="217"/>
      <c r="AE41" s="217" t="str">
        <f ca="1">IF(COUNTIF(空き状況確認テーブル!AE47:AH47,"×")&lt;&gt;0,"×",IF(COUNTIF(空き状況確認テーブル!AE47:AH47,"△")&lt;&gt;0,"△",IF(COUNTIF(空き状況確認テーブル!AE47:AH47,"△")&lt;&gt;0,"△","〇")))</f>
        <v>△</v>
      </c>
      <c r="AF41" s="217"/>
      <c r="AG41" s="217"/>
      <c r="AH41" s="217"/>
      <c r="AI41" s="213" t="str">
        <f ca="1">IF(COUNTIF(空き状況確認テーブル!AI47:AK47,"×")&lt;&gt;0,"×",IF(COUNTIF(空き状況確認テーブル!AI47:AK47,"△")&lt;&gt;0,"△",IF(COUNTIF(空き状況確認テーブル!AI47:AK47,"△")&lt;&gt;0,"△","〇")))</f>
        <v>△</v>
      </c>
      <c r="AJ41" s="214"/>
      <c r="AK41" s="216"/>
      <c r="AL41" s="121" t="str">
        <f ca="1">空き状況確認テーブル!AL47</f>
        <v>△</v>
      </c>
      <c r="AM41" s="122" t="str">
        <f ca="1">空き状況確認テーブル!AM47</f>
        <v>△</v>
      </c>
      <c r="AN41" s="122" t="str">
        <f ca="1">空き状況確認テーブル!AN47</f>
        <v>△</v>
      </c>
      <c r="AO41" s="122" t="str">
        <f ca="1">空き状況確認テーブル!AO47</f>
        <v>△</v>
      </c>
      <c r="AP41" s="122" t="str">
        <f ca="1">空き状況確認テーブル!AP47</f>
        <v>△</v>
      </c>
      <c r="AQ41" s="122" t="str">
        <f ca="1">空き状況確認テーブル!AQ47</f>
        <v>△</v>
      </c>
      <c r="AR41" s="213" t="str">
        <f ca="1">IF(COUNTIF(空き状況確認テーブル!AR47:AT47,"×")&lt;&gt;0,"×",IF(COUNTIF(空き状況確認テーブル!AR47:AT47,"△")&lt;&gt;0,"△",IF(COUNTIF(空き状況確認テーブル!AR47:AT47,"△")&lt;&gt;0,"△","〇")))</f>
        <v>△</v>
      </c>
      <c r="AS41" s="214"/>
      <c r="AT41" s="215"/>
      <c r="AU41" s="217" t="str">
        <f ca="1">IF(COUNTIF(空き状況確認テーブル!AU47:AX47,"×")&lt;&gt;0,"×",IF(COUNTIF(空き状況確認テーブル!AU47:AX47,"△")&lt;&gt;0,"△",IF(COUNTIF(空き状況確認テーブル!AU47:AX47,"△")&lt;&gt;0,"△","〇")))</f>
        <v>〇</v>
      </c>
      <c r="AV41" s="217"/>
      <c r="AW41" s="217"/>
      <c r="AX41" s="217"/>
      <c r="AY41" s="217" t="str">
        <f ca="1">IF(COUNTIF(空き状況確認テーブル!AY47:BB47,"×")&lt;&gt;0,"×",IF(COUNTIF(空き状況確認テーブル!AY47:BB47,"△")&lt;&gt;0,"△",IF(COUNTIF(空き状況確認テーブル!AY47:BB47,"△")&lt;&gt;0,"△","〇")))</f>
        <v>〇</v>
      </c>
      <c r="AZ41" s="217"/>
      <c r="BA41" s="217"/>
      <c r="BB41" s="217"/>
      <c r="BC41" s="217" t="str">
        <f ca="1">IF(COUNTIF(空き状況確認テーブル!BC47:BF47,"×")&lt;&gt;0,"×",IF(COUNTIF(空き状況確認テーブル!BC47:BF47,"△")&lt;&gt;0,"△",IF(COUNTIF(空き状況確認テーブル!BC47:BF47,"△")&lt;&gt;0,"△","〇")))</f>
        <v>△</v>
      </c>
      <c r="BD41" s="217"/>
      <c r="BE41" s="217"/>
      <c r="BF41" s="217"/>
      <c r="BG41" s="213" t="str">
        <f ca="1">IF(COUNTIF(空き状況確認テーブル!BG47:BI47,"×")&lt;&gt;0,"×",IF(COUNTIF(空き状況確認テーブル!BG47:BI47,"△")&lt;&gt;0,"△",IF(COUNTIF(空き状況確認テーブル!BG47:BI47,"△")&lt;&gt;0,"△","〇")))</f>
        <v>△</v>
      </c>
      <c r="BH41" s="214"/>
      <c r="BI41" s="216"/>
      <c r="BJ41" s="121" t="str">
        <f ca="1">空き状況確認テーブル!BJ47</f>
        <v>△</v>
      </c>
      <c r="BK41" s="122" t="str">
        <f ca="1">空き状況確認テーブル!BK47</f>
        <v>△</v>
      </c>
      <c r="BL41" s="122" t="str">
        <f ca="1">空き状況確認テーブル!BL47</f>
        <v>△</v>
      </c>
      <c r="BM41" s="122" t="str">
        <f ca="1">空き状況確認テーブル!BM47</f>
        <v>△</v>
      </c>
      <c r="BN41" s="122" t="str">
        <f ca="1">空き状況確認テーブル!BN47</f>
        <v>△</v>
      </c>
      <c r="BO41" s="122" t="str">
        <f ca="1">空き状況確認テーブル!BO47</f>
        <v>△</v>
      </c>
      <c r="BP41" s="213" t="str">
        <f ca="1">IF(COUNTIF(空き状況確認テーブル!BP47:BR47,"×")&lt;&gt;0,"×",IF(COUNTIF(空き状況確認テーブル!BP47:BR47,"△")&lt;&gt;0,"△",IF(COUNTIF(空き状況確認テーブル!BP47:BR47,"△")&lt;&gt;0,"△","〇")))</f>
        <v>△</v>
      </c>
      <c r="BQ41" s="214"/>
      <c r="BR41" s="215"/>
      <c r="BS41" s="217" t="str">
        <f ca="1">IF(COUNTIF(空き状況確認テーブル!BS47:BV47,"×")&lt;&gt;0,"×",IF(COUNTIF(空き状況確認テーブル!BS47:BV47,"△")&lt;&gt;0,"△",IF(COUNTIF(空き状況確認テーブル!BS47:BV47,"△")&lt;&gt;0,"△","〇")))</f>
        <v>〇</v>
      </c>
      <c r="BT41" s="217"/>
      <c r="BU41" s="217"/>
      <c r="BV41" s="217"/>
      <c r="BW41" s="217" t="str">
        <f ca="1">IF(COUNTIF(空き状況確認テーブル!BW47:BZ47,"×")&lt;&gt;0,"×",IF(COUNTIF(空き状況確認テーブル!BW47:BZ47,"△")&lt;&gt;0,"△",IF(COUNTIF(空き状況確認テーブル!BW47:BZ47,"△")&lt;&gt;0,"△","〇")))</f>
        <v>〇</v>
      </c>
      <c r="BX41" s="217"/>
      <c r="BY41" s="217"/>
      <c r="BZ41" s="217"/>
      <c r="CA41" s="217" t="str">
        <f ca="1">IF(COUNTIF(空き状況確認テーブル!CA47:CD47,"×")&lt;&gt;0,"×",IF(COUNTIF(空き状況確認テーブル!CA47:CD47,"△")&lt;&gt;0,"△",IF(COUNTIF(空き状況確認テーブル!CA47:CD47,"△")&lt;&gt;0,"△","〇")))</f>
        <v>△</v>
      </c>
      <c r="CB41" s="217"/>
      <c r="CC41" s="217"/>
      <c r="CD41" s="217"/>
      <c r="CE41" s="213" t="str">
        <f ca="1">IF(COUNTIF(空き状況確認テーブル!CE47:CG47,"×")&lt;&gt;0,"×",IF(COUNTIF(空き状況確認テーブル!CE47:CG47,"△")&lt;&gt;0,"△",IF(COUNTIF(空き状況確認テーブル!CE47:CG47,"△")&lt;&gt;0,"△","〇")))</f>
        <v>△</v>
      </c>
      <c r="CF41" s="214"/>
      <c r="CG41" s="216"/>
      <c r="CH41" s="187" t="str">
        <f ca="1">空き状況確認テーブル!CH47</f>
        <v>△</v>
      </c>
      <c r="CI41" s="122" t="str">
        <f ca="1">空き状況確認テーブル!CI47</f>
        <v>△</v>
      </c>
      <c r="CJ41" s="122" t="str">
        <f ca="1">空き状況確認テーブル!CJ47</f>
        <v>△</v>
      </c>
      <c r="CK41" s="122" t="str">
        <f ca="1">空き状況確認テーブル!CK47</f>
        <v>△</v>
      </c>
      <c r="CL41" s="122" t="str">
        <f ca="1">空き状況確認テーブル!CL47</f>
        <v>△</v>
      </c>
      <c r="CM41" s="122" t="str">
        <f ca="1">空き状況確認テーブル!CM47</f>
        <v>△</v>
      </c>
      <c r="CN41" s="213" t="str">
        <f ca="1">IF(COUNTIF(空き状況確認テーブル!CN47:CP47,"×")&lt;&gt;0,"×",IF(COUNTIF(空き状況確認テーブル!CN47:CP47,"△")&lt;&gt;0,"△",IF(COUNTIF(空き状況確認テーブル!CN47:CP47,"△")&lt;&gt;0,"△","〇")))</f>
        <v>△</v>
      </c>
      <c r="CO41" s="214"/>
      <c r="CP41" s="215"/>
      <c r="CQ41" s="217" t="str">
        <f ca="1">IF(COUNTIF(空き状況確認テーブル!CQ47:CT47,"×")&lt;&gt;0,"×",IF(COUNTIF(空き状況確認テーブル!CQ47:CT47,"△")&lt;&gt;0,"△",IF(COUNTIF(空き状況確認テーブル!CQ47:CT47,"△")&lt;&gt;0,"△","〇")))</f>
        <v>〇</v>
      </c>
      <c r="CR41" s="217"/>
      <c r="CS41" s="217"/>
      <c r="CT41" s="217"/>
      <c r="CU41" s="217" t="str">
        <f ca="1">IF(COUNTIF(空き状況確認テーブル!CU47:CX47,"×")&lt;&gt;0,"×",IF(COUNTIF(空き状況確認テーブル!CU47:CX47,"△")&lt;&gt;0,"△",IF(COUNTIF(空き状況確認テーブル!CU47:CX47,"△")&lt;&gt;0,"△","〇")))</f>
        <v>〇</v>
      </c>
      <c r="CV41" s="217"/>
      <c r="CW41" s="217"/>
      <c r="CX41" s="217"/>
      <c r="CY41" s="217" t="str">
        <f ca="1">IF(COUNTIF(空き状況確認テーブル!CY47:DB47,"×")&lt;&gt;0,"×",IF(COUNTIF(空き状況確認テーブル!CY47:DB47,"△")&lt;&gt;0,"△",IF(COUNTIF(空き状況確認テーブル!CY47:DB47,"△")&lt;&gt;0,"△","〇")))</f>
        <v>△</v>
      </c>
      <c r="CZ41" s="217"/>
      <c r="DA41" s="217"/>
      <c r="DB41" s="217"/>
      <c r="DC41" s="213" t="str">
        <f ca="1">IF(COUNTIF(空き状況確認テーブル!DC47:DE47,"×")&lt;&gt;0,"×",IF(COUNTIF(空き状況確認テーブル!DC47:DE47,"△")&lt;&gt;0,"△",IF(COUNTIF(空き状況確認テーブル!DC47:DE47,"△")&lt;&gt;0,"△","〇")))</f>
        <v>△</v>
      </c>
      <c r="DD41" s="214"/>
      <c r="DE41" s="216"/>
      <c r="DF41" s="121" t="str">
        <f ca="1">空き状況確認テーブル!DF47</f>
        <v>△</v>
      </c>
      <c r="DG41" s="122" t="str">
        <f ca="1">空き状況確認テーブル!DG47</f>
        <v>△</v>
      </c>
      <c r="DH41" s="122" t="str">
        <f ca="1">空き状況確認テーブル!DH47</f>
        <v>△</v>
      </c>
      <c r="DI41" s="122" t="str">
        <f ca="1">空き状況確認テーブル!DI47</f>
        <v>△</v>
      </c>
      <c r="DJ41" s="122" t="str">
        <f ca="1">空き状況確認テーブル!DJ47</f>
        <v>△</v>
      </c>
      <c r="DK41" s="122" t="str">
        <f ca="1">空き状況確認テーブル!DK47</f>
        <v>△</v>
      </c>
      <c r="DL41" s="213" t="str">
        <f ca="1">IF(COUNTIF(空き状況確認テーブル!DL47:DN47,"×")&lt;&gt;0,"×",IF(COUNTIF(空き状況確認テーブル!DL47:DN47,"△")&lt;&gt;0,"△",IF(COUNTIF(空き状況確認テーブル!DL47:DN47,"△")&lt;&gt;0,"△","〇")))</f>
        <v>△</v>
      </c>
      <c r="DM41" s="214"/>
      <c r="DN41" s="215"/>
      <c r="DO41" s="217" t="str">
        <f ca="1">IF(COUNTIF(空き状況確認テーブル!DO47:DR47,"×")&lt;&gt;0,"×",IF(COUNTIF(空き状況確認テーブル!DO47:DR47,"△")&lt;&gt;0,"△",IF(COUNTIF(空き状況確認テーブル!DO47:DR47,"△")&lt;&gt;0,"△","〇")))</f>
        <v>〇</v>
      </c>
      <c r="DP41" s="217"/>
      <c r="DQ41" s="217"/>
      <c r="DR41" s="217"/>
      <c r="DS41" s="217" t="str">
        <f ca="1">IF(COUNTIF(空き状況確認テーブル!DS47:DV47,"×")&lt;&gt;0,"×",IF(COUNTIF(空き状況確認テーブル!DS47:DV47,"△")&lt;&gt;0,"△",IF(COUNTIF(空き状況確認テーブル!DS47:DV47,"△")&lt;&gt;0,"△","〇")))</f>
        <v>〇</v>
      </c>
      <c r="DT41" s="217"/>
      <c r="DU41" s="217"/>
      <c r="DV41" s="217"/>
      <c r="DW41" s="217" t="str">
        <f ca="1">IF(COUNTIF(空き状況確認テーブル!DW47:DZ47,"×")&lt;&gt;0,"×",IF(COUNTIF(空き状況確認テーブル!DW47:DZ47,"△")&lt;&gt;0,"△",IF(COUNTIF(空き状況確認テーブル!DW47:DZ47,"△")&lt;&gt;0,"△","〇")))</f>
        <v>△</v>
      </c>
      <c r="DX41" s="217"/>
      <c r="DY41" s="217"/>
      <c r="DZ41" s="217"/>
      <c r="EA41" s="213" t="str">
        <f ca="1">IF(COUNTIF(空き状況確認テーブル!EA47:EC47,"×")&lt;&gt;0,"×",IF(COUNTIF(空き状況確認テーブル!EA47:EC47,"△")&lt;&gt;0,"△",IF(COUNTIF(空き状況確認テーブル!EA47:EC47,"△")&lt;&gt;0,"△","〇")))</f>
        <v>△</v>
      </c>
      <c r="EB41" s="214"/>
      <c r="EC41" s="216"/>
      <c r="ED41" s="121" t="str">
        <f ca="1">空き状況確認テーブル!ED47</f>
        <v>×</v>
      </c>
      <c r="EE41" s="122" t="str">
        <f ca="1">空き状況確認テーブル!EE47</f>
        <v>×</v>
      </c>
      <c r="EF41" s="122" t="str">
        <f ca="1">空き状況確認テーブル!EF47</f>
        <v>×</v>
      </c>
      <c r="EG41" s="122" t="str">
        <f ca="1">空き状況確認テーブル!EG47</f>
        <v>×</v>
      </c>
      <c r="EH41" s="122" t="str">
        <f ca="1">空き状況確認テーブル!EH47</f>
        <v>×</v>
      </c>
      <c r="EI41" s="122" t="str">
        <f ca="1">空き状況確認テーブル!EI47</f>
        <v>×</v>
      </c>
      <c r="EJ41" s="213" t="str">
        <f ca="1">IF(COUNTIF(空き状況確認テーブル!EJ47:EL47,"×")&lt;&gt;0,"×",IF(COUNTIF(空き状況確認テーブル!EJ47:EL47,"△")&lt;&gt;0,"△",IF(COUNTIF(空き状況確認テーブル!EJ47:EL47,"△")&lt;&gt;0,"△","〇")))</f>
        <v>×</v>
      </c>
      <c r="EK41" s="214"/>
      <c r="EL41" s="215"/>
      <c r="EM41" s="217" t="str">
        <f ca="1">IF(COUNTIF(空き状況確認テーブル!EM47:EP47,"×")&lt;&gt;0,"×",IF(COUNTIF(空き状況確認テーブル!EM47:EP47,"△")&lt;&gt;0,"△",IF(COUNTIF(空き状況確認テーブル!EM47:EP47,"△")&lt;&gt;0,"△","〇")))</f>
        <v>×</v>
      </c>
      <c r="EN41" s="217"/>
      <c r="EO41" s="217"/>
      <c r="EP41" s="217"/>
      <c r="EQ41" s="217" t="str">
        <f ca="1">IF(COUNTIF(空き状況確認テーブル!EQ47:ET47,"×")&lt;&gt;0,"×",IF(COUNTIF(空き状況確認テーブル!EQ47:ET47,"△")&lt;&gt;0,"△",IF(COUNTIF(空き状況確認テーブル!EQ47:ET47,"△")&lt;&gt;0,"△","〇")))</f>
        <v>×</v>
      </c>
      <c r="ER41" s="217"/>
      <c r="ES41" s="217"/>
      <c r="ET41" s="217"/>
      <c r="EU41" s="217" t="str">
        <f ca="1">IF(COUNTIF(空き状況確認テーブル!EU47:EX47,"×")&lt;&gt;0,"×",IF(COUNTIF(空き状況確認テーブル!EU47:EX47,"△")&lt;&gt;0,"△",IF(COUNTIF(空き状況確認テーブル!EU47:EX47,"△")&lt;&gt;0,"△","〇")))</f>
        <v>×</v>
      </c>
      <c r="EV41" s="217"/>
      <c r="EW41" s="217"/>
      <c r="EX41" s="217"/>
      <c r="EY41" s="213" t="str">
        <f ca="1">IF(COUNTIF(空き状況確認テーブル!EY47:FA47,"×")&lt;&gt;0,"×",IF(COUNTIF(空き状況確認テーブル!EY47:FA47,"△")&lt;&gt;0,"△",IF(COUNTIF(空き状況確認テーブル!EY47:FA47,"△")&lt;&gt;0,"△","〇")))</f>
        <v>×</v>
      </c>
      <c r="EZ41" s="214"/>
      <c r="FA41" s="216"/>
      <c r="FB41" s="121" t="str">
        <f ca="1">空き状況確認テーブル!FB47</f>
        <v>×</v>
      </c>
      <c r="FC41" s="122" t="str">
        <f ca="1">空き状況確認テーブル!FC47</f>
        <v>×</v>
      </c>
      <c r="FD41" s="122" t="str">
        <f ca="1">空き状況確認テーブル!FD47</f>
        <v>×</v>
      </c>
      <c r="FE41" s="122" t="str">
        <f ca="1">空き状況確認テーブル!FE47</f>
        <v>×</v>
      </c>
      <c r="FF41" s="122" t="str">
        <f ca="1">空き状況確認テーブル!FF47</f>
        <v>×</v>
      </c>
      <c r="FG41" s="122" t="str">
        <f ca="1">空き状況確認テーブル!FG47</f>
        <v>×</v>
      </c>
      <c r="FH41" s="213" t="str">
        <f ca="1">IF(COUNTIF(空き状況確認テーブル!FH47:FJ47,"×")&lt;&gt;0,"×",IF(COUNTIF(空き状況確認テーブル!FH47:FJ47,"△")&lt;&gt;0,"△",IF(COUNTIF(空き状況確認テーブル!FH47:FJ47,"△")&lt;&gt;0,"△","〇")))</f>
        <v>×</v>
      </c>
      <c r="FI41" s="214"/>
      <c r="FJ41" s="215"/>
      <c r="FK41" s="217" t="str">
        <f ca="1">IF(COUNTIF(空き状況確認テーブル!FK47:FN47,"×")&lt;&gt;0,"×",IF(COUNTIF(空き状況確認テーブル!FK47:FN47,"△")&lt;&gt;0,"△",IF(COUNTIF(空き状況確認テーブル!FK47:FN47,"△")&lt;&gt;0,"△","〇")))</f>
        <v>×</v>
      </c>
      <c r="FL41" s="217"/>
      <c r="FM41" s="217"/>
      <c r="FN41" s="217"/>
      <c r="FO41" s="217" t="str">
        <f ca="1">IF(COUNTIF(空き状況確認テーブル!FO47:FR47,"×")&lt;&gt;0,"×",IF(COUNTIF(空き状況確認テーブル!FO47:FR47,"△")&lt;&gt;0,"△",IF(COUNTIF(空き状況確認テーブル!FO47:FR47,"△")&lt;&gt;0,"△","〇")))</f>
        <v>×</v>
      </c>
      <c r="FP41" s="217"/>
      <c r="FQ41" s="217"/>
      <c r="FR41" s="217"/>
      <c r="FS41" s="217" t="str">
        <f ca="1">IF(COUNTIF(空き状況確認テーブル!FS47:FV47,"×")&lt;&gt;0,"×",IF(COUNTIF(空き状況確認テーブル!FS47:FV47,"△")&lt;&gt;0,"△",IF(COUNTIF(空き状況確認テーブル!FS47:FV47,"△")&lt;&gt;0,"△","〇")))</f>
        <v>×</v>
      </c>
      <c r="FT41" s="217"/>
      <c r="FU41" s="217"/>
      <c r="FV41" s="217"/>
      <c r="FW41" s="213" t="str">
        <f ca="1">IF(COUNTIF(空き状況確認テーブル!FW47:FY47,"×")&lt;&gt;0,"×",IF(COUNTIF(空き状況確認テーブル!FW47:FY47,"△")&lt;&gt;0,"△",IF(COUNTIF(空き状況確認テーブル!FW47:FY47,"△")&lt;&gt;0,"△","〇")))</f>
        <v>×</v>
      </c>
      <c r="FX41" s="214"/>
      <c r="FY41" s="216"/>
    </row>
    <row r="42" spans="1:181">
      <c r="A42" s="47"/>
      <c r="B42" s="178" t="s">
        <v>377</v>
      </c>
      <c r="C42" s="199"/>
      <c r="D42" s="11" t="s">
        <v>187</v>
      </c>
      <c r="E42" s="10" t="str">
        <f>INDEX(施設情報!$D$1:$D$1000,MATCH(D42,施設情報!$C$1:$C$1000,0))</f>
        <v>1</v>
      </c>
      <c r="F42" s="11"/>
      <c r="G42" s="8" t="str">
        <f t="shared" si="22"/>
        <v>038-46391</v>
      </c>
      <c r="H42" s="10" t="str">
        <f t="shared" si="23"/>
        <v>038-46392</v>
      </c>
      <c r="I42" s="10" t="str">
        <f t="shared" si="24"/>
        <v>038-46393</v>
      </c>
      <c r="J42" s="10" t="str">
        <f t="shared" si="25"/>
        <v>038-46394</v>
      </c>
      <c r="K42" s="10" t="str">
        <f t="shared" si="26"/>
        <v>038-46395</v>
      </c>
      <c r="L42" s="10" t="str">
        <f t="shared" si="27"/>
        <v>038-46396</v>
      </c>
      <c r="M42" s="10" t="str">
        <f t="shared" si="28"/>
        <v>038-46397</v>
      </c>
      <c r="N42" s="121" t="str">
        <f ca="1">空き状況確認テーブル!N48</f>
        <v>△</v>
      </c>
      <c r="O42" s="122" t="str">
        <f ca="1">空き状況確認テーブル!O48</f>
        <v>△</v>
      </c>
      <c r="P42" s="122" t="str">
        <f ca="1">空き状況確認テーブル!P48</f>
        <v>△</v>
      </c>
      <c r="Q42" s="122" t="str">
        <f ca="1">空き状況確認テーブル!Q48</f>
        <v>△</v>
      </c>
      <c r="R42" s="122" t="str">
        <f ca="1">空き状況確認テーブル!R48</f>
        <v>△</v>
      </c>
      <c r="S42" s="122" t="str">
        <f ca="1">空き状況確認テーブル!S48</f>
        <v>△</v>
      </c>
      <c r="T42" s="213" t="str">
        <f ca="1">IF(COUNTIF(空き状況確認テーブル!T48:V48,"×")&lt;&gt;0,"×",IF(COUNTIF(空き状況確認テーブル!T48:V48,"△")&lt;&gt;0,"△",IF(COUNTIF(空き状況確認テーブル!T48:V48,"△")&lt;&gt;0,"△","〇")))</f>
        <v>△</v>
      </c>
      <c r="U42" s="214"/>
      <c r="V42" s="215"/>
      <c r="W42" s="217" t="str">
        <f ca="1">IF(COUNTIF(空き状況確認テーブル!W48:Z48,"×")&lt;&gt;0,"×",IF(COUNTIF(空き状況確認テーブル!W48:Z48,"△")&lt;&gt;0,"△",IF(COUNTIF(空き状況確認テーブル!W48:Z48,"△")&lt;&gt;0,"△","〇")))</f>
        <v>〇</v>
      </c>
      <c r="X42" s="217"/>
      <c r="Y42" s="217"/>
      <c r="Z42" s="217"/>
      <c r="AA42" s="217" t="str">
        <f ca="1">IF(COUNTIF(空き状況確認テーブル!AA48:AD48,"×")&lt;&gt;0,"×",IF(COUNTIF(空き状況確認テーブル!AA48:AD48,"△")&lt;&gt;0,"△",IF(COUNTIF(空き状況確認テーブル!AA48:AD48,"△")&lt;&gt;0,"△","〇")))</f>
        <v>〇</v>
      </c>
      <c r="AB42" s="217"/>
      <c r="AC42" s="217"/>
      <c r="AD42" s="217"/>
      <c r="AE42" s="217" t="str">
        <f ca="1">IF(COUNTIF(空き状況確認テーブル!AE48:AH48,"×")&lt;&gt;0,"×",IF(COUNTIF(空き状況確認テーブル!AE48:AH48,"△")&lt;&gt;0,"△",IF(COUNTIF(空き状況確認テーブル!AE48:AH48,"△")&lt;&gt;0,"△","〇")))</f>
        <v>△</v>
      </c>
      <c r="AF42" s="217"/>
      <c r="AG42" s="217"/>
      <c r="AH42" s="217"/>
      <c r="AI42" s="213" t="str">
        <f ca="1">IF(COUNTIF(空き状況確認テーブル!AI48:AK48,"×")&lt;&gt;0,"×",IF(COUNTIF(空き状況確認テーブル!AI48:AK48,"△")&lt;&gt;0,"△",IF(COUNTIF(空き状況確認テーブル!AI48:AK48,"△")&lt;&gt;0,"△","〇")))</f>
        <v>△</v>
      </c>
      <c r="AJ42" s="214"/>
      <c r="AK42" s="216"/>
      <c r="AL42" s="121" t="str">
        <f ca="1">空き状況確認テーブル!AL48</f>
        <v>△</v>
      </c>
      <c r="AM42" s="122" t="str">
        <f ca="1">空き状況確認テーブル!AM48</f>
        <v>△</v>
      </c>
      <c r="AN42" s="122" t="str">
        <f ca="1">空き状況確認テーブル!AN48</f>
        <v>△</v>
      </c>
      <c r="AO42" s="122" t="str">
        <f ca="1">空き状況確認テーブル!AO48</f>
        <v>△</v>
      </c>
      <c r="AP42" s="122" t="str">
        <f ca="1">空き状況確認テーブル!AP48</f>
        <v>△</v>
      </c>
      <c r="AQ42" s="122" t="str">
        <f ca="1">空き状況確認テーブル!AQ48</f>
        <v>△</v>
      </c>
      <c r="AR42" s="213" t="str">
        <f ca="1">IF(COUNTIF(空き状況確認テーブル!AR48:AT48,"×")&lt;&gt;0,"×",IF(COUNTIF(空き状況確認テーブル!AR48:AT48,"△")&lt;&gt;0,"△",IF(COUNTIF(空き状況確認テーブル!AR48:AT48,"△")&lt;&gt;0,"△","〇")))</f>
        <v>△</v>
      </c>
      <c r="AS42" s="214"/>
      <c r="AT42" s="215"/>
      <c r="AU42" s="217" t="str">
        <f ca="1">IF(COUNTIF(空き状況確認テーブル!AU48:AX48,"×")&lt;&gt;0,"×",IF(COUNTIF(空き状況確認テーブル!AU48:AX48,"△")&lt;&gt;0,"△",IF(COUNTIF(空き状況確認テーブル!AU48:AX48,"△")&lt;&gt;0,"△","〇")))</f>
        <v>〇</v>
      </c>
      <c r="AV42" s="217"/>
      <c r="AW42" s="217"/>
      <c r="AX42" s="217"/>
      <c r="AY42" s="217" t="str">
        <f ca="1">IF(COUNTIF(空き状況確認テーブル!AY48:BB48,"×")&lt;&gt;0,"×",IF(COUNTIF(空き状況確認テーブル!AY48:BB48,"△")&lt;&gt;0,"△",IF(COUNTIF(空き状況確認テーブル!AY48:BB48,"△")&lt;&gt;0,"△","〇")))</f>
        <v>〇</v>
      </c>
      <c r="AZ42" s="217"/>
      <c r="BA42" s="217"/>
      <c r="BB42" s="217"/>
      <c r="BC42" s="217" t="str">
        <f ca="1">IF(COUNTIF(空き状況確認テーブル!BC48:BF48,"×")&lt;&gt;0,"×",IF(COUNTIF(空き状況確認テーブル!BC48:BF48,"△")&lt;&gt;0,"△",IF(COUNTIF(空き状況確認テーブル!BC48:BF48,"△")&lt;&gt;0,"△","〇")))</f>
        <v>△</v>
      </c>
      <c r="BD42" s="217"/>
      <c r="BE42" s="217"/>
      <c r="BF42" s="217"/>
      <c r="BG42" s="213" t="str">
        <f ca="1">IF(COUNTIF(空き状況確認テーブル!BG48:BI48,"×")&lt;&gt;0,"×",IF(COUNTIF(空き状況確認テーブル!BG48:BI48,"△")&lt;&gt;0,"△",IF(COUNTIF(空き状況確認テーブル!BG48:BI48,"△")&lt;&gt;0,"△","〇")))</f>
        <v>△</v>
      </c>
      <c r="BH42" s="214"/>
      <c r="BI42" s="216"/>
      <c r="BJ42" s="121" t="str">
        <f ca="1">空き状況確認テーブル!BJ48</f>
        <v>△</v>
      </c>
      <c r="BK42" s="122" t="str">
        <f ca="1">空き状況確認テーブル!BK48</f>
        <v>△</v>
      </c>
      <c r="BL42" s="122" t="str">
        <f ca="1">空き状況確認テーブル!BL48</f>
        <v>△</v>
      </c>
      <c r="BM42" s="122" t="str">
        <f ca="1">空き状況確認テーブル!BM48</f>
        <v>△</v>
      </c>
      <c r="BN42" s="122" t="str">
        <f ca="1">空き状況確認テーブル!BN48</f>
        <v>△</v>
      </c>
      <c r="BO42" s="122" t="str">
        <f ca="1">空き状況確認テーブル!BO48</f>
        <v>△</v>
      </c>
      <c r="BP42" s="213" t="str">
        <f ca="1">IF(COUNTIF(空き状況確認テーブル!BP48:BR48,"×")&lt;&gt;0,"×",IF(COUNTIF(空き状況確認テーブル!BP48:BR48,"△")&lt;&gt;0,"△",IF(COUNTIF(空き状況確認テーブル!BP48:BR48,"△")&lt;&gt;0,"△","〇")))</f>
        <v>△</v>
      </c>
      <c r="BQ42" s="214"/>
      <c r="BR42" s="215"/>
      <c r="BS42" s="217" t="str">
        <f ca="1">IF(COUNTIF(空き状況確認テーブル!BS48:BV48,"×")&lt;&gt;0,"×",IF(COUNTIF(空き状況確認テーブル!BS48:BV48,"△")&lt;&gt;0,"△",IF(COUNTIF(空き状況確認テーブル!BS48:BV48,"△")&lt;&gt;0,"△","〇")))</f>
        <v>〇</v>
      </c>
      <c r="BT42" s="217"/>
      <c r="BU42" s="217"/>
      <c r="BV42" s="217"/>
      <c r="BW42" s="217" t="str">
        <f ca="1">IF(COUNTIF(空き状況確認テーブル!BW48:BZ48,"×")&lt;&gt;0,"×",IF(COUNTIF(空き状況確認テーブル!BW48:BZ48,"△")&lt;&gt;0,"△",IF(COUNTIF(空き状況確認テーブル!BW48:BZ48,"△")&lt;&gt;0,"△","〇")))</f>
        <v>〇</v>
      </c>
      <c r="BX42" s="217"/>
      <c r="BY42" s="217"/>
      <c r="BZ42" s="217"/>
      <c r="CA42" s="217" t="str">
        <f ca="1">IF(COUNTIF(空き状況確認テーブル!CA48:CD48,"×")&lt;&gt;0,"×",IF(COUNTIF(空き状況確認テーブル!CA48:CD48,"△")&lt;&gt;0,"△",IF(COUNTIF(空き状況確認テーブル!CA48:CD48,"△")&lt;&gt;0,"△","〇")))</f>
        <v>△</v>
      </c>
      <c r="CB42" s="217"/>
      <c r="CC42" s="217"/>
      <c r="CD42" s="217"/>
      <c r="CE42" s="213" t="str">
        <f ca="1">IF(COUNTIF(空き状況確認テーブル!CE48:CG48,"×")&lt;&gt;0,"×",IF(COUNTIF(空き状況確認テーブル!CE48:CG48,"△")&lt;&gt;0,"△",IF(COUNTIF(空き状況確認テーブル!CE48:CG48,"△")&lt;&gt;0,"△","〇")))</f>
        <v>△</v>
      </c>
      <c r="CF42" s="214"/>
      <c r="CG42" s="216"/>
      <c r="CH42" s="187" t="str">
        <f ca="1">空き状況確認テーブル!CH48</f>
        <v>△</v>
      </c>
      <c r="CI42" s="122" t="str">
        <f ca="1">空き状況確認テーブル!CI48</f>
        <v>△</v>
      </c>
      <c r="CJ42" s="122" t="str">
        <f ca="1">空き状況確認テーブル!CJ48</f>
        <v>△</v>
      </c>
      <c r="CK42" s="122" t="str">
        <f ca="1">空き状況確認テーブル!CK48</f>
        <v>△</v>
      </c>
      <c r="CL42" s="122" t="str">
        <f ca="1">空き状況確認テーブル!CL48</f>
        <v>△</v>
      </c>
      <c r="CM42" s="122" t="str">
        <f ca="1">空き状況確認テーブル!CM48</f>
        <v>△</v>
      </c>
      <c r="CN42" s="213" t="str">
        <f ca="1">IF(COUNTIF(空き状況確認テーブル!CN48:CP48,"×")&lt;&gt;0,"×",IF(COUNTIF(空き状況確認テーブル!CN48:CP48,"△")&lt;&gt;0,"△",IF(COUNTIF(空き状況確認テーブル!CN48:CP48,"△")&lt;&gt;0,"△","〇")))</f>
        <v>△</v>
      </c>
      <c r="CO42" s="214"/>
      <c r="CP42" s="215"/>
      <c r="CQ42" s="217" t="str">
        <f ca="1">IF(COUNTIF(空き状況確認テーブル!CQ48:CT48,"×")&lt;&gt;0,"×",IF(COUNTIF(空き状況確認テーブル!CQ48:CT48,"△")&lt;&gt;0,"△",IF(COUNTIF(空き状況確認テーブル!CQ48:CT48,"△")&lt;&gt;0,"△","〇")))</f>
        <v>〇</v>
      </c>
      <c r="CR42" s="217"/>
      <c r="CS42" s="217"/>
      <c r="CT42" s="217"/>
      <c r="CU42" s="217" t="str">
        <f ca="1">IF(COUNTIF(空き状況確認テーブル!CU48:CX48,"×")&lt;&gt;0,"×",IF(COUNTIF(空き状況確認テーブル!CU48:CX48,"△")&lt;&gt;0,"△",IF(COUNTIF(空き状況確認テーブル!CU48:CX48,"△")&lt;&gt;0,"△","〇")))</f>
        <v>〇</v>
      </c>
      <c r="CV42" s="217"/>
      <c r="CW42" s="217"/>
      <c r="CX42" s="217"/>
      <c r="CY42" s="217" t="str">
        <f ca="1">IF(COUNTIF(空き状況確認テーブル!CY48:DB48,"×")&lt;&gt;0,"×",IF(COUNTIF(空き状況確認テーブル!CY48:DB48,"△")&lt;&gt;0,"△",IF(COUNTIF(空き状況確認テーブル!CY48:DB48,"△")&lt;&gt;0,"△","〇")))</f>
        <v>△</v>
      </c>
      <c r="CZ42" s="217"/>
      <c r="DA42" s="217"/>
      <c r="DB42" s="217"/>
      <c r="DC42" s="213" t="str">
        <f ca="1">IF(COUNTIF(空き状況確認テーブル!DC48:DE48,"×")&lt;&gt;0,"×",IF(COUNTIF(空き状況確認テーブル!DC48:DE48,"△")&lt;&gt;0,"△",IF(COUNTIF(空き状況確認テーブル!DC48:DE48,"△")&lt;&gt;0,"△","〇")))</f>
        <v>△</v>
      </c>
      <c r="DD42" s="214"/>
      <c r="DE42" s="216"/>
      <c r="DF42" s="121" t="str">
        <f ca="1">空き状況確認テーブル!DF48</f>
        <v>△</v>
      </c>
      <c r="DG42" s="122" t="str">
        <f ca="1">空き状況確認テーブル!DG48</f>
        <v>△</v>
      </c>
      <c r="DH42" s="122" t="str">
        <f ca="1">空き状況確認テーブル!DH48</f>
        <v>△</v>
      </c>
      <c r="DI42" s="122" t="str">
        <f ca="1">空き状況確認テーブル!DI48</f>
        <v>△</v>
      </c>
      <c r="DJ42" s="122" t="str">
        <f ca="1">空き状況確認テーブル!DJ48</f>
        <v>△</v>
      </c>
      <c r="DK42" s="122" t="str">
        <f ca="1">空き状況確認テーブル!DK48</f>
        <v>△</v>
      </c>
      <c r="DL42" s="213" t="str">
        <f ca="1">IF(COUNTIF(空き状況確認テーブル!DL48:DN48,"×")&lt;&gt;0,"×",IF(COUNTIF(空き状況確認テーブル!DL48:DN48,"△")&lt;&gt;0,"△",IF(COUNTIF(空き状況確認テーブル!DL48:DN48,"△")&lt;&gt;0,"△","〇")))</f>
        <v>△</v>
      </c>
      <c r="DM42" s="214"/>
      <c r="DN42" s="215"/>
      <c r="DO42" s="217" t="str">
        <f ca="1">IF(COUNTIF(空き状況確認テーブル!DO48:DR48,"×")&lt;&gt;0,"×",IF(COUNTIF(空き状況確認テーブル!DO48:DR48,"△")&lt;&gt;0,"△",IF(COUNTIF(空き状況確認テーブル!DO48:DR48,"△")&lt;&gt;0,"△","〇")))</f>
        <v>〇</v>
      </c>
      <c r="DP42" s="217"/>
      <c r="DQ42" s="217"/>
      <c r="DR42" s="217"/>
      <c r="DS42" s="217" t="str">
        <f ca="1">IF(COUNTIF(空き状況確認テーブル!DS48:DV48,"×")&lt;&gt;0,"×",IF(COUNTIF(空き状況確認テーブル!DS48:DV48,"△")&lt;&gt;0,"△",IF(COUNTIF(空き状況確認テーブル!DS48:DV48,"△")&lt;&gt;0,"△","〇")))</f>
        <v>〇</v>
      </c>
      <c r="DT42" s="217"/>
      <c r="DU42" s="217"/>
      <c r="DV42" s="217"/>
      <c r="DW42" s="217" t="str">
        <f ca="1">IF(COUNTIF(空き状況確認テーブル!DW48:DZ48,"×")&lt;&gt;0,"×",IF(COUNTIF(空き状況確認テーブル!DW48:DZ48,"△")&lt;&gt;0,"△",IF(COUNTIF(空き状況確認テーブル!DW48:DZ48,"△")&lt;&gt;0,"△","〇")))</f>
        <v>△</v>
      </c>
      <c r="DX42" s="217"/>
      <c r="DY42" s="217"/>
      <c r="DZ42" s="217"/>
      <c r="EA42" s="213" t="str">
        <f ca="1">IF(COUNTIF(空き状況確認テーブル!EA48:EC48,"×")&lt;&gt;0,"×",IF(COUNTIF(空き状況確認テーブル!EA48:EC48,"△")&lt;&gt;0,"△",IF(COUNTIF(空き状況確認テーブル!EA48:EC48,"△")&lt;&gt;0,"△","〇")))</f>
        <v>△</v>
      </c>
      <c r="EB42" s="214"/>
      <c r="EC42" s="216"/>
      <c r="ED42" s="121" t="str">
        <f ca="1">空き状況確認テーブル!ED48</f>
        <v>×</v>
      </c>
      <c r="EE42" s="122" t="str">
        <f ca="1">空き状況確認テーブル!EE48</f>
        <v>×</v>
      </c>
      <c r="EF42" s="122" t="str">
        <f ca="1">空き状況確認テーブル!EF48</f>
        <v>×</v>
      </c>
      <c r="EG42" s="122" t="str">
        <f ca="1">空き状況確認テーブル!EG48</f>
        <v>×</v>
      </c>
      <c r="EH42" s="122" t="str">
        <f ca="1">空き状況確認テーブル!EH48</f>
        <v>×</v>
      </c>
      <c r="EI42" s="122" t="str">
        <f ca="1">空き状況確認テーブル!EI48</f>
        <v>×</v>
      </c>
      <c r="EJ42" s="213" t="str">
        <f ca="1">IF(COUNTIF(空き状況確認テーブル!EJ48:EL48,"×")&lt;&gt;0,"×",IF(COUNTIF(空き状況確認テーブル!EJ48:EL48,"△")&lt;&gt;0,"△",IF(COUNTIF(空き状況確認テーブル!EJ48:EL48,"△")&lt;&gt;0,"△","〇")))</f>
        <v>×</v>
      </c>
      <c r="EK42" s="214"/>
      <c r="EL42" s="215"/>
      <c r="EM42" s="217" t="str">
        <f ca="1">IF(COUNTIF(空き状況確認テーブル!EM48:EP48,"×")&lt;&gt;0,"×",IF(COUNTIF(空き状況確認テーブル!EM48:EP48,"△")&lt;&gt;0,"△",IF(COUNTIF(空き状況確認テーブル!EM48:EP48,"△")&lt;&gt;0,"△","〇")))</f>
        <v>×</v>
      </c>
      <c r="EN42" s="217"/>
      <c r="EO42" s="217"/>
      <c r="EP42" s="217"/>
      <c r="EQ42" s="217" t="str">
        <f ca="1">IF(COUNTIF(空き状況確認テーブル!EQ48:ET48,"×")&lt;&gt;0,"×",IF(COUNTIF(空き状況確認テーブル!EQ48:ET48,"△")&lt;&gt;0,"△",IF(COUNTIF(空き状況確認テーブル!EQ48:ET48,"△")&lt;&gt;0,"△","〇")))</f>
        <v>×</v>
      </c>
      <c r="ER42" s="217"/>
      <c r="ES42" s="217"/>
      <c r="ET42" s="217"/>
      <c r="EU42" s="217" t="str">
        <f ca="1">IF(COUNTIF(空き状況確認テーブル!EU48:EX48,"×")&lt;&gt;0,"×",IF(COUNTIF(空き状況確認テーブル!EU48:EX48,"△")&lt;&gt;0,"△",IF(COUNTIF(空き状況確認テーブル!EU48:EX48,"△")&lt;&gt;0,"△","〇")))</f>
        <v>×</v>
      </c>
      <c r="EV42" s="217"/>
      <c r="EW42" s="217"/>
      <c r="EX42" s="217"/>
      <c r="EY42" s="213" t="str">
        <f ca="1">IF(COUNTIF(空き状況確認テーブル!EY48:FA48,"×")&lt;&gt;0,"×",IF(COUNTIF(空き状況確認テーブル!EY48:FA48,"△")&lt;&gt;0,"△",IF(COUNTIF(空き状況確認テーブル!EY48:FA48,"△")&lt;&gt;0,"△","〇")))</f>
        <v>×</v>
      </c>
      <c r="EZ42" s="214"/>
      <c r="FA42" s="216"/>
      <c r="FB42" s="121" t="str">
        <f ca="1">空き状況確認テーブル!FB48</f>
        <v>×</v>
      </c>
      <c r="FC42" s="122" t="str">
        <f ca="1">空き状況確認テーブル!FC48</f>
        <v>×</v>
      </c>
      <c r="FD42" s="122" t="str">
        <f ca="1">空き状況確認テーブル!FD48</f>
        <v>×</v>
      </c>
      <c r="FE42" s="122" t="str">
        <f ca="1">空き状況確認テーブル!FE48</f>
        <v>×</v>
      </c>
      <c r="FF42" s="122" t="str">
        <f ca="1">空き状況確認テーブル!FF48</f>
        <v>×</v>
      </c>
      <c r="FG42" s="122" t="str">
        <f ca="1">空き状況確認テーブル!FG48</f>
        <v>×</v>
      </c>
      <c r="FH42" s="213" t="str">
        <f ca="1">IF(COUNTIF(空き状況確認テーブル!FH48:FJ48,"×")&lt;&gt;0,"×",IF(COUNTIF(空き状況確認テーブル!FH48:FJ48,"△")&lt;&gt;0,"△",IF(COUNTIF(空き状況確認テーブル!FH48:FJ48,"△")&lt;&gt;0,"△","〇")))</f>
        <v>×</v>
      </c>
      <c r="FI42" s="214"/>
      <c r="FJ42" s="215"/>
      <c r="FK42" s="217" t="str">
        <f ca="1">IF(COUNTIF(空き状況確認テーブル!FK48:FN48,"×")&lt;&gt;0,"×",IF(COUNTIF(空き状況確認テーブル!FK48:FN48,"△")&lt;&gt;0,"△",IF(COUNTIF(空き状況確認テーブル!FK48:FN48,"△")&lt;&gt;0,"△","〇")))</f>
        <v>×</v>
      </c>
      <c r="FL42" s="217"/>
      <c r="FM42" s="217"/>
      <c r="FN42" s="217"/>
      <c r="FO42" s="217" t="str">
        <f ca="1">IF(COUNTIF(空き状況確認テーブル!FO48:FR48,"×")&lt;&gt;0,"×",IF(COUNTIF(空き状況確認テーブル!FO48:FR48,"△")&lt;&gt;0,"△",IF(COUNTIF(空き状況確認テーブル!FO48:FR48,"△")&lt;&gt;0,"△","〇")))</f>
        <v>×</v>
      </c>
      <c r="FP42" s="217"/>
      <c r="FQ42" s="217"/>
      <c r="FR42" s="217"/>
      <c r="FS42" s="217" t="str">
        <f ca="1">IF(COUNTIF(空き状況確認テーブル!FS48:FV48,"×")&lt;&gt;0,"×",IF(COUNTIF(空き状況確認テーブル!FS48:FV48,"△")&lt;&gt;0,"△",IF(COUNTIF(空き状況確認テーブル!FS48:FV48,"△")&lt;&gt;0,"△","〇")))</f>
        <v>×</v>
      </c>
      <c r="FT42" s="217"/>
      <c r="FU42" s="217"/>
      <c r="FV42" s="217"/>
      <c r="FW42" s="213" t="str">
        <f ca="1">IF(COUNTIF(空き状況確認テーブル!FW48:FY48,"×")&lt;&gt;0,"×",IF(COUNTIF(空き状況確認テーブル!FW48:FY48,"△")&lt;&gt;0,"△",IF(COUNTIF(空き状況確認テーブル!FW48:FY48,"△")&lt;&gt;0,"△","〇")))</f>
        <v>×</v>
      </c>
      <c r="FX42" s="214"/>
      <c r="FY42" s="216"/>
    </row>
    <row r="43" spans="1:181">
      <c r="A43" s="47"/>
      <c r="B43" s="179" t="s">
        <v>378</v>
      </c>
      <c r="C43" s="199" t="s">
        <v>332</v>
      </c>
      <c r="D43" s="11" t="s">
        <v>188</v>
      </c>
      <c r="E43" s="10" t="str">
        <f>INDEX(施設情報!$D$1:$D$1000,MATCH(D43,施設情報!$C$1:$C$1000,0))</f>
        <v>1</v>
      </c>
      <c r="F43" s="11"/>
      <c r="G43" s="8" t="str">
        <f t="shared" si="22"/>
        <v>039-46391</v>
      </c>
      <c r="H43" s="10" t="str">
        <f t="shared" si="23"/>
        <v>039-46392</v>
      </c>
      <c r="I43" s="10" t="str">
        <f t="shared" si="24"/>
        <v>039-46393</v>
      </c>
      <c r="J43" s="10" t="str">
        <f t="shared" si="25"/>
        <v>039-46394</v>
      </c>
      <c r="K43" s="10" t="str">
        <f t="shared" si="26"/>
        <v>039-46395</v>
      </c>
      <c r="L43" s="10" t="str">
        <f t="shared" si="27"/>
        <v>039-46396</v>
      </c>
      <c r="M43" s="10" t="str">
        <f t="shared" si="28"/>
        <v>039-46397</v>
      </c>
      <c r="N43" s="121" t="str">
        <f ca="1">空き状況確認テーブル!N49</f>
        <v>△</v>
      </c>
      <c r="O43" s="122" t="str">
        <f ca="1">空き状況確認テーブル!O49</f>
        <v>△</v>
      </c>
      <c r="P43" s="122" t="str">
        <f ca="1">空き状況確認テーブル!P49</f>
        <v>△</v>
      </c>
      <c r="Q43" s="122" t="str">
        <f ca="1">空き状況確認テーブル!Q49</f>
        <v>△</v>
      </c>
      <c r="R43" s="122" t="str">
        <f ca="1">空き状況確認テーブル!R49</f>
        <v>△</v>
      </c>
      <c r="S43" s="122" t="str">
        <f ca="1">空き状況確認テーブル!S49</f>
        <v>△</v>
      </c>
      <c r="T43" s="213" t="str">
        <f ca="1">IF(COUNTIF(空き状況確認テーブル!T49:V49,"×")&lt;&gt;0,"×",IF(COUNTIF(空き状況確認テーブル!T49:V49,"△")&lt;&gt;0,"△",IF(COUNTIF(空き状況確認テーブル!T49:V49,"△")&lt;&gt;0,"△","〇")))</f>
        <v>△</v>
      </c>
      <c r="U43" s="214"/>
      <c r="V43" s="215"/>
      <c r="W43" s="217" t="str">
        <f ca="1">IF(COUNTIF(空き状況確認テーブル!W49:Z49,"×")&lt;&gt;0,"×",IF(COUNTIF(空き状況確認テーブル!W49:Z49,"△")&lt;&gt;0,"△",IF(COUNTIF(空き状況確認テーブル!W49:Z49,"△")&lt;&gt;0,"△","〇")))</f>
        <v>〇</v>
      </c>
      <c r="X43" s="217"/>
      <c r="Y43" s="217"/>
      <c r="Z43" s="217"/>
      <c r="AA43" s="217" t="str">
        <f ca="1">IF(COUNTIF(空き状況確認テーブル!AA49:AD49,"×")&lt;&gt;0,"×",IF(COUNTIF(空き状況確認テーブル!AA49:AD49,"△")&lt;&gt;0,"△",IF(COUNTIF(空き状況確認テーブル!AA49:AD49,"△")&lt;&gt;0,"△","〇")))</f>
        <v>〇</v>
      </c>
      <c r="AB43" s="217"/>
      <c r="AC43" s="217"/>
      <c r="AD43" s="217"/>
      <c r="AE43" s="217" t="str">
        <f ca="1">IF(COUNTIF(空き状況確認テーブル!AE49:AH49,"×")&lt;&gt;0,"×",IF(COUNTIF(空き状況確認テーブル!AE49:AH49,"△")&lt;&gt;0,"△",IF(COUNTIF(空き状況確認テーブル!AE49:AH49,"△")&lt;&gt;0,"△","〇")))</f>
        <v>△</v>
      </c>
      <c r="AF43" s="217"/>
      <c r="AG43" s="217"/>
      <c r="AH43" s="217"/>
      <c r="AI43" s="213" t="str">
        <f ca="1">IF(COUNTIF(空き状況確認テーブル!AI49:AK49,"×")&lt;&gt;0,"×",IF(COUNTIF(空き状況確認テーブル!AI49:AK49,"△")&lt;&gt;0,"△",IF(COUNTIF(空き状況確認テーブル!AI49:AK49,"△")&lt;&gt;0,"△","〇")))</f>
        <v>△</v>
      </c>
      <c r="AJ43" s="214"/>
      <c r="AK43" s="216"/>
      <c r="AL43" s="121" t="str">
        <f ca="1">空き状況確認テーブル!AL49</f>
        <v>△</v>
      </c>
      <c r="AM43" s="122" t="str">
        <f ca="1">空き状況確認テーブル!AM49</f>
        <v>△</v>
      </c>
      <c r="AN43" s="122" t="str">
        <f ca="1">空き状況確認テーブル!AN49</f>
        <v>△</v>
      </c>
      <c r="AO43" s="122" t="str">
        <f ca="1">空き状況確認テーブル!AO49</f>
        <v>△</v>
      </c>
      <c r="AP43" s="122" t="str">
        <f ca="1">空き状況確認テーブル!AP49</f>
        <v>△</v>
      </c>
      <c r="AQ43" s="122" t="str">
        <f ca="1">空き状況確認テーブル!AQ49</f>
        <v>△</v>
      </c>
      <c r="AR43" s="213" t="str">
        <f ca="1">IF(COUNTIF(空き状況確認テーブル!AR49:AT49,"×")&lt;&gt;0,"×",IF(COUNTIF(空き状況確認テーブル!AR49:AT49,"△")&lt;&gt;0,"△",IF(COUNTIF(空き状況確認テーブル!AR49:AT49,"△")&lt;&gt;0,"△","〇")))</f>
        <v>△</v>
      </c>
      <c r="AS43" s="214"/>
      <c r="AT43" s="215"/>
      <c r="AU43" s="217" t="str">
        <f ca="1">IF(COUNTIF(空き状況確認テーブル!AU49:AX49,"×")&lt;&gt;0,"×",IF(COUNTIF(空き状況確認テーブル!AU49:AX49,"△")&lt;&gt;0,"△",IF(COUNTIF(空き状況確認テーブル!AU49:AX49,"△")&lt;&gt;0,"△","〇")))</f>
        <v>〇</v>
      </c>
      <c r="AV43" s="217"/>
      <c r="AW43" s="217"/>
      <c r="AX43" s="217"/>
      <c r="AY43" s="217" t="str">
        <f ca="1">IF(COUNTIF(空き状況確認テーブル!AY49:BB49,"×")&lt;&gt;0,"×",IF(COUNTIF(空き状況確認テーブル!AY49:BB49,"△")&lt;&gt;0,"△",IF(COUNTIF(空き状況確認テーブル!AY49:BB49,"△")&lt;&gt;0,"△","〇")))</f>
        <v>〇</v>
      </c>
      <c r="AZ43" s="217"/>
      <c r="BA43" s="217"/>
      <c r="BB43" s="217"/>
      <c r="BC43" s="217" t="str">
        <f ca="1">IF(COUNTIF(空き状況確認テーブル!BC49:BF49,"×")&lt;&gt;0,"×",IF(COUNTIF(空き状況確認テーブル!BC49:BF49,"△")&lt;&gt;0,"△",IF(COUNTIF(空き状況確認テーブル!BC49:BF49,"△")&lt;&gt;0,"△","〇")))</f>
        <v>△</v>
      </c>
      <c r="BD43" s="217"/>
      <c r="BE43" s="217"/>
      <c r="BF43" s="217"/>
      <c r="BG43" s="213" t="str">
        <f ca="1">IF(COUNTIF(空き状況確認テーブル!BG49:BI49,"×")&lt;&gt;0,"×",IF(COUNTIF(空き状況確認テーブル!BG49:BI49,"△")&lt;&gt;0,"△",IF(COUNTIF(空き状況確認テーブル!BG49:BI49,"△")&lt;&gt;0,"△","〇")))</f>
        <v>△</v>
      </c>
      <c r="BH43" s="214"/>
      <c r="BI43" s="216"/>
      <c r="BJ43" s="121" t="str">
        <f ca="1">空き状況確認テーブル!BJ49</f>
        <v>△</v>
      </c>
      <c r="BK43" s="122" t="str">
        <f ca="1">空き状況確認テーブル!BK49</f>
        <v>△</v>
      </c>
      <c r="BL43" s="122" t="str">
        <f ca="1">空き状況確認テーブル!BL49</f>
        <v>△</v>
      </c>
      <c r="BM43" s="122" t="str">
        <f ca="1">空き状況確認テーブル!BM49</f>
        <v>△</v>
      </c>
      <c r="BN43" s="122" t="str">
        <f ca="1">空き状況確認テーブル!BN49</f>
        <v>△</v>
      </c>
      <c r="BO43" s="122" t="str">
        <f ca="1">空き状況確認テーブル!BO49</f>
        <v>△</v>
      </c>
      <c r="BP43" s="213" t="str">
        <f ca="1">IF(COUNTIF(空き状況確認テーブル!BP49:BR49,"×")&lt;&gt;0,"×",IF(COUNTIF(空き状況確認テーブル!BP49:BR49,"△")&lt;&gt;0,"△",IF(COUNTIF(空き状況確認テーブル!BP49:BR49,"△")&lt;&gt;0,"△","〇")))</f>
        <v>△</v>
      </c>
      <c r="BQ43" s="214"/>
      <c r="BR43" s="215"/>
      <c r="BS43" s="217" t="str">
        <f ca="1">IF(COUNTIF(空き状況確認テーブル!BS49:BV49,"×")&lt;&gt;0,"×",IF(COUNTIF(空き状況確認テーブル!BS49:BV49,"△")&lt;&gt;0,"△",IF(COUNTIF(空き状況確認テーブル!BS49:BV49,"△")&lt;&gt;0,"△","〇")))</f>
        <v>〇</v>
      </c>
      <c r="BT43" s="217"/>
      <c r="BU43" s="217"/>
      <c r="BV43" s="217"/>
      <c r="BW43" s="217" t="str">
        <f ca="1">IF(COUNTIF(空き状況確認テーブル!BW49:BZ49,"×")&lt;&gt;0,"×",IF(COUNTIF(空き状況確認テーブル!BW49:BZ49,"△")&lt;&gt;0,"△",IF(COUNTIF(空き状況確認テーブル!BW49:BZ49,"△")&lt;&gt;0,"△","〇")))</f>
        <v>〇</v>
      </c>
      <c r="BX43" s="217"/>
      <c r="BY43" s="217"/>
      <c r="BZ43" s="217"/>
      <c r="CA43" s="217" t="str">
        <f ca="1">IF(COUNTIF(空き状況確認テーブル!CA49:CD49,"×")&lt;&gt;0,"×",IF(COUNTIF(空き状況確認テーブル!CA49:CD49,"△")&lt;&gt;0,"△",IF(COUNTIF(空き状況確認テーブル!CA49:CD49,"△")&lt;&gt;0,"△","〇")))</f>
        <v>△</v>
      </c>
      <c r="CB43" s="217"/>
      <c r="CC43" s="217"/>
      <c r="CD43" s="217"/>
      <c r="CE43" s="213" t="str">
        <f ca="1">IF(COUNTIF(空き状況確認テーブル!CE49:CG49,"×")&lt;&gt;0,"×",IF(COUNTIF(空き状況確認テーブル!CE49:CG49,"△")&lt;&gt;0,"△",IF(COUNTIF(空き状況確認テーブル!CE49:CG49,"△")&lt;&gt;0,"△","〇")))</f>
        <v>△</v>
      </c>
      <c r="CF43" s="214"/>
      <c r="CG43" s="216"/>
      <c r="CH43" s="187" t="str">
        <f ca="1">空き状況確認テーブル!CH49</f>
        <v>△</v>
      </c>
      <c r="CI43" s="122" t="str">
        <f ca="1">空き状況確認テーブル!CI49</f>
        <v>△</v>
      </c>
      <c r="CJ43" s="122" t="str">
        <f ca="1">空き状況確認テーブル!CJ49</f>
        <v>△</v>
      </c>
      <c r="CK43" s="122" t="str">
        <f ca="1">空き状況確認テーブル!CK49</f>
        <v>△</v>
      </c>
      <c r="CL43" s="122" t="str">
        <f ca="1">空き状況確認テーブル!CL49</f>
        <v>△</v>
      </c>
      <c r="CM43" s="122" t="str">
        <f ca="1">空き状況確認テーブル!CM49</f>
        <v>△</v>
      </c>
      <c r="CN43" s="213" t="str">
        <f ca="1">IF(COUNTIF(空き状況確認テーブル!CN49:CP49,"×")&lt;&gt;0,"×",IF(COUNTIF(空き状況確認テーブル!CN49:CP49,"△")&lt;&gt;0,"△",IF(COUNTIF(空き状況確認テーブル!CN49:CP49,"△")&lt;&gt;0,"△","〇")))</f>
        <v>△</v>
      </c>
      <c r="CO43" s="214"/>
      <c r="CP43" s="215"/>
      <c r="CQ43" s="217" t="str">
        <f ca="1">IF(COUNTIF(空き状況確認テーブル!CQ49:CT49,"×")&lt;&gt;0,"×",IF(COUNTIF(空き状況確認テーブル!CQ49:CT49,"△")&lt;&gt;0,"△",IF(COUNTIF(空き状況確認テーブル!CQ49:CT49,"△")&lt;&gt;0,"△","〇")))</f>
        <v>〇</v>
      </c>
      <c r="CR43" s="217"/>
      <c r="CS43" s="217"/>
      <c r="CT43" s="217"/>
      <c r="CU43" s="217" t="str">
        <f ca="1">IF(COUNTIF(空き状況確認テーブル!CU49:CX49,"×")&lt;&gt;0,"×",IF(COUNTIF(空き状況確認テーブル!CU49:CX49,"△")&lt;&gt;0,"△",IF(COUNTIF(空き状況確認テーブル!CU49:CX49,"△")&lt;&gt;0,"△","〇")))</f>
        <v>〇</v>
      </c>
      <c r="CV43" s="217"/>
      <c r="CW43" s="217"/>
      <c r="CX43" s="217"/>
      <c r="CY43" s="217" t="str">
        <f ca="1">IF(COUNTIF(空き状況確認テーブル!CY49:DB49,"×")&lt;&gt;0,"×",IF(COUNTIF(空き状況確認テーブル!CY49:DB49,"△")&lt;&gt;0,"△",IF(COUNTIF(空き状況確認テーブル!CY49:DB49,"△")&lt;&gt;0,"△","〇")))</f>
        <v>△</v>
      </c>
      <c r="CZ43" s="217"/>
      <c r="DA43" s="217"/>
      <c r="DB43" s="217"/>
      <c r="DC43" s="213" t="str">
        <f ca="1">IF(COUNTIF(空き状況確認テーブル!DC49:DE49,"×")&lt;&gt;0,"×",IF(COUNTIF(空き状況確認テーブル!DC49:DE49,"△")&lt;&gt;0,"△",IF(COUNTIF(空き状況確認テーブル!DC49:DE49,"△")&lt;&gt;0,"△","〇")))</f>
        <v>△</v>
      </c>
      <c r="DD43" s="214"/>
      <c r="DE43" s="216"/>
      <c r="DF43" s="121" t="str">
        <f ca="1">空き状況確認テーブル!DF49</f>
        <v>△</v>
      </c>
      <c r="DG43" s="122" t="str">
        <f ca="1">空き状況確認テーブル!DG49</f>
        <v>△</v>
      </c>
      <c r="DH43" s="122" t="str">
        <f ca="1">空き状況確認テーブル!DH49</f>
        <v>△</v>
      </c>
      <c r="DI43" s="122" t="str">
        <f ca="1">空き状況確認テーブル!DI49</f>
        <v>△</v>
      </c>
      <c r="DJ43" s="122" t="str">
        <f ca="1">空き状況確認テーブル!DJ49</f>
        <v>△</v>
      </c>
      <c r="DK43" s="122" t="str">
        <f ca="1">空き状況確認テーブル!DK49</f>
        <v>△</v>
      </c>
      <c r="DL43" s="213" t="str">
        <f ca="1">IF(COUNTIF(空き状況確認テーブル!DL49:DN49,"×")&lt;&gt;0,"×",IF(COUNTIF(空き状況確認テーブル!DL49:DN49,"△")&lt;&gt;0,"△",IF(COUNTIF(空き状況確認テーブル!DL49:DN49,"△")&lt;&gt;0,"△","〇")))</f>
        <v>△</v>
      </c>
      <c r="DM43" s="214"/>
      <c r="DN43" s="215"/>
      <c r="DO43" s="217" t="str">
        <f ca="1">IF(COUNTIF(空き状況確認テーブル!DO49:DR49,"×")&lt;&gt;0,"×",IF(COUNTIF(空き状況確認テーブル!DO49:DR49,"△")&lt;&gt;0,"△",IF(COUNTIF(空き状況確認テーブル!DO49:DR49,"△")&lt;&gt;0,"△","〇")))</f>
        <v>×</v>
      </c>
      <c r="DP43" s="217"/>
      <c r="DQ43" s="217"/>
      <c r="DR43" s="217"/>
      <c r="DS43" s="217" t="str">
        <f ca="1">IF(COUNTIF(空き状況確認テーブル!DS49:DV49,"×")&lt;&gt;0,"×",IF(COUNTIF(空き状況確認テーブル!DS49:DV49,"△")&lt;&gt;0,"△",IF(COUNTIF(空き状況確認テーブル!DS49:DV49,"△")&lt;&gt;0,"△","〇")))</f>
        <v>×</v>
      </c>
      <c r="DT43" s="217"/>
      <c r="DU43" s="217"/>
      <c r="DV43" s="217"/>
      <c r="DW43" s="217" t="str">
        <f ca="1">IF(COUNTIF(空き状況確認テーブル!DW49:DZ49,"×")&lt;&gt;0,"×",IF(COUNTIF(空き状況確認テーブル!DW49:DZ49,"△")&lt;&gt;0,"△",IF(COUNTIF(空き状況確認テーブル!DW49:DZ49,"△")&lt;&gt;0,"△","〇")))</f>
        <v>△</v>
      </c>
      <c r="DX43" s="217"/>
      <c r="DY43" s="217"/>
      <c r="DZ43" s="217"/>
      <c r="EA43" s="213" t="str">
        <f ca="1">IF(COUNTIF(空き状況確認テーブル!EA49:EC49,"×")&lt;&gt;0,"×",IF(COUNTIF(空き状況確認テーブル!EA49:EC49,"△")&lt;&gt;0,"△",IF(COUNTIF(空き状況確認テーブル!EA49:EC49,"△")&lt;&gt;0,"△","〇")))</f>
        <v>△</v>
      </c>
      <c r="EB43" s="214"/>
      <c r="EC43" s="216"/>
      <c r="ED43" s="121" t="str">
        <f ca="1">空き状況確認テーブル!ED49</f>
        <v>×</v>
      </c>
      <c r="EE43" s="122" t="str">
        <f ca="1">空き状況確認テーブル!EE49</f>
        <v>×</v>
      </c>
      <c r="EF43" s="122" t="str">
        <f ca="1">空き状況確認テーブル!EF49</f>
        <v>×</v>
      </c>
      <c r="EG43" s="122" t="str">
        <f ca="1">空き状況確認テーブル!EG49</f>
        <v>×</v>
      </c>
      <c r="EH43" s="122" t="str">
        <f ca="1">空き状況確認テーブル!EH49</f>
        <v>×</v>
      </c>
      <c r="EI43" s="122" t="str">
        <f ca="1">空き状況確認テーブル!EI49</f>
        <v>×</v>
      </c>
      <c r="EJ43" s="213" t="str">
        <f ca="1">IF(COUNTIF(空き状況確認テーブル!EJ49:EL49,"×")&lt;&gt;0,"×",IF(COUNTIF(空き状況確認テーブル!EJ49:EL49,"△")&lt;&gt;0,"△",IF(COUNTIF(空き状況確認テーブル!EJ49:EL49,"△")&lt;&gt;0,"△","〇")))</f>
        <v>×</v>
      </c>
      <c r="EK43" s="214"/>
      <c r="EL43" s="215"/>
      <c r="EM43" s="217" t="str">
        <f ca="1">IF(COUNTIF(空き状況確認テーブル!EM49:EP49,"×")&lt;&gt;0,"×",IF(COUNTIF(空き状況確認テーブル!EM49:EP49,"△")&lt;&gt;0,"△",IF(COUNTIF(空き状況確認テーブル!EM49:EP49,"△")&lt;&gt;0,"△","〇")))</f>
        <v>×</v>
      </c>
      <c r="EN43" s="217"/>
      <c r="EO43" s="217"/>
      <c r="EP43" s="217"/>
      <c r="EQ43" s="217" t="str">
        <f ca="1">IF(COUNTIF(空き状況確認テーブル!EQ49:ET49,"×")&lt;&gt;0,"×",IF(COUNTIF(空き状況確認テーブル!EQ49:ET49,"△")&lt;&gt;0,"△",IF(COUNTIF(空き状況確認テーブル!EQ49:ET49,"△")&lt;&gt;0,"△","〇")))</f>
        <v>×</v>
      </c>
      <c r="ER43" s="217"/>
      <c r="ES43" s="217"/>
      <c r="ET43" s="217"/>
      <c r="EU43" s="217" t="str">
        <f ca="1">IF(COUNTIF(空き状況確認テーブル!EU49:EX49,"×")&lt;&gt;0,"×",IF(COUNTIF(空き状況確認テーブル!EU49:EX49,"△")&lt;&gt;0,"△",IF(COUNTIF(空き状況確認テーブル!EU49:EX49,"△")&lt;&gt;0,"△","〇")))</f>
        <v>×</v>
      </c>
      <c r="EV43" s="217"/>
      <c r="EW43" s="217"/>
      <c r="EX43" s="217"/>
      <c r="EY43" s="213" t="str">
        <f ca="1">IF(COUNTIF(空き状況確認テーブル!EY49:FA49,"×")&lt;&gt;0,"×",IF(COUNTIF(空き状況確認テーブル!EY49:FA49,"△")&lt;&gt;0,"△",IF(COUNTIF(空き状況確認テーブル!EY49:FA49,"△")&lt;&gt;0,"△","〇")))</f>
        <v>×</v>
      </c>
      <c r="EZ43" s="214"/>
      <c r="FA43" s="216"/>
      <c r="FB43" s="121" t="str">
        <f ca="1">空き状況確認テーブル!FB49</f>
        <v>×</v>
      </c>
      <c r="FC43" s="122" t="str">
        <f ca="1">空き状況確認テーブル!FC49</f>
        <v>×</v>
      </c>
      <c r="FD43" s="122" t="str">
        <f ca="1">空き状況確認テーブル!FD49</f>
        <v>×</v>
      </c>
      <c r="FE43" s="122" t="str">
        <f ca="1">空き状況確認テーブル!FE49</f>
        <v>×</v>
      </c>
      <c r="FF43" s="122" t="str">
        <f ca="1">空き状況確認テーブル!FF49</f>
        <v>×</v>
      </c>
      <c r="FG43" s="122" t="str">
        <f ca="1">空き状況確認テーブル!FG49</f>
        <v>×</v>
      </c>
      <c r="FH43" s="213" t="str">
        <f ca="1">IF(COUNTIF(空き状況確認テーブル!FH49:FJ49,"×")&lt;&gt;0,"×",IF(COUNTIF(空き状況確認テーブル!FH49:FJ49,"△")&lt;&gt;0,"△",IF(COUNTIF(空き状況確認テーブル!FH49:FJ49,"△")&lt;&gt;0,"△","〇")))</f>
        <v>×</v>
      </c>
      <c r="FI43" s="214"/>
      <c r="FJ43" s="215"/>
      <c r="FK43" s="217" t="str">
        <f ca="1">IF(COUNTIF(空き状況確認テーブル!FK49:FN49,"×")&lt;&gt;0,"×",IF(COUNTIF(空き状況確認テーブル!FK49:FN49,"△")&lt;&gt;0,"△",IF(COUNTIF(空き状況確認テーブル!FK49:FN49,"△")&lt;&gt;0,"△","〇")))</f>
        <v>×</v>
      </c>
      <c r="FL43" s="217"/>
      <c r="FM43" s="217"/>
      <c r="FN43" s="217"/>
      <c r="FO43" s="217" t="str">
        <f ca="1">IF(COUNTIF(空き状況確認テーブル!FO49:FR49,"×")&lt;&gt;0,"×",IF(COUNTIF(空き状況確認テーブル!FO49:FR49,"△")&lt;&gt;0,"△",IF(COUNTIF(空き状況確認テーブル!FO49:FR49,"△")&lt;&gt;0,"△","〇")))</f>
        <v>×</v>
      </c>
      <c r="FP43" s="217"/>
      <c r="FQ43" s="217"/>
      <c r="FR43" s="217"/>
      <c r="FS43" s="217" t="str">
        <f ca="1">IF(COUNTIF(空き状況確認テーブル!FS49:FV49,"×")&lt;&gt;0,"×",IF(COUNTIF(空き状況確認テーブル!FS49:FV49,"△")&lt;&gt;0,"△",IF(COUNTIF(空き状況確認テーブル!FS49:FV49,"△")&lt;&gt;0,"△","〇")))</f>
        <v>×</v>
      </c>
      <c r="FT43" s="217"/>
      <c r="FU43" s="217"/>
      <c r="FV43" s="217"/>
      <c r="FW43" s="213" t="str">
        <f ca="1">IF(COUNTIF(空き状況確認テーブル!FW49:FY49,"×")&lt;&gt;0,"×",IF(COUNTIF(空き状況確認テーブル!FW49:FY49,"△")&lt;&gt;0,"△",IF(COUNTIF(空き状況確認テーブル!FW49:FY49,"△")&lt;&gt;0,"△","〇")))</f>
        <v>×</v>
      </c>
      <c r="FX43" s="214"/>
      <c r="FY43" s="216"/>
    </row>
    <row r="44" spans="1:181">
      <c r="A44" s="47"/>
      <c r="B44" s="172" t="s">
        <v>357</v>
      </c>
      <c r="C44" s="199" t="s">
        <v>333</v>
      </c>
      <c r="D44" s="11" t="s">
        <v>189</v>
      </c>
      <c r="E44" s="10" t="str">
        <f>INDEX(施設情報!$D$1:$D$1000,MATCH(D44,施設情報!$C$1:$C$1000,0))</f>
        <v>1</v>
      </c>
      <c r="F44" s="11"/>
      <c r="G44" s="8" t="str">
        <f t="shared" si="22"/>
        <v>040-46391</v>
      </c>
      <c r="H44" s="10" t="str">
        <f t="shared" si="23"/>
        <v>040-46392</v>
      </c>
      <c r="I44" s="10" t="str">
        <f t="shared" si="24"/>
        <v>040-46393</v>
      </c>
      <c r="J44" s="10" t="str">
        <f t="shared" si="25"/>
        <v>040-46394</v>
      </c>
      <c r="K44" s="10" t="str">
        <f t="shared" si="26"/>
        <v>040-46395</v>
      </c>
      <c r="L44" s="10" t="str">
        <f t="shared" si="27"/>
        <v>040-46396</v>
      </c>
      <c r="M44" s="10" t="str">
        <f t="shared" si="28"/>
        <v>040-46397</v>
      </c>
      <c r="N44" s="121" t="str">
        <f ca="1">空き状況確認テーブル!N50</f>
        <v>△</v>
      </c>
      <c r="O44" s="122" t="str">
        <f ca="1">空き状況確認テーブル!O50</f>
        <v>△</v>
      </c>
      <c r="P44" s="122" t="str">
        <f ca="1">空き状況確認テーブル!P50</f>
        <v>△</v>
      </c>
      <c r="Q44" s="122" t="str">
        <f ca="1">空き状況確認テーブル!Q50</f>
        <v>△</v>
      </c>
      <c r="R44" s="122" t="str">
        <f ca="1">空き状況確認テーブル!R50</f>
        <v>△</v>
      </c>
      <c r="S44" s="122" t="str">
        <f ca="1">空き状況確認テーブル!S50</f>
        <v>△</v>
      </c>
      <c r="T44" s="213" t="str">
        <f ca="1">IF(COUNTIF(空き状況確認テーブル!T50:V50,"×")&lt;&gt;0,"×",IF(COUNTIF(空き状況確認テーブル!T50:V50,"△")&lt;&gt;0,"△",IF(COUNTIF(空き状況確認テーブル!T50:V50,"△")&lt;&gt;0,"△","〇")))</f>
        <v>△</v>
      </c>
      <c r="U44" s="214"/>
      <c r="V44" s="215"/>
      <c r="W44" s="217" t="str">
        <f ca="1">IF(COUNTIF(空き状況確認テーブル!W50:Z50,"×")&lt;&gt;0,"×",IF(COUNTIF(空き状況確認テーブル!W50:Z50,"△")&lt;&gt;0,"△",IF(COUNTIF(空き状況確認テーブル!W50:Z50,"△")&lt;&gt;0,"△","〇")))</f>
        <v>〇</v>
      </c>
      <c r="X44" s="217"/>
      <c r="Y44" s="217"/>
      <c r="Z44" s="217"/>
      <c r="AA44" s="217" t="str">
        <f ca="1">IF(COUNTIF(空き状況確認テーブル!AA50:AD50,"×")&lt;&gt;0,"×",IF(COUNTIF(空き状況確認テーブル!AA50:AD50,"△")&lt;&gt;0,"△",IF(COUNTIF(空き状況確認テーブル!AA50:AD50,"△")&lt;&gt;0,"△","〇")))</f>
        <v>〇</v>
      </c>
      <c r="AB44" s="217"/>
      <c r="AC44" s="217"/>
      <c r="AD44" s="217"/>
      <c r="AE44" s="217" t="str">
        <f ca="1">IF(COUNTIF(空き状況確認テーブル!AE50:AH50,"×")&lt;&gt;0,"×",IF(COUNTIF(空き状況確認テーブル!AE50:AH50,"△")&lt;&gt;0,"△",IF(COUNTIF(空き状況確認テーブル!AE50:AH50,"△")&lt;&gt;0,"△","〇")))</f>
        <v>△</v>
      </c>
      <c r="AF44" s="217"/>
      <c r="AG44" s="217"/>
      <c r="AH44" s="217"/>
      <c r="AI44" s="213" t="str">
        <f ca="1">IF(COUNTIF(空き状況確認テーブル!AI50:AK50,"×")&lt;&gt;0,"×",IF(COUNTIF(空き状況確認テーブル!AI50:AK50,"△")&lt;&gt;0,"△",IF(COUNTIF(空き状況確認テーブル!AI50:AK50,"△")&lt;&gt;0,"△","〇")))</f>
        <v>△</v>
      </c>
      <c r="AJ44" s="214"/>
      <c r="AK44" s="216"/>
      <c r="AL44" s="121" t="str">
        <f ca="1">空き状況確認テーブル!AL50</f>
        <v>△</v>
      </c>
      <c r="AM44" s="122" t="str">
        <f ca="1">空き状況確認テーブル!AM50</f>
        <v>△</v>
      </c>
      <c r="AN44" s="122" t="str">
        <f ca="1">空き状況確認テーブル!AN50</f>
        <v>△</v>
      </c>
      <c r="AO44" s="122" t="str">
        <f ca="1">空き状況確認テーブル!AO50</f>
        <v>△</v>
      </c>
      <c r="AP44" s="122" t="str">
        <f ca="1">空き状況確認テーブル!AP50</f>
        <v>△</v>
      </c>
      <c r="AQ44" s="122" t="str">
        <f ca="1">空き状況確認テーブル!AQ50</f>
        <v>△</v>
      </c>
      <c r="AR44" s="213" t="str">
        <f ca="1">IF(COUNTIF(空き状況確認テーブル!AR50:AT50,"×")&lt;&gt;0,"×",IF(COUNTIF(空き状況確認テーブル!AR50:AT50,"△")&lt;&gt;0,"△",IF(COUNTIF(空き状況確認テーブル!AR50:AT50,"△")&lt;&gt;0,"△","〇")))</f>
        <v>△</v>
      </c>
      <c r="AS44" s="214"/>
      <c r="AT44" s="215"/>
      <c r="AU44" s="217" t="str">
        <f ca="1">IF(COUNTIF(空き状況確認テーブル!AU50:AX50,"×")&lt;&gt;0,"×",IF(COUNTIF(空き状況確認テーブル!AU50:AX50,"△")&lt;&gt;0,"△",IF(COUNTIF(空き状況確認テーブル!AU50:AX50,"△")&lt;&gt;0,"△","〇")))</f>
        <v>〇</v>
      </c>
      <c r="AV44" s="217"/>
      <c r="AW44" s="217"/>
      <c r="AX44" s="217"/>
      <c r="AY44" s="217" t="str">
        <f ca="1">IF(COUNTIF(空き状況確認テーブル!AY50:BB50,"×")&lt;&gt;0,"×",IF(COUNTIF(空き状況確認テーブル!AY50:BB50,"△")&lt;&gt;0,"△",IF(COUNTIF(空き状況確認テーブル!AY50:BB50,"△")&lt;&gt;0,"△","〇")))</f>
        <v>〇</v>
      </c>
      <c r="AZ44" s="217"/>
      <c r="BA44" s="217"/>
      <c r="BB44" s="217"/>
      <c r="BC44" s="217" t="str">
        <f ca="1">IF(COUNTIF(空き状況確認テーブル!BC50:BF50,"×")&lt;&gt;0,"×",IF(COUNTIF(空き状況確認テーブル!BC50:BF50,"△")&lt;&gt;0,"△",IF(COUNTIF(空き状況確認テーブル!BC50:BF50,"△")&lt;&gt;0,"△","〇")))</f>
        <v>△</v>
      </c>
      <c r="BD44" s="217"/>
      <c r="BE44" s="217"/>
      <c r="BF44" s="217"/>
      <c r="BG44" s="213" t="str">
        <f ca="1">IF(COUNTIF(空き状況確認テーブル!BG50:BI50,"×")&lt;&gt;0,"×",IF(COUNTIF(空き状況確認テーブル!BG50:BI50,"△")&lt;&gt;0,"△",IF(COUNTIF(空き状況確認テーブル!BG50:BI50,"△")&lt;&gt;0,"△","〇")))</f>
        <v>△</v>
      </c>
      <c r="BH44" s="214"/>
      <c r="BI44" s="216"/>
      <c r="BJ44" s="121" t="str">
        <f ca="1">空き状況確認テーブル!BJ50</f>
        <v>△</v>
      </c>
      <c r="BK44" s="122" t="str">
        <f ca="1">空き状況確認テーブル!BK50</f>
        <v>△</v>
      </c>
      <c r="BL44" s="122" t="str">
        <f ca="1">空き状況確認テーブル!BL50</f>
        <v>△</v>
      </c>
      <c r="BM44" s="122" t="str">
        <f ca="1">空き状況確認テーブル!BM50</f>
        <v>△</v>
      </c>
      <c r="BN44" s="122" t="str">
        <f ca="1">空き状況確認テーブル!BN50</f>
        <v>△</v>
      </c>
      <c r="BO44" s="122" t="str">
        <f ca="1">空き状況確認テーブル!BO50</f>
        <v>△</v>
      </c>
      <c r="BP44" s="213" t="str">
        <f ca="1">IF(COUNTIF(空き状況確認テーブル!BP50:BR50,"×")&lt;&gt;0,"×",IF(COUNTIF(空き状況確認テーブル!BP50:BR50,"△")&lt;&gt;0,"△",IF(COUNTIF(空き状況確認テーブル!BP50:BR50,"△")&lt;&gt;0,"△","〇")))</f>
        <v>△</v>
      </c>
      <c r="BQ44" s="214"/>
      <c r="BR44" s="215"/>
      <c r="BS44" s="217" t="str">
        <f ca="1">IF(COUNTIF(空き状況確認テーブル!BS50:BV50,"×")&lt;&gt;0,"×",IF(COUNTIF(空き状況確認テーブル!BS50:BV50,"△")&lt;&gt;0,"△",IF(COUNTIF(空き状況確認テーブル!BS50:BV50,"△")&lt;&gt;0,"△","〇")))</f>
        <v>〇</v>
      </c>
      <c r="BT44" s="217"/>
      <c r="BU44" s="217"/>
      <c r="BV44" s="217"/>
      <c r="BW44" s="217" t="str">
        <f ca="1">IF(COUNTIF(空き状況確認テーブル!BW50:BZ50,"×")&lt;&gt;0,"×",IF(COUNTIF(空き状況確認テーブル!BW50:BZ50,"△")&lt;&gt;0,"△",IF(COUNTIF(空き状況確認テーブル!BW50:BZ50,"△")&lt;&gt;0,"△","〇")))</f>
        <v>〇</v>
      </c>
      <c r="BX44" s="217"/>
      <c r="BY44" s="217"/>
      <c r="BZ44" s="217"/>
      <c r="CA44" s="217" t="str">
        <f ca="1">IF(COUNTIF(空き状況確認テーブル!CA50:CD50,"×")&lt;&gt;0,"×",IF(COUNTIF(空き状況確認テーブル!CA50:CD50,"△")&lt;&gt;0,"△",IF(COUNTIF(空き状況確認テーブル!CA50:CD50,"△")&lt;&gt;0,"△","〇")))</f>
        <v>△</v>
      </c>
      <c r="CB44" s="217"/>
      <c r="CC44" s="217"/>
      <c r="CD44" s="217"/>
      <c r="CE44" s="213" t="str">
        <f ca="1">IF(COUNTIF(空き状況確認テーブル!CE50:CG50,"×")&lt;&gt;0,"×",IF(COUNTIF(空き状況確認テーブル!CE50:CG50,"△")&lt;&gt;0,"△",IF(COUNTIF(空き状況確認テーブル!CE50:CG50,"△")&lt;&gt;0,"△","〇")))</f>
        <v>△</v>
      </c>
      <c r="CF44" s="214"/>
      <c r="CG44" s="216"/>
      <c r="CH44" s="187" t="str">
        <f ca="1">空き状況確認テーブル!CH50</f>
        <v>△</v>
      </c>
      <c r="CI44" s="122" t="str">
        <f ca="1">空き状況確認テーブル!CI50</f>
        <v>△</v>
      </c>
      <c r="CJ44" s="122" t="str">
        <f ca="1">空き状況確認テーブル!CJ50</f>
        <v>△</v>
      </c>
      <c r="CK44" s="122" t="str">
        <f ca="1">空き状況確認テーブル!CK50</f>
        <v>△</v>
      </c>
      <c r="CL44" s="122" t="str">
        <f ca="1">空き状況確認テーブル!CL50</f>
        <v>△</v>
      </c>
      <c r="CM44" s="122" t="str">
        <f ca="1">空き状況確認テーブル!CM50</f>
        <v>△</v>
      </c>
      <c r="CN44" s="213" t="str">
        <f ca="1">IF(COUNTIF(空き状況確認テーブル!CN50:CP50,"×")&lt;&gt;0,"×",IF(COUNTIF(空き状況確認テーブル!CN50:CP50,"△")&lt;&gt;0,"△",IF(COUNTIF(空き状況確認テーブル!CN50:CP50,"△")&lt;&gt;0,"△","〇")))</f>
        <v>△</v>
      </c>
      <c r="CO44" s="214"/>
      <c r="CP44" s="215"/>
      <c r="CQ44" s="217" t="str">
        <f ca="1">IF(COUNTIF(空き状況確認テーブル!CQ50:CT50,"×")&lt;&gt;0,"×",IF(COUNTIF(空き状況確認テーブル!CQ50:CT50,"△")&lt;&gt;0,"△",IF(COUNTIF(空き状況確認テーブル!CQ50:CT50,"△")&lt;&gt;0,"△","〇")))</f>
        <v>〇</v>
      </c>
      <c r="CR44" s="217"/>
      <c r="CS44" s="217"/>
      <c r="CT44" s="217"/>
      <c r="CU44" s="217" t="str">
        <f ca="1">IF(COUNTIF(空き状況確認テーブル!CU50:CX50,"×")&lt;&gt;0,"×",IF(COUNTIF(空き状況確認テーブル!CU50:CX50,"△")&lt;&gt;0,"△",IF(COUNTIF(空き状況確認テーブル!CU50:CX50,"△")&lt;&gt;0,"△","〇")))</f>
        <v>〇</v>
      </c>
      <c r="CV44" s="217"/>
      <c r="CW44" s="217"/>
      <c r="CX44" s="217"/>
      <c r="CY44" s="217" t="str">
        <f ca="1">IF(COUNTIF(空き状況確認テーブル!CY50:DB50,"×")&lt;&gt;0,"×",IF(COUNTIF(空き状況確認テーブル!CY50:DB50,"△")&lt;&gt;0,"△",IF(COUNTIF(空き状況確認テーブル!CY50:DB50,"△")&lt;&gt;0,"△","〇")))</f>
        <v>△</v>
      </c>
      <c r="CZ44" s="217"/>
      <c r="DA44" s="217"/>
      <c r="DB44" s="217"/>
      <c r="DC44" s="213" t="str">
        <f ca="1">IF(COUNTIF(空き状況確認テーブル!DC50:DE50,"×")&lt;&gt;0,"×",IF(COUNTIF(空き状況確認テーブル!DC50:DE50,"△")&lt;&gt;0,"△",IF(COUNTIF(空き状況確認テーブル!DC50:DE50,"△")&lt;&gt;0,"△","〇")))</f>
        <v>△</v>
      </c>
      <c r="DD44" s="214"/>
      <c r="DE44" s="216"/>
      <c r="DF44" s="121" t="str">
        <f ca="1">空き状況確認テーブル!DF50</f>
        <v>△</v>
      </c>
      <c r="DG44" s="122" t="str">
        <f ca="1">空き状況確認テーブル!DG50</f>
        <v>△</v>
      </c>
      <c r="DH44" s="122" t="str">
        <f ca="1">空き状況確認テーブル!DH50</f>
        <v>△</v>
      </c>
      <c r="DI44" s="122" t="str">
        <f ca="1">空き状況確認テーブル!DI50</f>
        <v>△</v>
      </c>
      <c r="DJ44" s="122" t="str">
        <f ca="1">空き状況確認テーブル!DJ50</f>
        <v>△</v>
      </c>
      <c r="DK44" s="122" t="str">
        <f ca="1">空き状況確認テーブル!DK50</f>
        <v>△</v>
      </c>
      <c r="DL44" s="213" t="str">
        <f ca="1">IF(COUNTIF(空き状況確認テーブル!DL50:DN50,"×")&lt;&gt;0,"×",IF(COUNTIF(空き状況確認テーブル!DL50:DN50,"△")&lt;&gt;0,"△",IF(COUNTIF(空き状況確認テーブル!DL50:DN50,"△")&lt;&gt;0,"△","〇")))</f>
        <v>△</v>
      </c>
      <c r="DM44" s="214"/>
      <c r="DN44" s="215"/>
      <c r="DO44" s="217" t="str">
        <f ca="1">IF(COUNTIF(空き状況確認テーブル!DO50:DR50,"×")&lt;&gt;0,"×",IF(COUNTIF(空き状況確認テーブル!DO50:DR50,"△")&lt;&gt;0,"△",IF(COUNTIF(空き状況確認テーブル!DO50:DR50,"△")&lt;&gt;0,"△","〇")))</f>
        <v>×</v>
      </c>
      <c r="DP44" s="217"/>
      <c r="DQ44" s="217"/>
      <c r="DR44" s="217"/>
      <c r="DS44" s="217" t="str">
        <f ca="1">IF(COUNTIF(空き状況確認テーブル!DS50:DV50,"×")&lt;&gt;0,"×",IF(COUNTIF(空き状況確認テーブル!DS50:DV50,"△")&lt;&gt;0,"△",IF(COUNTIF(空き状況確認テーブル!DS50:DV50,"△")&lt;&gt;0,"△","〇")))</f>
        <v>×</v>
      </c>
      <c r="DT44" s="217"/>
      <c r="DU44" s="217"/>
      <c r="DV44" s="217"/>
      <c r="DW44" s="217" t="str">
        <f ca="1">IF(COUNTIF(空き状況確認テーブル!DW50:DZ50,"×")&lt;&gt;0,"×",IF(COUNTIF(空き状況確認テーブル!DW50:DZ50,"△")&lt;&gt;0,"△",IF(COUNTIF(空き状況確認テーブル!DW50:DZ50,"△")&lt;&gt;0,"△","〇")))</f>
        <v>△</v>
      </c>
      <c r="DX44" s="217"/>
      <c r="DY44" s="217"/>
      <c r="DZ44" s="217"/>
      <c r="EA44" s="213" t="str">
        <f ca="1">IF(COUNTIF(空き状況確認テーブル!EA50:EC50,"×")&lt;&gt;0,"×",IF(COUNTIF(空き状況確認テーブル!EA50:EC50,"△")&lt;&gt;0,"△",IF(COUNTIF(空き状況確認テーブル!EA50:EC50,"△")&lt;&gt;0,"△","〇")))</f>
        <v>△</v>
      </c>
      <c r="EB44" s="214"/>
      <c r="EC44" s="216"/>
      <c r="ED44" s="121" t="str">
        <f ca="1">空き状況確認テーブル!ED50</f>
        <v>×</v>
      </c>
      <c r="EE44" s="122" t="str">
        <f ca="1">空き状況確認テーブル!EE50</f>
        <v>×</v>
      </c>
      <c r="EF44" s="122" t="str">
        <f ca="1">空き状況確認テーブル!EF50</f>
        <v>×</v>
      </c>
      <c r="EG44" s="122" t="str">
        <f ca="1">空き状況確認テーブル!EG50</f>
        <v>×</v>
      </c>
      <c r="EH44" s="122" t="str">
        <f ca="1">空き状況確認テーブル!EH50</f>
        <v>×</v>
      </c>
      <c r="EI44" s="122" t="str">
        <f ca="1">空き状況確認テーブル!EI50</f>
        <v>×</v>
      </c>
      <c r="EJ44" s="213" t="str">
        <f ca="1">IF(COUNTIF(空き状況確認テーブル!EJ50:EL50,"×")&lt;&gt;0,"×",IF(COUNTIF(空き状況確認テーブル!EJ50:EL50,"△")&lt;&gt;0,"△",IF(COUNTIF(空き状況確認テーブル!EJ50:EL50,"△")&lt;&gt;0,"△","〇")))</f>
        <v>×</v>
      </c>
      <c r="EK44" s="214"/>
      <c r="EL44" s="215"/>
      <c r="EM44" s="217" t="str">
        <f ca="1">IF(COUNTIF(空き状況確認テーブル!EM50:EP50,"×")&lt;&gt;0,"×",IF(COUNTIF(空き状況確認テーブル!EM50:EP50,"△")&lt;&gt;0,"△",IF(COUNTIF(空き状況確認テーブル!EM50:EP50,"△")&lt;&gt;0,"△","〇")))</f>
        <v>×</v>
      </c>
      <c r="EN44" s="217"/>
      <c r="EO44" s="217"/>
      <c r="EP44" s="217"/>
      <c r="EQ44" s="217" t="str">
        <f ca="1">IF(COUNTIF(空き状況確認テーブル!EQ50:ET50,"×")&lt;&gt;0,"×",IF(COUNTIF(空き状況確認テーブル!EQ50:ET50,"△")&lt;&gt;0,"△",IF(COUNTIF(空き状況確認テーブル!EQ50:ET50,"△")&lt;&gt;0,"△","〇")))</f>
        <v>×</v>
      </c>
      <c r="ER44" s="217"/>
      <c r="ES44" s="217"/>
      <c r="ET44" s="217"/>
      <c r="EU44" s="217" t="str">
        <f ca="1">IF(COUNTIF(空き状況確認テーブル!EU50:EX50,"×")&lt;&gt;0,"×",IF(COUNTIF(空き状況確認テーブル!EU50:EX50,"△")&lt;&gt;0,"△",IF(COUNTIF(空き状況確認テーブル!EU50:EX50,"△")&lt;&gt;0,"△","〇")))</f>
        <v>×</v>
      </c>
      <c r="EV44" s="217"/>
      <c r="EW44" s="217"/>
      <c r="EX44" s="217"/>
      <c r="EY44" s="213" t="str">
        <f ca="1">IF(COUNTIF(空き状況確認テーブル!EY50:FA50,"×")&lt;&gt;0,"×",IF(COUNTIF(空き状況確認テーブル!EY50:FA50,"△")&lt;&gt;0,"△",IF(COUNTIF(空き状況確認テーブル!EY50:FA50,"△")&lt;&gt;0,"△","〇")))</f>
        <v>×</v>
      </c>
      <c r="EZ44" s="214"/>
      <c r="FA44" s="216"/>
      <c r="FB44" s="121" t="str">
        <f ca="1">空き状況確認テーブル!FB50</f>
        <v>×</v>
      </c>
      <c r="FC44" s="122" t="str">
        <f ca="1">空き状況確認テーブル!FC50</f>
        <v>×</v>
      </c>
      <c r="FD44" s="122" t="str">
        <f ca="1">空き状況確認テーブル!FD50</f>
        <v>×</v>
      </c>
      <c r="FE44" s="122" t="str">
        <f ca="1">空き状況確認テーブル!FE50</f>
        <v>×</v>
      </c>
      <c r="FF44" s="122" t="str">
        <f ca="1">空き状況確認テーブル!FF50</f>
        <v>×</v>
      </c>
      <c r="FG44" s="122" t="str">
        <f ca="1">空き状況確認テーブル!FG50</f>
        <v>×</v>
      </c>
      <c r="FH44" s="213" t="str">
        <f ca="1">IF(COUNTIF(空き状況確認テーブル!FH50:FJ50,"×")&lt;&gt;0,"×",IF(COUNTIF(空き状況確認テーブル!FH50:FJ50,"△")&lt;&gt;0,"△",IF(COUNTIF(空き状況確認テーブル!FH50:FJ50,"△")&lt;&gt;0,"△","〇")))</f>
        <v>×</v>
      </c>
      <c r="FI44" s="214"/>
      <c r="FJ44" s="215"/>
      <c r="FK44" s="217" t="str">
        <f ca="1">IF(COUNTIF(空き状況確認テーブル!FK50:FN50,"×")&lt;&gt;0,"×",IF(COUNTIF(空き状況確認テーブル!FK50:FN50,"△")&lt;&gt;0,"△",IF(COUNTIF(空き状況確認テーブル!FK50:FN50,"△")&lt;&gt;0,"△","〇")))</f>
        <v>×</v>
      </c>
      <c r="FL44" s="217"/>
      <c r="FM44" s="217"/>
      <c r="FN44" s="217"/>
      <c r="FO44" s="217" t="str">
        <f ca="1">IF(COUNTIF(空き状況確認テーブル!FO50:FR50,"×")&lt;&gt;0,"×",IF(COUNTIF(空き状況確認テーブル!FO50:FR50,"△")&lt;&gt;0,"△",IF(COUNTIF(空き状況確認テーブル!FO50:FR50,"△")&lt;&gt;0,"△","〇")))</f>
        <v>×</v>
      </c>
      <c r="FP44" s="217"/>
      <c r="FQ44" s="217"/>
      <c r="FR44" s="217"/>
      <c r="FS44" s="217" t="str">
        <f ca="1">IF(COUNTIF(空き状況確認テーブル!FS50:FV50,"×")&lt;&gt;0,"×",IF(COUNTIF(空き状況確認テーブル!FS50:FV50,"△")&lt;&gt;0,"△",IF(COUNTIF(空き状況確認テーブル!FS50:FV50,"△")&lt;&gt;0,"△","〇")))</f>
        <v>×</v>
      </c>
      <c r="FT44" s="217"/>
      <c r="FU44" s="217"/>
      <c r="FV44" s="217"/>
      <c r="FW44" s="213" t="str">
        <f ca="1">IF(COUNTIF(空き状況確認テーブル!FW50:FY50,"×")&lt;&gt;0,"×",IF(COUNTIF(空き状況確認テーブル!FW50:FY50,"△")&lt;&gt;0,"△",IF(COUNTIF(空き状況確認テーブル!FW50:FY50,"△")&lt;&gt;0,"△","〇")))</f>
        <v>×</v>
      </c>
      <c r="FX44" s="214"/>
      <c r="FY44" s="216"/>
    </row>
    <row r="45" spans="1:181">
      <c r="A45" s="47"/>
      <c r="B45" s="160" t="s">
        <v>357</v>
      </c>
      <c r="C45" s="199" t="s">
        <v>334</v>
      </c>
      <c r="D45" s="11" t="s">
        <v>190</v>
      </c>
      <c r="E45" s="10" t="str">
        <f>INDEX(施設情報!$D$1:$D$1000,MATCH(D45,施設情報!$C$1:$C$1000,0))</f>
        <v>1</v>
      </c>
      <c r="F45" s="11"/>
      <c r="G45" s="8" t="str">
        <f t="shared" si="22"/>
        <v>041-46391</v>
      </c>
      <c r="H45" s="10" t="str">
        <f t="shared" si="23"/>
        <v>041-46392</v>
      </c>
      <c r="I45" s="10" t="str">
        <f t="shared" si="24"/>
        <v>041-46393</v>
      </c>
      <c r="J45" s="10" t="str">
        <f t="shared" si="25"/>
        <v>041-46394</v>
      </c>
      <c r="K45" s="10" t="str">
        <f t="shared" si="26"/>
        <v>041-46395</v>
      </c>
      <c r="L45" s="10" t="str">
        <f t="shared" si="27"/>
        <v>041-46396</v>
      </c>
      <c r="M45" s="10" t="str">
        <f t="shared" si="28"/>
        <v>041-46397</v>
      </c>
      <c r="N45" s="121" t="str">
        <f ca="1">空き状況確認テーブル!N51</f>
        <v>△</v>
      </c>
      <c r="O45" s="122" t="str">
        <f ca="1">空き状況確認テーブル!O51</f>
        <v>△</v>
      </c>
      <c r="P45" s="122" t="str">
        <f ca="1">空き状況確認テーブル!P51</f>
        <v>△</v>
      </c>
      <c r="Q45" s="122" t="str">
        <f ca="1">空き状況確認テーブル!Q51</f>
        <v>△</v>
      </c>
      <c r="R45" s="122" t="str">
        <f ca="1">空き状況確認テーブル!R51</f>
        <v>△</v>
      </c>
      <c r="S45" s="122" t="str">
        <f ca="1">空き状況確認テーブル!S51</f>
        <v>△</v>
      </c>
      <c r="T45" s="213" t="str">
        <f ca="1">IF(COUNTIF(空き状況確認テーブル!T51:V51,"×")&lt;&gt;0,"×",IF(COUNTIF(空き状況確認テーブル!T51:V51,"△")&lt;&gt;0,"△",IF(COUNTIF(空き状況確認テーブル!T51:V51,"△")&lt;&gt;0,"△","〇")))</f>
        <v>△</v>
      </c>
      <c r="U45" s="214"/>
      <c r="V45" s="215"/>
      <c r="W45" s="217" t="str">
        <f ca="1">IF(COUNTIF(空き状況確認テーブル!W51:Z51,"×")&lt;&gt;0,"×",IF(COUNTIF(空き状況確認テーブル!W51:Z51,"△")&lt;&gt;0,"△",IF(COUNTIF(空き状況確認テーブル!W51:Z51,"△")&lt;&gt;0,"△","〇")))</f>
        <v>〇</v>
      </c>
      <c r="X45" s="217"/>
      <c r="Y45" s="217"/>
      <c r="Z45" s="217"/>
      <c r="AA45" s="217" t="str">
        <f ca="1">IF(COUNTIF(空き状況確認テーブル!AA51:AD51,"×")&lt;&gt;0,"×",IF(COUNTIF(空き状況確認テーブル!AA51:AD51,"△")&lt;&gt;0,"△",IF(COUNTIF(空き状況確認テーブル!AA51:AD51,"△")&lt;&gt;0,"△","〇")))</f>
        <v>〇</v>
      </c>
      <c r="AB45" s="217"/>
      <c r="AC45" s="217"/>
      <c r="AD45" s="217"/>
      <c r="AE45" s="217" t="str">
        <f ca="1">IF(COUNTIF(空き状況確認テーブル!AE51:AH51,"×")&lt;&gt;0,"×",IF(COUNTIF(空き状況確認テーブル!AE51:AH51,"△")&lt;&gt;0,"△",IF(COUNTIF(空き状況確認テーブル!AE51:AH51,"△")&lt;&gt;0,"△","〇")))</f>
        <v>△</v>
      </c>
      <c r="AF45" s="217"/>
      <c r="AG45" s="217"/>
      <c r="AH45" s="217"/>
      <c r="AI45" s="213" t="str">
        <f ca="1">IF(COUNTIF(空き状況確認テーブル!AI51:AK51,"×")&lt;&gt;0,"×",IF(COUNTIF(空き状況確認テーブル!AI51:AK51,"△")&lt;&gt;0,"△",IF(COUNTIF(空き状況確認テーブル!AI51:AK51,"△")&lt;&gt;0,"△","〇")))</f>
        <v>△</v>
      </c>
      <c r="AJ45" s="214"/>
      <c r="AK45" s="216"/>
      <c r="AL45" s="121" t="str">
        <f ca="1">空き状況確認テーブル!AL51</f>
        <v>△</v>
      </c>
      <c r="AM45" s="122" t="str">
        <f ca="1">空き状況確認テーブル!AM51</f>
        <v>△</v>
      </c>
      <c r="AN45" s="122" t="str">
        <f ca="1">空き状況確認テーブル!AN51</f>
        <v>△</v>
      </c>
      <c r="AO45" s="122" t="str">
        <f ca="1">空き状況確認テーブル!AO51</f>
        <v>△</v>
      </c>
      <c r="AP45" s="122" t="str">
        <f ca="1">空き状況確認テーブル!AP51</f>
        <v>△</v>
      </c>
      <c r="AQ45" s="122" t="str">
        <f ca="1">空き状況確認テーブル!AQ51</f>
        <v>△</v>
      </c>
      <c r="AR45" s="213" t="str">
        <f ca="1">IF(COUNTIF(空き状況確認テーブル!AR51:AT51,"×")&lt;&gt;0,"×",IF(COUNTIF(空き状況確認テーブル!AR51:AT51,"△")&lt;&gt;0,"△",IF(COUNTIF(空き状況確認テーブル!AR51:AT51,"△")&lt;&gt;0,"△","〇")))</f>
        <v>△</v>
      </c>
      <c r="AS45" s="214"/>
      <c r="AT45" s="215"/>
      <c r="AU45" s="217" t="str">
        <f ca="1">IF(COUNTIF(空き状況確認テーブル!AU51:AX51,"×")&lt;&gt;0,"×",IF(COUNTIF(空き状況確認テーブル!AU51:AX51,"△")&lt;&gt;0,"△",IF(COUNTIF(空き状況確認テーブル!AU51:AX51,"△")&lt;&gt;0,"△","〇")))</f>
        <v>〇</v>
      </c>
      <c r="AV45" s="217"/>
      <c r="AW45" s="217"/>
      <c r="AX45" s="217"/>
      <c r="AY45" s="217" t="str">
        <f ca="1">IF(COUNTIF(空き状況確認テーブル!AY51:BB51,"×")&lt;&gt;0,"×",IF(COUNTIF(空き状況確認テーブル!AY51:BB51,"△")&lt;&gt;0,"△",IF(COUNTIF(空き状況確認テーブル!AY51:BB51,"△")&lt;&gt;0,"△","〇")))</f>
        <v>〇</v>
      </c>
      <c r="AZ45" s="217"/>
      <c r="BA45" s="217"/>
      <c r="BB45" s="217"/>
      <c r="BC45" s="217" t="str">
        <f ca="1">IF(COUNTIF(空き状況確認テーブル!BC51:BF51,"×")&lt;&gt;0,"×",IF(COUNTIF(空き状況確認テーブル!BC51:BF51,"△")&lt;&gt;0,"△",IF(COUNTIF(空き状況確認テーブル!BC51:BF51,"△")&lt;&gt;0,"△","〇")))</f>
        <v>△</v>
      </c>
      <c r="BD45" s="217"/>
      <c r="BE45" s="217"/>
      <c r="BF45" s="217"/>
      <c r="BG45" s="213" t="str">
        <f ca="1">IF(COUNTIF(空き状況確認テーブル!BG51:BI51,"×")&lt;&gt;0,"×",IF(COUNTIF(空き状況確認テーブル!BG51:BI51,"△")&lt;&gt;0,"△",IF(COUNTIF(空き状況確認テーブル!BG51:BI51,"△")&lt;&gt;0,"△","〇")))</f>
        <v>△</v>
      </c>
      <c r="BH45" s="214"/>
      <c r="BI45" s="216"/>
      <c r="BJ45" s="121" t="str">
        <f ca="1">空き状況確認テーブル!BJ51</f>
        <v>△</v>
      </c>
      <c r="BK45" s="122" t="str">
        <f ca="1">空き状況確認テーブル!BK51</f>
        <v>△</v>
      </c>
      <c r="BL45" s="122" t="str">
        <f ca="1">空き状況確認テーブル!BL51</f>
        <v>△</v>
      </c>
      <c r="BM45" s="122" t="str">
        <f ca="1">空き状況確認テーブル!BM51</f>
        <v>△</v>
      </c>
      <c r="BN45" s="122" t="str">
        <f ca="1">空き状況確認テーブル!BN51</f>
        <v>△</v>
      </c>
      <c r="BO45" s="122" t="str">
        <f ca="1">空き状況確認テーブル!BO51</f>
        <v>△</v>
      </c>
      <c r="BP45" s="213" t="str">
        <f ca="1">IF(COUNTIF(空き状況確認テーブル!BP51:BR51,"×")&lt;&gt;0,"×",IF(COUNTIF(空き状況確認テーブル!BP51:BR51,"△")&lt;&gt;0,"△",IF(COUNTIF(空き状況確認テーブル!BP51:BR51,"△")&lt;&gt;0,"△","〇")))</f>
        <v>△</v>
      </c>
      <c r="BQ45" s="214"/>
      <c r="BR45" s="215"/>
      <c r="BS45" s="217" t="str">
        <f ca="1">IF(COUNTIF(空き状況確認テーブル!BS51:BV51,"×")&lt;&gt;0,"×",IF(COUNTIF(空き状況確認テーブル!BS51:BV51,"△")&lt;&gt;0,"△",IF(COUNTIF(空き状況確認テーブル!BS51:BV51,"△")&lt;&gt;0,"△","〇")))</f>
        <v>〇</v>
      </c>
      <c r="BT45" s="217"/>
      <c r="BU45" s="217"/>
      <c r="BV45" s="217"/>
      <c r="BW45" s="217" t="str">
        <f ca="1">IF(COUNTIF(空き状況確認テーブル!BW51:BZ51,"×")&lt;&gt;0,"×",IF(COUNTIF(空き状況確認テーブル!BW51:BZ51,"△")&lt;&gt;0,"△",IF(COUNTIF(空き状況確認テーブル!BW51:BZ51,"△")&lt;&gt;0,"△","〇")))</f>
        <v>〇</v>
      </c>
      <c r="BX45" s="217"/>
      <c r="BY45" s="217"/>
      <c r="BZ45" s="217"/>
      <c r="CA45" s="217" t="str">
        <f ca="1">IF(COUNTIF(空き状況確認テーブル!CA51:CD51,"×")&lt;&gt;0,"×",IF(COUNTIF(空き状況確認テーブル!CA51:CD51,"△")&lt;&gt;0,"△",IF(COUNTIF(空き状況確認テーブル!CA51:CD51,"△")&lt;&gt;0,"△","〇")))</f>
        <v>△</v>
      </c>
      <c r="CB45" s="217"/>
      <c r="CC45" s="217"/>
      <c r="CD45" s="217"/>
      <c r="CE45" s="213" t="str">
        <f ca="1">IF(COUNTIF(空き状況確認テーブル!CE51:CG51,"×")&lt;&gt;0,"×",IF(COUNTIF(空き状況確認テーブル!CE51:CG51,"△")&lt;&gt;0,"△",IF(COUNTIF(空き状況確認テーブル!CE51:CG51,"△")&lt;&gt;0,"△","〇")))</f>
        <v>△</v>
      </c>
      <c r="CF45" s="214"/>
      <c r="CG45" s="216"/>
      <c r="CH45" s="187" t="str">
        <f ca="1">空き状況確認テーブル!CH51</f>
        <v>△</v>
      </c>
      <c r="CI45" s="122" t="str">
        <f ca="1">空き状況確認テーブル!CI51</f>
        <v>△</v>
      </c>
      <c r="CJ45" s="122" t="str">
        <f ca="1">空き状況確認テーブル!CJ51</f>
        <v>△</v>
      </c>
      <c r="CK45" s="122" t="str">
        <f ca="1">空き状況確認テーブル!CK51</f>
        <v>△</v>
      </c>
      <c r="CL45" s="122" t="str">
        <f ca="1">空き状況確認テーブル!CL51</f>
        <v>△</v>
      </c>
      <c r="CM45" s="122" t="str">
        <f ca="1">空き状況確認テーブル!CM51</f>
        <v>△</v>
      </c>
      <c r="CN45" s="213" t="str">
        <f ca="1">IF(COUNTIF(空き状況確認テーブル!CN51:CP51,"×")&lt;&gt;0,"×",IF(COUNTIF(空き状況確認テーブル!CN51:CP51,"△")&lt;&gt;0,"△",IF(COUNTIF(空き状況確認テーブル!CN51:CP51,"△")&lt;&gt;0,"△","〇")))</f>
        <v>△</v>
      </c>
      <c r="CO45" s="214"/>
      <c r="CP45" s="215"/>
      <c r="CQ45" s="217" t="str">
        <f ca="1">IF(COUNTIF(空き状況確認テーブル!CQ51:CT51,"×")&lt;&gt;0,"×",IF(COUNTIF(空き状況確認テーブル!CQ51:CT51,"△")&lt;&gt;0,"△",IF(COUNTIF(空き状況確認テーブル!CQ51:CT51,"△")&lt;&gt;0,"△","〇")))</f>
        <v>〇</v>
      </c>
      <c r="CR45" s="217"/>
      <c r="CS45" s="217"/>
      <c r="CT45" s="217"/>
      <c r="CU45" s="217" t="str">
        <f ca="1">IF(COUNTIF(空き状況確認テーブル!CU51:CX51,"×")&lt;&gt;0,"×",IF(COUNTIF(空き状況確認テーブル!CU51:CX51,"△")&lt;&gt;0,"△",IF(COUNTIF(空き状況確認テーブル!CU51:CX51,"△")&lt;&gt;0,"△","〇")))</f>
        <v>〇</v>
      </c>
      <c r="CV45" s="217"/>
      <c r="CW45" s="217"/>
      <c r="CX45" s="217"/>
      <c r="CY45" s="217" t="str">
        <f ca="1">IF(COUNTIF(空き状況確認テーブル!CY51:DB51,"×")&lt;&gt;0,"×",IF(COUNTIF(空き状況確認テーブル!CY51:DB51,"△")&lt;&gt;0,"△",IF(COUNTIF(空き状況確認テーブル!CY51:DB51,"△")&lt;&gt;0,"△","〇")))</f>
        <v>△</v>
      </c>
      <c r="CZ45" s="217"/>
      <c r="DA45" s="217"/>
      <c r="DB45" s="217"/>
      <c r="DC45" s="213" t="str">
        <f ca="1">IF(COUNTIF(空き状況確認テーブル!DC51:DE51,"×")&lt;&gt;0,"×",IF(COUNTIF(空き状況確認テーブル!DC51:DE51,"△")&lt;&gt;0,"△",IF(COUNTIF(空き状況確認テーブル!DC51:DE51,"△")&lt;&gt;0,"△","〇")))</f>
        <v>△</v>
      </c>
      <c r="DD45" s="214"/>
      <c r="DE45" s="216"/>
      <c r="DF45" s="121" t="str">
        <f ca="1">空き状況確認テーブル!DF51</f>
        <v>△</v>
      </c>
      <c r="DG45" s="122" t="str">
        <f ca="1">空き状況確認テーブル!DG51</f>
        <v>△</v>
      </c>
      <c r="DH45" s="122" t="str">
        <f ca="1">空き状況確認テーブル!DH51</f>
        <v>△</v>
      </c>
      <c r="DI45" s="122" t="str">
        <f ca="1">空き状況確認テーブル!DI51</f>
        <v>△</v>
      </c>
      <c r="DJ45" s="122" t="str">
        <f ca="1">空き状況確認テーブル!DJ51</f>
        <v>△</v>
      </c>
      <c r="DK45" s="122" t="str">
        <f ca="1">空き状況確認テーブル!DK51</f>
        <v>△</v>
      </c>
      <c r="DL45" s="213" t="str">
        <f ca="1">IF(COUNTIF(空き状況確認テーブル!DL51:DN51,"×")&lt;&gt;0,"×",IF(COUNTIF(空き状況確認テーブル!DL51:DN51,"△")&lt;&gt;0,"△",IF(COUNTIF(空き状況確認テーブル!DL51:DN51,"△")&lt;&gt;0,"△","〇")))</f>
        <v>△</v>
      </c>
      <c r="DM45" s="214"/>
      <c r="DN45" s="215"/>
      <c r="DO45" s="217" t="str">
        <f ca="1">IF(COUNTIF(空き状況確認テーブル!DO51:DR51,"×")&lt;&gt;0,"×",IF(COUNTIF(空き状況確認テーブル!DO51:DR51,"△")&lt;&gt;0,"△",IF(COUNTIF(空き状況確認テーブル!DO51:DR51,"△")&lt;&gt;0,"△","〇")))</f>
        <v>△</v>
      </c>
      <c r="DP45" s="217"/>
      <c r="DQ45" s="217"/>
      <c r="DR45" s="217"/>
      <c r="DS45" s="217" t="str">
        <f ca="1">IF(COUNTIF(空き状況確認テーブル!DS51:DV51,"×")&lt;&gt;0,"×",IF(COUNTIF(空き状況確認テーブル!DS51:DV51,"△")&lt;&gt;0,"△",IF(COUNTIF(空き状況確認テーブル!DS51:DV51,"△")&lt;&gt;0,"△","〇")))</f>
        <v>△</v>
      </c>
      <c r="DT45" s="217"/>
      <c r="DU45" s="217"/>
      <c r="DV45" s="217"/>
      <c r="DW45" s="217" t="str">
        <f ca="1">IF(COUNTIF(空き状況確認テーブル!DW51:DZ51,"×")&lt;&gt;0,"×",IF(COUNTIF(空き状況確認テーブル!DW51:DZ51,"△")&lt;&gt;0,"△",IF(COUNTIF(空き状況確認テーブル!DW51:DZ51,"△")&lt;&gt;0,"△","〇")))</f>
        <v>△</v>
      </c>
      <c r="DX45" s="217"/>
      <c r="DY45" s="217"/>
      <c r="DZ45" s="217"/>
      <c r="EA45" s="213" t="str">
        <f ca="1">IF(COUNTIF(空き状況確認テーブル!EA51:EC51,"×")&lt;&gt;0,"×",IF(COUNTIF(空き状況確認テーブル!EA51:EC51,"△")&lt;&gt;0,"△",IF(COUNTIF(空き状況確認テーブル!EA51:EC51,"△")&lt;&gt;0,"△","〇")))</f>
        <v>△</v>
      </c>
      <c r="EB45" s="214"/>
      <c r="EC45" s="216"/>
      <c r="ED45" s="121" t="str">
        <f ca="1">空き状況確認テーブル!ED51</f>
        <v>×</v>
      </c>
      <c r="EE45" s="122" t="str">
        <f ca="1">空き状況確認テーブル!EE51</f>
        <v>×</v>
      </c>
      <c r="EF45" s="122" t="str">
        <f ca="1">空き状況確認テーブル!EF51</f>
        <v>×</v>
      </c>
      <c r="EG45" s="122" t="str">
        <f ca="1">空き状況確認テーブル!EG51</f>
        <v>×</v>
      </c>
      <c r="EH45" s="122" t="str">
        <f ca="1">空き状況確認テーブル!EH51</f>
        <v>×</v>
      </c>
      <c r="EI45" s="122" t="str">
        <f ca="1">空き状況確認テーブル!EI51</f>
        <v>×</v>
      </c>
      <c r="EJ45" s="213" t="str">
        <f ca="1">IF(COUNTIF(空き状況確認テーブル!EJ51:EL51,"×")&lt;&gt;0,"×",IF(COUNTIF(空き状況確認テーブル!EJ51:EL51,"△")&lt;&gt;0,"△",IF(COUNTIF(空き状況確認テーブル!EJ51:EL51,"△")&lt;&gt;0,"△","〇")))</f>
        <v>×</v>
      </c>
      <c r="EK45" s="214"/>
      <c r="EL45" s="215"/>
      <c r="EM45" s="217" t="str">
        <f ca="1">IF(COUNTIF(空き状況確認テーブル!EM51:EP51,"×")&lt;&gt;0,"×",IF(COUNTIF(空き状況確認テーブル!EM51:EP51,"△")&lt;&gt;0,"△",IF(COUNTIF(空き状況確認テーブル!EM51:EP51,"△")&lt;&gt;0,"△","〇")))</f>
        <v>×</v>
      </c>
      <c r="EN45" s="217"/>
      <c r="EO45" s="217"/>
      <c r="EP45" s="217"/>
      <c r="EQ45" s="217" t="str">
        <f ca="1">IF(COUNTIF(空き状況確認テーブル!EQ51:ET51,"×")&lt;&gt;0,"×",IF(COUNTIF(空き状況確認テーブル!EQ51:ET51,"△")&lt;&gt;0,"△",IF(COUNTIF(空き状況確認テーブル!EQ51:ET51,"△")&lt;&gt;0,"△","〇")))</f>
        <v>×</v>
      </c>
      <c r="ER45" s="217"/>
      <c r="ES45" s="217"/>
      <c r="ET45" s="217"/>
      <c r="EU45" s="217" t="str">
        <f ca="1">IF(COUNTIF(空き状況確認テーブル!EU51:EX51,"×")&lt;&gt;0,"×",IF(COUNTIF(空き状況確認テーブル!EU51:EX51,"△")&lt;&gt;0,"△",IF(COUNTIF(空き状況確認テーブル!EU51:EX51,"△")&lt;&gt;0,"△","〇")))</f>
        <v>×</v>
      </c>
      <c r="EV45" s="217"/>
      <c r="EW45" s="217"/>
      <c r="EX45" s="217"/>
      <c r="EY45" s="213" t="str">
        <f ca="1">IF(COUNTIF(空き状況確認テーブル!EY51:FA51,"×")&lt;&gt;0,"×",IF(COUNTIF(空き状況確認テーブル!EY51:FA51,"△")&lt;&gt;0,"△",IF(COUNTIF(空き状況確認テーブル!EY51:FA51,"△")&lt;&gt;0,"△","〇")))</f>
        <v>×</v>
      </c>
      <c r="EZ45" s="214"/>
      <c r="FA45" s="216"/>
      <c r="FB45" s="121" t="str">
        <f ca="1">空き状況確認テーブル!FB51</f>
        <v>×</v>
      </c>
      <c r="FC45" s="122" t="str">
        <f ca="1">空き状況確認テーブル!FC51</f>
        <v>×</v>
      </c>
      <c r="FD45" s="122" t="str">
        <f ca="1">空き状況確認テーブル!FD51</f>
        <v>×</v>
      </c>
      <c r="FE45" s="122" t="str">
        <f ca="1">空き状況確認テーブル!FE51</f>
        <v>×</v>
      </c>
      <c r="FF45" s="122" t="str">
        <f ca="1">空き状況確認テーブル!FF51</f>
        <v>×</v>
      </c>
      <c r="FG45" s="122" t="str">
        <f ca="1">空き状況確認テーブル!FG51</f>
        <v>×</v>
      </c>
      <c r="FH45" s="213" t="str">
        <f ca="1">IF(COUNTIF(空き状況確認テーブル!FH51:FJ51,"×")&lt;&gt;0,"×",IF(COUNTIF(空き状況確認テーブル!FH51:FJ51,"△")&lt;&gt;0,"△",IF(COUNTIF(空き状況確認テーブル!FH51:FJ51,"△")&lt;&gt;0,"△","〇")))</f>
        <v>×</v>
      </c>
      <c r="FI45" s="214"/>
      <c r="FJ45" s="215"/>
      <c r="FK45" s="217" t="str">
        <f ca="1">IF(COUNTIF(空き状況確認テーブル!FK51:FN51,"×")&lt;&gt;0,"×",IF(COUNTIF(空き状況確認テーブル!FK51:FN51,"△")&lt;&gt;0,"△",IF(COUNTIF(空き状況確認テーブル!FK51:FN51,"△")&lt;&gt;0,"△","〇")))</f>
        <v>×</v>
      </c>
      <c r="FL45" s="217"/>
      <c r="FM45" s="217"/>
      <c r="FN45" s="217"/>
      <c r="FO45" s="217" t="str">
        <f ca="1">IF(COUNTIF(空き状況確認テーブル!FO51:FR51,"×")&lt;&gt;0,"×",IF(COUNTIF(空き状況確認テーブル!FO51:FR51,"△")&lt;&gt;0,"△",IF(COUNTIF(空き状況確認テーブル!FO51:FR51,"△")&lt;&gt;0,"△","〇")))</f>
        <v>×</v>
      </c>
      <c r="FP45" s="217"/>
      <c r="FQ45" s="217"/>
      <c r="FR45" s="217"/>
      <c r="FS45" s="217" t="str">
        <f ca="1">IF(COUNTIF(空き状況確認テーブル!FS51:FV51,"×")&lt;&gt;0,"×",IF(COUNTIF(空き状況確認テーブル!FS51:FV51,"△")&lt;&gt;0,"△",IF(COUNTIF(空き状況確認テーブル!FS51:FV51,"△")&lt;&gt;0,"△","〇")))</f>
        <v>×</v>
      </c>
      <c r="FT45" s="217"/>
      <c r="FU45" s="217"/>
      <c r="FV45" s="217"/>
      <c r="FW45" s="213" t="str">
        <f ca="1">IF(COUNTIF(空き状況確認テーブル!FW51:FY51,"×")&lt;&gt;0,"×",IF(COUNTIF(空き状況確認テーブル!FW51:FY51,"△")&lt;&gt;0,"△",IF(COUNTIF(空き状況確認テーブル!FW51:FY51,"△")&lt;&gt;0,"△","〇")))</f>
        <v>×</v>
      </c>
      <c r="FX45" s="214"/>
      <c r="FY45" s="216"/>
    </row>
    <row r="46" spans="1:181">
      <c r="A46" s="47"/>
      <c r="B46" s="160" t="s">
        <v>357</v>
      </c>
      <c r="C46" s="199" t="s">
        <v>335</v>
      </c>
      <c r="D46" s="11" t="s">
        <v>191</v>
      </c>
      <c r="E46" s="10" t="str">
        <f>INDEX(施設情報!$D$1:$D$1000,MATCH(D46,施設情報!$C$1:$C$1000,0))</f>
        <v>1</v>
      </c>
      <c r="F46" s="11"/>
      <c r="G46" s="8" t="str">
        <f t="shared" si="22"/>
        <v>042-46391</v>
      </c>
      <c r="H46" s="10" t="str">
        <f t="shared" si="23"/>
        <v>042-46392</v>
      </c>
      <c r="I46" s="10" t="str">
        <f t="shared" si="24"/>
        <v>042-46393</v>
      </c>
      <c r="J46" s="10" t="str">
        <f t="shared" si="25"/>
        <v>042-46394</v>
      </c>
      <c r="K46" s="10" t="str">
        <f t="shared" si="26"/>
        <v>042-46395</v>
      </c>
      <c r="L46" s="10" t="str">
        <f t="shared" si="27"/>
        <v>042-46396</v>
      </c>
      <c r="M46" s="10" t="str">
        <f t="shared" si="28"/>
        <v>042-46397</v>
      </c>
      <c r="N46" s="121" t="str">
        <f ca="1">空き状況確認テーブル!N52</f>
        <v>△</v>
      </c>
      <c r="O46" s="122" t="str">
        <f ca="1">空き状況確認テーブル!O52</f>
        <v>△</v>
      </c>
      <c r="P46" s="122" t="str">
        <f ca="1">空き状況確認テーブル!P52</f>
        <v>△</v>
      </c>
      <c r="Q46" s="122" t="str">
        <f ca="1">空き状況確認テーブル!Q52</f>
        <v>△</v>
      </c>
      <c r="R46" s="122" t="str">
        <f ca="1">空き状況確認テーブル!R52</f>
        <v>△</v>
      </c>
      <c r="S46" s="122" t="str">
        <f ca="1">空き状況確認テーブル!S52</f>
        <v>△</v>
      </c>
      <c r="T46" s="213" t="str">
        <f ca="1">IF(COUNTIF(空き状況確認テーブル!T52:V52,"×")&lt;&gt;0,"×",IF(COUNTIF(空き状況確認テーブル!T52:V52,"△")&lt;&gt;0,"△",IF(COUNTIF(空き状況確認テーブル!T52:V52,"△")&lt;&gt;0,"△","〇")))</f>
        <v>△</v>
      </c>
      <c r="U46" s="214"/>
      <c r="V46" s="215"/>
      <c r="W46" s="217" t="str">
        <f ca="1">IF(COUNTIF(空き状況確認テーブル!W52:Z52,"×")&lt;&gt;0,"×",IF(COUNTIF(空き状況確認テーブル!W52:Z52,"△")&lt;&gt;0,"△",IF(COUNTIF(空き状況確認テーブル!W52:Z52,"△")&lt;&gt;0,"△","〇")))</f>
        <v>〇</v>
      </c>
      <c r="X46" s="217"/>
      <c r="Y46" s="217"/>
      <c r="Z46" s="217"/>
      <c r="AA46" s="217" t="str">
        <f ca="1">IF(COUNTIF(空き状況確認テーブル!AA52:AD52,"×")&lt;&gt;0,"×",IF(COUNTIF(空き状況確認テーブル!AA52:AD52,"△")&lt;&gt;0,"△",IF(COUNTIF(空き状況確認テーブル!AA52:AD52,"△")&lt;&gt;0,"△","〇")))</f>
        <v>〇</v>
      </c>
      <c r="AB46" s="217"/>
      <c r="AC46" s="217"/>
      <c r="AD46" s="217"/>
      <c r="AE46" s="217" t="str">
        <f ca="1">IF(COUNTIF(空き状況確認テーブル!AE52:AH52,"×")&lt;&gt;0,"×",IF(COUNTIF(空き状況確認テーブル!AE52:AH52,"△")&lt;&gt;0,"△",IF(COUNTIF(空き状況確認テーブル!AE52:AH52,"△")&lt;&gt;0,"△","〇")))</f>
        <v>△</v>
      </c>
      <c r="AF46" s="217"/>
      <c r="AG46" s="217"/>
      <c r="AH46" s="217"/>
      <c r="AI46" s="213" t="str">
        <f ca="1">IF(COUNTIF(空き状況確認テーブル!AI52:AK52,"×")&lt;&gt;0,"×",IF(COUNTIF(空き状況確認テーブル!AI52:AK52,"△")&lt;&gt;0,"△",IF(COUNTIF(空き状況確認テーブル!AI52:AK52,"△")&lt;&gt;0,"△","〇")))</f>
        <v>△</v>
      </c>
      <c r="AJ46" s="214"/>
      <c r="AK46" s="216"/>
      <c r="AL46" s="121" t="str">
        <f ca="1">空き状況確認テーブル!AL52</f>
        <v>△</v>
      </c>
      <c r="AM46" s="122" t="str">
        <f ca="1">空き状況確認テーブル!AM52</f>
        <v>△</v>
      </c>
      <c r="AN46" s="122" t="str">
        <f ca="1">空き状況確認テーブル!AN52</f>
        <v>△</v>
      </c>
      <c r="AO46" s="122" t="str">
        <f ca="1">空き状況確認テーブル!AO52</f>
        <v>△</v>
      </c>
      <c r="AP46" s="122" t="str">
        <f ca="1">空き状況確認テーブル!AP52</f>
        <v>△</v>
      </c>
      <c r="AQ46" s="122" t="str">
        <f ca="1">空き状況確認テーブル!AQ52</f>
        <v>△</v>
      </c>
      <c r="AR46" s="213" t="str">
        <f ca="1">IF(COUNTIF(空き状況確認テーブル!AR52:AT52,"×")&lt;&gt;0,"×",IF(COUNTIF(空き状況確認テーブル!AR52:AT52,"△")&lt;&gt;0,"△",IF(COUNTIF(空き状況確認テーブル!AR52:AT52,"△")&lt;&gt;0,"△","〇")))</f>
        <v>△</v>
      </c>
      <c r="AS46" s="214"/>
      <c r="AT46" s="215"/>
      <c r="AU46" s="217" t="str">
        <f ca="1">IF(COUNTIF(空き状況確認テーブル!AU52:AX52,"×")&lt;&gt;0,"×",IF(COUNTIF(空き状況確認テーブル!AU52:AX52,"△")&lt;&gt;0,"△",IF(COUNTIF(空き状況確認テーブル!AU52:AX52,"△")&lt;&gt;0,"△","〇")))</f>
        <v>〇</v>
      </c>
      <c r="AV46" s="217"/>
      <c r="AW46" s="217"/>
      <c r="AX46" s="217"/>
      <c r="AY46" s="217" t="str">
        <f ca="1">IF(COUNTIF(空き状況確認テーブル!AY52:BB52,"×")&lt;&gt;0,"×",IF(COUNTIF(空き状況確認テーブル!AY52:BB52,"△")&lt;&gt;0,"△",IF(COUNTIF(空き状況確認テーブル!AY52:BB52,"△")&lt;&gt;0,"△","〇")))</f>
        <v>〇</v>
      </c>
      <c r="AZ46" s="217"/>
      <c r="BA46" s="217"/>
      <c r="BB46" s="217"/>
      <c r="BC46" s="217" t="str">
        <f ca="1">IF(COUNTIF(空き状況確認テーブル!BC52:BF52,"×")&lt;&gt;0,"×",IF(COUNTIF(空き状況確認テーブル!BC52:BF52,"△")&lt;&gt;0,"△",IF(COUNTIF(空き状況確認テーブル!BC52:BF52,"△")&lt;&gt;0,"△","〇")))</f>
        <v>△</v>
      </c>
      <c r="BD46" s="217"/>
      <c r="BE46" s="217"/>
      <c r="BF46" s="217"/>
      <c r="BG46" s="213" t="str">
        <f ca="1">IF(COUNTIF(空き状況確認テーブル!BG52:BI52,"×")&lt;&gt;0,"×",IF(COUNTIF(空き状況確認テーブル!BG52:BI52,"△")&lt;&gt;0,"△",IF(COUNTIF(空き状況確認テーブル!BG52:BI52,"△")&lt;&gt;0,"△","〇")))</f>
        <v>△</v>
      </c>
      <c r="BH46" s="214"/>
      <c r="BI46" s="216"/>
      <c r="BJ46" s="121" t="str">
        <f ca="1">空き状況確認テーブル!BJ52</f>
        <v>△</v>
      </c>
      <c r="BK46" s="122" t="str">
        <f ca="1">空き状況確認テーブル!BK52</f>
        <v>△</v>
      </c>
      <c r="BL46" s="122" t="str">
        <f ca="1">空き状況確認テーブル!BL52</f>
        <v>△</v>
      </c>
      <c r="BM46" s="122" t="str">
        <f ca="1">空き状況確認テーブル!BM52</f>
        <v>△</v>
      </c>
      <c r="BN46" s="122" t="str">
        <f ca="1">空き状況確認テーブル!BN52</f>
        <v>△</v>
      </c>
      <c r="BO46" s="122" t="str">
        <f ca="1">空き状況確認テーブル!BO52</f>
        <v>△</v>
      </c>
      <c r="BP46" s="213" t="str">
        <f ca="1">IF(COUNTIF(空き状況確認テーブル!BP52:BR52,"×")&lt;&gt;0,"×",IF(COUNTIF(空き状況確認テーブル!BP52:BR52,"△")&lt;&gt;0,"△",IF(COUNTIF(空き状況確認テーブル!BP52:BR52,"△")&lt;&gt;0,"△","〇")))</f>
        <v>△</v>
      </c>
      <c r="BQ46" s="214"/>
      <c r="BR46" s="215"/>
      <c r="BS46" s="217" t="str">
        <f ca="1">IF(COUNTIF(空き状況確認テーブル!BS52:BV52,"×")&lt;&gt;0,"×",IF(COUNTIF(空き状況確認テーブル!BS52:BV52,"△")&lt;&gt;0,"△",IF(COUNTIF(空き状況確認テーブル!BS52:BV52,"△")&lt;&gt;0,"△","〇")))</f>
        <v>〇</v>
      </c>
      <c r="BT46" s="217"/>
      <c r="BU46" s="217"/>
      <c r="BV46" s="217"/>
      <c r="BW46" s="217" t="str">
        <f ca="1">IF(COUNTIF(空き状況確認テーブル!BW52:BZ52,"×")&lt;&gt;0,"×",IF(COUNTIF(空き状況確認テーブル!BW52:BZ52,"△")&lt;&gt;0,"△",IF(COUNTIF(空き状況確認テーブル!BW52:BZ52,"△")&lt;&gt;0,"△","〇")))</f>
        <v>〇</v>
      </c>
      <c r="BX46" s="217"/>
      <c r="BY46" s="217"/>
      <c r="BZ46" s="217"/>
      <c r="CA46" s="217" t="str">
        <f ca="1">IF(COUNTIF(空き状況確認テーブル!CA52:CD52,"×")&lt;&gt;0,"×",IF(COUNTIF(空き状況確認テーブル!CA52:CD52,"△")&lt;&gt;0,"△",IF(COUNTIF(空き状況確認テーブル!CA52:CD52,"△")&lt;&gt;0,"△","〇")))</f>
        <v>△</v>
      </c>
      <c r="CB46" s="217"/>
      <c r="CC46" s="217"/>
      <c r="CD46" s="217"/>
      <c r="CE46" s="213" t="str">
        <f ca="1">IF(COUNTIF(空き状況確認テーブル!CE52:CG52,"×")&lt;&gt;0,"×",IF(COUNTIF(空き状況確認テーブル!CE52:CG52,"△")&lt;&gt;0,"△",IF(COUNTIF(空き状況確認テーブル!CE52:CG52,"△")&lt;&gt;0,"△","〇")))</f>
        <v>△</v>
      </c>
      <c r="CF46" s="214"/>
      <c r="CG46" s="216"/>
      <c r="CH46" s="187" t="str">
        <f ca="1">空き状況確認テーブル!CH52</f>
        <v>△</v>
      </c>
      <c r="CI46" s="122" t="str">
        <f ca="1">空き状況確認テーブル!CI52</f>
        <v>△</v>
      </c>
      <c r="CJ46" s="122" t="str">
        <f ca="1">空き状況確認テーブル!CJ52</f>
        <v>△</v>
      </c>
      <c r="CK46" s="122" t="str">
        <f ca="1">空き状況確認テーブル!CK52</f>
        <v>△</v>
      </c>
      <c r="CL46" s="122" t="str">
        <f ca="1">空き状況確認テーブル!CL52</f>
        <v>△</v>
      </c>
      <c r="CM46" s="122" t="str">
        <f ca="1">空き状況確認テーブル!CM52</f>
        <v>△</v>
      </c>
      <c r="CN46" s="213" t="str">
        <f ca="1">IF(COUNTIF(空き状況確認テーブル!CN52:CP52,"×")&lt;&gt;0,"×",IF(COUNTIF(空き状況確認テーブル!CN52:CP52,"△")&lt;&gt;0,"△",IF(COUNTIF(空き状況確認テーブル!CN52:CP52,"△")&lt;&gt;0,"△","〇")))</f>
        <v>△</v>
      </c>
      <c r="CO46" s="214"/>
      <c r="CP46" s="215"/>
      <c r="CQ46" s="217" t="str">
        <f ca="1">IF(COUNTIF(空き状況確認テーブル!CQ52:CT52,"×")&lt;&gt;0,"×",IF(COUNTIF(空き状況確認テーブル!CQ52:CT52,"△")&lt;&gt;0,"△",IF(COUNTIF(空き状況確認テーブル!CQ52:CT52,"△")&lt;&gt;0,"△","〇")))</f>
        <v>〇</v>
      </c>
      <c r="CR46" s="217"/>
      <c r="CS46" s="217"/>
      <c r="CT46" s="217"/>
      <c r="CU46" s="217" t="str">
        <f ca="1">IF(COUNTIF(空き状況確認テーブル!CU52:CX52,"×")&lt;&gt;0,"×",IF(COUNTIF(空き状況確認テーブル!CU52:CX52,"△")&lt;&gt;0,"△",IF(COUNTIF(空き状況確認テーブル!CU52:CX52,"△")&lt;&gt;0,"△","〇")))</f>
        <v>〇</v>
      </c>
      <c r="CV46" s="217"/>
      <c r="CW46" s="217"/>
      <c r="CX46" s="217"/>
      <c r="CY46" s="217" t="str">
        <f ca="1">IF(COUNTIF(空き状況確認テーブル!CY52:DB52,"×")&lt;&gt;0,"×",IF(COUNTIF(空き状況確認テーブル!CY52:DB52,"△")&lt;&gt;0,"△",IF(COUNTIF(空き状況確認テーブル!CY52:DB52,"△")&lt;&gt;0,"△","〇")))</f>
        <v>△</v>
      </c>
      <c r="CZ46" s="217"/>
      <c r="DA46" s="217"/>
      <c r="DB46" s="217"/>
      <c r="DC46" s="213" t="str">
        <f ca="1">IF(COUNTIF(空き状況確認テーブル!DC52:DE52,"×")&lt;&gt;0,"×",IF(COUNTIF(空き状況確認テーブル!DC52:DE52,"△")&lt;&gt;0,"△",IF(COUNTIF(空き状況確認テーブル!DC52:DE52,"△")&lt;&gt;0,"△","〇")))</f>
        <v>△</v>
      </c>
      <c r="DD46" s="214"/>
      <c r="DE46" s="216"/>
      <c r="DF46" s="121" t="str">
        <f ca="1">空き状況確認テーブル!DF52</f>
        <v>△</v>
      </c>
      <c r="DG46" s="122" t="str">
        <f ca="1">空き状況確認テーブル!DG52</f>
        <v>△</v>
      </c>
      <c r="DH46" s="122" t="str">
        <f ca="1">空き状況確認テーブル!DH52</f>
        <v>△</v>
      </c>
      <c r="DI46" s="122" t="str">
        <f ca="1">空き状況確認テーブル!DI52</f>
        <v>△</v>
      </c>
      <c r="DJ46" s="122" t="str">
        <f ca="1">空き状況確認テーブル!DJ52</f>
        <v>△</v>
      </c>
      <c r="DK46" s="122" t="str">
        <f ca="1">空き状況確認テーブル!DK52</f>
        <v>△</v>
      </c>
      <c r="DL46" s="213" t="str">
        <f ca="1">IF(COUNTIF(空き状況確認テーブル!DL52:DN52,"×")&lt;&gt;0,"×",IF(COUNTIF(空き状況確認テーブル!DL52:DN52,"△")&lt;&gt;0,"△",IF(COUNTIF(空き状況確認テーブル!DL52:DN52,"△")&lt;&gt;0,"△","〇")))</f>
        <v>△</v>
      </c>
      <c r="DM46" s="214"/>
      <c r="DN46" s="215"/>
      <c r="DO46" s="217" t="str">
        <f ca="1">IF(COUNTIF(空き状況確認テーブル!DO52:DR52,"×")&lt;&gt;0,"×",IF(COUNTIF(空き状況確認テーブル!DO52:DR52,"△")&lt;&gt;0,"△",IF(COUNTIF(空き状況確認テーブル!DO52:DR52,"△")&lt;&gt;0,"△","〇")))</f>
        <v>△</v>
      </c>
      <c r="DP46" s="217"/>
      <c r="DQ46" s="217"/>
      <c r="DR46" s="217"/>
      <c r="DS46" s="217" t="str">
        <f ca="1">IF(COUNTIF(空き状況確認テーブル!DS52:DV52,"×")&lt;&gt;0,"×",IF(COUNTIF(空き状況確認テーブル!DS52:DV52,"△")&lt;&gt;0,"△",IF(COUNTIF(空き状況確認テーブル!DS52:DV52,"△")&lt;&gt;0,"△","〇")))</f>
        <v>△</v>
      </c>
      <c r="DT46" s="217"/>
      <c r="DU46" s="217"/>
      <c r="DV46" s="217"/>
      <c r="DW46" s="217" t="str">
        <f ca="1">IF(COUNTIF(空き状況確認テーブル!DW52:DZ52,"×")&lt;&gt;0,"×",IF(COUNTIF(空き状況確認テーブル!DW52:DZ52,"△")&lt;&gt;0,"△",IF(COUNTIF(空き状況確認テーブル!DW52:DZ52,"△")&lt;&gt;0,"△","〇")))</f>
        <v>△</v>
      </c>
      <c r="DX46" s="217"/>
      <c r="DY46" s="217"/>
      <c r="DZ46" s="217"/>
      <c r="EA46" s="213" t="str">
        <f ca="1">IF(COUNTIF(空き状況確認テーブル!EA52:EC52,"×")&lt;&gt;0,"×",IF(COUNTIF(空き状況確認テーブル!EA52:EC52,"△")&lt;&gt;0,"△",IF(COUNTIF(空き状況確認テーブル!EA52:EC52,"△")&lt;&gt;0,"△","〇")))</f>
        <v>△</v>
      </c>
      <c r="EB46" s="214"/>
      <c r="EC46" s="216"/>
      <c r="ED46" s="121" t="str">
        <f ca="1">空き状況確認テーブル!ED52</f>
        <v>×</v>
      </c>
      <c r="EE46" s="122" t="str">
        <f ca="1">空き状況確認テーブル!EE52</f>
        <v>×</v>
      </c>
      <c r="EF46" s="122" t="str">
        <f ca="1">空き状況確認テーブル!EF52</f>
        <v>×</v>
      </c>
      <c r="EG46" s="122" t="str">
        <f ca="1">空き状況確認テーブル!EG52</f>
        <v>×</v>
      </c>
      <c r="EH46" s="122" t="str">
        <f ca="1">空き状況確認テーブル!EH52</f>
        <v>×</v>
      </c>
      <c r="EI46" s="122" t="str">
        <f ca="1">空き状況確認テーブル!EI52</f>
        <v>×</v>
      </c>
      <c r="EJ46" s="213" t="str">
        <f ca="1">IF(COUNTIF(空き状況確認テーブル!EJ52:EL52,"×")&lt;&gt;0,"×",IF(COUNTIF(空き状況確認テーブル!EJ52:EL52,"△")&lt;&gt;0,"△",IF(COUNTIF(空き状況確認テーブル!EJ52:EL52,"△")&lt;&gt;0,"△","〇")))</f>
        <v>×</v>
      </c>
      <c r="EK46" s="214"/>
      <c r="EL46" s="215"/>
      <c r="EM46" s="217" t="str">
        <f ca="1">IF(COUNTIF(空き状況確認テーブル!EM52:EP52,"×")&lt;&gt;0,"×",IF(COUNTIF(空き状況確認テーブル!EM52:EP52,"△")&lt;&gt;0,"△",IF(COUNTIF(空き状況確認テーブル!EM52:EP52,"△")&lt;&gt;0,"△","〇")))</f>
        <v>×</v>
      </c>
      <c r="EN46" s="217"/>
      <c r="EO46" s="217"/>
      <c r="EP46" s="217"/>
      <c r="EQ46" s="217" t="str">
        <f ca="1">IF(COUNTIF(空き状況確認テーブル!EQ52:ET52,"×")&lt;&gt;0,"×",IF(COUNTIF(空き状況確認テーブル!EQ52:ET52,"△")&lt;&gt;0,"△",IF(COUNTIF(空き状況確認テーブル!EQ52:ET52,"△")&lt;&gt;0,"△","〇")))</f>
        <v>×</v>
      </c>
      <c r="ER46" s="217"/>
      <c r="ES46" s="217"/>
      <c r="ET46" s="217"/>
      <c r="EU46" s="217" t="str">
        <f ca="1">IF(COUNTIF(空き状況確認テーブル!EU52:EX52,"×")&lt;&gt;0,"×",IF(COUNTIF(空き状況確認テーブル!EU52:EX52,"△")&lt;&gt;0,"△",IF(COUNTIF(空き状況確認テーブル!EU52:EX52,"△")&lt;&gt;0,"△","〇")))</f>
        <v>×</v>
      </c>
      <c r="EV46" s="217"/>
      <c r="EW46" s="217"/>
      <c r="EX46" s="217"/>
      <c r="EY46" s="213" t="str">
        <f ca="1">IF(COUNTIF(空き状況確認テーブル!EY52:FA52,"×")&lt;&gt;0,"×",IF(COUNTIF(空き状況確認テーブル!EY52:FA52,"△")&lt;&gt;0,"△",IF(COUNTIF(空き状況確認テーブル!EY52:FA52,"△")&lt;&gt;0,"△","〇")))</f>
        <v>×</v>
      </c>
      <c r="EZ46" s="214"/>
      <c r="FA46" s="216"/>
      <c r="FB46" s="121" t="str">
        <f ca="1">空き状況確認テーブル!FB52</f>
        <v>×</v>
      </c>
      <c r="FC46" s="122" t="str">
        <f ca="1">空き状況確認テーブル!FC52</f>
        <v>×</v>
      </c>
      <c r="FD46" s="122" t="str">
        <f ca="1">空き状況確認テーブル!FD52</f>
        <v>×</v>
      </c>
      <c r="FE46" s="122" t="str">
        <f ca="1">空き状況確認テーブル!FE52</f>
        <v>×</v>
      </c>
      <c r="FF46" s="122" t="str">
        <f ca="1">空き状況確認テーブル!FF52</f>
        <v>×</v>
      </c>
      <c r="FG46" s="122" t="str">
        <f ca="1">空き状況確認テーブル!FG52</f>
        <v>×</v>
      </c>
      <c r="FH46" s="213" t="str">
        <f ca="1">IF(COUNTIF(空き状況確認テーブル!FH52:FJ52,"×")&lt;&gt;0,"×",IF(COUNTIF(空き状況確認テーブル!FH52:FJ52,"△")&lt;&gt;0,"△",IF(COUNTIF(空き状況確認テーブル!FH52:FJ52,"△")&lt;&gt;0,"△","〇")))</f>
        <v>×</v>
      </c>
      <c r="FI46" s="214"/>
      <c r="FJ46" s="215"/>
      <c r="FK46" s="217" t="str">
        <f ca="1">IF(COUNTIF(空き状況確認テーブル!FK52:FN52,"×")&lt;&gt;0,"×",IF(COUNTIF(空き状況確認テーブル!FK52:FN52,"△")&lt;&gt;0,"△",IF(COUNTIF(空き状況確認テーブル!FK52:FN52,"△")&lt;&gt;0,"△","〇")))</f>
        <v>×</v>
      </c>
      <c r="FL46" s="217"/>
      <c r="FM46" s="217"/>
      <c r="FN46" s="217"/>
      <c r="FO46" s="217" t="str">
        <f ca="1">IF(COUNTIF(空き状況確認テーブル!FO52:FR52,"×")&lt;&gt;0,"×",IF(COUNTIF(空き状況確認テーブル!FO52:FR52,"△")&lt;&gt;0,"△",IF(COUNTIF(空き状況確認テーブル!FO52:FR52,"△")&lt;&gt;0,"△","〇")))</f>
        <v>×</v>
      </c>
      <c r="FP46" s="217"/>
      <c r="FQ46" s="217"/>
      <c r="FR46" s="217"/>
      <c r="FS46" s="217" t="str">
        <f ca="1">IF(COUNTIF(空き状況確認テーブル!FS52:FV52,"×")&lt;&gt;0,"×",IF(COUNTIF(空き状況確認テーブル!FS52:FV52,"△")&lt;&gt;0,"△",IF(COUNTIF(空き状況確認テーブル!FS52:FV52,"△")&lt;&gt;0,"△","〇")))</f>
        <v>×</v>
      </c>
      <c r="FT46" s="217"/>
      <c r="FU46" s="217"/>
      <c r="FV46" s="217"/>
      <c r="FW46" s="213" t="str">
        <f ca="1">IF(COUNTIF(空き状況確認テーブル!FW52:FY52,"×")&lt;&gt;0,"×",IF(COUNTIF(空き状況確認テーブル!FW52:FY52,"△")&lt;&gt;0,"△",IF(COUNTIF(空き状況確認テーブル!FW52:FY52,"△")&lt;&gt;0,"△","〇")))</f>
        <v>×</v>
      </c>
      <c r="FX46" s="214"/>
      <c r="FY46" s="216"/>
    </row>
    <row r="47" spans="1:181">
      <c r="A47" s="47"/>
      <c r="B47" s="160" t="s">
        <v>357</v>
      </c>
      <c r="C47" s="199" t="s">
        <v>336</v>
      </c>
      <c r="D47" s="11" t="s">
        <v>192</v>
      </c>
      <c r="E47" s="10" t="str">
        <f>INDEX(施設情報!$D$1:$D$1000,MATCH(D47,施設情報!$C$1:$C$1000,0))</f>
        <v>1</v>
      </c>
      <c r="F47" s="11"/>
      <c r="G47" s="8" t="str">
        <f t="shared" si="22"/>
        <v>043-46391</v>
      </c>
      <c r="H47" s="10" t="str">
        <f t="shared" si="23"/>
        <v>043-46392</v>
      </c>
      <c r="I47" s="10" t="str">
        <f t="shared" si="24"/>
        <v>043-46393</v>
      </c>
      <c r="J47" s="10" t="str">
        <f t="shared" si="25"/>
        <v>043-46394</v>
      </c>
      <c r="K47" s="10" t="str">
        <f t="shared" si="26"/>
        <v>043-46395</v>
      </c>
      <c r="L47" s="10" t="str">
        <f t="shared" si="27"/>
        <v>043-46396</v>
      </c>
      <c r="M47" s="10" t="str">
        <f t="shared" si="28"/>
        <v>043-46397</v>
      </c>
      <c r="N47" s="121" t="str">
        <f ca="1">空き状況確認テーブル!N53</f>
        <v>△</v>
      </c>
      <c r="O47" s="122" t="str">
        <f ca="1">空き状況確認テーブル!O53</f>
        <v>△</v>
      </c>
      <c r="P47" s="122" t="str">
        <f ca="1">空き状況確認テーブル!P53</f>
        <v>△</v>
      </c>
      <c r="Q47" s="122" t="str">
        <f ca="1">空き状況確認テーブル!Q53</f>
        <v>△</v>
      </c>
      <c r="R47" s="122" t="str">
        <f ca="1">空き状況確認テーブル!R53</f>
        <v>△</v>
      </c>
      <c r="S47" s="122" t="str">
        <f ca="1">空き状況確認テーブル!S53</f>
        <v>△</v>
      </c>
      <c r="T47" s="213" t="str">
        <f ca="1">IF(COUNTIF(空き状況確認テーブル!T53:V53,"×")&lt;&gt;0,"×",IF(COUNTIF(空き状況確認テーブル!T53:V53,"△")&lt;&gt;0,"△",IF(COUNTIF(空き状況確認テーブル!T53:V53,"△")&lt;&gt;0,"△","〇")))</f>
        <v>△</v>
      </c>
      <c r="U47" s="214"/>
      <c r="V47" s="215"/>
      <c r="W47" s="217" t="str">
        <f ca="1">IF(COUNTIF(空き状況確認テーブル!W53:Z53,"×")&lt;&gt;0,"×",IF(COUNTIF(空き状況確認テーブル!W53:Z53,"△")&lt;&gt;0,"△",IF(COUNTIF(空き状況確認テーブル!W53:Z53,"△")&lt;&gt;0,"△","〇")))</f>
        <v>〇</v>
      </c>
      <c r="X47" s="217"/>
      <c r="Y47" s="217"/>
      <c r="Z47" s="217"/>
      <c r="AA47" s="217" t="str">
        <f ca="1">IF(COUNTIF(空き状況確認テーブル!AA53:AD53,"×")&lt;&gt;0,"×",IF(COUNTIF(空き状況確認テーブル!AA53:AD53,"△")&lt;&gt;0,"△",IF(COUNTIF(空き状況確認テーブル!AA53:AD53,"△")&lt;&gt;0,"△","〇")))</f>
        <v>〇</v>
      </c>
      <c r="AB47" s="217"/>
      <c r="AC47" s="217"/>
      <c r="AD47" s="217"/>
      <c r="AE47" s="217" t="str">
        <f ca="1">IF(COUNTIF(空き状況確認テーブル!AE53:AH53,"×")&lt;&gt;0,"×",IF(COUNTIF(空き状況確認テーブル!AE53:AH53,"△")&lt;&gt;0,"△",IF(COUNTIF(空き状況確認テーブル!AE53:AH53,"△")&lt;&gt;0,"△","〇")))</f>
        <v>△</v>
      </c>
      <c r="AF47" s="217"/>
      <c r="AG47" s="217"/>
      <c r="AH47" s="217"/>
      <c r="AI47" s="213" t="str">
        <f ca="1">IF(COUNTIF(空き状況確認テーブル!AI53:AK53,"×")&lt;&gt;0,"×",IF(COUNTIF(空き状況確認テーブル!AI53:AK53,"△")&lt;&gt;0,"△",IF(COUNTIF(空き状況確認テーブル!AI53:AK53,"△")&lt;&gt;0,"△","〇")))</f>
        <v>△</v>
      </c>
      <c r="AJ47" s="214"/>
      <c r="AK47" s="216"/>
      <c r="AL47" s="121" t="str">
        <f ca="1">空き状況確認テーブル!AL53</f>
        <v>△</v>
      </c>
      <c r="AM47" s="122" t="str">
        <f ca="1">空き状況確認テーブル!AM53</f>
        <v>△</v>
      </c>
      <c r="AN47" s="122" t="str">
        <f ca="1">空き状況確認テーブル!AN53</f>
        <v>△</v>
      </c>
      <c r="AO47" s="122" t="str">
        <f ca="1">空き状況確認テーブル!AO53</f>
        <v>△</v>
      </c>
      <c r="AP47" s="122" t="str">
        <f ca="1">空き状況確認テーブル!AP53</f>
        <v>△</v>
      </c>
      <c r="AQ47" s="122" t="str">
        <f ca="1">空き状況確認テーブル!AQ53</f>
        <v>△</v>
      </c>
      <c r="AR47" s="213" t="str">
        <f ca="1">IF(COUNTIF(空き状況確認テーブル!AR53:AT53,"×")&lt;&gt;0,"×",IF(COUNTIF(空き状況確認テーブル!AR53:AT53,"△")&lt;&gt;0,"△",IF(COUNTIF(空き状況確認テーブル!AR53:AT53,"△")&lt;&gt;0,"△","〇")))</f>
        <v>△</v>
      </c>
      <c r="AS47" s="214"/>
      <c r="AT47" s="215"/>
      <c r="AU47" s="217" t="str">
        <f ca="1">IF(COUNTIF(空き状況確認テーブル!AU53:AX53,"×")&lt;&gt;0,"×",IF(COUNTIF(空き状況確認テーブル!AU53:AX53,"△")&lt;&gt;0,"△",IF(COUNTIF(空き状況確認テーブル!AU53:AX53,"△")&lt;&gt;0,"△","〇")))</f>
        <v>〇</v>
      </c>
      <c r="AV47" s="217"/>
      <c r="AW47" s="217"/>
      <c r="AX47" s="217"/>
      <c r="AY47" s="217" t="str">
        <f ca="1">IF(COUNTIF(空き状況確認テーブル!AY53:BB53,"×")&lt;&gt;0,"×",IF(COUNTIF(空き状況確認テーブル!AY53:BB53,"△")&lt;&gt;0,"△",IF(COUNTIF(空き状況確認テーブル!AY53:BB53,"△")&lt;&gt;0,"△","〇")))</f>
        <v>〇</v>
      </c>
      <c r="AZ47" s="217"/>
      <c r="BA47" s="217"/>
      <c r="BB47" s="217"/>
      <c r="BC47" s="217" t="str">
        <f ca="1">IF(COUNTIF(空き状況確認テーブル!BC53:BF53,"×")&lt;&gt;0,"×",IF(COUNTIF(空き状況確認テーブル!BC53:BF53,"△")&lt;&gt;0,"△",IF(COUNTIF(空き状況確認テーブル!BC53:BF53,"△")&lt;&gt;0,"△","〇")))</f>
        <v>△</v>
      </c>
      <c r="BD47" s="217"/>
      <c r="BE47" s="217"/>
      <c r="BF47" s="217"/>
      <c r="BG47" s="213" t="str">
        <f ca="1">IF(COUNTIF(空き状況確認テーブル!BG53:BI53,"×")&lt;&gt;0,"×",IF(COUNTIF(空き状況確認テーブル!BG53:BI53,"△")&lt;&gt;0,"△",IF(COUNTIF(空き状況確認テーブル!BG53:BI53,"△")&lt;&gt;0,"△","〇")))</f>
        <v>△</v>
      </c>
      <c r="BH47" s="214"/>
      <c r="BI47" s="216"/>
      <c r="BJ47" s="121" t="str">
        <f ca="1">空き状況確認テーブル!BJ53</f>
        <v>△</v>
      </c>
      <c r="BK47" s="122" t="str">
        <f ca="1">空き状況確認テーブル!BK53</f>
        <v>△</v>
      </c>
      <c r="BL47" s="122" t="str">
        <f ca="1">空き状況確認テーブル!BL53</f>
        <v>△</v>
      </c>
      <c r="BM47" s="122" t="str">
        <f ca="1">空き状況確認テーブル!BM53</f>
        <v>△</v>
      </c>
      <c r="BN47" s="122" t="str">
        <f ca="1">空き状況確認テーブル!BN53</f>
        <v>△</v>
      </c>
      <c r="BO47" s="122" t="str">
        <f ca="1">空き状況確認テーブル!BO53</f>
        <v>△</v>
      </c>
      <c r="BP47" s="213" t="str">
        <f ca="1">IF(COUNTIF(空き状況確認テーブル!BP53:BR53,"×")&lt;&gt;0,"×",IF(COUNTIF(空き状況確認テーブル!BP53:BR53,"△")&lt;&gt;0,"△",IF(COUNTIF(空き状況確認テーブル!BP53:BR53,"△")&lt;&gt;0,"△","〇")))</f>
        <v>△</v>
      </c>
      <c r="BQ47" s="214"/>
      <c r="BR47" s="215"/>
      <c r="BS47" s="217" t="str">
        <f ca="1">IF(COUNTIF(空き状況確認テーブル!BS53:BV53,"×")&lt;&gt;0,"×",IF(COUNTIF(空き状況確認テーブル!BS53:BV53,"△")&lt;&gt;0,"△",IF(COUNTIF(空き状況確認テーブル!BS53:BV53,"△")&lt;&gt;0,"△","〇")))</f>
        <v>〇</v>
      </c>
      <c r="BT47" s="217"/>
      <c r="BU47" s="217"/>
      <c r="BV47" s="217"/>
      <c r="BW47" s="217" t="str">
        <f ca="1">IF(COUNTIF(空き状況確認テーブル!BW53:BZ53,"×")&lt;&gt;0,"×",IF(COUNTIF(空き状況確認テーブル!BW53:BZ53,"△")&lt;&gt;0,"△",IF(COUNTIF(空き状況確認テーブル!BW53:BZ53,"△")&lt;&gt;0,"△","〇")))</f>
        <v>〇</v>
      </c>
      <c r="BX47" s="217"/>
      <c r="BY47" s="217"/>
      <c r="BZ47" s="217"/>
      <c r="CA47" s="217" t="str">
        <f ca="1">IF(COUNTIF(空き状況確認テーブル!CA53:CD53,"×")&lt;&gt;0,"×",IF(COUNTIF(空き状況確認テーブル!CA53:CD53,"△")&lt;&gt;0,"△",IF(COUNTIF(空き状況確認テーブル!CA53:CD53,"△")&lt;&gt;0,"△","〇")))</f>
        <v>△</v>
      </c>
      <c r="CB47" s="217"/>
      <c r="CC47" s="217"/>
      <c r="CD47" s="217"/>
      <c r="CE47" s="213" t="str">
        <f ca="1">IF(COUNTIF(空き状況確認テーブル!CE53:CG53,"×")&lt;&gt;0,"×",IF(COUNTIF(空き状況確認テーブル!CE53:CG53,"△")&lt;&gt;0,"△",IF(COUNTIF(空き状況確認テーブル!CE53:CG53,"△")&lt;&gt;0,"△","〇")))</f>
        <v>△</v>
      </c>
      <c r="CF47" s="214"/>
      <c r="CG47" s="216"/>
      <c r="CH47" s="187" t="str">
        <f ca="1">空き状況確認テーブル!CH53</f>
        <v>△</v>
      </c>
      <c r="CI47" s="122" t="str">
        <f ca="1">空き状況確認テーブル!CI53</f>
        <v>△</v>
      </c>
      <c r="CJ47" s="122" t="str">
        <f ca="1">空き状況確認テーブル!CJ53</f>
        <v>△</v>
      </c>
      <c r="CK47" s="122" t="str">
        <f ca="1">空き状況確認テーブル!CK53</f>
        <v>△</v>
      </c>
      <c r="CL47" s="122" t="str">
        <f ca="1">空き状況確認テーブル!CL53</f>
        <v>△</v>
      </c>
      <c r="CM47" s="122" t="str">
        <f ca="1">空き状況確認テーブル!CM53</f>
        <v>△</v>
      </c>
      <c r="CN47" s="213" t="str">
        <f ca="1">IF(COUNTIF(空き状況確認テーブル!CN53:CP53,"×")&lt;&gt;0,"×",IF(COUNTIF(空き状況確認テーブル!CN53:CP53,"△")&lt;&gt;0,"△",IF(COUNTIF(空き状況確認テーブル!CN53:CP53,"△")&lt;&gt;0,"△","〇")))</f>
        <v>△</v>
      </c>
      <c r="CO47" s="214"/>
      <c r="CP47" s="215"/>
      <c r="CQ47" s="217" t="str">
        <f ca="1">IF(COUNTIF(空き状況確認テーブル!CQ53:CT53,"×")&lt;&gt;0,"×",IF(COUNTIF(空き状況確認テーブル!CQ53:CT53,"△")&lt;&gt;0,"△",IF(COUNTIF(空き状況確認テーブル!CQ53:CT53,"△")&lt;&gt;0,"△","〇")))</f>
        <v>〇</v>
      </c>
      <c r="CR47" s="217"/>
      <c r="CS47" s="217"/>
      <c r="CT47" s="217"/>
      <c r="CU47" s="217" t="str">
        <f ca="1">IF(COUNTIF(空き状況確認テーブル!CU53:CX53,"×")&lt;&gt;0,"×",IF(COUNTIF(空き状況確認テーブル!CU53:CX53,"△")&lt;&gt;0,"△",IF(COUNTIF(空き状況確認テーブル!CU53:CX53,"△")&lt;&gt;0,"△","〇")))</f>
        <v>〇</v>
      </c>
      <c r="CV47" s="217"/>
      <c r="CW47" s="217"/>
      <c r="CX47" s="217"/>
      <c r="CY47" s="217" t="str">
        <f ca="1">IF(COUNTIF(空き状況確認テーブル!CY53:DB53,"×")&lt;&gt;0,"×",IF(COUNTIF(空き状況確認テーブル!CY53:DB53,"△")&lt;&gt;0,"△",IF(COUNTIF(空き状況確認テーブル!CY53:DB53,"△")&lt;&gt;0,"△","〇")))</f>
        <v>△</v>
      </c>
      <c r="CZ47" s="217"/>
      <c r="DA47" s="217"/>
      <c r="DB47" s="217"/>
      <c r="DC47" s="213" t="str">
        <f ca="1">IF(COUNTIF(空き状況確認テーブル!DC53:DE53,"×")&lt;&gt;0,"×",IF(COUNTIF(空き状況確認テーブル!DC53:DE53,"△")&lt;&gt;0,"△",IF(COUNTIF(空き状況確認テーブル!DC53:DE53,"△")&lt;&gt;0,"△","〇")))</f>
        <v>△</v>
      </c>
      <c r="DD47" s="214"/>
      <c r="DE47" s="216"/>
      <c r="DF47" s="121" t="str">
        <f ca="1">空き状況確認テーブル!DF53</f>
        <v>△</v>
      </c>
      <c r="DG47" s="122" t="str">
        <f ca="1">空き状況確認テーブル!DG53</f>
        <v>△</v>
      </c>
      <c r="DH47" s="122" t="str">
        <f ca="1">空き状況確認テーブル!DH53</f>
        <v>△</v>
      </c>
      <c r="DI47" s="122" t="str">
        <f ca="1">空き状況確認テーブル!DI53</f>
        <v>△</v>
      </c>
      <c r="DJ47" s="122" t="str">
        <f ca="1">空き状況確認テーブル!DJ53</f>
        <v>△</v>
      </c>
      <c r="DK47" s="122" t="str">
        <f ca="1">空き状況確認テーブル!DK53</f>
        <v>△</v>
      </c>
      <c r="DL47" s="213" t="str">
        <f ca="1">IF(COUNTIF(空き状況確認テーブル!DL53:DN53,"×")&lt;&gt;0,"×",IF(COUNTIF(空き状況確認テーブル!DL53:DN53,"△")&lt;&gt;0,"△",IF(COUNTIF(空き状況確認テーブル!DL53:DN53,"△")&lt;&gt;0,"△","〇")))</f>
        <v>△</v>
      </c>
      <c r="DM47" s="214"/>
      <c r="DN47" s="215"/>
      <c r="DO47" s="217" t="str">
        <f ca="1">IF(COUNTIF(空き状況確認テーブル!DO53:DR53,"×")&lt;&gt;0,"×",IF(COUNTIF(空き状況確認テーブル!DO53:DR53,"△")&lt;&gt;0,"△",IF(COUNTIF(空き状況確認テーブル!DO53:DR53,"△")&lt;&gt;0,"△","〇")))</f>
        <v>△</v>
      </c>
      <c r="DP47" s="217"/>
      <c r="DQ47" s="217"/>
      <c r="DR47" s="217"/>
      <c r="DS47" s="217" t="str">
        <f ca="1">IF(COUNTIF(空き状況確認テーブル!DS53:DV53,"×")&lt;&gt;0,"×",IF(COUNTIF(空き状況確認テーブル!DS53:DV53,"△")&lt;&gt;0,"△",IF(COUNTIF(空き状況確認テーブル!DS53:DV53,"△")&lt;&gt;0,"△","〇")))</f>
        <v>△</v>
      </c>
      <c r="DT47" s="217"/>
      <c r="DU47" s="217"/>
      <c r="DV47" s="217"/>
      <c r="DW47" s="217" t="str">
        <f ca="1">IF(COUNTIF(空き状況確認テーブル!DW53:DZ53,"×")&lt;&gt;0,"×",IF(COUNTIF(空き状況確認テーブル!DW53:DZ53,"△")&lt;&gt;0,"△",IF(COUNTIF(空き状況確認テーブル!DW53:DZ53,"△")&lt;&gt;0,"△","〇")))</f>
        <v>△</v>
      </c>
      <c r="DX47" s="217"/>
      <c r="DY47" s="217"/>
      <c r="DZ47" s="217"/>
      <c r="EA47" s="213" t="str">
        <f ca="1">IF(COUNTIF(空き状況確認テーブル!EA53:EC53,"×")&lt;&gt;0,"×",IF(COUNTIF(空き状況確認テーブル!EA53:EC53,"△")&lt;&gt;0,"△",IF(COUNTIF(空き状況確認テーブル!EA53:EC53,"△")&lt;&gt;0,"△","〇")))</f>
        <v>△</v>
      </c>
      <c r="EB47" s="214"/>
      <c r="EC47" s="216"/>
      <c r="ED47" s="121" t="str">
        <f ca="1">空き状況確認テーブル!ED53</f>
        <v>×</v>
      </c>
      <c r="EE47" s="122" t="str">
        <f ca="1">空き状況確認テーブル!EE53</f>
        <v>×</v>
      </c>
      <c r="EF47" s="122" t="str">
        <f ca="1">空き状況確認テーブル!EF53</f>
        <v>×</v>
      </c>
      <c r="EG47" s="122" t="str">
        <f ca="1">空き状況確認テーブル!EG53</f>
        <v>×</v>
      </c>
      <c r="EH47" s="122" t="str">
        <f ca="1">空き状況確認テーブル!EH53</f>
        <v>×</v>
      </c>
      <c r="EI47" s="122" t="str">
        <f ca="1">空き状況確認テーブル!EI53</f>
        <v>×</v>
      </c>
      <c r="EJ47" s="213" t="str">
        <f ca="1">IF(COUNTIF(空き状況確認テーブル!EJ53:EL53,"×")&lt;&gt;0,"×",IF(COUNTIF(空き状況確認テーブル!EJ53:EL53,"△")&lt;&gt;0,"△",IF(COUNTIF(空き状況確認テーブル!EJ53:EL53,"△")&lt;&gt;0,"△","〇")))</f>
        <v>×</v>
      </c>
      <c r="EK47" s="214"/>
      <c r="EL47" s="215"/>
      <c r="EM47" s="217" t="str">
        <f ca="1">IF(COUNTIF(空き状況確認テーブル!EM53:EP53,"×")&lt;&gt;0,"×",IF(COUNTIF(空き状況確認テーブル!EM53:EP53,"△")&lt;&gt;0,"△",IF(COUNTIF(空き状況確認テーブル!EM53:EP53,"△")&lt;&gt;0,"△","〇")))</f>
        <v>×</v>
      </c>
      <c r="EN47" s="217"/>
      <c r="EO47" s="217"/>
      <c r="EP47" s="217"/>
      <c r="EQ47" s="217" t="str">
        <f ca="1">IF(COUNTIF(空き状況確認テーブル!EQ53:ET53,"×")&lt;&gt;0,"×",IF(COUNTIF(空き状況確認テーブル!EQ53:ET53,"△")&lt;&gt;0,"△",IF(COUNTIF(空き状況確認テーブル!EQ53:ET53,"△")&lt;&gt;0,"△","〇")))</f>
        <v>×</v>
      </c>
      <c r="ER47" s="217"/>
      <c r="ES47" s="217"/>
      <c r="ET47" s="217"/>
      <c r="EU47" s="217" t="str">
        <f ca="1">IF(COUNTIF(空き状況確認テーブル!EU53:EX53,"×")&lt;&gt;0,"×",IF(COUNTIF(空き状況確認テーブル!EU53:EX53,"△")&lt;&gt;0,"△",IF(COUNTIF(空き状況確認テーブル!EU53:EX53,"△")&lt;&gt;0,"△","〇")))</f>
        <v>×</v>
      </c>
      <c r="EV47" s="217"/>
      <c r="EW47" s="217"/>
      <c r="EX47" s="217"/>
      <c r="EY47" s="213" t="str">
        <f ca="1">IF(COUNTIF(空き状況確認テーブル!EY53:FA53,"×")&lt;&gt;0,"×",IF(COUNTIF(空き状況確認テーブル!EY53:FA53,"△")&lt;&gt;0,"△",IF(COUNTIF(空き状況確認テーブル!EY53:FA53,"△")&lt;&gt;0,"△","〇")))</f>
        <v>×</v>
      </c>
      <c r="EZ47" s="214"/>
      <c r="FA47" s="216"/>
      <c r="FB47" s="121" t="str">
        <f ca="1">空き状況確認テーブル!FB53</f>
        <v>×</v>
      </c>
      <c r="FC47" s="122" t="str">
        <f ca="1">空き状況確認テーブル!FC53</f>
        <v>×</v>
      </c>
      <c r="FD47" s="122" t="str">
        <f ca="1">空き状況確認テーブル!FD53</f>
        <v>×</v>
      </c>
      <c r="FE47" s="122" t="str">
        <f ca="1">空き状況確認テーブル!FE53</f>
        <v>×</v>
      </c>
      <c r="FF47" s="122" t="str">
        <f ca="1">空き状況確認テーブル!FF53</f>
        <v>×</v>
      </c>
      <c r="FG47" s="122" t="str">
        <f ca="1">空き状況確認テーブル!FG53</f>
        <v>×</v>
      </c>
      <c r="FH47" s="213" t="str">
        <f ca="1">IF(COUNTIF(空き状況確認テーブル!FH53:FJ53,"×")&lt;&gt;0,"×",IF(COUNTIF(空き状況確認テーブル!FH53:FJ53,"△")&lt;&gt;0,"△",IF(COUNTIF(空き状況確認テーブル!FH53:FJ53,"△")&lt;&gt;0,"△","〇")))</f>
        <v>×</v>
      </c>
      <c r="FI47" s="214"/>
      <c r="FJ47" s="215"/>
      <c r="FK47" s="217" t="str">
        <f ca="1">IF(COUNTIF(空き状況確認テーブル!FK53:FN53,"×")&lt;&gt;0,"×",IF(COUNTIF(空き状況確認テーブル!FK53:FN53,"△")&lt;&gt;0,"△",IF(COUNTIF(空き状況確認テーブル!FK53:FN53,"△")&lt;&gt;0,"△","〇")))</f>
        <v>×</v>
      </c>
      <c r="FL47" s="217"/>
      <c r="FM47" s="217"/>
      <c r="FN47" s="217"/>
      <c r="FO47" s="217" t="str">
        <f ca="1">IF(COUNTIF(空き状況確認テーブル!FO53:FR53,"×")&lt;&gt;0,"×",IF(COUNTIF(空き状況確認テーブル!FO53:FR53,"△")&lt;&gt;0,"△",IF(COUNTIF(空き状況確認テーブル!FO53:FR53,"△")&lt;&gt;0,"△","〇")))</f>
        <v>×</v>
      </c>
      <c r="FP47" s="217"/>
      <c r="FQ47" s="217"/>
      <c r="FR47" s="217"/>
      <c r="FS47" s="217" t="str">
        <f ca="1">IF(COUNTIF(空き状況確認テーブル!FS53:FV53,"×")&lt;&gt;0,"×",IF(COUNTIF(空き状況確認テーブル!FS53:FV53,"△")&lt;&gt;0,"△",IF(COUNTIF(空き状況確認テーブル!FS53:FV53,"△")&lt;&gt;0,"△","〇")))</f>
        <v>×</v>
      </c>
      <c r="FT47" s="217"/>
      <c r="FU47" s="217"/>
      <c r="FV47" s="217"/>
      <c r="FW47" s="213" t="str">
        <f ca="1">IF(COUNTIF(空き状況確認テーブル!FW53:FY53,"×")&lt;&gt;0,"×",IF(COUNTIF(空き状況確認テーブル!FW53:FY53,"△")&lt;&gt;0,"△",IF(COUNTIF(空き状況確認テーブル!FW53:FY53,"△")&lt;&gt;0,"△","〇")))</f>
        <v>×</v>
      </c>
      <c r="FX47" s="214"/>
      <c r="FY47" s="216"/>
    </row>
    <row r="48" spans="1:181">
      <c r="A48" s="47"/>
      <c r="B48" s="161" t="s">
        <v>357</v>
      </c>
      <c r="C48" s="199" t="s">
        <v>337</v>
      </c>
      <c r="D48" s="11" t="s">
        <v>193</v>
      </c>
      <c r="E48" s="10" t="str">
        <f>INDEX(施設情報!$D$1:$D$1000,MATCH(D48,施設情報!$C$1:$C$1000,0))</f>
        <v>1</v>
      </c>
      <c r="F48" s="11"/>
      <c r="G48" s="8" t="str">
        <f t="shared" si="22"/>
        <v>044-46391</v>
      </c>
      <c r="H48" s="10" t="str">
        <f t="shared" si="23"/>
        <v>044-46392</v>
      </c>
      <c r="I48" s="10" t="str">
        <f t="shared" si="24"/>
        <v>044-46393</v>
      </c>
      <c r="J48" s="10" t="str">
        <f t="shared" si="25"/>
        <v>044-46394</v>
      </c>
      <c r="K48" s="10" t="str">
        <f t="shared" si="26"/>
        <v>044-46395</v>
      </c>
      <c r="L48" s="10" t="str">
        <f t="shared" si="27"/>
        <v>044-46396</v>
      </c>
      <c r="M48" s="10" t="str">
        <f t="shared" si="28"/>
        <v>044-46397</v>
      </c>
      <c r="N48" s="121" t="str">
        <f ca="1">空き状況確認テーブル!N54</f>
        <v>△</v>
      </c>
      <c r="O48" s="122" t="str">
        <f ca="1">空き状況確認テーブル!O54</f>
        <v>△</v>
      </c>
      <c r="P48" s="122" t="str">
        <f ca="1">空き状況確認テーブル!P54</f>
        <v>△</v>
      </c>
      <c r="Q48" s="122" t="str">
        <f ca="1">空き状況確認テーブル!Q54</f>
        <v>△</v>
      </c>
      <c r="R48" s="122" t="str">
        <f ca="1">空き状況確認テーブル!R54</f>
        <v>△</v>
      </c>
      <c r="S48" s="122" t="str">
        <f ca="1">空き状況確認テーブル!S54</f>
        <v>△</v>
      </c>
      <c r="T48" s="213" t="str">
        <f ca="1">IF(COUNTIF(空き状況確認テーブル!T54:V54,"×")&lt;&gt;0,"×",IF(COUNTIF(空き状況確認テーブル!T54:V54,"△")&lt;&gt;0,"△",IF(COUNTIF(空き状況確認テーブル!T54:V54,"△")&lt;&gt;0,"△","〇")))</f>
        <v>△</v>
      </c>
      <c r="U48" s="214"/>
      <c r="V48" s="215"/>
      <c r="W48" s="217" t="str">
        <f ca="1">IF(COUNTIF(空き状況確認テーブル!W54:Z54,"×")&lt;&gt;0,"×",IF(COUNTIF(空き状況確認テーブル!W54:Z54,"△")&lt;&gt;0,"△",IF(COUNTIF(空き状況確認テーブル!W54:Z54,"△")&lt;&gt;0,"△","〇")))</f>
        <v>〇</v>
      </c>
      <c r="X48" s="217"/>
      <c r="Y48" s="217"/>
      <c r="Z48" s="217"/>
      <c r="AA48" s="217" t="str">
        <f ca="1">IF(COUNTIF(空き状況確認テーブル!AA54:AD54,"×")&lt;&gt;0,"×",IF(COUNTIF(空き状況確認テーブル!AA54:AD54,"△")&lt;&gt;0,"△",IF(COUNTIF(空き状況確認テーブル!AA54:AD54,"△")&lt;&gt;0,"△","〇")))</f>
        <v>〇</v>
      </c>
      <c r="AB48" s="217"/>
      <c r="AC48" s="217"/>
      <c r="AD48" s="217"/>
      <c r="AE48" s="217" t="str">
        <f ca="1">IF(COUNTIF(空き状況確認テーブル!AE54:AH54,"×")&lt;&gt;0,"×",IF(COUNTIF(空き状況確認テーブル!AE54:AH54,"△")&lt;&gt;0,"△",IF(COUNTIF(空き状況確認テーブル!AE54:AH54,"△")&lt;&gt;0,"△","〇")))</f>
        <v>△</v>
      </c>
      <c r="AF48" s="217"/>
      <c r="AG48" s="217"/>
      <c r="AH48" s="217"/>
      <c r="AI48" s="213" t="str">
        <f ca="1">IF(COUNTIF(空き状況確認テーブル!AI54:AK54,"×")&lt;&gt;0,"×",IF(COUNTIF(空き状況確認テーブル!AI54:AK54,"△")&lt;&gt;0,"△",IF(COUNTIF(空き状況確認テーブル!AI54:AK54,"△")&lt;&gt;0,"△","〇")))</f>
        <v>△</v>
      </c>
      <c r="AJ48" s="214"/>
      <c r="AK48" s="216"/>
      <c r="AL48" s="121" t="str">
        <f ca="1">空き状況確認テーブル!AL54</f>
        <v>△</v>
      </c>
      <c r="AM48" s="122" t="str">
        <f ca="1">空き状況確認テーブル!AM54</f>
        <v>△</v>
      </c>
      <c r="AN48" s="122" t="str">
        <f ca="1">空き状況確認テーブル!AN54</f>
        <v>△</v>
      </c>
      <c r="AO48" s="122" t="str">
        <f ca="1">空き状況確認テーブル!AO54</f>
        <v>△</v>
      </c>
      <c r="AP48" s="122" t="str">
        <f ca="1">空き状況確認テーブル!AP54</f>
        <v>△</v>
      </c>
      <c r="AQ48" s="122" t="str">
        <f ca="1">空き状況確認テーブル!AQ54</f>
        <v>△</v>
      </c>
      <c r="AR48" s="213" t="str">
        <f ca="1">IF(COUNTIF(空き状況確認テーブル!AR54:AT54,"×")&lt;&gt;0,"×",IF(COUNTIF(空き状況確認テーブル!AR54:AT54,"△")&lt;&gt;0,"△",IF(COUNTIF(空き状況確認テーブル!AR54:AT54,"△")&lt;&gt;0,"△","〇")))</f>
        <v>△</v>
      </c>
      <c r="AS48" s="214"/>
      <c r="AT48" s="215"/>
      <c r="AU48" s="217" t="str">
        <f ca="1">IF(COUNTIF(空き状況確認テーブル!AU54:AX54,"×")&lt;&gt;0,"×",IF(COUNTIF(空き状況確認テーブル!AU54:AX54,"△")&lt;&gt;0,"△",IF(COUNTIF(空き状況確認テーブル!AU54:AX54,"△")&lt;&gt;0,"△","〇")))</f>
        <v>〇</v>
      </c>
      <c r="AV48" s="217"/>
      <c r="AW48" s="217"/>
      <c r="AX48" s="217"/>
      <c r="AY48" s="217" t="str">
        <f ca="1">IF(COUNTIF(空き状況確認テーブル!AY54:BB54,"×")&lt;&gt;0,"×",IF(COUNTIF(空き状況確認テーブル!AY54:BB54,"△")&lt;&gt;0,"△",IF(COUNTIF(空き状況確認テーブル!AY54:BB54,"△")&lt;&gt;0,"△","〇")))</f>
        <v>〇</v>
      </c>
      <c r="AZ48" s="217"/>
      <c r="BA48" s="217"/>
      <c r="BB48" s="217"/>
      <c r="BC48" s="217" t="str">
        <f ca="1">IF(COUNTIF(空き状況確認テーブル!BC54:BF54,"×")&lt;&gt;0,"×",IF(COUNTIF(空き状況確認テーブル!BC54:BF54,"△")&lt;&gt;0,"△",IF(COUNTIF(空き状況確認テーブル!BC54:BF54,"△")&lt;&gt;0,"△","〇")))</f>
        <v>△</v>
      </c>
      <c r="BD48" s="217"/>
      <c r="BE48" s="217"/>
      <c r="BF48" s="217"/>
      <c r="BG48" s="213" t="str">
        <f ca="1">IF(COUNTIF(空き状況確認テーブル!BG54:BI54,"×")&lt;&gt;0,"×",IF(COUNTIF(空き状況確認テーブル!BG54:BI54,"△")&lt;&gt;0,"△",IF(COUNTIF(空き状況確認テーブル!BG54:BI54,"△")&lt;&gt;0,"△","〇")))</f>
        <v>△</v>
      </c>
      <c r="BH48" s="214"/>
      <c r="BI48" s="216"/>
      <c r="BJ48" s="121" t="str">
        <f ca="1">空き状況確認テーブル!BJ54</f>
        <v>△</v>
      </c>
      <c r="BK48" s="122" t="str">
        <f ca="1">空き状況確認テーブル!BK54</f>
        <v>△</v>
      </c>
      <c r="BL48" s="122" t="str">
        <f ca="1">空き状況確認テーブル!BL54</f>
        <v>△</v>
      </c>
      <c r="BM48" s="122" t="str">
        <f ca="1">空き状況確認テーブル!BM54</f>
        <v>△</v>
      </c>
      <c r="BN48" s="122" t="str">
        <f ca="1">空き状況確認テーブル!BN54</f>
        <v>△</v>
      </c>
      <c r="BO48" s="122" t="str">
        <f ca="1">空き状況確認テーブル!BO54</f>
        <v>△</v>
      </c>
      <c r="BP48" s="213" t="str">
        <f ca="1">IF(COUNTIF(空き状況確認テーブル!BP54:BR54,"×")&lt;&gt;0,"×",IF(COUNTIF(空き状況確認テーブル!BP54:BR54,"△")&lt;&gt;0,"△",IF(COUNTIF(空き状況確認テーブル!BP54:BR54,"△")&lt;&gt;0,"△","〇")))</f>
        <v>△</v>
      </c>
      <c r="BQ48" s="214"/>
      <c r="BR48" s="215"/>
      <c r="BS48" s="217" t="str">
        <f ca="1">IF(COUNTIF(空き状況確認テーブル!BS54:BV54,"×")&lt;&gt;0,"×",IF(COUNTIF(空き状況確認テーブル!BS54:BV54,"△")&lt;&gt;0,"△",IF(COUNTIF(空き状況確認テーブル!BS54:BV54,"△")&lt;&gt;0,"△","〇")))</f>
        <v>〇</v>
      </c>
      <c r="BT48" s="217"/>
      <c r="BU48" s="217"/>
      <c r="BV48" s="217"/>
      <c r="BW48" s="217" t="str">
        <f ca="1">IF(COUNTIF(空き状況確認テーブル!BW54:BZ54,"×")&lt;&gt;0,"×",IF(COUNTIF(空き状況確認テーブル!BW54:BZ54,"△")&lt;&gt;0,"△",IF(COUNTIF(空き状況確認テーブル!BW54:BZ54,"△")&lt;&gt;0,"△","〇")))</f>
        <v>〇</v>
      </c>
      <c r="BX48" s="217"/>
      <c r="BY48" s="217"/>
      <c r="BZ48" s="217"/>
      <c r="CA48" s="217" t="str">
        <f ca="1">IF(COUNTIF(空き状況確認テーブル!CA54:CD54,"×")&lt;&gt;0,"×",IF(COUNTIF(空き状況確認テーブル!CA54:CD54,"△")&lt;&gt;0,"△",IF(COUNTIF(空き状況確認テーブル!CA54:CD54,"△")&lt;&gt;0,"△","〇")))</f>
        <v>△</v>
      </c>
      <c r="CB48" s="217"/>
      <c r="CC48" s="217"/>
      <c r="CD48" s="217"/>
      <c r="CE48" s="213" t="str">
        <f ca="1">IF(COUNTIF(空き状況確認テーブル!CE54:CG54,"×")&lt;&gt;0,"×",IF(COUNTIF(空き状況確認テーブル!CE54:CG54,"△")&lt;&gt;0,"△",IF(COUNTIF(空き状況確認テーブル!CE54:CG54,"△")&lt;&gt;0,"△","〇")))</f>
        <v>△</v>
      </c>
      <c r="CF48" s="214"/>
      <c r="CG48" s="216"/>
      <c r="CH48" s="187" t="str">
        <f ca="1">空き状況確認テーブル!CH54</f>
        <v>△</v>
      </c>
      <c r="CI48" s="122" t="str">
        <f ca="1">空き状況確認テーブル!CI54</f>
        <v>△</v>
      </c>
      <c r="CJ48" s="122" t="str">
        <f ca="1">空き状況確認テーブル!CJ54</f>
        <v>△</v>
      </c>
      <c r="CK48" s="122" t="str">
        <f ca="1">空き状況確認テーブル!CK54</f>
        <v>△</v>
      </c>
      <c r="CL48" s="122" t="str">
        <f ca="1">空き状況確認テーブル!CL54</f>
        <v>△</v>
      </c>
      <c r="CM48" s="122" t="str">
        <f ca="1">空き状況確認テーブル!CM54</f>
        <v>△</v>
      </c>
      <c r="CN48" s="213" t="str">
        <f ca="1">IF(COUNTIF(空き状況確認テーブル!CN54:CP54,"×")&lt;&gt;0,"×",IF(COUNTIF(空き状況確認テーブル!CN54:CP54,"△")&lt;&gt;0,"△",IF(COUNTIF(空き状況確認テーブル!CN54:CP54,"△")&lt;&gt;0,"△","〇")))</f>
        <v>△</v>
      </c>
      <c r="CO48" s="214"/>
      <c r="CP48" s="215"/>
      <c r="CQ48" s="217" t="str">
        <f ca="1">IF(COUNTIF(空き状況確認テーブル!CQ54:CT54,"×")&lt;&gt;0,"×",IF(COUNTIF(空き状況確認テーブル!CQ54:CT54,"△")&lt;&gt;0,"△",IF(COUNTIF(空き状況確認テーブル!CQ54:CT54,"△")&lt;&gt;0,"△","〇")))</f>
        <v>〇</v>
      </c>
      <c r="CR48" s="217"/>
      <c r="CS48" s="217"/>
      <c r="CT48" s="217"/>
      <c r="CU48" s="217" t="str">
        <f ca="1">IF(COUNTIF(空き状況確認テーブル!CU54:CX54,"×")&lt;&gt;0,"×",IF(COUNTIF(空き状況確認テーブル!CU54:CX54,"△")&lt;&gt;0,"△",IF(COUNTIF(空き状況確認テーブル!CU54:CX54,"△")&lt;&gt;0,"△","〇")))</f>
        <v>〇</v>
      </c>
      <c r="CV48" s="217"/>
      <c r="CW48" s="217"/>
      <c r="CX48" s="217"/>
      <c r="CY48" s="217" t="str">
        <f ca="1">IF(COUNTIF(空き状況確認テーブル!CY54:DB54,"×")&lt;&gt;0,"×",IF(COUNTIF(空き状況確認テーブル!CY54:DB54,"△")&lt;&gt;0,"△",IF(COUNTIF(空き状況確認テーブル!CY54:DB54,"△")&lt;&gt;0,"△","〇")))</f>
        <v>△</v>
      </c>
      <c r="CZ48" s="217"/>
      <c r="DA48" s="217"/>
      <c r="DB48" s="217"/>
      <c r="DC48" s="213" t="str">
        <f ca="1">IF(COUNTIF(空き状況確認テーブル!DC54:DE54,"×")&lt;&gt;0,"×",IF(COUNTIF(空き状況確認テーブル!DC54:DE54,"△")&lt;&gt;0,"△",IF(COUNTIF(空き状況確認テーブル!DC54:DE54,"△")&lt;&gt;0,"△","〇")))</f>
        <v>△</v>
      </c>
      <c r="DD48" s="214"/>
      <c r="DE48" s="216"/>
      <c r="DF48" s="121" t="str">
        <f ca="1">空き状況確認テーブル!DF54</f>
        <v>△</v>
      </c>
      <c r="DG48" s="122" t="str">
        <f ca="1">空き状況確認テーブル!DG54</f>
        <v>△</v>
      </c>
      <c r="DH48" s="122" t="str">
        <f ca="1">空き状況確認テーブル!DH54</f>
        <v>△</v>
      </c>
      <c r="DI48" s="122" t="str">
        <f ca="1">空き状況確認テーブル!DI54</f>
        <v>△</v>
      </c>
      <c r="DJ48" s="122" t="str">
        <f ca="1">空き状況確認テーブル!DJ54</f>
        <v>△</v>
      </c>
      <c r="DK48" s="122" t="str">
        <f ca="1">空き状況確認テーブル!DK54</f>
        <v>△</v>
      </c>
      <c r="DL48" s="213" t="str">
        <f ca="1">IF(COUNTIF(空き状況確認テーブル!DL54:DN54,"×")&lt;&gt;0,"×",IF(COUNTIF(空き状況確認テーブル!DL54:DN54,"△")&lt;&gt;0,"△",IF(COUNTIF(空き状況確認テーブル!DL54:DN54,"△")&lt;&gt;0,"△","〇")))</f>
        <v>△</v>
      </c>
      <c r="DM48" s="214"/>
      <c r="DN48" s="215"/>
      <c r="DO48" s="217" t="str">
        <f ca="1">IF(COUNTIF(空き状況確認テーブル!DO54:DR54,"×")&lt;&gt;0,"×",IF(COUNTIF(空き状況確認テーブル!DO54:DR54,"△")&lt;&gt;0,"△",IF(COUNTIF(空き状況確認テーブル!DO54:DR54,"△")&lt;&gt;0,"△","〇")))</f>
        <v>△</v>
      </c>
      <c r="DP48" s="217"/>
      <c r="DQ48" s="217"/>
      <c r="DR48" s="217"/>
      <c r="DS48" s="217" t="str">
        <f ca="1">IF(COUNTIF(空き状況確認テーブル!DS54:DV54,"×")&lt;&gt;0,"×",IF(COUNTIF(空き状況確認テーブル!DS54:DV54,"△")&lt;&gt;0,"△",IF(COUNTIF(空き状況確認テーブル!DS54:DV54,"△")&lt;&gt;0,"△","〇")))</f>
        <v>△</v>
      </c>
      <c r="DT48" s="217"/>
      <c r="DU48" s="217"/>
      <c r="DV48" s="217"/>
      <c r="DW48" s="217" t="str">
        <f ca="1">IF(COUNTIF(空き状況確認テーブル!DW54:DZ54,"×")&lt;&gt;0,"×",IF(COUNTIF(空き状況確認テーブル!DW54:DZ54,"△")&lt;&gt;0,"△",IF(COUNTIF(空き状況確認テーブル!DW54:DZ54,"△")&lt;&gt;0,"△","〇")))</f>
        <v>△</v>
      </c>
      <c r="DX48" s="217"/>
      <c r="DY48" s="217"/>
      <c r="DZ48" s="217"/>
      <c r="EA48" s="213" t="str">
        <f ca="1">IF(COUNTIF(空き状況確認テーブル!EA54:EC54,"×")&lt;&gt;0,"×",IF(COUNTIF(空き状況確認テーブル!EA54:EC54,"△")&lt;&gt;0,"△",IF(COUNTIF(空き状況確認テーブル!EA54:EC54,"△")&lt;&gt;0,"△","〇")))</f>
        <v>△</v>
      </c>
      <c r="EB48" s="214"/>
      <c r="EC48" s="216"/>
      <c r="ED48" s="121" t="str">
        <f ca="1">空き状況確認テーブル!ED54</f>
        <v>×</v>
      </c>
      <c r="EE48" s="122" t="str">
        <f ca="1">空き状況確認テーブル!EE54</f>
        <v>×</v>
      </c>
      <c r="EF48" s="122" t="str">
        <f ca="1">空き状況確認テーブル!EF54</f>
        <v>×</v>
      </c>
      <c r="EG48" s="122" t="str">
        <f ca="1">空き状況確認テーブル!EG54</f>
        <v>×</v>
      </c>
      <c r="EH48" s="122" t="str">
        <f ca="1">空き状況確認テーブル!EH54</f>
        <v>×</v>
      </c>
      <c r="EI48" s="122" t="str">
        <f ca="1">空き状況確認テーブル!EI54</f>
        <v>×</v>
      </c>
      <c r="EJ48" s="213" t="str">
        <f ca="1">IF(COUNTIF(空き状況確認テーブル!EJ54:EL54,"×")&lt;&gt;0,"×",IF(COUNTIF(空き状況確認テーブル!EJ54:EL54,"△")&lt;&gt;0,"△",IF(COUNTIF(空き状況確認テーブル!EJ54:EL54,"△")&lt;&gt;0,"△","〇")))</f>
        <v>×</v>
      </c>
      <c r="EK48" s="214"/>
      <c r="EL48" s="215"/>
      <c r="EM48" s="217" t="str">
        <f ca="1">IF(COUNTIF(空き状況確認テーブル!EM54:EP54,"×")&lt;&gt;0,"×",IF(COUNTIF(空き状況確認テーブル!EM54:EP54,"△")&lt;&gt;0,"△",IF(COUNTIF(空き状況確認テーブル!EM54:EP54,"△")&lt;&gt;0,"△","〇")))</f>
        <v>×</v>
      </c>
      <c r="EN48" s="217"/>
      <c r="EO48" s="217"/>
      <c r="EP48" s="217"/>
      <c r="EQ48" s="217" t="str">
        <f ca="1">IF(COUNTIF(空き状況確認テーブル!EQ54:ET54,"×")&lt;&gt;0,"×",IF(COUNTIF(空き状況確認テーブル!EQ54:ET54,"△")&lt;&gt;0,"△",IF(COUNTIF(空き状況確認テーブル!EQ54:ET54,"△")&lt;&gt;0,"△","〇")))</f>
        <v>×</v>
      </c>
      <c r="ER48" s="217"/>
      <c r="ES48" s="217"/>
      <c r="ET48" s="217"/>
      <c r="EU48" s="217" t="str">
        <f ca="1">IF(COUNTIF(空き状況確認テーブル!EU54:EX54,"×")&lt;&gt;0,"×",IF(COUNTIF(空き状況確認テーブル!EU54:EX54,"△")&lt;&gt;0,"△",IF(COUNTIF(空き状況確認テーブル!EU54:EX54,"△")&lt;&gt;0,"△","〇")))</f>
        <v>×</v>
      </c>
      <c r="EV48" s="217"/>
      <c r="EW48" s="217"/>
      <c r="EX48" s="217"/>
      <c r="EY48" s="213" t="str">
        <f ca="1">IF(COUNTIF(空き状況確認テーブル!EY54:FA54,"×")&lt;&gt;0,"×",IF(COUNTIF(空き状況確認テーブル!EY54:FA54,"△")&lt;&gt;0,"△",IF(COUNTIF(空き状況確認テーブル!EY54:FA54,"△")&lt;&gt;0,"△","〇")))</f>
        <v>×</v>
      </c>
      <c r="EZ48" s="214"/>
      <c r="FA48" s="216"/>
      <c r="FB48" s="121" t="str">
        <f ca="1">空き状況確認テーブル!FB54</f>
        <v>×</v>
      </c>
      <c r="FC48" s="122" t="str">
        <f ca="1">空き状況確認テーブル!FC54</f>
        <v>×</v>
      </c>
      <c r="FD48" s="122" t="str">
        <f ca="1">空き状況確認テーブル!FD54</f>
        <v>×</v>
      </c>
      <c r="FE48" s="122" t="str">
        <f ca="1">空き状況確認テーブル!FE54</f>
        <v>×</v>
      </c>
      <c r="FF48" s="122" t="str">
        <f ca="1">空き状況確認テーブル!FF54</f>
        <v>×</v>
      </c>
      <c r="FG48" s="122" t="str">
        <f ca="1">空き状況確認テーブル!FG54</f>
        <v>×</v>
      </c>
      <c r="FH48" s="213" t="str">
        <f ca="1">IF(COUNTIF(空き状況確認テーブル!FH54:FJ54,"×")&lt;&gt;0,"×",IF(COUNTIF(空き状況確認テーブル!FH54:FJ54,"△")&lt;&gt;0,"△",IF(COUNTIF(空き状況確認テーブル!FH54:FJ54,"△")&lt;&gt;0,"△","〇")))</f>
        <v>×</v>
      </c>
      <c r="FI48" s="214"/>
      <c r="FJ48" s="215"/>
      <c r="FK48" s="217" t="str">
        <f ca="1">IF(COUNTIF(空き状況確認テーブル!FK54:FN54,"×")&lt;&gt;0,"×",IF(COUNTIF(空き状況確認テーブル!FK54:FN54,"△")&lt;&gt;0,"△",IF(COUNTIF(空き状況確認テーブル!FK54:FN54,"△")&lt;&gt;0,"△","〇")))</f>
        <v>×</v>
      </c>
      <c r="FL48" s="217"/>
      <c r="FM48" s="217"/>
      <c r="FN48" s="217"/>
      <c r="FO48" s="217" t="str">
        <f ca="1">IF(COUNTIF(空き状況確認テーブル!FO54:FR54,"×")&lt;&gt;0,"×",IF(COUNTIF(空き状況確認テーブル!FO54:FR54,"△")&lt;&gt;0,"△",IF(COUNTIF(空き状況確認テーブル!FO54:FR54,"△")&lt;&gt;0,"△","〇")))</f>
        <v>×</v>
      </c>
      <c r="FP48" s="217"/>
      <c r="FQ48" s="217"/>
      <c r="FR48" s="217"/>
      <c r="FS48" s="217" t="str">
        <f ca="1">IF(COUNTIF(空き状況確認テーブル!FS54:FV54,"×")&lt;&gt;0,"×",IF(COUNTIF(空き状況確認テーブル!FS54:FV54,"△")&lt;&gt;0,"△",IF(COUNTIF(空き状況確認テーブル!FS54:FV54,"△")&lt;&gt;0,"△","〇")))</f>
        <v>×</v>
      </c>
      <c r="FT48" s="217"/>
      <c r="FU48" s="217"/>
      <c r="FV48" s="217"/>
      <c r="FW48" s="213" t="str">
        <f ca="1">IF(COUNTIF(空き状況確認テーブル!FW54:FY54,"×")&lt;&gt;0,"×",IF(COUNTIF(空き状況確認テーブル!FW54:FY54,"△")&lt;&gt;0,"△",IF(COUNTIF(空き状況確認テーブル!FW54:FY54,"△")&lt;&gt;0,"△","〇")))</f>
        <v>×</v>
      </c>
      <c r="FX48" s="214"/>
      <c r="FY48" s="216"/>
    </row>
    <row r="49" spans="1:181">
      <c r="A49" s="47"/>
      <c r="B49" s="179" t="s">
        <v>379</v>
      </c>
      <c r="C49" s="199" t="s">
        <v>456</v>
      </c>
      <c r="D49" s="11" t="s">
        <v>194</v>
      </c>
      <c r="E49" s="10" t="str">
        <f>INDEX(施設情報!$D$1:$D$1000,MATCH(D49,施設情報!$C$1:$C$1000,0))</f>
        <v>1</v>
      </c>
      <c r="F49" s="11"/>
      <c r="G49" s="8" t="str">
        <f t="shared" si="22"/>
        <v>045-46391</v>
      </c>
      <c r="H49" s="10" t="str">
        <f t="shared" si="23"/>
        <v>045-46392</v>
      </c>
      <c r="I49" s="10" t="str">
        <f t="shared" si="24"/>
        <v>045-46393</v>
      </c>
      <c r="J49" s="10" t="str">
        <f t="shared" si="25"/>
        <v>045-46394</v>
      </c>
      <c r="K49" s="10" t="str">
        <f t="shared" si="26"/>
        <v>045-46395</v>
      </c>
      <c r="L49" s="10" t="str">
        <f t="shared" si="27"/>
        <v>045-46396</v>
      </c>
      <c r="M49" s="10" t="str">
        <f t="shared" si="28"/>
        <v>045-46397</v>
      </c>
      <c r="N49" s="121" t="str">
        <f ca="1">空き状況確認テーブル!N55</f>
        <v>△</v>
      </c>
      <c r="O49" s="122" t="str">
        <f ca="1">空き状況確認テーブル!O55</f>
        <v>△</v>
      </c>
      <c r="P49" s="122" t="str">
        <f ca="1">空き状況確認テーブル!P55</f>
        <v>△</v>
      </c>
      <c r="Q49" s="122" t="str">
        <f ca="1">空き状況確認テーブル!Q55</f>
        <v>△</v>
      </c>
      <c r="R49" s="122" t="str">
        <f ca="1">空き状況確認テーブル!R55</f>
        <v>△</v>
      </c>
      <c r="S49" s="122" t="str">
        <f ca="1">空き状況確認テーブル!S55</f>
        <v>△</v>
      </c>
      <c r="T49" s="213" t="str">
        <f ca="1">IF(COUNTIF(空き状況確認テーブル!T55:V55,"×")&lt;&gt;0,"×",IF(COUNTIF(空き状況確認テーブル!T55:V55,"△")&lt;&gt;0,"△",IF(COUNTIF(空き状況確認テーブル!T55:V55,"△")&lt;&gt;0,"△","〇")))</f>
        <v>△</v>
      </c>
      <c r="U49" s="214"/>
      <c r="V49" s="215"/>
      <c r="W49" s="217" t="str">
        <f ca="1">IF(COUNTIF(空き状況確認テーブル!W55:Z55,"×")&lt;&gt;0,"×",IF(COUNTIF(空き状況確認テーブル!W55:Z55,"△")&lt;&gt;0,"△",IF(COUNTIF(空き状況確認テーブル!W55:Z55,"△")&lt;&gt;0,"△","〇")))</f>
        <v>〇</v>
      </c>
      <c r="X49" s="217"/>
      <c r="Y49" s="217"/>
      <c r="Z49" s="217"/>
      <c r="AA49" s="217" t="str">
        <f ca="1">IF(COUNTIF(空き状況確認テーブル!AA55:AD55,"×")&lt;&gt;0,"×",IF(COUNTIF(空き状況確認テーブル!AA55:AD55,"△")&lt;&gt;0,"△",IF(COUNTIF(空き状況確認テーブル!AA55:AD55,"△")&lt;&gt;0,"△","〇")))</f>
        <v>〇</v>
      </c>
      <c r="AB49" s="217"/>
      <c r="AC49" s="217"/>
      <c r="AD49" s="217"/>
      <c r="AE49" s="217" t="str">
        <f ca="1">IF(COUNTIF(空き状況確認テーブル!AE55:AH55,"×")&lt;&gt;0,"×",IF(COUNTIF(空き状況確認テーブル!AE55:AH55,"△")&lt;&gt;0,"△",IF(COUNTIF(空き状況確認テーブル!AE55:AH55,"△")&lt;&gt;0,"△","〇")))</f>
        <v>△</v>
      </c>
      <c r="AF49" s="217"/>
      <c r="AG49" s="217"/>
      <c r="AH49" s="217"/>
      <c r="AI49" s="213" t="str">
        <f ca="1">IF(COUNTIF(空き状況確認テーブル!AI55:AK55,"×")&lt;&gt;0,"×",IF(COUNTIF(空き状況確認テーブル!AI55:AK55,"△")&lt;&gt;0,"△",IF(COUNTIF(空き状況確認テーブル!AI55:AK55,"△")&lt;&gt;0,"△","〇")))</f>
        <v>△</v>
      </c>
      <c r="AJ49" s="214"/>
      <c r="AK49" s="216"/>
      <c r="AL49" s="121" t="str">
        <f ca="1">空き状況確認テーブル!AL55</f>
        <v>△</v>
      </c>
      <c r="AM49" s="122" t="str">
        <f ca="1">空き状況確認テーブル!AM55</f>
        <v>△</v>
      </c>
      <c r="AN49" s="122" t="str">
        <f ca="1">空き状況確認テーブル!AN55</f>
        <v>△</v>
      </c>
      <c r="AO49" s="122" t="str">
        <f ca="1">空き状況確認テーブル!AO55</f>
        <v>△</v>
      </c>
      <c r="AP49" s="122" t="str">
        <f ca="1">空き状況確認テーブル!AP55</f>
        <v>△</v>
      </c>
      <c r="AQ49" s="122" t="str">
        <f ca="1">空き状況確認テーブル!AQ55</f>
        <v>△</v>
      </c>
      <c r="AR49" s="213" t="str">
        <f ca="1">IF(COUNTIF(空き状況確認テーブル!AR55:AT55,"×")&lt;&gt;0,"×",IF(COUNTIF(空き状況確認テーブル!AR55:AT55,"△")&lt;&gt;0,"△",IF(COUNTIF(空き状況確認テーブル!AR55:AT55,"△")&lt;&gt;0,"△","〇")))</f>
        <v>△</v>
      </c>
      <c r="AS49" s="214"/>
      <c r="AT49" s="215"/>
      <c r="AU49" s="217" t="str">
        <f ca="1">IF(COUNTIF(空き状況確認テーブル!AU55:AX55,"×")&lt;&gt;0,"×",IF(COUNTIF(空き状況確認テーブル!AU55:AX55,"△")&lt;&gt;0,"△",IF(COUNTIF(空き状況確認テーブル!AU55:AX55,"△")&lt;&gt;0,"△","〇")))</f>
        <v>〇</v>
      </c>
      <c r="AV49" s="217"/>
      <c r="AW49" s="217"/>
      <c r="AX49" s="217"/>
      <c r="AY49" s="217" t="str">
        <f ca="1">IF(COUNTIF(空き状況確認テーブル!AY55:BB55,"×")&lt;&gt;0,"×",IF(COUNTIF(空き状況確認テーブル!AY55:BB55,"△")&lt;&gt;0,"△",IF(COUNTIF(空き状況確認テーブル!AY55:BB55,"△")&lt;&gt;0,"△","〇")))</f>
        <v>〇</v>
      </c>
      <c r="AZ49" s="217"/>
      <c r="BA49" s="217"/>
      <c r="BB49" s="217"/>
      <c r="BC49" s="217" t="str">
        <f ca="1">IF(COUNTIF(空き状況確認テーブル!BC55:BF55,"×")&lt;&gt;0,"×",IF(COUNTIF(空き状況確認テーブル!BC55:BF55,"△")&lt;&gt;0,"△",IF(COUNTIF(空き状況確認テーブル!BC55:BF55,"△")&lt;&gt;0,"△","〇")))</f>
        <v>△</v>
      </c>
      <c r="BD49" s="217"/>
      <c r="BE49" s="217"/>
      <c r="BF49" s="217"/>
      <c r="BG49" s="213" t="str">
        <f ca="1">IF(COUNTIF(空き状況確認テーブル!BG55:BI55,"×")&lt;&gt;0,"×",IF(COUNTIF(空き状況確認テーブル!BG55:BI55,"△")&lt;&gt;0,"△",IF(COUNTIF(空き状況確認テーブル!BG55:BI55,"△")&lt;&gt;0,"△","〇")))</f>
        <v>△</v>
      </c>
      <c r="BH49" s="214"/>
      <c r="BI49" s="216"/>
      <c r="BJ49" s="121" t="str">
        <f ca="1">空き状況確認テーブル!BJ55</f>
        <v>△</v>
      </c>
      <c r="BK49" s="122" t="str">
        <f ca="1">空き状況確認テーブル!BK55</f>
        <v>△</v>
      </c>
      <c r="BL49" s="122" t="str">
        <f ca="1">空き状況確認テーブル!BL55</f>
        <v>△</v>
      </c>
      <c r="BM49" s="122" t="str">
        <f ca="1">空き状況確認テーブル!BM55</f>
        <v>△</v>
      </c>
      <c r="BN49" s="122" t="str">
        <f ca="1">空き状況確認テーブル!BN55</f>
        <v>△</v>
      </c>
      <c r="BO49" s="122" t="str">
        <f ca="1">空き状況確認テーブル!BO55</f>
        <v>△</v>
      </c>
      <c r="BP49" s="213" t="str">
        <f ca="1">IF(COUNTIF(空き状況確認テーブル!BP55:BR55,"×")&lt;&gt;0,"×",IF(COUNTIF(空き状況確認テーブル!BP55:BR55,"△")&lt;&gt;0,"△",IF(COUNTIF(空き状況確認テーブル!BP55:BR55,"△")&lt;&gt;0,"△","〇")))</f>
        <v>△</v>
      </c>
      <c r="BQ49" s="214"/>
      <c r="BR49" s="215"/>
      <c r="BS49" s="217" t="str">
        <f ca="1">IF(COUNTIF(空き状況確認テーブル!BS55:BV55,"×")&lt;&gt;0,"×",IF(COUNTIF(空き状況確認テーブル!BS55:BV55,"△")&lt;&gt;0,"△",IF(COUNTIF(空き状況確認テーブル!BS55:BV55,"△")&lt;&gt;0,"△","〇")))</f>
        <v>〇</v>
      </c>
      <c r="BT49" s="217"/>
      <c r="BU49" s="217"/>
      <c r="BV49" s="217"/>
      <c r="BW49" s="217" t="str">
        <f ca="1">IF(COUNTIF(空き状況確認テーブル!BW55:BZ55,"×")&lt;&gt;0,"×",IF(COUNTIF(空き状況確認テーブル!BW55:BZ55,"△")&lt;&gt;0,"△",IF(COUNTIF(空き状況確認テーブル!BW55:BZ55,"△")&lt;&gt;0,"△","〇")))</f>
        <v>〇</v>
      </c>
      <c r="BX49" s="217"/>
      <c r="BY49" s="217"/>
      <c r="BZ49" s="217"/>
      <c r="CA49" s="217" t="str">
        <f ca="1">IF(COUNTIF(空き状況確認テーブル!CA55:CD55,"×")&lt;&gt;0,"×",IF(COUNTIF(空き状況確認テーブル!CA55:CD55,"△")&lt;&gt;0,"△",IF(COUNTIF(空き状況確認テーブル!CA55:CD55,"△")&lt;&gt;0,"△","〇")))</f>
        <v>△</v>
      </c>
      <c r="CB49" s="217"/>
      <c r="CC49" s="217"/>
      <c r="CD49" s="217"/>
      <c r="CE49" s="213" t="str">
        <f ca="1">IF(COUNTIF(空き状況確認テーブル!CE55:CG55,"×")&lt;&gt;0,"×",IF(COUNTIF(空き状況確認テーブル!CE55:CG55,"△")&lt;&gt;0,"△",IF(COUNTIF(空き状況確認テーブル!CE55:CG55,"△")&lt;&gt;0,"△","〇")))</f>
        <v>△</v>
      </c>
      <c r="CF49" s="214"/>
      <c r="CG49" s="216"/>
      <c r="CH49" s="187" t="str">
        <f ca="1">空き状況確認テーブル!CH55</f>
        <v>△</v>
      </c>
      <c r="CI49" s="122" t="str">
        <f ca="1">空き状況確認テーブル!CI55</f>
        <v>△</v>
      </c>
      <c r="CJ49" s="122" t="str">
        <f ca="1">空き状況確認テーブル!CJ55</f>
        <v>△</v>
      </c>
      <c r="CK49" s="122" t="str">
        <f ca="1">空き状況確認テーブル!CK55</f>
        <v>△</v>
      </c>
      <c r="CL49" s="122" t="str">
        <f ca="1">空き状況確認テーブル!CL55</f>
        <v>△</v>
      </c>
      <c r="CM49" s="122" t="str">
        <f ca="1">空き状況確認テーブル!CM55</f>
        <v>△</v>
      </c>
      <c r="CN49" s="213" t="str">
        <f ca="1">IF(COUNTIF(空き状況確認テーブル!CN55:CP55,"×")&lt;&gt;0,"×",IF(COUNTIF(空き状況確認テーブル!CN55:CP55,"△")&lt;&gt;0,"△",IF(COUNTIF(空き状況確認テーブル!CN55:CP55,"△")&lt;&gt;0,"△","〇")))</f>
        <v>△</v>
      </c>
      <c r="CO49" s="214"/>
      <c r="CP49" s="215"/>
      <c r="CQ49" s="217" t="str">
        <f ca="1">IF(COUNTIF(空き状況確認テーブル!CQ55:CT55,"×")&lt;&gt;0,"×",IF(COUNTIF(空き状況確認テーブル!CQ55:CT55,"△")&lt;&gt;0,"△",IF(COUNTIF(空き状況確認テーブル!CQ55:CT55,"△")&lt;&gt;0,"△","〇")))</f>
        <v>〇</v>
      </c>
      <c r="CR49" s="217"/>
      <c r="CS49" s="217"/>
      <c r="CT49" s="217"/>
      <c r="CU49" s="217" t="str">
        <f ca="1">IF(COUNTIF(空き状況確認テーブル!CU55:CX55,"×")&lt;&gt;0,"×",IF(COUNTIF(空き状況確認テーブル!CU55:CX55,"△")&lt;&gt;0,"△",IF(COUNTIF(空き状況確認テーブル!CU55:CX55,"△")&lt;&gt;0,"△","〇")))</f>
        <v>〇</v>
      </c>
      <c r="CV49" s="217"/>
      <c r="CW49" s="217"/>
      <c r="CX49" s="217"/>
      <c r="CY49" s="217" t="str">
        <f ca="1">IF(COUNTIF(空き状況確認テーブル!CY55:DB55,"×")&lt;&gt;0,"×",IF(COUNTIF(空き状況確認テーブル!CY55:DB55,"△")&lt;&gt;0,"△",IF(COUNTIF(空き状況確認テーブル!CY55:DB55,"△")&lt;&gt;0,"△","〇")))</f>
        <v>△</v>
      </c>
      <c r="CZ49" s="217"/>
      <c r="DA49" s="217"/>
      <c r="DB49" s="217"/>
      <c r="DC49" s="213" t="str">
        <f ca="1">IF(COUNTIF(空き状況確認テーブル!DC55:DE55,"×")&lt;&gt;0,"×",IF(COUNTIF(空き状況確認テーブル!DC55:DE55,"△")&lt;&gt;0,"△",IF(COUNTIF(空き状況確認テーブル!DC55:DE55,"△")&lt;&gt;0,"△","〇")))</f>
        <v>△</v>
      </c>
      <c r="DD49" s="214"/>
      <c r="DE49" s="216"/>
      <c r="DF49" s="121" t="str">
        <f ca="1">空き状況確認テーブル!DF55</f>
        <v>△</v>
      </c>
      <c r="DG49" s="122" t="str">
        <f ca="1">空き状況確認テーブル!DG55</f>
        <v>△</v>
      </c>
      <c r="DH49" s="122" t="str">
        <f ca="1">空き状況確認テーブル!DH55</f>
        <v>△</v>
      </c>
      <c r="DI49" s="122" t="str">
        <f ca="1">空き状況確認テーブル!DI55</f>
        <v>△</v>
      </c>
      <c r="DJ49" s="122" t="str">
        <f ca="1">空き状況確認テーブル!DJ55</f>
        <v>△</v>
      </c>
      <c r="DK49" s="122" t="str">
        <f ca="1">空き状況確認テーブル!DK55</f>
        <v>△</v>
      </c>
      <c r="DL49" s="213" t="str">
        <f ca="1">IF(COUNTIF(空き状況確認テーブル!DL55:DN55,"×")&lt;&gt;0,"×",IF(COUNTIF(空き状況確認テーブル!DL55:DN55,"△")&lt;&gt;0,"△",IF(COUNTIF(空き状況確認テーブル!DL55:DN55,"△")&lt;&gt;0,"△","〇")))</f>
        <v>△</v>
      </c>
      <c r="DM49" s="214"/>
      <c r="DN49" s="215"/>
      <c r="DO49" s="217" t="str">
        <f ca="1">IF(COUNTIF(空き状況確認テーブル!DO55:DR55,"×")&lt;&gt;0,"×",IF(COUNTIF(空き状況確認テーブル!DO55:DR55,"△")&lt;&gt;0,"△",IF(COUNTIF(空き状況確認テーブル!DO55:DR55,"△")&lt;&gt;0,"△","〇")))</f>
        <v>〇</v>
      </c>
      <c r="DP49" s="217"/>
      <c r="DQ49" s="217"/>
      <c r="DR49" s="217"/>
      <c r="DS49" s="217" t="str">
        <f ca="1">IF(COUNTIF(空き状況確認テーブル!DS55:DV55,"×")&lt;&gt;0,"×",IF(COUNTIF(空き状況確認テーブル!DS55:DV55,"△")&lt;&gt;0,"△",IF(COUNTIF(空き状況確認テーブル!DS55:DV55,"△")&lt;&gt;0,"△","〇")))</f>
        <v>〇</v>
      </c>
      <c r="DT49" s="217"/>
      <c r="DU49" s="217"/>
      <c r="DV49" s="217"/>
      <c r="DW49" s="217" t="str">
        <f ca="1">IF(COUNTIF(空き状況確認テーブル!DW55:DZ55,"×")&lt;&gt;0,"×",IF(COUNTIF(空き状況確認テーブル!DW55:DZ55,"△")&lt;&gt;0,"△",IF(COUNTIF(空き状況確認テーブル!DW55:DZ55,"△")&lt;&gt;0,"△","〇")))</f>
        <v>△</v>
      </c>
      <c r="DX49" s="217"/>
      <c r="DY49" s="217"/>
      <c r="DZ49" s="217"/>
      <c r="EA49" s="213" t="str">
        <f ca="1">IF(COUNTIF(空き状況確認テーブル!EA55:EC55,"×")&lt;&gt;0,"×",IF(COUNTIF(空き状況確認テーブル!EA55:EC55,"△")&lt;&gt;0,"△",IF(COUNTIF(空き状況確認テーブル!EA55:EC55,"△")&lt;&gt;0,"△","〇")))</f>
        <v>△</v>
      </c>
      <c r="EB49" s="214"/>
      <c r="EC49" s="216"/>
      <c r="ED49" s="121" t="str">
        <f ca="1">空き状況確認テーブル!ED55</f>
        <v>×</v>
      </c>
      <c r="EE49" s="122" t="str">
        <f ca="1">空き状況確認テーブル!EE55</f>
        <v>×</v>
      </c>
      <c r="EF49" s="122" t="str">
        <f ca="1">空き状況確認テーブル!EF55</f>
        <v>×</v>
      </c>
      <c r="EG49" s="122" t="str">
        <f ca="1">空き状況確認テーブル!EG55</f>
        <v>×</v>
      </c>
      <c r="EH49" s="122" t="str">
        <f ca="1">空き状況確認テーブル!EH55</f>
        <v>×</v>
      </c>
      <c r="EI49" s="122" t="str">
        <f ca="1">空き状況確認テーブル!EI55</f>
        <v>×</v>
      </c>
      <c r="EJ49" s="213" t="str">
        <f ca="1">IF(COUNTIF(空き状況確認テーブル!EJ55:EL55,"×")&lt;&gt;0,"×",IF(COUNTIF(空き状況確認テーブル!EJ55:EL55,"△")&lt;&gt;0,"△",IF(COUNTIF(空き状況確認テーブル!EJ55:EL55,"△")&lt;&gt;0,"△","〇")))</f>
        <v>×</v>
      </c>
      <c r="EK49" s="214"/>
      <c r="EL49" s="215"/>
      <c r="EM49" s="217" t="str">
        <f ca="1">IF(COUNTIF(空き状況確認テーブル!EM55:EP55,"×")&lt;&gt;0,"×",IF(COUNTIF(空き状況確認テーブル!EM55:EP55,"△")&lt;&gt;0,"△",IF(COUNTIF(空き状況確認テーブル!EM55:EP55,"△")&lt;&gt;0,"△","〇")))</f>
        <v>×</v>
      </c>
      <c r="EN49" s="217"/>
      <c r="EO49" s="217"/>
      <c r="EP49" s="217"/>
      <c r="EQ49" s="217" t="str">
        <f ca="1">IF(COUNTIF(空き状況確認テーブル!EQ55:ET55,"×")&lt;&gt;0,"×",IF(COUNTIF(空き状況確認テーブル!EQ55:ET55,"△")&lt;&gt;0,"△",IF(COUNTIF(空き状況確認テーブル!EQ55:ET55,"△")&lt;&gt;0,"△","〇")))</f>
        <v>×</v>
      </c>
      <c r="ER49" s="217"/>
      <c r="ES49" s="217"/>
      <c r="ET49" s="217"/>
      <c r="EU49" s="217" t="str">
        <f ca="1">IF(COUNTIF(空き状況確認テーブル!EU55:EX55,"×")&lt;&gt;0,"×",IF(COUNTIF(空き状況確認テーブル!EU55:EX55,"△")&lt;&gt;0,"△",IF(COUNTIF(空き状況確認テーブル!EU55:EX55,"△")&lt;&gt;0,"△","〇")))</f>
        <v>×</v>
      </c>
      <c r="EV49" s="217"/>
      <c r="EW49" s="217"/>
      <c r="EX49" s="217"/>
      <c r="EY49" s="213" t="str">
        <f ca="1">IF(COUNTIF(空き状況確認テーブル!EY55:FA55,"×")&lt;&gt;0,"×",IF(COUNTIF(空き状況確認テーブル!EY55:FA55,"△")&lt;&gt;0,"△",IF(COUNTIF(空き状況確認テーブル!EY55:FA55,"△")&lt;&gt;0,"△","〇")))</f>
        <v>×</v>
      </c>
      <c r="EZ49" s="214"/>
      <c r="FA49" s="216"/>
      <c r="FB49" s="121" t="str">
        <f ca="1">空き状況確認テーブル!FB55</f>
        <v>×</v>
      </c>
      <c r="FC49" s="122" t="str">
        <f ca="1">空き状況確認テーブル!FC55</f>
        <v>×</v>
      </c>
      <c r="FD49" s="122" t="str">
        <f ca="1">空き状況確認テーブル!FD55</f>
        <v>×</v>
      </c>
      <c r="FE49" s="122" t="str">
        <f ca="1">空き状況確認テーブル!FE55</f>
        <v>×</v>
      </c>
      <c r="FF49" s="122" t="str">
        <f ca="1">空き状況確認テーブル!FF55</f>
        <v>×</v>
      </c>
      <c r="FG49" s="122" t="str">
        <f ca="1">空き状況確認テーブル!FG55</f>
        <v>×</v>
      </c>
      <c r="FH49" s="213" t="str">
        <f ca="1">IF(COUNTIF(空き状況確認テーブル!FH55:FJ55,"×")&lt;&gt;0,"×",IF(COUNTIF(空き状況確認テーブル!FH55:FJ55,"△")&lt;&gt;0,"△",IF(COUNTIF(空き状況確認テーブル!FH55:FJ55,"△")&lt;&gt;0,"△","〇")))</f>
        <v>×</v>
      </c>
      <c r="FI49" s="214"/>
      <c r="FJ49" s="215"/>
      <c r="FK49" s="217" t="str">
        <f ca="1">IF(COUNTIF(空き状況確認テーブル!FK55:FN55,"×")&lt;&gt;0,"×",IF(COUNTIF(空き状況確認テーブル!FK55:FN55,"△")&lt;&gt;0,"△",IF(COUNTIF(空き状況確認テーブル!FK55:FN55,"△")&lt;&gt;0,"△","〇")))</f>
        <v>×</v>
      </c>
      <c r="FL49" s="217"/>
      <c r="FM49" s="217"/>
      <c r="FN49" s="217"/>
      <c r="FO49" s="217" t="str">
        <f ca="1">IF(COUNTIF(空き状況確認テーブル!FO55:FR55,"×")&lt;&gt;0,"×",IF(COUNTIF(空き状況確認テーブル!FO55:FR55,"△")&lt;&gt;0,"△",IF(COUNTIF(空き状況確認テーブル!FO55:FR55,"△")&lt;&gt;0,"△","〇")))</f>
        <v>×</v>
      </c>
      <c r="FP49" s="217"/>
      <c r="FQ49" s="217"/>
      <c r="FR49" s="217"/>
      <c r="FS49" s="217" t="str">
        <f ca="1">IF(COUNTIF(空き状況確認テーブル!FS55:FV55,"×")&lt;&gt;0,"×",IF(COUNTIF(空き状況確認テーブル!FS55:FV55,"△")&lt;&gt;0,"△",IF(COUNTIF(空き状況確認テーブル!FS55:FV55,"△")&lt;&gt;0,"△","〇")))</f>
        <v>×</v>
      </c>
      <c r="FT49" s="217"/>
      <c r="FU49" s="217"/>
      <c r="FV49" s="217"/>
      <c r="FW49" s="213" t="str">
        <f ca="1">IF(COUNTIF(空き状況確認テーブル!FW55:FY55,"×")&lt;&gt;0,"×",IF(COUNTIF(空き状況確認テーブル!FW55:FY55,"△")&lt;&gt;0,"△",IF(COUNTIF(空き状況確認テーブル!FW55:FY55,"△")&lt;&gt;0,"△","〇")))</f>
        <v>×</v>
      </c>
      <c r="FX49" s="214"/>
      <c r="FY49" s="216"/>
    </row>
    <row r="50" spans="1:181">
      <c r="A50" s="47"/>
      <c r="B50" s="172" t="s">
        <v>358</v>
      </c>
      <c r="C50" s="199" t="s">
        <v>457</v>
      </c>
      <c r="D50" s="11" t="s">
        <v>195</v>
      </c>
      <c r="E50" s="10" t="str">
        <f>INDEX(施設情報!$D$1:$D$1000,MATCH(D50,施設情報!$C$1:$C$1000,0))</f>
        <v>1</v>
      </c>
      <c r="F50" s="11"/>
      <c r="G50" s="8" t="str">
        <f t="shared" si="22"/>
        <v>046-46391</v>
      </c>
      <c r="H50" s="10" t="str">
        <f t="shared" si="23"/>
        <v>046-46392</v>
      </c>
      <c r="I50" s="10" t="str">
        <f t="shared" si="24"/>
        <v>046-46393</v>
      </c>
      <c r="J50" s="10" t="str">
        <f t="shared" si="25"/>
        <v>046-46394</v>
      </c>
      <c r="K50" s="10" t="str">
        <f t="shared" si="26"/>
        <v>046-46395</v>
      </c>
      <c r="L50" s="10" t="str">
        <f t="shared" si="27"/>
        <v>046-46396</v>
      </c>
      <c r="M50" s="10" t="str">
        <f t="shared" si="28"/>
        <v>046-46397</v>
      </c>
      <c r="N50" s="121" t="str">
        <f ca="1">空き状況確認テーブル!N56</f>
        <v>△</v>
      </c>
      <c r="O50" s="122" t="str">
        <f ca="1">空き状況確認テーブル!O56</f>
        <v>△</v>
      </c>
      <c r="P50" s="122" t="str">
        <f ca="1">空き状況確認テーブル!P56</f>
        <v>△</v>
      </c>
      <c r="Q50" s="122" t="str">
        <f ca="1">空き状況確認テーブル!Q56</f>
        <v>△</v>
      </c>
      <c r="R50" s="122" t="str">
        <f ca="1">空き状況確認テーブル!R56</f>
        <v>△</v>
      </c>
      <c r="S50" s="122" t="str">
        <f ca="1">空き状況確認テーブル!S56</f>
        <v>△</v>
      </c>
      <c r="T50" s="213" t="str">
        <f ca="1">IF(COUNTIF(空き状況確認テーブル!T56:V56,"×")&lt;&gt;0,"×",IF(COUNTIF(空き状況確認テーブル!T56:V56,"△")&lt;&gt;0,"△",IF(COUNTIF(空き状況確認テーブル!T56:V56,"△")&lt;&gt;0,"△","〇")))</f>
        <v>△</v>
      </c>
      <c r="U50" s="214"/>
      <c r="V50" s="215"/>
      <c r="W50" s="217" t="str">
        <f ca="1">IF(COUNTIF(空き状況確認テーブル!W56:Z56,"×")&lt;&gt;0,"×",IF(COUNTIF(空き状況確認テーブル!W56:Z56,"△")&lt;&gt;0,"△",IF(COUNTIF(空き状況確認テーブル!W56:Z56,"△")&lt;&gt;0,"△","〇")))</f>
        <v>〇</v>
      </c>
      <c r="X50" s="217"/>
      <c r="Y50" s="217"/>
      <c r="Z50" s="217"/>
      <c r="AA50" s="217" t="str">
        <f ca="1">IF(COUNTIF(空き状況確認テーブル!AA56:AD56,"×")&lt;&gt;0,"×",IF(COUNTIF(空き状況確認テーブル!AA56:AD56,"△")&lt;&gt;0,"△",IF(COUNTIF(空き状況確認テーブル!AA56:AD56,"△")&lt;&gt;0,"△","〇")))</f>
        <v>〇</v>
      </c>
      <c r="AB50" s="217"/>
      <c r="AC50" s="217"/>
      <c r="AD50" s="217"/>
      <c r="AE50" s="217" t="str">
        <f ca="1">IF(COUNTIF(空き状況確認テーブル!AE56:AH56,"×")&lt;&gt;0,"×",IF(COUNTIF(空き状況確認テーブル!AE56:AH56,"△")&lt;&gt;0,"△",IF(COUNTIF(空き状況確認テーブル!AE56:AH56,"△")&lt;&gt;0,"△","〇")))</f>
        <v>△</v>
      </c>
      <c r="AF50" s="217"/>
      <c r="AG50" s="217"/>
      <c r="AH50" s="217"/>
      <c r="AI50" s="213" t="str">
        <f ca="1">IF(COUNTIF(空き状況確認テーブル!AI56:AK56,"×")&lt;&gt;0,"×",IF(COUNTIF(空き状況確認テーブル!AI56:AK56,"△")&lt;&gt;0,"△",IF(COUNTIF(空き状況確認テーブル!AI56:AK56,"△")&lt;&gt;0,"△","〇")))</f>
        <v>△</v>
      </c>
      <c r="AJ50" s="214"/>
      <c r="AK50" s="216"/>
      <c r="AL50" s="121" t="str">
        <f ca="1">空き状況確認テーブル!AL56</f>
        <v>△</v>
      </c>
      <c r="AM50" s="122" t="str">
        <f ca="1">空き状況確認テーブル!AM56</f>
        <v>△</v>
      </c>
      <c r="AN50" s="122" t="str">
        <f ca="1">空き状況確認テーブル!AN56</f>
        <v>△</v>
      </c>
      <c r="AO50" s="122" t="str">
        <f ca="1">空き状況確認テーブル!AO56</f>
        <v>△</v>
      </c>
      <c r="AP50" s="122" t="str">
        <f ca="1">空き状況確認テーブル!AP56</f>
        <v>△</v>
      </c>
      <c r="AQ50" s="122" t="str">
        <f ca="1">空き状況確認テーブル!AQ56</f>
        <v>△</v>
      </c>
      <c r="AR50" s="213" t="str">
        <f ca="1">IF(COUNTIF(空き状況確認テーブル!AR56:AT56,"×")&lt;&gt;0,"×",IF(COUNTIF(空き状況確認テーブル!AR56:AT56,"△")&lt;&gt;0,"△",IF(COUNTIF(空き状況確認テーブル!AR56:AT56,"△")&lt;&gt;0,"△","〇")))</f>
        <v>△</v>
      </c>
      <c r="AS50" s="214"/>
      <c r="AT50" s="215"/>
      <c r="AU50" s="217" t="str">
        <f ca="1">IF(COUNTIF(空き状況確認テーブル!AU56:AX56,"×")&lt;&gt;0,"×",IF(COUNTIF(空き状況確認テーブル!AU56:AX56,"△")&lt;&gt;0,"△",IF(COUNTIF(空き状況確認テーブル!AU56:AX56,"△")&lt;&gt;0,"△","〇")))</f>
        <v>〇</v>
      </c>
      <c r="AV50" s="217"/>
      <c r="AW50" s="217"/>
      <c r="AX50" s="217"/>
      <c r="AY50" s="217" t="str">
        <f ca="1">IF(COUNTIF(空き状況確認テーブル!AY56:BB56,"×")&lt;&gt;0,"×",IF(COUNTIF(空き状況確認テーブル!AY56:BB56,"△")&lt;&gt;0,"△",IF(COUNTIF(空き状況確認テーブル!AY56:BB56,"△")&lt;&gt;0,"△","〇")))</f>
        <v>〇</v>
      </c>
      <c r="AZ50" s="217"/>
      <c r="BA50" s="217"/>
      <c r="BB50" s="217"/>
      <c r="BC50" s="217" t="str">
        <f ca="1">IF(COUNTIF(空き状況確認テーブル!BC56:BF56,"×")&lt;&gt;0,"×",IF(COUNTIF(空き状況確認テーブル!BC56:BF56,"△")&lt;&gt;0,"△",IF(COUNTIF(空き状況確認テーブル!BC56:BF56,"△")&lt;&gt;0,"△","〇")))</f>
        <v>△</v>
      </c>
      <c r="BD50" s="217"/>
      <c r="BE50" s="217"/>
      <c r="BF50" s="217"/>
      <c r="BG50" s="213" t="str">
        <f ca="1">IF(COUNTIF(空き状況確認テーブル!BG56:BI56,"×")&lt;&gt;0,"×",IF(COUNTIF(空き状況確認テーブル!BG56:BI56,"△")&lt;&gt;0,"△",IF(COUNTIF(空き状況確認テーブル!BG56:BI56,"△")&lt;&gt;0,"△","〇")))</f>
        <v>△</v>
      </c>
      <c r="BH50" s="214"/>
      <c r="BI50" s="216"/>
      <c r="BJ50" s="121" t="str">
        <f ca="1">空き状況確認テーブル!BJ56</f>
        <v>△</v>
      </c>
      <c r="BK50" s="122" t="str">
        <f ca="1">空き状況確認テーブル!BK56</f>
        <v>△</v>
      </c>
      <c r="BL50" s="122" t="str">
        <f ca="1">空き状況確認テーブル!BL56</f>
        <v>△</v>
      </c>
      <c r="BM50" s="122" t="str">
        <f ca="1">空き状況確認テーブル!BM56</f>
        <v>△</v>
      </c>
      <c r="BN50" s="122" t="str">
        <f ca="1">空き状況確認テーブル!BN56</f>
        <v>△</v>
      </c>
      <c r="BO50" s="122" t="str">
        <f ca="1">空き状況確認テーブル!BO56</f>
        <v>△</v>
      </c>
      <c r="BP50" s="213" t="str">
        <f ca="1">IF(COUNTIF(空き状況確認テーブル!BP56:BR56,"×")&lt;&gt;0,"×",IF(COUNTIF(空き状況確認テーブル!BP56:BR56,"△")&lt;&gt;0,"△",IF(COUNTIF(空き状況確認テーブル!BP56:BR56,"△")&lt;&gt;0,"△","〇")))</f>
        <v>△</v>
      </c>
      <c r="BQ50" s="214"/>
      <c r="BR50" s="215"/>
      <c r="BS50" s="217" t="str">
        <f ca="1">IF(COUNTIF(空き状況確認テーブル!BS56:BV56,"×")&lt;&gt;0,"×",IF(COUNTIF(空き状況確認テーブル!BS56:BV56,"△")&lt;&gt;0,"△",IF(COUNTIF(空き状況確認テーブル!BS56:BV56,"△")&lt;&gt;0,"△","〇")))</f>
        <v>〇</v>
      </c>
      <c r="BT50" s="217"/>
      <c r="BU50" s="217"/>
      <c r="BV50" s="217"/>
      <c r="BW50" s="217" t="str">
        <f ca="1">IF(COUNTIF(空き状況確認テーブル!BW56:BZ56,"×")&lt;&gt;0,"×",IF(COUNTIF(空き状況確認テーブル!BW56:BZ56,"△")&lt;&gt;0,"△",IF(COUNTIF(空き状況確認テーブル!BW56:BZ56,"△")&lt;&gt;0,"△","〇")))</f>
        <v>〇</v>
      </c>
      <c r="BX50" s="217"/>
      <c r="BY50" s="217"/>
      <c r="BZ50" s="217"/>
      <c r="CA50" s="217" t="str">
        <f ca="1">IF(COUNTIF(空き状況確認テーブル!CA56:CD56,"×")&lt;&gt;0,"×",IF(COUNTIF(空き状況確認テーブル!CA56:CD56,"△")&lt;&gt;0,"△",IF(COUNTIF(空き状況確認テーブル!CA56:CD56,"△")&lt;&gt;0,"△","〇")))</f>
        <v>△</v>
      </c>
      <c r="CB50" s="217"/>
      <c r="CC50" s="217"/>
      <c r="CD50" s="217"/>
      <c r="CE50" s="213" t="str">
        <f ca="1">IF(COUNTIF(空き状況確認テーブル!CE56:CG56,"×")&lt;&gt;0,"×",IF(COUNTIF(空き状況確認テーブル!CE56:CG56,"△")&lt;&gt;0,"△",IF(COUNTIF(空き状況確認テーブル!CE56:CG56,"△")&lt;&gt;0,"△","〇")))</f>
        <v>△</v>
      </c>
      <c r="CF50" s="214"/>
      <c r="CG50" s="216"/>
      <c r="CH50" s="187" t="str">
        <f ca="1">空き状況確認テーブル!CH56</f>
        <v>△</v>
      </c>
      <c r="CI50" s="122" t="str">
        <f ca="1">空き状況確認テーブル!CI56</f>
        <v>△</v>
      </c>
      <c r="CJ50" s="122" t="str">
        <f ca="1">空き状況確認テーブル!CJ56</f>
        <v>△</v>
      </c>
      <c r="CK50" s="122" t="str">
        <f ca="1">空き状況確認テーブル!CK56</f>
        <v>△</v>
      </c>
      <c r="CL50" s="122" t="str">
        <f ca="1">空き状況確認テーブル!CL56</f>
        <v>△</v>
      </c>
      <c r="CM50" s="122" t="str">
        <f ca="1">空き状況確認テーブル!CM56</f>
        <v>△</v>
      </c>
      <c r="CN50" s="213" t="str">
        <f ca="1">IF(COUNTIF(空き状況確認テーブル!CN56:CP56,"×")&lt;&gt;0,"×",IF(COUNTIF(空き状況確認テーブル!CN56:CP56,"△")&lt;&gt;0,"△",IF(COUNTIF(空き状況確認テーブル!CN56:CP56,"△")&lt;&gt;0,"△","〇")))</f>
        <v>△</v>
      </c>
      <c r="CO50" s="214"/>
      <c r="CP50" s="215"/>
      <c r="CQ50" s="217" t="str">
        <f ca="1">IF(COUNTIF(空き状況確認テーブル!CQ56:CT56,"×")&lt;&gt;0,"×",IF(COUNTIF(空き状況確認テーブル!CQ56:CT56,"△")&lt;&gt;0,"△",IF(COUNTIF(空き状況確認テーブル!CQ56:CT56,"△")&lt;&gt;0,"△","〇")))</f>
        <v>〇</v>
      </c>
      <c r="CR50" s="217"/>
      <c r="CS50" s="217"/>
      <c r="CT50" s="217"/>
      <c r="CU50" s="217" t="str">
        <f ca="1">IF(COUNTIF(空き状況確認テーブル!CU56:CX56,"×")&lt;&gt;0,"×",IF(COUNTIF(空き状況確認テーブル!CU56:CX56,"△")&lt;&gt;0,"△",IF(COUNTIF(空き状況確認テーブル!CU56:CX56,"△")&lt;&gt;0,"△","〇")))</f>
        <v>〇</v>
      </c>
      <c r="CV50" s="217"/>
      <c r="CW50" s="217"/>
      <c r="CX50" s="217"/>
      <c r="CY50" s="217" t="str">
        <f ca="1">IF(COUNTIF(空き状況確認テーブル!CY56:DB56,"×")&lt;&gt;0,"×",IF(COUNTIF(空き状況確認テーブル!CY56:DB56,"△")&lt;&gt;0,"△",IF(COUNTIF(空き状況確認テーブル!CY56:DB56,"△")&lt;&gt;0,"△","〇")))</f>
        <v>△</v>
      </c>
      <c r="CZ50" s="217"/>
      <c r="DA50" s="217"/>
      <c r="DB50" s="217"/>
      <c r="DC50" s="213" t="str">
        <f ca="1">IF(COUNTIF(空き状況確認テーブル!DC56:DE56,"×")&lt;&gt;0,"×",IF(COUNTIF(空き状況確認テーブル!DC56:DE56,"△")&lt;&gt;0,"△",IF(COUNTIF(空き状況確認テーブル!DC56:DE56,"△")&lt;&gt;0,"△","〇")))</f>
        <v>△</v>
      </c>
      <c r="DD50" s="214"/>
      <c r="DE50" s="216"/>
      <c r="DF50" s="121" t="str">
        <f ca="1">空き状況確認テーブル!DF56</f>
        <v>△</v>
      </c>
      <c r="DG50" s="122" t="str">
        <f ca="1">空き状況確認テーブル!DG56</f>
        <v>△</v>
      </c>
      <c r="DH50" s="122" t="str">
        <f ca="1">空き状況確認テーブル!DH56</f>
        <v>△</v>
      </c>
      <c r="DI50" s="122" t="str">
        <f ca="1">空き状況確認テーブル!DI56</f>
        <v>△</v>
      </c>
      <c r="DJ50" s="122" t="str">
        <f ca="1">空き状況確認テーブル!DJ56</f>
        <v>△</v>
      </c>
      <c r="DK50" s="122" t="str">
        <f ca="1">空き状況確認テーブル!DK56</f>
        <v>△</v>
      </c>
      <c r="DL50" s="213" t="str">
        <f ca="1">IF(COUNTIF(空き状況確認テーブル!DL56:DN56,"×")&lt;&gt;0,"×",IF(COUNTIF(空き状況確認テーブル!DL56:DN56,"△")&lt;&gt;0,"△",IF(COUNTIF(空き状況確認テーブル!DL56:DN56,"△")&lt;&gt;0,"△","〇")))</f>
        <v>△</v>
      </c>
      <c r="DM50" s="214"/>
      <c r="DN50" s="215"/>
      <c r="DO50" s="217" t="str">
        <f ca="1">IF(COUNTIF(空き状況確認テーブル!DO56:DR56,"×")&lt;&gt;0,"×",IF(COUNTIF(空き状況確認テーブル!DO56:DR56,"△")&lt;&gt;0,"△",IF(COUNTIF(空き状況確認テーブル!DO56:DR56,"△")&lt;&gt;0,"△","〇")))</f>
        <v>〇</v>
      </c>
      <c r="DP50" s="217"/>
      <c r="DQ50" s="217"/>
      <c r="DR50" s="217"/>
      <c r="DS50" s="217" t="str">
        <f ca="1">IF(COUNTIF(空き状況確認テーブル!DS56:DV56,"×")&lt;&gt;0,"×",IF(COUNTIF(空き状況確認テーブル!DS56:DV56,"△")&lt;&gt;0,"△",IF(COUNTIF(空き状況確認テーブル!DS56:DV56,"△")&lt;&gt;0,"△","〇")))</f>
        <v>〇</v>
      </c>
      <c r="DT50" s="217"/>
      <c r="DU50" s="217"/>
      <c r="DV50" s="217"/>
      <c r="DW50" s="217" t="str">
        <f ca="1">IF(COUNTIF(空き状況確認テーブル!DW56:DZ56,"×")&lt;&gt;0,"×",IF(COUNTIF(空き状況確認テーブル!DW56:DZ56,"△")&lt;&gt;0,"△",IF(COUNTIF(空き状況確認テーブル!DW56:DZ56,"△")&lt;&gt;0,"△","〇")))</f>
        <v>△</v>
      </c>
      <c r="DX50" s="217"/>
      <c r="DY50" s="217"/>
      <c r="DZ50" s="217"/>
      <c r="EA50" s="213" t="str">
        <f ca="1">IF(COUNTIF(空き状況確認テーブル!EA56:EC56,"×")&lt;&gt;0,"×",IF(COUNTIF(空き状況確認テーブル!EA56:EC56,"△")&lt;&gt;0,"△",IF(COUNTIF(空き状況確認テーブル!EA56:EC56,"△")&lt;&gt;0,"△","〇")))</f>
        <v>△</v>
      </c>
      <c r="EB50" s="214"/>
      <c r="EC50" s="216"/>
      <c r="ED50" s="121" t="str">
        <f ca="1">空き状況確認テーブル!ED56</f>
        <v>×</v>
      </c>
      <c r="EE50" s="122" t="str">
        <f ca="1">空き状況確認テーブル!EE56</f>
        <v>×</v>
      </c>
      <c r="EF50" s="122" t="str">
        <f ca="1">空き状況確認テーブル!EF56</f>
        <v>×</v>
      </c>
      <c r="EG50" s="122" t="str">
        <f ca="1">空き状況確認テーブル!EG56</f>
        <v>×</v>
      </c>
      <c r="EH50" s="122" t="str">
        <f ca="1">空き状況確認テーブル!EH56</f>
        <v>×</v>
      </c>
      <c r="EI50" s="122" t="str">
        <f ca="1">空き状況確認テーブル!EI56</f>
        <v>×</v>
      </c>
      <c r="EJ50" s="213" t="str">
        <f ca="1">IF(COUNTIF(空き状況確認テーブル!EJ56:EL56,"×")&lt;&gt;0,"×",IF(COUNTIF(空き状況確認テーブル!EJ56:EL56,"△")&lt;&gt;0,"△",IF(COUNTIF(空き状況確認テーブル!EJ56:EL56,"△")&lt;&gt;0,"△","〇")))</f>
        <v>×</v>
      </c>
      <c r="EK50" s="214"/>
      <c r="EL50" s="215"/>
      <c r="EM50" s="217" t="str">
        <f ca="1">IF(COUNTIF(空き状況確認テーブル!EM56:EP56,"×")&lt;&gt;0,"×",IF(COUNTIF(空き状況確認テーブル!EM56:EP56,"△")&lt;&gt;0,"△",IF(COUNTIF(空き状況確認テーブル!EM56:EP56,"△")&lt;&gt;0,"△","〇")))</f>
        <v>×</v>
      </c>
      <c r="EN50" s="217"/>
      <c r="EO50" s="217"/>
      <c r="EP50" s="217"/>
      <c r="EQ50" s="217" t="str">
        <f ca="1">IF(COUNTIF(空き状況確認テーブル!EQ56:ET56,"×")&lt;&gt;0,"×",IF(COUNTIF(空き状況確認テーブル!EQ56:ET56,"△")&lt;&gt;0,"△",IF(COUNTIF(空き状況確認テーブル!EQ56:ET56,"△")&lt;&gt;0,"△","〇")))</f>
        <v>×</v>
      </c>
      <c r="ER50" s="217"/>
      <c r="ES50" s="217"/>
      <c r="ET50" s="217"/>
      <c r="EU50" s="217" t="str">
        <f ca="1">IF(COUNTIF(空き状況確認テーブル!EU56:EX56,"×")&lt;&gt;0,"×",IF(COUNTIF(空き状況確認テーブル!EU56:EX56,"△")&lt;&gt;0,"△",IF(COUNTIF(空き状況確認テーブル!EU56:EX56,"△")&lt;&gt;0,"△","〇")))</f>
        <v>×</v>
      </c>
      <c r="EV50" s="217"/>
      <c r="EW50" s="217"/>
      <c r="EX50" s="217"/>
      <c r="EY50" s="213" t="str">
        <f ca="1">IF(COUNTIF(空き状況確認テーブル!EY56:FA56,"×")&lt;&gt;0,"×",IF(COUNTIF(空き状況確認テーブル!EY56:FA56,"△")&lt;&gt;0,"△",IF(COUNTIF(空き状況確認テーブル!EY56:FA56,"△")&lt;&gt;0,"△","〇")))</f>
        <v>×</v>
      </c>
      <c r="EZ50" s="214"/>
      <c r="FA50" s="216"/>
      <c r="FB50" s="121" t="str">
        <f ca="1">空き状況確認テーブル!FB56</f>
        <v>×</v>
      </c>
      <c r="FC50" s="122" t="str">
        <f ca="1">空き状況確認テーブル!FC56</f>
        <v>×</v>
      </c>
      <c r="FD50" s="122" t="str">
        <f ca="1">空き状況確認テーブル!FD56</f>
        <v>×</v>
      </c>
      <c r="FE50" s="122" t="str">
        <f ca="1">空き状況確認テーブル!FE56</f>
        <v>×</v>
      </c>
      <c r="FF50" s="122" t="str">
        <f ca="1">空き状況確認テーブル!FF56</f>
        <v>×</v>
      </c>
      <c r="FG50" s="122" t="str">
        <f ca="1">空き状況確認テーブル!FG56</f>
        <v>×</v>
      </c>
      <c r="FH50" s="213" t="str">
        <f ca="1">IF(COUNTIF(空き状況確認テーブル!FH56:FJ56,"×")&lt;&gt;0,"×",IF(COUNTIF(空き状況確認テーブル!FH56:FJ56,"△")&lt;&gt;0,"△",IF(COUNTIF(空き状況確認テーブル!FH56:FJ56,"△")&lt;&gt;0,"△","〇")))</f>
        <v>×</v>
      </c>
      <c r="FI50" s="214"/>
      <c r="FJ50" s="215"/>
      <c r="FK50" s="217" t="str">
        <f ca="1">IF(COUNTIF(空き状況確認テーブル!FK56:FN56,"×")&lt;&gt;0,"×",IF(COUNTIF(空き状況確認テーブル!FK56:FN56,"△")&lt;&gt;0,"△",IF(COUNTIF(空き状況確認テーブル!FK56:FN56,"△")&lt;&gt;0,"△","〇")))</f>
        <v>×</v>
      </c>
      <c r="FL50" s="217"/>
      <c r="FM50" s="217"/>
      <c r="FN50" s="217"/>
      <c r="FO50" s="217" t="str">
        <f ca="1">IF(COUNTIF(空き状況確認テーブル!FO56:FR56,"×")&lt;&gt;0,"×",IF(COUNTIF(空き状況確認テーブル!FO56:FR56,"△")&lt;&gt;0,"△",IF(COUNTIF(空き状況確認テーブル!FO56:FR56,"△")&lt;&gt;0,"△","〇")))</f>
        <v>×</v>
      </c>
      <c r="FP50" s="217"/>
      <c r="FQ50" s="217"/>
      <c r="FR50" s="217"/>
      <c r="FS50" s="217" t="str">
        <f ca="1">IF(COUNTIF(空き状況確認テーブル!FS56:FV56,"×")&lt;&gt;0,"×",IF(COUNTIF(空き状況確認テーブル!FS56:FV56,"△")&lt;&gt;0,"△",IF(COUNTIF(空き状況確認テーブル!FS56:FV56,"△")&lt;&gt;0,"△","〇")))</f>
        <v>×</v>
      </c>
      <c r="FT50" s="217"/>
      <c r="FU50" s="217"/>
      <c r="FV50" s="217"/>
      <c r="FW50" s="213" t="str">
        <f ca="1">IF(COUNTIF(空き状況確認テーブル!FW56:FY56,"×")&lt;&gt;0,"×",IF(COUNTIF(空き状況確認テーブル!FW56:FY56,"△")&lt;&gt;0,"△",IF(COUNTIF(空き状況確認テーブル!FW56:FY56,"△")&lt;&gt;0,"△","〇")))</f>
        <v>×</v>
      </c>
      <c r="FX50" s="214"/>
      <c r="FY50" s="216"/>
    </row>
    <row r="51" spans="1:181">
      <c r="A51" s="47"/>
      <c r="B51" s="160" t="s">
        <v>358</v>
      </c>
      <c r="C51" s="199" t="s">
        <v>458</v>
      </c>
      <c r="D51" s="11" t="s">
        <v>196</v>
      </c>
      <c r="E51" s="10" t="str">
        <f>INDEX(施設情報!$D$1:$D$1000,MATCH(D51,施設情報!$C$1:$C$1000,0))</f>
        <v>1</v>
      </c>
      <c r="F51" s="11"/>
      <c r="G51" s="8" t="str">
        <f t="shared" si="22"/>
        <v>047-46391</v>
      </c>
      <c r="H51" s="10" t="str">
        <f t="shared" si="23"/>
        <v>047-46392</v>
      </c>
      <c r="I51" s="10" t="str">
        <f t="shared" si="24"/>
        <v>047-46393</v>
      </c>
      <c r="J51" s="10" t="str">
        <f t="shared" si="25"/>
        <v>047-46394</v>
      </c>
      <c r="K51" s="10" t="str">
        <f t="shared" si="26"/>
        <v>047-46395</v>
      </c>
      <c r="L51" s="10" t="str">
        <f t="shared" si="27"/>
        <v>047-46396</v>
      </c>
      <c r="M51" s="10" t="str">
        <f t="shared" si="28"/>
        <v>047-46397</v>
      </c>
      <c r="N51" s="121" t="str">
        <f ca="1">空き状況確認テーブル!N57</f>
        <v>△</v>
      </c>
      <c r="O51" s="122" t="str">
        <f ca="1">空き状況確認テーブル!O57</f>
        <v>△</v>
      </c>
      <c r="P51" s="122" t="str">
        <f ca="1">空き状況確認テーブル!P57</f>
        <v>△</v>
      </c>
      <c r="Q51" s="122" t="str">
        <f ca="1">空き状況確認テーブル!Q57</f>
        <v>△</v>
      </c>
      <c r="R51" s="122" t="str">
        <f ca="1">空き状況確認テーブル!R57</f>
        <v>△</v>
      </c>
      <c r="S51" s="122" t="str">
        <f ca="1">空き状況確認テーブル!S57</f>
        <v>△</v>
      </c>
      <c r="T51" s="213" t="str">
        <f ca="1">IF(COUNTIF(空き状況確認テーブル!T57:V57,"×")&lt;&gt;0,"×",IF(COUNTIF(空き状況確認テーブル!T57:V57,"△")&lt;&gt;0,"△",IF(COUNTIF(空き状況確認テーブル!T57:V57,"△")&lt;&gt;0,"△","〇")))</f>
        <v>△</v>
      </c>
      <c r="U51" s="214"/>
      <c r="V51" s="215"/>
      <c r="W51" s="217" t="str">
        <f ca="1">IF(COUNTIF(空き状況確認テーブル!W57:Z57,"×")&lt;&gt;0,"×",IF(COUNTIF(空き状況確認テーブル!W57:Z57,"△")&lt;&gt;0,"△",IF(COUNTIF(空き状況確認テーブル!W57:Z57,"△")&lt;&gt;0,"△","〇")))</f>
        <v>〇</v>
      </c>
      <c r="X51" s="217"/>
      <c r="Y51" s="217"/>
      <c r="Z51" s="217"/>
      <c r="AA51" s="217" t="str">
        <f ca="1">IF(COUNTIF(空き状況確認テーブル!AA57:AD57,"×")&lt;&gt;0,"×",IF(COUNTIF(空き状況確認テーブル!AA57:AD57,"△")&lt;&gt;0,"△",IF(COUNTIF(空き状況確認テーブル!AA57:AD57,"△")&lt;&gt;0,"△","〇")))</f>
        <v>〇</v>
      </c>
      <c r="AB51" s="217"/>
      <c r="AC51" s="217"/>
      <c r="AD51" s="217"/>
      <c r="AE51" s="217" t="str">
        <f ca="1">IF(COUNTIF(空き状況確認テーブル!AE57:AH57,"×")&lt;&gt;0,"×",IF(COUNTIF(空き状況確認テーブル!AE57:AH57,"△")&lt;&gt;0,"△",IF(COUNTIF(空き状況確認テーブル!AE57:AH57,"△")&lt;&gt;0,"△","〇")))</f>
        <v>△</v>
      </c>
      <c r="AF51" s="217"/>
      <c r="AG51" s="217"/>
      <c r="AH51" s="217"/>
      <c r="AI51" s="213" t="str">
        <f ca="1">IF(COUNTIF(空き状況確認テーブル!AI57:AK57,"×")&lt;&gt;0,"×",IF(COUNTIF(空き状況確認テーブル!AI57:AK57,"△")&lt;&gt;0,"△",IF(COUNTIF(空き状況確認テーブル!AI57:AK57,"△")&lt;&gt;0,"△","〇")))</f>
        <v>△</v>
      </c>
      <c r="AJ51" s="214"/>
      <c r="AK51" s="216"/>
      <c r="AL51" s="121" t="str">
        <f ca="1">空き状況確認テーブル!AL57</f>
        <v>△</v>
      </c>
      <c r="AM51" s="122" t="str">
        <f ca="1">空き状況確認テーブル!AM57</f>
        <v>△</v>
      </c>
      <c r="AN51" s="122" t="str">
        <f ca="1">空き状況確認テーブル!AN57</f>
        <v>△</v>
      </c>
      <c r="AO51" s="122" t="str">
        <f ca="1">空き状況確認テーブル!AO57</f>
        <v>△</v>
      </c>
      <c r="AP51" s="122" t="str">
        <f ca="1">空き状況確認テーブル!AP57</f>
        <v>△</v>
      </c>
      <c r="AQ51" s="122" t="str">
        <f ca="1">空き状況確認テーブル!AQ57</f>
        <v>△</v>
      </c>
      <c r="AR51" s="213" t="str">
        <f ca="1">IF(COUNTIF(空き状況確認テーブル!AR57:AT57,"×")&lt;&gt;0,"×",IF(COUNTIF(空き状況確認テーブル!AR57:AT57,"△")&lt;&gt;0,"△",IF(COUNTIF(空き状況確認テーブル!AR57:AT57,"△")&lt;&gt;0,"△","〇")))</f>
        <v>△</v>
      </c>
      <c r="AS51" s="214"/>
      <c r="AT51" s="215"/>
      <c r="AU51" s="217" t="str">
        <f ca="1">IF(COUNTIF(空き状況確認テーブル!AU57:AX57,"×")&lt;&gt;0,"×",IF(COUNTIF(空き状況確認テーブル!AU57:AX57,"△")&lt;&gt;0,"△",IF(COUNTIF(空き状況確認テーブル!AU57:AX57,"△")&lt;&gt;0,"△","〇")))</f>
        <v>〇</v>
      </c>
      <c r="AV51" s="217"/>
      <c r="AW51" s="217"/>
      <c r="AX51" s="217"/>
      <c r="AY51" s="217" t="str">
        <f ca="1">IF(COUNTIF(空き状況確認テーブル!AY57:BB57,"×")&lt;&gt;0,"×",IF(COUNTIF(空き状況確認テーブル!AY57:BB57,"△")&lt;&gt;0,"△",IF(COUNTIF(空き状況確認テーブル!AY57:BB57,"△")&lt;&gt;0,"△","〇")))</f>
        <v>〇</v>
      </c>
      <c r="AZ51" s="217"/>
      <c r="BA51" s="217"/>
      <c r="BB51" s="217"/>
      <c r="BC51" s="217" t="str">
        <f ca="1">IF(COUNTIF(空き状況確認テーブル!BC57:BF57,"×")&lt;&gt;0,"×",IF(COUNTIF(空き状況確認テーブル!BC57:BF57,"△")&lt;&gt;0,"△",IF(COUNTIF(空き状況確認テーブル!BC57:BF57,"△")&lt;&gt;0,"△","〇")))</f>
        <v>△</v>
      </c>
      <c r="BD51" s="217"/>
      <c r="BE51" s="217"/>
      <c r="BF51" s="217"/>
      <c r="BG51" s="213" t="str">
        <f ca="1">IF(COUNTIF(空き状況確認テーブル!BG57:BI57,"×")&lt;&gt;0,"×",IF(COUNTIF(空き状況確認テーブル!BG57:BI57,"△")&lt;&gt;0,"△",IF(COUNTIF(空き状況確認テーブル!BG57:BI57,"△")&lt;&gt;0,"△","〇")))</f>
        <v>△</v>
      </c>
      <c r="BH51" s="214"/>
      <c r="BI51" s="216"/>
      <c r="BJ51" s="121" t="str">
        <f ca="1">空き状況確認テーブル!BJ57</f>
        <v>△</v>
      </c>
      <c r="BK51" s="122" t="str">
        <f ca="1">空き状況確認テーブル!BK57</f>
        <v>△</v>
      </c>
      <c r="BL51" s="122" t="str">
        <f ca="1">空き状況確認テーブル!BL57</f>
        <v>△</v>
      </c>
      <c r="BM51" s="122" t="str">
        <f ca="1">空き状況確認テーブル!BM57</f>
        <v>△</v>
      </c>
      <c r="BN51" s="122" t="str">
        <f ca="1">空き状況確認テーブル!BN57</f>
        <v>△</v>
      </c>
      <c r="BO51" s="122" t="str">
        <f ca="1">空き状況確認テーブル!BO57</f>
        <v>△</v>
      </c>
      <c r="BP51" s="213" t="str">
        <f ca="1">IF(COUNTIF(空き状況確認テーブル!BP57:BR57,"×")&lt;&gt;0,"×",IF(COUNTIF(空き状況確認テーブル!BP57:BR57,"△")&lt;&gt;0,"△",IF(COUNTIF(空き状況確認テーブル!BP57:BR57,"△")&lt;&gt;0,"△","〇")))</f>
        <v>△</v>
      </c>
      <c r="BQ51" s="214"/>
      <c r="BR51" s="215"/>
      <c r="BS51" s="217" t="str">
        <f ca="1">IF(COUNTIF(空き状況確認テーブル!BS57:BV57,"×")&lt;&gt;0,"×",IF(COUNTIF(空き状況確認テーブル!BS57:BV57,"△")&lt;&gt;0,"△",IF(COUNTIF(空き状況確認テーブル!BS57:BV57,"△")&lt;&gt;0,"△","〇")))</f>
        <v>〇</v>
      </c>
      <c r="BT51" s="217"/>
      <c r="BU51" s="217"/>
      <c r="BV51" s="217"/>
      <c r="BW51" s="217" t="str">
        <f ca="1">IF(COUNTIF(空き状況確認テーブル!BW57:BZ57,"×")&lt;&gt;0,"×",IF(COUNTIF(空き状況確認テーブル!BW57:BZ57,"△")&lt;&gt;0,"△",IF(COUNTIF(空き状況確認テーブル!BW57:BZ57,"△")&lt;&gt;0,"△","〇")))</f>
        <v>〇</v>
      </c>
      <c r="BX51" s="217"/>
      <c r="BY51" s="217"/>
      <c r="BZ51" s="217"/>
      <c r="CA51" s="217" t="str">
        <f ca="1">IF(COUNTIF(空き状況確認テーブル!CA57:CD57,"×")&lt;&gt;0,"×",IF(COUNTIF(空き状況確認テーブル!CA57:CD57,"△")&lt;&gt;0,"△",IF(COUNTIF(空き状況確認テーブル!CA57:CD57,"△")&lt;&gt;0,"△","〇")))</f>
        <v>△</v>
      </c>
      <c r="CB51" s="217"/>
      <c r="CC51" s="217"/>
      <c r="CD51" s="217"/>
      <c r="CE51" s="213" t="str">
        <f ca="1">IF(COUNTIF(空き状況確認テーブル!CE57:CG57,"×")&lt;&gt;0,"×",IF(COUNTIF(空き状況確認テーブル!CE57:CG57,"△")&lt;&gt;0,"△",IF(COUNTIF(空き状況確認テーブル!CE57:CG57,"△")&lt;&gt;0,"△","〇")))</f>
        <v>△</v>
      </c>
      <c r="CF51" s="214"/>
      <c r="CG51" s="216"/>
      <c r="CH51" s="187" t="str">
        <f ca="1">空き状況確認テーブル!CH57</f>
        <v>△</v>
      </c>
      <c r="CI51" s="122" t="str">
        <f ca="1">空き状況確認テーブル!CI57</f>
        <v>△</v>
      </c>
      <c r="CJ51" s="122" t="str">
        <f ca="1">空き状況確認テーブル!CJ57</f>
        <v>△</v>
      </c>
      <c r="CK51" s="122" t="str">
        <f ca="1">空き状況確認テーブル!CK57</f>
        <v>△</v>
      </c>
      <c r="CL51" s="122" t="str">
        <f ca="1">空き状況確認テーブル!CL57</f>
        <v>△</v>
      </c>
      <c r="CM51" s="122" t="str">
        <f ca="1">空き状況確認テーブル!CM57</f>
        <v>△</v>
      </c>
      <c r="CN51" s="213" t="str">
        <f ca="1">IF(COUNTIF(空き状況確認テーブル!CN57:CP57,"×")&lt;&gt;0,"×",IF(COUNTIF(空き状況確認テーブル!CN57:CP57,"△")&lt;&gt;0,"△",IF(COUNTIF(空き状況確認テーブル!CN57:CP57,"△")&lt;&gt;0,"△","〇")))</f>
        <v>△</v>
      </c>
      <c r="CO51" s="214"/>
      <c r="CP51" s="215"/>
      <c r="CQ51" s="217" t="str">
        <f ca="1">IF(COUNTIF(空き状況確認テーブル!CQ57:CT57,"×")&lt;&gt;0,"×",IF(COUNTIF(空き状況確認テーブル!CQ57:CT57,"△")&lt;&gt;0,"△",IF(COUNTIF(空き状況確認テーブル!CQ57:CT57,"△")&lt;&gt;0,"△","〇")))</f>
        <v>〇</v>
      </c>
      <c r="CR51" s="217"/>
      <c r="CS51" s="217"/>
      <c r="CT51" s="217"/>
      <c r="CU51" s="217" t="str">
        <f ca="1">IF(COUNTIF(空き状況確認テーブル!CU57:CX57,"×")&lt;&gt;0,"×",IF(COUNTIF(空き状況確認テーブル!CU57:CX57,"△")&lt;&gt;0,"△",IF(COUNTIF(空き状況確認テーブル!CU57:CX57,"△")&lt;&gt;0,"△","〇")))</f>
        <v>〇</v>
      </c>
      <c r="CV51" s="217"/>
      <c r="CW51" s="217"/>
      <c r="CX51" s="217"/>
      <c r="CY51" s="217" t="str">
        <f ca="1">IF(COUNTIF(空き状況確認テーブル!CY57:DB57,"×")&lt;&gt;0,"×",IF(COUNTIF(空き状況確認テーブル!CY57:DB57,"△")&lt;&gt;0,"△",IF(COUNTIF(空き状況確認テーブル!CY57:DB57,"△")&lt;&gt;0,"△","〇")))</f>
        <v>△</v>
      </c>
      <c r="CZ51" s="217"/>
      <c r="DA51" s="217"/>
      <c r="DB51" s="217"/>
      <c r="DC51" s="213" t="str">
        <f ca="1">IF(COUNTIF(空き状況確認テーブル!DC57:DE57,"×")&lt;&gt;0,"×",IF(COUNTIF(空き状況確認テーブル!DC57:DE57,"△")&lt;&gt;0,"△",IF(COUNTIF(空き状況確認テーブル!DC57:DE57,"△")&lt;&gt;0,"△","〇")))</f>
        <v>△</v>
      </c>
      <c r="DD51" s="214"/>
      <c r="DE51" s="216"/>
      <c r="DF51" s="121" t="str">
        <f ca="1">空き状況確認テーブル!DF57</f>
        <v>△</v>
      </c>
      <c r="DG51" s="122" t="str">
        <f ca="1">空き状況確認テーブル!DG57</f>
        <v>△</v>
      </c>
      <c r="DH51" s="122" t="str">
        <f ca="1">空き状況確認テーブル!DH57</f>
        <v>△</v>
      </c>
      <c r="DI51" s="122" t="str">
        <f ca="1">空き状況確認テーブル!DI57</f>
        <v>△</v>
      </c>
      <c r="DJ51" s="122" t="str">
        <f ca="1">空き状況確認テーブル!DJ57</f>
        <v>△</v>
      </c>
      <c r="DK51" s="122" t="str">
        <f ca="1">空き状況確認テーブル!DK57</f>
        <v>△</v>
      </c>
      <c r="DL51" s="213" t="str">
        <f ca="1">IF(COUNTIF(空き状況確認テーブル!DL57:DN57,"×")&lt;&gt;0,"×",IF(COUNTIF(空き状況確認テーブル!DL57:DN57,"△")&lt;&gt;0,"△",IF(COUNTIF(空き状況確認テーブル!DL57:DN57,"△")&lt;&gt;0,"△","〇")))</f>
        <v>△</v>
      </c>
      <c r="DM51" s="214"/>
      <c r="DN51" s="215"/>
      <c r="DO51" s="217" t="str">
        <f ca="1">IF(COUNTIF(空き状況確認テーブル!DO57:DR57,"×")&lt;&gt;0,"×",IF(COUNTIF(空き状況確認テーブル!DO57:DR57,"△")&lt;&gt;0,"△",IF(COUNTIF(空き状況確認テーブル!DO57:DR57,"△")&lt;&gt;0,"△","〇")))</f>
        <v>〇</v>
      </c>
      <c r="DP51" s="217"/>
      <c r="DQ51" s="217"/>
      <c r="DR51" s="217"/>
      <c r="DS51" s="217" t="str">
        <f ca="1">IF(COUNTIF(空き状況確認テーブル!DS57:DV57,"×")&lt;&gt;0,"×",IF(COUNTIF(空き状況確認テーブル!DS57:DV57,"△")&lt;&gt;0,"△",IF(COUNTIF(空き状況確認テーブル!DS57:DV57,"△")&lt;&gt;0,"△","〇")))</f>
        <v>〇</v>
      </c>
      <c r="DT51" s="217"/>
      <c r="DU51" s="217"/>
      <c r="DV51" s="217"/>
      <c r="DW51" s="217" t="str">
        <f ca="1">IF(COUNTIF(空き状況確認テーブル!DW57:DZ57,"×")&lt;&gt;0,"×",IF(COUNTIF(空き状況確認テーブル!DW57:DZ57,"△")&lt;&gt;0,"△",IF(COUNTIF(空き状況確認テーブル!DW57:DZ57,"△")&lt;&gt;0,"△","〇")))</f>
        <v>△</v>
      </c>
      <c r="DX51" s="217"/>
      <c r="DY51" s="217"/>
      <c r="DZ51" s="217"/>
      <c r="EA51" s="213" t="str">
        <f ca="1">IF(COUNTIF(空き状況確認テーブル!EA57:EC57,"×")&lt;&gt;0,"×",IF(COUNTIF(空き状況確認テーブル!EA57:EC57,"△")&lt;&gt;0,"△",IF(COUNTIF(空き状況確認テーブル!EA57:EC57,"△")&lt;&gt;0,"△","〇")))</f>
        <v>△</v>
      </c>
      <c r="EB51" s="214"/>
      <c r="EC51" s="216"/>
      <c r="ED51" s="121" t="str">
        <f ca="1">空き状況確認テーブル!ED57</f>
        <v>×</v>
      </c>
      <c r="EE51" s="122" t="str">
        <f ca="1">空き状況確認テーブル!EE57</f>
        <v>×</v>
      </c>
      <c r="EF51" s="122" t="str">
        <f ca="1">空き状況確認テーブル!EF57</f>
        <v>×</v>
      </c>
      <c r="EG51" s="122" t="str">
        <f ca="1">空き状況確認テーブル!EG57</f>
        <v>×</v>
      </c>
      <c r="EH51" s="122" t="str">
        <f ca="1">空き状況確認テーブル!EH57</f>
        <v>×</v>
      </c>
      <c r="EI51" s="122" t="str">
        <f ca="1">空き状況確認テーブル!EI57</f>
        <v>×</v>
      </c>
      <c r="EJ51" s="213" t="str">
        <f ca="1">IF(COUNTIF(空き状況確認テーブル!EJ57:EL57,"×")&lt;&gt;0,"×",IF(COUNTIF(空き状況確認テーブル!EJ57:EL57,"△")&lt;&gt;0,"△",IF(COUNTIF(空き状況確認テーブル!EJ57:EL57,"△")&lt;&gt;0,"△","〇")))</f>
        <v>×</v>
      </c>
      <c r="EK51" s="214"/>
      <c r="EL51" s="215"/>
      <c r="EM51" s="217" t="str">
        <f ca="1">IF(COUNTIF(空き状況確認テーブル!EM57:EP57,"×")&lt;&gt;0,"×",IF(COUNTIF(空き状況確認テーブル!EM57:EP57,"△")&lt;&gt;0,"△",IF(COUNTIF(空き状況確認テーブル!EM57:EP57,"△")&lt;&gt;0,"△","〇")))</f>
        <v>×</v>
      </c>
      <c r="EN51" s="217"/>
      <c r="EO51" s="217"/>
      <c r="EP51" s="217"/>
      <c r="EQ51" s="217" t="str">
        <f ca="1">IF(COUNTIF(空き状況確認テーブル!EQ57:ET57,"×")&lt;&gt;0,"×",IF(COUNTIF(空き状況確認テーブル!EQ57:ET57,"△")&lt;&gt;0,"△",IF(COUNTIF(空き状況確認テーブル!EQ57:ET57,"△")&lt;&gt;0,"△","〇")))</f>
        <v>×</v>
      </c>
      <c r="ER51" s="217"/>
      <c r="ES51" s="217"/>
      <c r="ET51" s="217"/>
      <c r="EU51" s="217" t="str">
        <f ca="1">IF(COUNTIF(空き状況確認テーブル!EU57:EX57,"×")&lt;&gt;0,"×",IF(COUNTIF(空き状況確認テーブル!EU57:EX57,"△")&lt;&gt;0,"△",IF(COUNTIF(空き状況確認テーブル!EU57:EX57,"△")&lt;&gt;0,"△","〇")))</f>
        <v>×</v>
      </c>
      <c r="EV51" s="217"/>
      <c r="EW51" s="217"/>
      <c r="EX51" s="217"/>
      <c r="EY51" s="213" t="str">
        <f ca="1">IF(COUNTIF(空き状況確認テーブル!EY57:FA57,"×")&lt;&gt;0,"×",IF(COUNTIF(空き状況確認テーブル!EY57:FA57,"△")&lt;&gt;0,"△",IF(COUNTIF(空き状況確認テーブル!EY57:FA57,"△")&lt;&gt;0,"△","〇")))</f>
        <v>×</v>
      </c>
      <c r="EZ51" s="214"/>
      <c r="FA51" s="216"/>
      <c r="FB51" s="121" t="str">
        <f ca="1">空き状況確認テーブル!FB57</f>
        <v>×</v>
      </c>
      <c r="FC51" s="122" t="str">
        <f ca="1">空き状況確認テーブル!FC57</f>
        <v>×</v>
      </c>
      <c r="FD51" s="122" t="str">
        <f ca="1">空き状況確認テーブル!FD57</f>
        <v>×</v>
      </c>
      <c r="FE51" s="122" t="str">
        <f ca="1">空き状況確認テーブル!FE57</f>
        <v>×</v>
      </c>
      <c r="FF51" s="122" t="str">
        <f ca="1">空き状況確認テーブル!FF57</f>
        <v>×</v>
      </c>
      <c r="FG51" s="122" t="str">
        <f ca="1">空き状況確認テーブル!FG57</f>
        <v>×</v>
      </c>
      <c r="FH51" s="213" t="str">
        <f ca="1">IF(COUNTIF(空き状況確認テーブル!FH57:FJ57,"×")&lt;&gt;0,"×",IF(COUNTIF(空き状況確認テーブル!FH57:FJ57,"△")&lt;&gt;0,"△",IF(COUNTIF(空き状況確認テーブル!FH57:FJ57,"△")&lt;&gt;0,"△","〇")))</f>
        <v>×</v>
      </c>
      <c r="FI51" s="214"/>
      <c r="FJ51" s="215"/>
      <c r="FK51" s="217" t="str">
        <f ca="1">IF(COUNTIF(空き状況確認テーブル!FK57:FN57,"×")&lt;&gt;0,"×",IF(COUNTIF(空き状況確認テーブル!FK57:FN57,"△")&lt;&gt;0,"△",IF(COUNTIF(空き状況確認テーブル!FK57:FN57,"△")&lt;&gt;0,"△","〇")))</f>
        <v>×</v>
      </c>
      <c r="FL51" s="217"/>
      <c r="FM51" s="217"/>
      <c r="FN51" s="217"/>
      <c r="FO51" s="217" t="str">
        <f ca="1">IF(COUNTIF(空き状況確認テーブル!FO57:FR57,"×")&lt;&gt;0,"×",IF(COUNTIF(空き状況確認テーブル!FO57:FR57,"△")&lt;&gt;0,"△",IF(COUNTIF(空き状況確認テーブル!FO57:FR57,"△")&lt;&gt;0,"△","〇")))</f>
        <v>×</v>
      </c>
      <c r="FP51" s="217"/>
      <c r="FQ51" s="217"/>
      <c r="FR51" s="217"/>
      <c r="FS51" s="217" t="str">
        <f ca="1">IF(COUNTIF(空き状況確認テーブル!FS57:FV57,"×")&lt;&gt;0,"×",IF(COUNTIF(空き状況確認テーブル!FS57:FV57,"△")&lt;&gt;0,"△",IF(COUNTIF(空き状況確認テーブル!FS57:FV57,"△")&lt;&gt;0,"△","〇")))</f>
        <v>×</v>
      </c>
      <c r="FT51" s="217"/>
      <c r="FU51" s="217"/>
      <c r="FV51" s="217"/>
      <c r="FW51" s="213" t="str">
        <f ca="1">IF(COUNTIF(空き状況確認テーブル!FW57:FY57,"×")&lt;&gt;0,"×",IF(COUNTIF(空き状況確認テーブル!FW57:FY57,"△")&lt;&gt;0,"△",IF(COUNTIF(空き状況確認テーブル!FW57:FY57,"△")&lt;&gt;0,"△","〇")))</f>
        <v>×</v>
      </c>
      <c r="FX51" s="214"/>
      <c r="FY51" s="216"/>
    </row>
    <row r="52" spans="1:181">
      <c r="A52" s="47"/>
      <c r="B52" s="160" t="s">
        <v>358</v>
      </c>
      <c r="C52" s="199" t="s">
        <v>459</v>
      </c>
      <c r="D52" s="11" t="s">
        <v>197</v>
      </c>
      <c r="E52" s="10" t="str">
        <f>INDEX(施設情報!$D$1:$D$1000,MATCH(D52,施設情報!$C$1:$C$1000,0))</f>
        <v>1</v>
      </c>
      <c r="F52" s="11"/>
      <c r="G52" s="8" t="str">
        <f t="shared" si="22"/>
        <v>048-46391</v>
      </c>
      <c r="H52" s="10" t="str">
        <f t="shared" si="23"/>
        <v>048-46392</v>
      </c>
      <c r="I52" s="10" t="str">
        <f t="shared" si="24"/>
        <v>048-46393</v>
      </c>
      <c r="J52" s="10" t="str">
        <f t="shared" si="25"/>
        <v>048-46394</v>
      </c>
      <c r="K52" s="10" t="str">
        <f t="shared" si="26"/>
        <v>048-46395</v>
      </c>
      <c r="L52" s="10" t="str">
        <f t="shared" si="27"/>
        <v>048-46396</v>
      </c>
      <c r="M52" s="10" t="str">
        <f t="shared" si="28"/>
        <v>048-46397</v>
      </c>
      <c r="N52" s="121" t="str">
        <f ca="1">空き状況確認テーブル!N58</f>
        <v>△</v>
      </c>
      <c r="O52" s="122" t="str">
        <f ca="1">空き状況確認テーブル!O58</f>
        <v>△</v>
      </c>
      <c r="P52" s="122" t="str">
        <f ca="1">空き状況確認テーブル!P58</f>
        <v>△</v>
      </c>
      <c r="Q52" s="122" t="str">
        <f ca="1">空き状況確認テーブル!Q58</f>
        <v>△</v>
      </c>
      <c r="R52" s="122" t="str">
        <f ca="1">空き状況確認テーブル!R58</f>
        <v>△</v>
      </c>
      <c r="S52" s="122" t="str">
        <f ca="1">空き状況確認テーブル!S58</f>
        <v>△</v>
      </c>
      <c r="T52" s="213" t="str">
        <f ca="1">IF(COUNTIF(空き状況確認テーブル!T58:V58,"×")&lt;&gt;0,"×",IF(COUNTIF(空き状況確認テーブル!T58:V58,"△")&lt;&gt;0,"△",IF(COUNTIF(空き状況確認テーブル!T58:V58,"△")&lt;&gt;0,"△","〇")))</f>
        <v>△</v>
      </c>
      <c r="U52" s="214"/>
      <c r="V52" s="215"/>
      <c r="W52" s="217" t="str">
        <f ca="1">IF(COUNTIF(空き状況確認テーブル!W58:Z58,"×")&lt;&gt;0,"×",IF(COUNTIF(空き状況確認テーブル!W58:Z58,"△")&lt;&gt;0,"△",IF(COUNTIF(空き状況確認テーブル!W58:Z58,"△")&lt;&gt;0,"△","〇")))</f>
        <v>〇</v>
      </c>
      <c r="X52" s="217"/>
      <c r="Y52" s="217"/>
      <c r="Z52" s="217"/>
      <c r="AA52" s="217" t="str">
        <f ca="1">IF(COUNTIF(空き状況確認テーブル!AA58:AD58,"×")&lt;&gt;0,"×",IF(COUNTIF(空き状況確認テーブル!AA58:AD58,"△")&lt;&gt;0,"△",IF(COUNTIF(空き状況確認テーブル!AA58:AD58,"△")&lt;&gt;0,"△","〇")))</f>
        <v>〇</v>
      </c>
      <c r="AB52" s="217"/>
      <c r="AC52" s="217"/>
      <c r="AD52" s="217"/>
      <c r="AE52" s="217" t="str">
        <f ca="1">IF(COUNTIF(空き状況確認テーブル!AE58:AH58,"×")&lt;&gt;0,"×",IF(COUNTIF(空き状況確認テーブル!AE58:AH58,"△")&lt;&gt;0,"△",IF(COUNTIF(空き状況確認テーブル!AE58:AH58,"△")&lt;&gt;0,"△","〇")))</f>
        <v>△</v>
      </c>
      <c r="AF52" s="217"/>
      <c r="AG52" s="217"/>
      <c r="AH52" s="217"/>
      <c r="AI52" s="213" t="str">
        <f ca="1">IF(COUNTIF(空き状況確認テーブル!AI58:AK58,"×")&lt;&gt;0,"×",IF(COUNTIF(空き状況確認テーブル!AI58:AK58,"△")&lt;&gt;0,"△",IF(COUNTIF(空き状況確認テーブル!AI58:AK58,"△")&lt;&gt;0,"△","〇")))</f>
        <v>△</v>
      </c>
      <c r="AJ52" s="214"/>
      <c r="AK52" s="216"/>
      <c r="AL52" s="121" t="str">
        <f ca="1">空き状況確認テーブル!AL58</f>
        <v>△</v>
      </c>
      <c r="AM52" s="122" t="str">
        <f ca="1">空き状況確認テーブル!AM58</f>
        <v>△</v>
      </c>
      <c r="AN52" s="122" t="str">
        <f ca="1">空き状況確認テーブル!AN58</f>
        <v>△</v>
      </c>
      <c r="AO52" s="122" t="str">
        <f ca="1">空き状況確認テーブル!AO58</f>
        <v>△</v>
      </c>
      <c r="AP52" s="122" t="str">
        <f ca="1">空き状況確認テーブル!AP58</f>
        <v>△</v>
      </c>
      <c r="AQ52" s="122" t="str">
        <f ca="1">空き状況確認テーブル!AQ58</f>
        <v>△</v>
      </c>
      <c r="AR52" s="213" t="str">
        <f ca="1">IF(COUNTIF(空き状況確認テーブル!AR58:AT58,"×")&lt;&gt;0,"×",IF(COUNTIF(空き状況確認テーブル!AR58:AT58,"△")&lt;&gt;0,"△",IF(COUNTIF(空き状況確認テーブル!AR58:AT58,"△")&lt;&gt;0,"△","〇")))</f>
        <v>△</v>
      </c>
      <c r="AS52" s="214"/>
      <c r="AT52" s="215"/>
      <c r="AU52" s="217" t="str">
        <f ca="1">IF(COUNTIF(空き状況確認テーブル!AU58:AX58,"×")&lt;&gt;0,"×",IF(COUNTIF(空き状況確認テーブル!AU58:AX58,"△")&lt;&gt;0,"△",IF(COUNTIF(空き状況確認テーブル!AU58:AX58,"△")&lt;&gt;0,"△","〇")))</f>
        <v>〇</v>
      </c>
      <c r="AV52" s="217"/>
      <c r="AW52" s="217"/>
      <c r="AX52" s="217"/>
      <c r="AY52" s="217" t="str">
        <f ca="1">IF(COUNTIF(空き状況確認テーブル!AY58:BB58,"×")&lt;&gt;0,"×",IF(COUNTIF(空き状況確認テーブル!AY58:BB58,"△")&lt;&gt;0,"△",IF(COUNTIF(空き状況確認テーブル!AY58:BB58,"△")&lt;&gt;0,"△","〇")))</f>
        <v>〇</v>
      </c>
      <c r="AZ52" s="217"/>
      <c r="BA52" s="217"/>
      <c r="BB52" s="217"/>
      <c r="BC52" s="217" t="str">
        <f ca="1">IF(COUNTIF(空き状況確認テーブル!BC58:BF58,"×")&lt;&gt;0,"×",IF(COUNTIF(空き状況確認テーブル!BC58:BF58,"△")&lt;&gt;0,"△",IF(COUNTIF(空き状況確認テーブル!BC58:BF58,"△")&lt;&gt;0,"△","〇")))</f>
        <v>△</v>
      </c>
      <c r="BD52" s="217"/>
      <c r="BE52" s="217"/>
      <c r="BF52" s="217"/>
      <c r="BG52" s="213" t="str">
        <f ca="1">IF(COUNTIF(空き状況確認テーブル!BG58:BI58,"×")&lt;&gt;0,"×",IF(COUNTIF(空き状況確認テーブル!BG58:BI58,"△")&lt;&gt;0,"△",IF(COUNTIF(空き状況確認テーブル!BG58:BI58,"△")&lt;&gt;0,"△","〇")))</f>
        <v>△</v>
      </c>
      <c r="BH52" s="214"/>
      <c r="BI52" s="216"/>
      <c r="BJ52" s="121" t="str">
        <f ca="1">空き状況確認テーブル!BJ58</f>
        <v>△</v>
      </c>
      <c r="BK52" s="122" t="str">
        <f ca="1">空き状況確認テーブル!BK58</f>
        <v>△</v>
      </c>
      <c r="BL52" s="122" t="str">
        <f ca="1">空き状況確認テーブル!BL58</f>
        <v>△</v>
      </c>
      <c r="BM52" s="122" t="str">
        <f ca="1">空き状況確認テーブル!BM58</f>
        <v>△</v>
      </c>
      <c r="BN52" s="122" t="str">
        <f ca="1">空き状況確認テーブル!BN58</f>
        <v>△</v>
      </c>
      <c r="BO52" s="122" t="str">
        <f ca="1">空き状況確認テーブル!BO58</f>
        <v>△</v>
      </c>
      <c r="BP52" s="213" t="str">
        <f ca="1">IF(COUNTIF(空き状況確認テーブル!BP58:BR58,"×")&lt;&gt;0,"×",IF(COUNTIF(空き状況確認テーブル!BP58:BR58,"△")&lt;&gt;0,"△",IF(COUNTIF(空き状況確認テーブル!BP58:BR58,"△")&lt;&gt;0,"△","〇")))</f>
        <v>△</v>
      </c>
      <c r="BQ52" s="214"/>
      <c r="BR52" s="215"/>
      <c r="BS52" s="217" t="str">
        <f ca="1">IF(COUNTIF(空き状況確認テーブル!BS58:BV58,"×")&lt;&gt;0,"×",IF(COUNTIF(空き状況確認テーブル!BS58:BV58,"△")&lt;&gt;0,"△",IF(COUNTIF(空き状況確認テーブル!BS58:BV58,"△")&lt;&gt;0,"△","〇")))</f>
        <v>〇</v>
      </c>
      <c r="BT52" s="217"/>
      <c r="BU52" s="217"/>
      <c r="BV52" s="217"/>
      <c r="BW52" s="217" t="str">
        <f ca="1">IF(COUNTIF(空き状況確認テーブル!BW58:BZ58,"×")&lt;&gt;0,"×",IF(COUNTIF(空き状況確認テーブル!BW58:BZ58,"△")&lt;&gt;0,"△",IF(COUNTIF(空き状況確認テーブル!BW58:BZ58,"△")&lt;&gt;0,"△","〇")))</f>
        <v>〇</v>
      </c>
      <c r="BX52" s="217"/>
      <c r="BY52" s="217"/>
      <c r="BZ52" s="217"/>
      <c r="CA52" s="217" t="str">
        <f ca="1">IF(COUNTIF(空き状況確認テーブル!CA58:CD58,"×")&lt;&gt;0,"×",IF(COUNTIF(空き状況確認テーブル!CA58:CD58,"△")&lt;&gt;0,"△",IF(COUNTIF(空き状況確認テーブル!CA58:CD58,"△")&lt;&gt;0,"△","〇")))</f>
        <v>△</v>
      </c>
      <c r="CB52" s="217"/>
      <c r="CC52" s="217"/>
      <c r="CD52" s="217"/>
      <c r="CE52" s="213" t="str">
        <f ca="1">IF(COUNTIF(空き状況確認テーブル!CE58:CG58,"×")&lt;&gt;0,"×",IF(COUNTIF(空き状況確認テーブル!CE58:CG58,"△")&lt;&gt;0,"△",IF(COUNTIF(空き状況確認テーブル!CE58:CG58,"△")&lt;&gt;0,"△","〇")))</f>
        <v>△</v>
      </c>
      <c r="CF52" s="214"/>
      <c r="CG52" s="216"/>
      <c r="CH52" s="187" t="str">
        <f ca="1">空き状況確認テーブル!CH58</f>
        <v>△</v>
      </c>
      <c r="CI52" s="122" t="str">
        <f ca="1">空き状況確認テーブル!CI58</f>
        <v>△</v>
      </c>
      <c r="CJ52" s="122" t="str">
        <f ca="1">空き状況確認テーブル!CJ58</f>
        <v>△</v>
      </c>
      <c r="CK52" s="122" t="str">
        <f ca="1">空き状況確認テーブル!CK58</f>
        <v>△</v>
      </c>
      <c r="CL52" s="122" t="str">
        <f ca="1">空き状況確認テーブル!CL58</f>
        <v>△</v>
      </c>
      <c r="CM52" s="122" t="str">
        <f ca="1">空き状況確認テーブル!CM58</f>
        <v>△</v>
      </c>
      <c r="CN52" s="213" t="str">
        <f ca="1">IF(COUNTIF(空き状況確認テーブル!CN58:CP58,"×")&lt;&gt;0,"×",IF(COUNTIF(空き状況確認テーブル!CN58:CP58,"△")&lt;&gt;0,"△",IF(COUNTIF(空き状況確認テーブル!CN58:CP58,"△")&lt;&gt;0,"△","〇")))</f>
        <v>△</v>
      </c>
      <c r="CO52" s="214"/>
      <c r="CP52" s="215"/>
      <c r="CQ52" s="217" t="str">
        <f ca="1">IF(COUNTIF(空き状況確認テーブル!CQ58:CT58,"×")&lt;&gt;0,"×",IF(COUNTIF(空き状況確認テーブル!CQ58:CT58,"△")&lt;&gt;0,"△",IF(COUNTIF(空き状況確認テーブル!CQ58:CT58,"△")&lt;&gt;0,"△","〇")))</f>
        <v>〇</v>
      </c>
      <c r="CR52" s="217"/>
      <c r="CS52" s="217"/>
      <c r="CT52" s="217"/>
      <c r="CU52" s="217" t="str">
        <f ca="1">IF(COUNTIF(空き状況確認テーブル!CU58:CX58,"×")&lt;&gt;0,"×",IF(COUNTIF(空き状況確認テーブル!CU58:CX58,"△")&lt;&gt;0,"△",IF(COUNTIF(空き状況確認テーブル!CU58:CX58,"△")&lt;&gt;0,"△","〇")))</f>
        <v>〇</v>
      </c>
      <c r="CV52" s="217"/>
      <c r="CW52" s="217"/>
      <c r="CX52" s="217"/>
      <c r="CY52" s="217" t="str">
        <f ca="1">IF(COUNTIF(空き状況確認テーブル!CY58:DB58,"×")&lt;&gt;0,"×",IF(COUNTIF(空き状況確認テーブル!CY58:DB58,"△")&lt;&gt;0,"△",IF(COUNTIF(空き状況確認テーブル!CY58:DB58,"△")&lt;&gt;0,"△","〇")))</f>
        <v>△</v>
      </c>
      <c r="CZ52" s="217"/>
      <c r="DA52" s="217"/>
      <c r="DB52" s="217"/>
      <c r="DC52" s="213" t="str">
        <f ca="1">IF(COUNTIF(空き状況確認テーブル!DC58:DE58,"×")&lt;&gt;0,"×",IF(COUNTIF(空き状況確認テーブル!DC58:DE58,"△")&lt;&gt;0,"△",IF(COUNTIF(空き状況確認テーブル!DC58:DE58,"△")&lt;&gt;0,"△","〇")))</f>
        <v>△</v>
      </c>
      <c r="DD52" s="214"/>
      <c r="DE52" s="216"/>
      <c r="DF52" s="121" t="str">
        <f ca="1">空き状況確認テーブル!DF58</f>
        <v>△</v>
      </c>
      <c r="DG52" s="122" t="str">
        <f ca="1">空き状況確認テーブル!DG58</f>
        <v>△</v>
      </c>
      <c r="DH52" s="122" t="str">
        <f ca="1">空き状況確認テーブル!DH58</f>
        <v>△</v>
      </c>
      <c r="DI52" s="122" t="str">
        <f ca="1">空き状況確認テーブル!DI58</f>
        <v>△</v>
      </c>
      <c r="DJ52" s="122" t="str">
        <f ca="1">空き状況確認テーブル!DJ58</f>
        <v>△</v>
      </c>
      <c r="DK52" s="122" t="str">
        <f ca="1">空き状況確認テーブル!DK58</f>
        <v>△</v>
      </c>
      <c r="DL52" s="213" t="str">
        <f ca="1">IF(COUNTIF(空き状況確認テーブル!DL58:DN58,"×")&lt;&gt;0,"×",IF(COUNTIF(空き状況確認テーブル!DL58:DN58,"△")&lt;&gt;0,"△",IF(COUNTIF(空き状況確認テーブル!DL58:DN58,"△")&lt;&gt;0,"△","〇")))</f>
        <v>△</v>
      </c>
      <c r="DM52" s="214"/>
      <c r="DN52" s="215"/>
      <c r="DO52" s="217" t="str">
        <f ca="1">IF(COUNTIF(空き状況確認テーブル!DO58:DR58,"×")&lt;&gt;0,"×",IF(COUNTIF(空き状況確認テーブル!DO58:DR58,"△")&lt;&gt;0,"△",IF(COUNTIF(空き状況確認テーブル!DO58:DR58,"△")&lt;&gt;0,"△","〇")))</f>
        <v>〇</v>
      </c>
      <c r="DP52" s="217"/>
      <c r="DQ52" s="217"/>
      <c r="DR52" s="217"/>
      <c r="DS52" s="217" t="str">
        <f ca="1">IF(COUNTIF(空き状況確認テーブル!DS58:DV58,"×")&lt;&gt;0,"×",IF(COUNTIF(空き状況確認テーブル!DS58:DV58,"△")&lt;&gt;0,"△",IF(COUNTIF(空き状況確認テーブル!DS58:DV58,"△")&lt;&gt;0,"△","〇")))</f>
        <v>〇</v>
      </c>
      <c r="DT52" s="217"/>
      <c r="DU52" s="217"/>
      <c r="DV52" s="217"/>
      <c r="DW52" s="217" t="str">
        <f ca="1">IF(COUNTIF(空き状況確認テーブル!DW58:DZ58,"×")&lt;&gt;0,"×",IF(COUNTIF(空き状況確認テーブル!DW58:DZ58,"△")&lt;&gt;0,"△",IF(COUNTIF(空き状況確認テーブル!DW58:DZ58,"△")&lt;&gt;0,"△","〇")))</f>
        <v>△</v>
      </c>
      <c r="DX52" s="217"/>
      <c r="DY52" s="217"/>
      <c r="DZ52" s="217"/>
      <c r="EA52" s="213" t="str">
        <f ca="1">IF(COUNTIF(空き状況確認テーブル!EA58:EC58,"×")&lt;&gt;0,"×",IF(COUNTIF(空き状況確認テーブル!EA58:EC58,"△")&lt;&gt;0,"△",IF(COUNTIF(空き状況確認テーブル!EA58:EC58,"△")&lt;&gt;0,"△","〇")))</f>
        <v>△</v>
      </c>
      <c r="EB52" s="214"/>
      <c r="EC52" s="216"/>
      <c r="ED52" s="121" t="str">
        <f ca="1">空き状況確認テーブル!ED58</f>
        <v>×</v>
      </c>
      <c r="EE52" s="122" t="str">
        <f ca="1">空き状況確認テーブル!EE58</f>
        <v>×</v>
      </c>
      <c r="EF52" s="122" t="str">
        <f ca="1">空き状況確認テーブル!EF58</f>
        <v>×</v>
      </c>
      <c r="EG52" s="122" t="str">
        <f ca="1">空き状況確認テーブル!EG58</f>
        <v>×</v>
      </c>
      <c r="EH52" s="122" t="str">
        <f ca="1">空き状況確認テーブル!EH58</f>
        <v>×</v>
      </c>
      <c r="EI52" s="122" t="str">
        <f ca="1">空き状況確認テーブル!EI58</f>
        <v>×</v>
      </c>
      <c r="EJ52" s="213" t="str">
        <f ca="1">IF(COUNTIF(空き状況確認テーブル!EJ58:EL58,"×")&lt;&gt;0,"×",IF(COUNTIF(空き状況確認テーブル!EJ58:EL58,"△")&lt;&gt;0,"△",IF(COUNTIF(空き状況確認テーブル!EJ58:EL58,"△")&lt;&gt;0,"△","〇")))</f>
        <v>×</v>
      </c>
      <c r="EK52" s="214"/>
      <c r="EL52" s="215"/>
      <c r="EM52" s="217" t="str">
        <f ca="1">IF(COUNTIF(空き状況確認テーブル!EM58:EP58,"×")&lt;&gt;0,"×",IF(COUNTIF(空き状況確認テーブル!EM58:EP58,"△")&lt;&gt;0,"△",IF(COUNTIF(空き状況確認テーブル!EM58:EP58,"△")&lt;&gt;0,"△","〇")))</f>
        <v>×</v>
      </c>
      <c r="EN52" s="217"/>
      <c r="EO52" s="217"/>
      <c r="EP52" s="217"/>
      <c r="EQ52" s="217" t="str">
        <f ca="1">IF(COUNTIF(空き状況確認テーブル!EQ58:ET58,"×")&lt;&gt;0,"×",IF(COUNTIF(空き状況確認テーブル!EQ58:ET58,"△")&lt;&gt;0,"△",IF(COUNTIF(空き状況確認テーブル!EQ58:ET58,"△")&lt;&gt;0,"△","〇")))</f>
        <v>×</v>
      </c>
      <c r="ER52" s="217"/>
      <c r="ES52" s="217"/>
      <c r="ET52" s="217"/>
      <c r="EU52" s="217" t="str">
        <f ca="1">IF(COUNTIF(空き状況確認テーブル!EU58:EX58,"×")&lt;&gt;0,"×",IF(COUNTIF(空き状況確認テーブル!EU58:EX58,"△")&lt;&gt;0,"△",IF(COUNTIF(空き状況確認テーブル!EU58:EX58,"△")&lt;&gt;0,"△","〇")))</f>
        <v>×</v>
      </c>
      <c r="EV52" s="217"/>
      <c r="EW52" s="217"/>
      <c r="EX52" s="217"/>
      <c r="EY52" s="213" t="str">
        <f ca="1">IF(COUNTIF(空き状況確認テーブル!EY58:FA58,"×")&lt;&gt;0,"×",IF(COUNTIF(空き状況確認テーブル!EY58:FA58,"△")&lt;&gt;0,"△",IF(COUNTIF(空き状況確認テーブル!EY58:FA58,"△")&lt;&gt;0,"△","〇")))</f>
        <v>×</v>
      </c>
      <c r="EZ52" s="214"/>
      <c r="FA52" s="216"/>
      <c r="FB52" s="121" t="str">
        <f ca="1">空き状況確認テーブル!FB58</f>
        <v>×</v>
      </c>
      <c r="FC52" s="122" t="str">
        <f ca="1">空き状況確認テーブル!FC58</f>
        <v>×</v>
      </c>
      <c r="FD52" s="122" t="str">
        <f ca="1">空き状況確認テーブル!FD58</f>
        <v>×</v>
      </c>
      <c r="FE52" s="122" t="str">
        <f ca="1">空き状況確認テーブル!FE58</f>
        <v>×</v>
      </c>
      <c r="FF52" s="122" t="str">
        <f ca="1">空き状況確認テーブル!FF58</f>
        <v>×</v>
      </c>
      <c r="FG52" s="122" t="str">
        <f ca="1">空き状況確認テーブル!FG58</f>
        <v>×</v>
      </c>
      <c r="FH52" s="213" t="str">
        <f ca="1">IF(COUNTIF(空き状況確認テーブル!FH58:FJ58,"×")&lt;&gt;0,"×",IF(COUNTIF(空き状況確認テーブル!FH58:FJ58,"△")&lt;&gt;0,"△",IF(COUNTIF(空き状況確認テーブル!FH58:FJ58,"△")&lt;&gt;0,"△","〇")))</f>
        <v>×</v>
      </c>
      <c r="FI52" s="214"/>
      <c r="FJ52" s="215"/>
      <c r="FK52" s="217" t="str">
        <f ca="1">IF(COUNTIF(空き状況確認テーブル!FK58:FN58,"×")&lt;&gt;0,"×",IF(COUNTIF(空き状況確認テーブル!FK58:FN58,"△")&lt;&gt;0,"△",IF(COUNTIF(空き状況確認テーブル!FK58:FN58,"△")&lt;&gt;0,"△","〇")))</f>
        <v>×</v>
      </c>
      <c r="FL52" s="217"/>
      <c r="FM52" s="217"/>
      <c r="FN52" s="217"/>
      <c r="FO52" s="217" t="str">
        <f ca="1">IF(COUNTIF(空き状況確認テーブル!FO58:FR58,"×")&lt;&gt;0,"×",IF(COUNTIF(空き状況確認テーブル!FO58:FR58,"△")&lt;&gt;0,"△",IF(COUNTIF(空き状況確認テーブル!FO58:FR58,"△")&lt;&gt;0,"△","〇")))</f>
        <v>×</v>
      </c>
      <c r="FP52" s="217"/>
      <c r="FQ52" s="217"/>
      <c r="FR52" s="217"/>
      <c r="FS52" s="217" t="str">
        <f ca="1">IF(COUNTIF(空き状況確認テーブル!FS58:FV58,"×")&lt;&gt;0,"×",IF(COUNTIF(空き状況確認テーブル!FS58:FV58,"△")&lt;&gt;0,"△",IF(COUNTIF(空き状況確認テーブル!FS58:FV58,"△")&lt;&gt;0,"△","〇")))</f>
        <v>×</v>
      </c>
      <c r="FT52" s="217"/>
      <c r="FU52" s="217"/>
      <c r="FV52" s="217"/>
      <c r="FW52" s="213" t="str">
        <f ca="1">IF(COUNTIF(空き状況確認テーブル!FW58:FY58,"×")&lt;&gt;0,"×",IF(COUNTIF(空き状況確認テーブル!FW58:FY58,"△")&lt;&gt;0,"△",IF(COUNTIF(空き状況確認テーブル!FW58:FY58,"△")&lt;&gt;0,"△","〇")))</f>
        <v>×</v>
      </c>
      <c r="FX52" s="214"/>
      <c r="FY52" s="216"/>
    </row>
    <row r="53" spans="1:181">
      <c r="A53" s="47"/>
      <c r="B53" s="160" t="s">
        <v>358</v>
      </c>
      <c r="C53" s="199" t="s">
        <v>460</v>
      </c>
      <c r="D53" s="11" t="s">
        <v>198</v>
      </c>
      <c r="E53" s="10" t="str">
        <f>INDEX(施設情報!$D$1:$D$1000,MATCH(D53,施設情報!$C$1:$C$1000,0))</f>
        <v>1</v>
      </c>
      <c r="F53" s="11"/>
      <c r="G53" s="8" t="str">
        <f t="shared" si="22"/>
        <v>049-46391</v>
      </c>
      <c r="H53" s="10" t="str">
        <f t="shared" si="23"/>
        <v>049-46392</v>
      </c>
      <c r="I53" s="10" t="str">
        <f t="shared" si="24"/>
        <v>049-46393</v>
      </c>
      <c r="J53" s="10" t="str">
        <f t="shared" si="25"/>
        <v>049-46394</v>
      </c>
      <c r="K53" s="10" t="str">
        <f t="shared" si="26"/>
        <v>049-46395</v>
      </c>
      <c r="L53" s="10" t="str">
        <f t="shared" si="27"/>
        <v>049-46396</v>
      </c>
      <c r="M53" s="10" t="str">
        <f t="shared" si="28"/>
        <v>049-46397</v>
      </c>
      <c r="N53" s="121" t="str">
        <f ca="1">空き状況確認テーブル!N59</f>
        <v>△</v>
      </c>
      <c r="O53" s="122" t="str">
        <f ca="1">空き状況確認テーブル!O59</f>
        <v>△</v>
      </c>
      <c r="P53" s="122" t="str">
        <f ca="1">空き状況確認テーブル!P59</f>
        <v>△</v>
      </c>
      <c r="Q53" s="122" t="str">
        <f ca="1">空き状況確認テーブル!Q59</f>
        <v>△</v>
      </c>
      <c r="R53" s="122" t="str">
        <f ca="1">空き状況確認テーブル!R59</f>
        <v>△</v>
      </c>
      <c r="S53" s="122" t="str">
        <f ca="1">空き状況確認テーブル!S59</f>
        <v>△</v>
      </c>
      <c r="T53" s="213" t="str">
        <f ca="1">IF(COUNTIF(空き状況確認テーブル!T59:V59,"×")&lt;&gt;0,"×",IF(COUNTIF(空き状況確認テーブル!T59:V59,"△")&lt;&gt;0,"△",IF(COUNTIF(空き状況確認テーブル!T59:V59,"△")&lt;&gt;0,"△","〇")))</f>
        <v>△</v>
      </c>
      <c r="U53" s="214"/>
      <c r="V53" s="215"/>
      <c r="W53" s="217" t="str">
        <f ca="1">IF(COUNTIF(空き状況確認テーブル!W59:Z59,"×")&lt;&gt;0,"×",IF(COUNTIF(空き状況確認テーブル!W59:Z59,"△")&lt;&gt;0,"△",IF(COUNTIF(空き状況確認テーブル!W59:Z59,"△")&lt;&gt;0,"△","〇")))</f>
        <v>〇</v>
      </c>
      <c r="X53" s="217"/>
      <c r="Y53" s="217"/>
      <c r="Z53" s="217"/>
      <c r="AA53" s="217" t="str">
        <f ca="1">IF(COUNTIF(空き状況確認テーブル!AA59:AD59,"×")&lt;&gt;0,"×",IF(COUNTIF(空き状況確認テーブル!AA59:AD59,"△")&lt;&gt;0,"△",IF(COUNTIF(空き状況確認テーブル!AA59:AD59,"△")&lt;&gt;0,"△","〇")))</f>
        <v>〇</v>
      </c>
      <c r="AB53" s="217"/>
      <c r="AC53" s="217"/>
      <c r="AD53" s="217"/>
      <c r="AE53" s="217" t="str">
        <f ca="1">IF(COUNTIF(空き状況確認テーブル!AE59:AH59,"×")&lt;&gt;0,"×",IF(COUNTIF(空き状況確認テーブル!AE59:AH59,"△")&lt;&gt;0,"△",IF(COUNTIF(空き状況確認テーブル!AE59:AH59,"△")&lt;&gt;0,"△","〇")))</f>
        <v>△</v>
      </c>
      <c r="AF53" s="217"/>
      <c r="AG53" s="217"/>
      <c r="AH53" s="217"/>
      <c r="AI53" s="213" t="str">
        <f ca="1">IF(COUNTIF(空き状況確認テーブル!AI59:AK59,"×")&lt;&gt;0,"×",IF(COUNTIF(空き状況確認テーブル!AI59:AK59,"△")&lt;&gt;0,"△",IF(COUNTIF(空き状況確認テーブル!AI59:AK59,"△")&lt;&gt;0,"△","〇")))</f>
        <v>△</v>
      </c>
      <c r="AJ53" s="214"/>
      <c r="AK53" s="216"/>
      <c r="AL53" s="121" t="str">
        <f ca="1">空き状況確認テーブル!AL59</f>
        <v>△</v>
      </c>
      <c r="AM53" s="122" t="str">
        <f ca="1">空き状況確認テーブル!AM59</f>
        <v>△</v>
      </c>
      <c r="AN53" s="122" t="str">
        <f ca="1">空き状況確認テーブル!AN59</f>
        <v>△</v>
      </c>
      <c r="AO53" s="122" t="str">
        <f ca="1">空き状況確認テーブル!AO59</f>
        <v>△</v>
      </c>
      <c r="AP53" s="122" t="str">
        <f ca="1">空き状況確認テーブル!AP59</f>
        <v>△</v>
      </c>
      <c r="AQ53" s="122" t="str">
        <f ca="1">空き状況確認テーブル!AQ59</f>
        <v>△</v>
      </c>
      <c r="AR53" s="213" t="str">
        <f ca="1">IF(COUNTIF(空き状況確認テーブル!AR59:AT59,"×")&lt;&gt;0,"×",IF(COUNTIF(空き状況確認テーブル!AR59:AT59,"△")&lt;&gt;0,"△",IF(COUNTIF(空き状況確認テーブル!AR59:AT59,"△")&lt;&gt;0,"△","〇")))</f>
        <v>△</v>
      </c>
      <c r="AS53" s="214"/>
      <c r="AT53" s="215"/>
      <c r="AU53" s="217" t="str">
        <f ca="1">IF(COUNTIF(空き状況確認テーブル!AU59:AX59,"×")&lt;&gt;0,"×",IF(COUNTIF(空き状況確認テーブル!AU59:AX59,"△")&lt;&gt;0,"△",IF(COUNTIF(空き状況確認テーブル!AU59:AX59,"△")&lt;&gt;0,"△","〇")))</f>
        <v>〇</v>
      </c>
      <c r="AV53" s="217"/>
      <c r="AW53" s="217"/>
      <c r="AX53" s="217"/>
      <c r="AY53" s="217" t="str">
        <f ca="1">IF(COUNTIF(空き状況確認テーブル!AY59:BB59,"×")&lt;&gt;0,"×",IF(COUNTIF(空き状況確認テーブル!AY59:BB59,"△")&lt;&gt;0,"△",IF(COUNTIF(空き状況確認テーブル!AY59:BB59,"△")&lt;&gt;0,"△","〇")))</f>
        <v>〇</v>
      </c>
      <c r="AZ53" s="217"/>
      <c r="BA53" s="217"/>
      <c r="BB53" s="217"/>
      <c r="BC53" s="217" t="str">
        <f ca="1">IF(COUNTIF(空き状況確認テーブル!BC59:BF59,"×")&lt;&gt;0,"×",IF(COUNTIF(空き状況確認テーブル!BC59:BF59,"△")&lt;&gt;0,"△",IF(COUNTIF(空き状況確認テーブル!BC59:BF59,"△")&lt;&gt;0,"△","〇")))</f>
        <v>△</v>
      </c>
      <c r="BD53" s="217"/>
      <c r="BE53" s="217"/>
      <c r="BF53" s="217"/>
      <c r="BG53" s="213" t="str">
        <f ca="1">IF(COUNTIF(空き状況確認テーブル!BG59:BI59,"×")&lt;&gt;0,"×",IF(COUNTIF(空き状況確認テーブル!BG59:BI59,"△")&lt;&gt;0,"△",IF(COUNTIF(空き状況確認テーブル!BG59:BI59,"△")&lt;&gt;0,"△","〇")))</f>
        <v>△</v>
      </c>
      <c r="BH53" s="214"/>
      <c r="BI53" s="216"/>
      <c r="BJ53" s="121" t="str">
        <f ca="1">空き状況確認テーブル!BJ59</f>
        <v>△</v>
      </c>
      <c r="BK53" s="122" t="str">
        <f ca="1">空き状況確認テーブル!BK59</f>
        <v>△</v>
      </c>
      <c r="BL53" s="122" t="str">
        <f ca="1">空き状況確認テーブル!BL59</f>
        <v>△</v>
      </c>
      <c r="BM53" s="122" t="str">
        <f ca="1">空き状況確認テーブル!BM59</f>
        <v>△</v>
      </c>
      <c r="BN53" s="122" t="str">
        <f ca="1">空き状況確認テーブル!BN59</f>
        <v>△</v>
      </c>
      <c r="BO53" s="122" t="str">
        <f ca="1">空き状況確認テーブル!BO59</f>
        <v>△</v>
      </c>
      <c r="BP53" s="213" t="str">
        <f ca="1">IF(COUNTIF(空き状況確認テーブル!BP59:BR59,"×")&lt;&gt;0,"×",IF(COUNTIF(空き状況確認テーブル!BP59:BR59,"△")&lt;&gt;0,"△",IF(COUNTIF(空き状況確認テーブル!BP59:BR59,"△")&lt;&gt;0,"△","〇")))</f>
        <v>△</v>
      </c>
      <c r="BQ53" s="214"/>
      <c r="BR53" s="215"/>
      <c r="BS53" s="217" t="str">
        <f ca="1">IF(COUNTIF(空き状況確認テーブル!BS59:BV59,"×")&lt;&gt;0,"×",IF(COUNTIF(空き状況確認テーブル!BS59:BV59,"△")&lt;&gt;0,"△",IF(COUNTIF(空き状況確認テーブル!BS59:BV59,"△")&lt;&gt;0,"△","〇")))</f>
        <v>〇</v>
      </c>
      <c r="BT53" s="217"/>
      <c r="BU53" s="217"/>
      <c r="BV53" s="217"/>
      <c r="BW53" s="217" t="str">
        <f ca="1">IF(COUNTIF(空き状況確認テーブル!BW59:BZ59,"×")&lt;&gt;0,"×",IF(COUNTIF(空き状況確認テーブル!BW59:BZ59,"△")&lt;&gt;0,"△",IF(COUNTIF(空き状況確認テーブル!BW59:BZ59,"△")&lt;&gt;0,"△","〇")))</f>
        <v>〇</v>
      </c>
      <c r="BX53" s="217"/>
      <c r="BY53" s="217"/>
      <c r="BZ53" s="217"/>
      <c r="CA53" s="217" t="str">
        <f ca="1">IF(COUNTIF(空き状況確認テーブル!CA59:CD59,"×")&lt;&gt;0,"×",IF(COUNTIF(空き状況確認テーブル!CA59:CD59,"△")&lt;&gt;0,"△",IF(COUNTIF(空き状況確認テーブル!CA59:CD59,"△")&lt;&gt;0,"△","〇")))</f>
        <v>△</v>
      </c>
      <c r="CB53" s="217"/>
      <c r="CC53" s="217"/>
      <c r="CD53" s="217"/>
      <c r="CE53" s="213" t="str">
        <f ca="1">IF(COUNTIF(空き状況確認テーブル!CE59:CG59,"×")&lt;&gt;0,"×",IF(COUNTIF(空き状況確認テーブル!CE59:CG59,"△")&lt;&gt;0,"△",IF(COUNTIF(空き状況確認テーブル!CE59:CG59,"△")&lt;&gt;0,"△","〇")))</f>
        <v>△</v>
      </c>
      <c r="CF53" s="214"/>
      <c r="CG53" s="216"/>
      <c r="CH53" s="187" t="str">
        <f ca="1">空き状況確認テーブル!CH59</f>
        <v>△</v>
      </c>
      <c r="CI53" s="122" t="str">
        <f ca="1">空き状況確認テーブル!CI59</f>
        <v>△</v>
      </c>
      <c r="CJ53" s="122" t="str">
        <f ca="1">空き状況確認テーブル!CJ59</f>
        <v>△</v>
      </c>
      <c r="CK53" s="122" t="str">
        <f ca="1">空き状況確認テーブル!CK59</f>
        <v>△</v>
      </c>
      <c r="CL53" s="122" t="str">
        <f ca="1">空き状況確認テーブル!CL59</f>
        <v>△</v>
      </c>
      <c r="CM53" s="122" t="str">
        <f ca="1">空き状況確認テーブル!CM59</f>
        <v>△</v>
      </c>
      <c r="CN53" s="213" t="str">
        <f ca="1">IF(COUNTIF(空き状況確認テーブル!CN59:CP59,"×")&lt;&gt;0,"×",IF(COUNTIF(空き状況確認テーブル!CN59:CP59,"△")&lt;&gt;0,"△",IF(COUNTIF(空き状況確認テーブル!CN59:CP59,"△")&lt;&gt;0,"△","〇")))</f>
        <v>△</v>
      </c>
      <c r="CO53" s="214"/>
      <c r="CP53" s="215"/>
      <c r="CQ53" s="217" t="str">
        <f ca="1">IF(COUNTIF(空き状況確認テーブル!CQ59:CT59,"×")&lt;&gt;0,"×",IF(COUNTIF(空き状況確認テーブル!CQ59:CT59,"△")&lt;&gt;0,"△",IF(COUNTIF(空き状況確認テーブル!CQ59:CT59,"△")&lt;&gt;0,"△","〇")))</f>
        <v>〇</v>
      </c>
      <c r="CR53" s="217"/>
      <c r="CS53" s="217"/>
      <c r="CT53" s="217"/>
      <c r="CU53" s="217" t="str">
        <f ca="1">IF(COUNTIF(空き状況確認テーブル!CU59:CX59,"×")&lt;&gt;0,"×",IF(COUNTIF(空き状況確認テーブル!CU59:CX59,"△")&lt;&gt;0,"△",IF(COUNTIF(空き状況確認テーブル!CU59:CX59,"△")&lt;&gt;0,"△","〇")))</f>
        <v>〇</v>
      </c>
      <c r="CV53" s="217"/>
      <c r="CW53" s="217"/>
      <c r="CX53" s="217"/>
      <c r="CY53" s="217" t="str">
        <f ca="1">IF(COUNTIF(空き状況確認テーブル!CY59:DB59,"×")&lt;&gt;0,"×",IF(COUNTIF(空き状況確認テーブル!CY59:DB59,"△")&lt;&gt;0,"△",IF(COUNTIF(空き状況確認テーブル!CY59:DB59,"△")&lt;&gt;0,"△","〇")))</f>
        <v>△</v>
      </c>
      <c r="CZ53" s="217"/>
      <c r="DA53" s="217"/>
      <c r="DB53" s="217"/>
      <c r="DC53" s="213" t="str">
        <f ca="1">IF(COUNTIF(空き状況確認テーブル!DC59:DE59,"×")&lt;&gt;0,"×",IF(COUNTIF(空き状況確認テーブル!DC59:DE59,"△")&lt;&gt;0,"△",IF(COUNTIF(空き状況確認テーブル!DC59:DE59,"△")&lt;&gt;0,"△","〇")))</f>
        <v>△</v>
      </c>
      <c r="DD53" s="214"/>
      <c r="DE53" s="216"/>
      <c r="DF53" s="121" t="str">
        <f ca="1">空き状況確認テーブル!DF59</f>
        <v>△</v>
      </c>
      <c r="DG53" s="122" t="str">
        <f ca="1">空き状況確認テーブル!DG59</f>
        <v>△</v>
      </c>
      <c r="DH53" s="122" t="str">
        <f ca="1">空き状況確認テーブル!DH59</f>
        <v>△</v>
      </c>
      <c r="DI53" s="122" t="str">
        <f ca="1">空き状況確認テーブル!DI59</f>
        <v>△</v>
      </c>
      <c r="DJ53" s="122" t="str">
        <f ca="1">空き状況確認テーブル!DJ59</f>
        <v>△</v>
      </c>
      <c r="DK53" s="122" t="str">
        <f ca="1">空き状況確認テーブル!DK59</f>
        <v>△</v>
      </c>
      <c r="DL53" s="213" t="str">
        <f ca="1">IF(COUNTIF(空き状況確認テーブル!DL59:DN59,"×")&lt;&gt;0,"×",IF(COUNTIF(空き状況確認テーブル!DL59:DN59,"△")&lt;&gt;0,"△",IF(COUNTIF(空き状況確認テーブル!DL59:DN59,"△")&lt;&gt;0,"△","〇")))</f>
        <v>△</v>
      </c>
      <c r="DM53" s="214"/>
      <c r="DN53" s="215"/>
      <c r="DO53" s="217" t="str">
        <f ca="1">IF(COUNTIF(空き状況確認テーブル!DO59:DR59,"×")&lt;&gt;0,"×",IF(COUNTIF(空き状況確認テーブル!DO59:DR59,"△")&lt;&gt;0,"△",IF(COUNTIF(空き状況確認テーブル!DO59:DR59,"△")&lt;&gt;0,"△","〇")))</f>
        <v>〇</v>
      </c>
      <c r="DP53" s="217"/>
      <c r="DQ53" s="217"/>
      <c r="DR53" s="217"/>
      <c r="DS53" s="217" t="str">
        <f ca="1">IF(COUNTIF(空き状況確認テーブル!DS59:DV59,"×")&lt;&gt;0,"×",IF(COUNTIF(空き状況確認テーブル!DS59:DV59,"△")&lt;&gt;0,"△",IF(COUNTIF(空き状況確認テーブル!DS59:DV59,"△")&lt;&gt;0,"△","〇")))</f>
        <v>〇</v>
      </c>
      <c r="DT53" s="217"/>
      <c r="DU53" s="217"/>
      <c r="DV53" s="217"/>
      <c r="DW53" s="217" t="str">
        <f ca="1">IF(COUNTIF(空き状況確認テーブル!DW59:DZ59,"×")&lt;&gt;0,"×",IF(COUNTIF(空き状況確認テーブル!DW59:DZ59,"△")&lt;&gt;0,"△",IF(COUNTIF(空き状況確認テーブル!DW59:DZ59,"△")&lt;&gt;0,"△","〇")))</f>
        <v>△</v>
      </c>
      <c r="DX53" s="217"/>
      <c r="DY53" s="217"/>
      <c r="DZ53" s="217"/>
      <c r="EA53" s="213" t="str">
        <f ca="1">IF(COUNTIF(空き状況確認テーブル!EA59:EC59,"×")&lt;&gt;0,"×",IF(COUNTIF(空き状況確認テーブル!EA59:EC59,"△")&lt;&gt;0,"△",IF(COUNTIF(空き状況確認テーブル!EA59:EC59,"△")&lt;&gt;0,"△","〇")))</f>
        <v>△</v>
      </c>
      <c r="EB53" s="214"/>
      <c r="EC53" s="216"/>
      <c r="ED53" s="121" t="str">
        <f ca="1">空き状況確認テーブル!ED59</f>
        <v>×</v>
      </c>
      <c r="EE53" s="122" t="str">
        <f ca="1">空き状況確認テーブル!EE59</f>
        <v>×</v>
      </c>
      <c r="EF53" s="122" t="str">
        <f ca="1">空き状況確認テーブル!EF59</f>
        <v>×</v>
      </c>
      <c r="EG53" s="122" t="str">
        <f ca="1">空き状況確認テーブル!EG59</f>
        <v>×</v>
      </c>
      <c r="EH53" s="122" t="str">
        <f ca="1">空き状況確認テーブル!EH59</f>
        <v>×</v>
      </c>
      <c r="EI53" s="122" t="str">
        <f ca="1">空き状況確認テーブル!EI59</f>
        <v>×</v>
      </c>
      <c r="EJ53" s="213" t="str">
        <f ca="1">IF(COUNTIF(空き状況確認テーブル!EJ59:EL59,"×")&lt;&gt;0,"×",IF(COUNTIF(空き状況確認テーブル!EJ59:EL59,"△")&lt;&gt;0,"△",IF(COUNTIF(空き状況確認テーブル!EJ59:EL59,"△")&lt;&gt;0,"△","〇")))</f>
        <v>×</v>
      </c>
      <c r="EK53" s="214"/>
      <c r="EL53" s="215"/>
      <c r="EM53" s="217" t="str">
        <f ca="1">IF(COUNTIF(空き状況確認テーブル!EM59:EP59,"×")&lt;&gt;0,"×",IF(COUNTIF(空き状況確認テーブル!EM59:EP59,"△")&lt;&gt;0,"△",IF(COUNTIF(空き状況確認テーブル!EM59:EP59,"△")&lt;&gt;0,"△","〇")))</f>
        <v>×</v>
      </c>
      <c r="EN53" s="217"/>
      <c r="EO53" s="217"/>
      <c r="EP53" s="217"/>
      <c r="EQ53" s="217" t="str">
        <f ca="1">IF(COUNTIF(空き状況確認テーブル!EQ59:ET59,"×")&lt;&gt;0,"×",IF(COUNTIF(空き状況確認テーブル!EQ59:ET59,"△")&lt;&gt;0,"△",IF(COUNTIF(空き状況確認テーブル!EQ59:ET59,"△")&lt;&gt;0,"△","〇")))</f>
        <v>×</v>
      </c>
      <c r="ER53" s="217"/>
      <c r="ES53" s="217"/>
      <c r="ET53" s="217"/>
      <c r="EU53" s="217" t="str">
        <f ca="1">IF(COUNTIF(空き状況確認テーブル!EU59:EX59,"×")&lt;&gt;0,"×",IF(COUNTIF(空き状況確認テーブル!EU59:EX59,"△")&lt;&gt;0,"△",IF(COUNTIF(空き状況確認テーブル!EU59:EX59,"△")&lt;&gt;0,"△","〇")))</f>
        <v>×</v>
      </c>
      <c r="EV53" s="217"/>
      <c r="EW53" s="217"/>
      <c r="EX53" s="217"/>
      <c r="EY53" s="213" t="str">
        <f ca="1">IF(COUNTIF(空き状況確認テーブル!EY59:FA59,"×")&lt;&gt;0,"×",IF(COUNTIF(空き状況確認テーブル!EY59:FA59,"△")&lt;&gt;0,"△",IF(COUNTIF(空き状況確認テーブル!EY59:FA59,"△")&lt;&gt;0,"△","〇")))</f>
        <v>×</v>
      </c>
      <c r="EZ53" s="214"/>
      <c r="FA53" s="216"/>
      <c r="FB53" s="121" t="str">
        <f ca="1">空き状況確認テーブル!FB59</f>
        <v>×</v>
      </c>
      <c r="FC53" s="122" t="str">
        <f ca="1">空き状況確認テーブル!FC59</f>
        <v>×</v>
      </c>
      <c r="FD53" s="122" t="str">
        <f ca="1">空き状況確認テーブル!FD59</f>
        <v>×</v>
      </c>
      <c r="FE53" s="122" t="str">
        <f ca="1">空き状況確認テーブル!FE59</f>
        <v>×</v>
      </c>
      <c r="FF53" s="122" t="str">
        <f ca="1">空き状況確認テーブル!FF59</f>
        <v>×</v>
      </c>
      <c r="FG53" s="122" t="str">
        <f ca="1">空き状況確認テーブル!FG59</f>
        <v>×</v>
      </c>
      <c r="FH53" s="213" t="str">
        <f ca="1">IF(COUNTIF(空き状況確認テーブル!FH59:FJ59,"×")&lt;&gt;0,"×",IF(COUNTIF(空き状況確認テーブル!FH59:FJ59,"△")&lt;&gt;0,"△",IF(COUNTIF(空き状況確認テーブル!FH59:FJ59,"△")&lt;&gt;0,"△","〇")))</f>
        <v>×</v>
      </c>
      <c r="FI53" s="214"/>
      <c r="FJ53" s="215"/>
      <c r="FK53" s="217" t="str">
        <f ca="1">IF(COUNTIF(空き状況確認テーブル!FK59:FN59,"×")&lt;&gt;0,"×",IF(COUNTIF(空き状況確認テーブル!FK59:FN59,"△")&lt;&gt;0,"△",IF(COUNTIF(空き状況確認テーブル!FK59:FN59,"△")&lt;&gt;0,"△","〇")))</f>
        <v>×</v>
      </c>
      <c r="FL53" s="217"/>
      <c r="FM53" s="217"/>
      <c r="FN53" s="217"/>
      <c r="FO53" s="217" t="str">
        <f ca="1">IF(COUNTIF(空き状況確認テーブル!FO59:FR59,"×")&lt;&gt;0,"×",IF(COUNTIF(空き状況確認テーブル!FO59:FR59,"△")&lt;&gt;0,"△",IF(COUNTIF(空き状況確認テーブル!FO59:FR59,"△")&lt;&gt;0,"△","〇")))</f>
        <v>×</v>
      </c>
      <c r="FP53" s="217"/>
      <c r="FQ53" s="217"/>
      <c r="FR53" s="217"/>
      <c r="FS53" s="217" t="str">
        <f ca="1">IF(COUNTIF(空き状況確認テーブル!FS59:FV59,"×")&lt;&gt;0,"×",IF(COUNTIF(空き状況確認テーブル!FS59:FV59,"△")&lt;&gt;0,"△",IF(COUNTIF(空き状況確認テーブル!FS59:FV59,"△")&lt;&gt;0,"△","〇")))</f>
        <v>×</v>
      </c>
      <c r="FT53" s="217"/>
      <c r="FU53" s="217"/>
      <c r="FV53" s="217"/>
      <c r="FW53" s="213" t="str">
        <f ca="1">IF(COUNTIF(空き状況確認テーブル!FW59:FY59,"×")&lt;&gt;0,"×",IF(COUNTIF(空き状況確認テーブル!FW59:FY59,"△")&lt;&gt;0,"△",IF(COUNTIF(空き状況確認テーブル!FW59:FY59,"△")&lt;&gt;0,"△","〇")))</f>
        <v>×</v>
      </c>
      <c r="FX53" s="214"/>
      <c r="FY53" s="216"/>
    </row>
    <row r="54" spans="1:181">
      <c r="A54" s="47"/>
      <c r="B54" s="161" t="s">
        <v>358</v>
      </c>
      <c r="C54" s="199" t="s">
        <v>461</v>
      </c>
      <c r="D54" s="11" t="s">
        <v>403</v>
      </c>
      <c r="E54" s="10" t="str">
        <f>INDEX(施設情報!$D$1:$D$1000,MATCH(D54,施設情報!$C$1:$C$1000,0))</f>
        <v>1</v>
      </c>
      <c r="F54" s="11"/>
      <c r="G54" s="8" t="str">
        <f t="shared" si="22"/>
        <v>050-46391</v>
      </c>
      <c r="H54" s="10" t="str">
        <f t="shared" si="23"/>
        <v>050-46392</v>
      </c>
      <c r="I54" s="10" t="str">
        <f t="shared" si="24"/>
        <v>050-46393</v>
      </c>
      <c r="J54" s="10" t="str">
        <f t="shared" si="25"/>
        <v>050-46394</v>
      </c>
      <c r="K54" s="10" t="str">
        <f t="shared" si="26"/>
        <v>050-46395</v>
      </c>
      <c r="L54" s="10" t="str">
        <f t="shared" si="27"/>
        <v>050-46396</v>
      </c>
      <c r="M54" s="10" t="str">
        <f t="shared" si="28"/>
        <v>050-46397</v>
      </c>
      <c r="N54" s="121" t="str">
        <f ca="1">空き状況確認テーブル!N60</f>
        <v>△</v>
      </c>
      <c r="O54" s="122" t="str">
        <f ca="1">空き状況確認テーブル!O60</f>
        <v>△</v>
      </c>
      <c r="P54" s="122" t="str">
        <f ca="1">空き状況確認テーブル!P60</f>
        <v>△</v>
      </c>
      <c r="Q54" s="122" t="str">
        <f ca="1">空き状況確認テーブル!Q60</f>
        <v>△</v>
      </c>
      <c r="R54" s="122" t="str">
        <f ca="1">空き状況確認テーブル!R60</f>
        <v>△</v>
      </c>
      <c r="S54" s="122" t="str">
        <f ca="1">空き状況確認テーブル!S60</f>
        <v>△</v>
      </c>
      <c r="T54" s="213" t="str">
        <f ca="1">IF(COUNTIF(空き状況確認テーブル!T60:V60,"×")&lt;&gt;0,"×",IF(COUNTIF(空き状況確認テーブル!T60:V60,"△")&lt;&gt;0,"△",IF(COUNTIF(空き状況確認テーブル!T60:V60,"△")&lt;&gt;0,"△","〇")))</f>
        <v>△</v>
      </c>
      <c r="U54" s="214"/>
      <c r="V54" s="215"/>
      <c r="W54" s="217" t="str">
        <f ca="1">IF(COUNTIF(空き状況確認テーブル!W60:Z60,"×")&lt;&gt;0,"×",IF(COUNTIF(空き状況確認テーブル!W60:Z60,"△")&lt;&gt;0,"△",IF(COUNTIF(空き状況確認テーブル!W60:Z60,"△")&lt;&gt;0,"△","〇")))</f>
        <v>〇</v>
      </c>
      <c r="X54" s="217"/>
      <c r="Y54" s="217"/>
      <c r="Z54" s="217"/>
      <c r="AA54" s="217" t="str">
        <f ca="1">IF(COUNTIF(空き状況確認テーブル!AA60:AD60,"×")&lt;&gt;0,"×",IF(COUNTIF(空き状況確認テーブル!AA60:AD60,"△")&lt;&gt;0,"△",IF(COUNTIF(空き状況確認テーブル!AA60:AD60,"△")&lt;&gt;0,"△","〇")))</f>
        <v>〇</v>
      </c>
      <c r="AB54" s="217"/>
      <c r="AC54" s="217"/>
      <c r="AD54" s="217"/>
      <c r="AE54" s="217" t="str">
        <f ca="1">IF(COUNTIF(空き状況確認テーブル!AE60:AH60,"×")&lt;&gt;0,"×",IF(COUNTIF(空き状況確認テーブル!AE60:AH60,"△")&lt;&gt;0,"△",IF(COUNTIF(空き状況確認テーブル!AE60:AH60,"△")&lt;&gt;0,"△","〇")))</f>
        <v>△</v>
      </c>
      <c r="AF54" s="217"/>
      <c r="AG54" s="217"/>
      <c r="AH54" s="217"/>
      <c r="AI54" s="213" t="str">
        <f ca="1">IF(COUNTIF(空き状況確認テーブル!AI60:AK60,"×")&lt;&gt;0,"×",IF(COUNTIF(空き状況確認テーブル!AI60:AK60,"△")&lt;&gt;0,"△",IF(COUNTIF(空き状況確認テーブル!AI60:AK60,"△")&lt;&gt;0,"△","〇")))</f>
        <v>△</v>
      </c>
      <c r="AJ54" s="214"/>
      <c r="AK54" s="216"/>
      <c r="AL54" s="121" t="str">
        <f ca="1">空き状況確認テーブル!AL60</f>
        <v>△</v>
      </c>
      <c r="AM54" s="122" t="str">
        <f ca="1">空き状況確認テーブル!AM60</f>
        <v>△</v>
      </c>
      <c r="AN54" s="122" t="str">
        <f ca="1">空き状況確認テーブル!AN60</f>
        <v>△</v>
      </c>
      <c r="AO54" s="122" t="str">
        <f ca="1">空き状況確認テーブル!AO60</f>
        <v>△</v>
      </c>
      <c r="AP54" s="122" t="str">
        <f ca="1">空き状況確認テーブル!AP60</f>
        <v>△</v>
      </c>
      <c r="AQ54" s="122" t="str">
        <f ca="1">空き状況確認テーブル!AQ60</f>
        <v>△</v>
      </c>
      <c r="AR54" s="213" t="str">
        <f ca="1">IF(COUNTIF(空き状況確認テーブル!AR60:AT60,"×")&lt;&gt;0,"×",IF(COUNTIF(空き状況確認テーブル!AR60:AT60,"△")&lt;&gt;0,"△",IF(COUNTIF(空き状況確認テーブル!AR60:AT60,"△")&lt;&gt;0,"△","〇")))</f>
        <v>△</v>
      </c>
      <c r="AS54" s="214"/>
      <c r="AT54" s="215"/>
      <c r="AU54" s="217" t="str">
        <f ca="1">IF(COUNTIF(空き状況確認テーブル!AU60:AX60,"×")&lt;&gt;0,"×",IF(COUNTIF(空き状況確認テーブル!AU60:AX60,"△")&lt;&gt;0,"△",IF(COUNTIF(空き状況確認テーブル!AU60:AX60,"△")&lt;&gt;0,"△","〇")))</f>
        <v>〇</v>
      </c>
      <c r="AV54" s="217"/>
      <c r="AW54" s="217"/>
      <c r="AX54" s="217"/>
      <c r="AY54" s="217" t="str">
        <f ca="1">IF(COUNTIF(空き状況確認テーブル!AY60:BB60,"×")&lt;&gt;0,"×",IF(COUNTIF(空き状況確認テーブル!AY60:BB60,"△")&lt;&gt;0,"△",IF(COUNTIF(空き状況確認テーブル!AY60:BB60,"△")&lt;&gt;0,"△","〇")))</f>
        <v>〇</v>
      </c>
      <c r="AZ54" s="217"/>
      <c r="BA54" s="217"/>
      <c r="BB54" s="217"/>
      <c r="BC54" s="217" t="str">
        <f ca="1">IF(COUNTIF(空き状況確認テーブル!BC60:BF60,"×")&lt;&gt;0,"×",IF(COUNTIF(空き状況確認テーブル!BC60:BF60,"△")&lt;&gt;0,"△",IF(COUNTIF(空き状況確認テーブル!BC60:BF60,"△")&lt;&gt;0,"△","〇")))</f>
        <v>△</v>
      </c>
      <c r="BD54" s="217"/>
      <c r="BE54" s="217"/>
      <c r="BF54" s="217"/>
      <c r="BG54" s="213" t="str">
        <f ca="1">IF(COUNTIF(空き状況確認テーブル!BG60:BI60,"×")&lt;&gt;0,"×",IF(COUNTIF(空き状況確認テーブル!BG60:BI60,"△")&lt;&gt;0,"△",IF(COUNTIF(空き状況確認テーブル!BG60:BI60,"△")&lt;&gt;0,"△","〇")))</f>
        <v>△</v>
      </c>
      <c r="BH54" s="214"/>
      <c r="BI54" s="216"/>
      <c r="BJ54" s="121" t="str">
        <f ca="1">空き状況確認テーブル!BJ60</f>
        <v>△</v>
      </c>
      <c r="BK54" s="122" t="str">
        <f ca="1">空き状況確認テーブル!BK60</f>
        <v>△</v>
      </c>
      <c r="BL54" s="122" t="str">
        <f ca="1">空き状況確認テーブル!BL60</f>
        <v>△</v>
      </c>
      <c r="BM54" s="122" t="str">
        <f ca="1">空き状況確認テーブル!BM60</f>
        <v>△</v>
      </c>
      <c r="BN54" s="122" t="str">
        <f ca="1">空き状況確認テーブル!BN60</f>
        <v>△</v>
      </c>
      <c r="BO54" s="122" t="str">
        <f ca="1">空き状況確認テーブル!BO60</f>
        <v>△</v>
      </c>
      <c r="BP54" s="213" t="str">
        <f ca="1">IF(COUNTIF(空き状況確認テーブル!BP60:BR60,"×")&lt;&gt;0,"×",IF(COUNTIF(空き状況確認テーブル!BP60:BR60,"△")&lt;&gt;0,"△",IF(COUNTIF(空き状況確認テーブル!BP60:BR60,"△")&lt;&gt;0,"△","〇")))</f>
        <v>△</v>
      </c>
      <c r="BQ54" s="214"/>
      <c r="BR54" s="215"/>
      <c r="BS54" s="217" t="str">
        <f ca="1">IF(COUNTIF(空き状況確認テーブル!BS60:BV60,"×")&lt;&gt;0,"×",IF(COUNTIF(空き状況確認テーブル!BS60:BV60,"△")&lt;&gt;0,"△",IF(COUNTIF(空き状況確認テーブル!BS60:BV60,"△")&lt;&gt;0,"△","〇")))</f>
        <v>〇</v>
      </c>
      <c r="BT54" s="217"/>
      <c r="BU54" s="217"/>
      <c r="BV54" s="217"/>
      <c r="BW54" s="217" t="str">
        <f ca="1">IF(COUNTIF(空き状況確認テーブル!BW60:BZ60,"×")&lt;&gt;0,"×",IF(COUNTIF(空き状況確認テーブル!BW60:BZ60,"△")&lt;&gt;0,"△",IF(COUNTIF(空き状況確認テーブル!BW60:BZ60,"△")&lt;&gt;0,"△","〇")))</f>
        <v>〇</v>
      </c>
      <c r="BX54" s="217"/>
      <c r="BY54" s="217"/>
      <c r="BZ54" s="217"/>
      <c r="CA54" s="217" t="str">
        <f ca="1">IF(COUNTIF(空き状況確認テーブル!CA60:CD60,"×")&lt;&gt;0,"×",IF(COUNTIF(空き状況確認テーブル!CA60:CD60,"△")&lt;&gt;0,"△",IF(COUNTIF(空き状況確認テーブル!CA60:CD60,"△")&lt;&gt;0,"△","〇")))</f>
        <v>△</v>
      </c>
      <c r="CB54" s="217"/>
      <c r="CC54" s="217"/>
      <c r="CD54" s="217"/>
      <c r="CE54" s="213" t="str">
        <f ca="1">IF(COUNTIF(空き状況確認テーブル!CE60:CG60,"×")&lt;&gt;0,"×",IF(COUNTIF(空き状況確認テーブル!CE60:CG60,"△")&lt;&gt;0,"△",IF(COUNTIF(空き状況確認テーブル!CE60:CG60,"△")&lt;&gt;0,"△","〇")))</f>
        <v>△</v>
      </c>
      <c r="CF54" s="214"/>
      <c r="CG54" s="216"/>
      <c r="CH54" s="187" t="str">
        <f ca="1">空き状況確認テーブル!CH60</f>
        <v>△</v>
      </c>
      <c r="CI54" s="122" t="str">
        <f ca="1">空き状況確認テーブル!CI60</f>
        <v>△</v>
      </c>
      <c r="CJ54" s="122" t="str">
        <f ca="1">空き状況確認テーブル!CJ60</f>
        <v>△</v>
      </c>
      <c r="CK54" s="122" t="str">
        <f ca="1">空き状況確認テーブル!CK60</f>
        <v>△</v>
      </c>
      <c r="CL54" s="122" t="str">
        <f ca="1">空き状況確認テーブル!CL60</f>
        <v>△</v>
      </c>
      <c r="CM54" s="122" t="str">
        <f ca="1">空き状況確認テーブル!CM60</f>
        <v>△</v>
      </c>
      <c r="CN54" s="213" t="str">
        <f ca="1">IF(COUNTIF(空き状況確認テーブル!CN60:CP60,"×")&lt;&gt;0,"×",IF(COUNTIF(空き状況確認テーブル!CN60:CP60,"△")&lt;&gt;0,"△",IF(COUNTIF(空き状況確認テーブル!CN60:CP60,"△")&lt;&gt;0,"△","〇")))</f>
        <v>△</v>
      </c>
      <c r="CO54" s="214"/>
      <c r="CP54" s="215"/>
      <c r="CQ54" s="217" t="str">
        <f ca="1">IF(COUNTIF(空き状況確認テーブル!CQ60:CT60,"×")&lt;&gt;0,"×",IF(COUNTIF(空き状況確認テーブル!CQ60:CT60,"△")&lt;&gt;0,"△",IF(COUNTIF(空き状況確認テーブル!CQ60:CT60,"△")&lt;&gt;0,"△","〇")))</f>
        <v>〇</v>
      </c>
      <c r="CR54" s="217"/>
      <c r="CS54" s="217"/>
      <c r="CT54" s="217"/>
      <c r="CU54" s="217" t="str">
        <f ca="1">IF(COUNTIF(空き状況確認テーブル!CU60:CX60,"×")&lt;&gt;0,"×",IF(COUNTIF(空き状況確認テーブル!CU60:CX60,"△")&lt;&gt;0,"△",IF(COUNTIF(空き状況確認テーブル!CU60:CX60,"△")&lt;&gt;0,"△","〇")))</f>
        <v>〇</v>
      </c>
      <c r="CV54" s="217"/>
      <c r="CW54" s="217"/>
      <c r="CX54" s="217"/>
      <c r="CY54" s="217" t="str">
        <f ca="1">IF(COUNTIF(空き状況確認テーブル!CY60:DB60,"×")&lt;&gt;0,"×",IF(COUNTIF(空き状況確認テーブル!CY60:DB60,"△")&lt;&gt;0,"△",IF(COUNTIF(空き状況確認テーブル!CY60:DB60,"△")&lt;&gt;0,"△","〇")))</f>
        <v>△</v>
      </c>
      <c r="CZ54" s="217"/>
      <c r="DA54" s="217"/>
      <c r="DB54" s="217"/>
      <c r="DC54" s="213" t="str">
        <f ca="1">IF(COUNTIF(空き状況確認テーブル!DC60:DE60,"×")&lt;&gt;0,"×",IF(COUNTIF(空き状況確認テーブル!DC60:DE60,"△")&lt;&gt;0,"△",IF(COUNTIF(空き状況確認テーブル!DC60:DE60,"△")&lt;&gt;0,"△","〇")))</f>
        <v>△</v>
      </c>
      <c r="DD54" s="214"/>
      <c r="DE54" s="216"/>
      <c r="DF54" s="121" t="str">
        <f ca="1">空き状況確認テーブル!DF60</f>
        <v>△</v>
      </c>
      <c r="DG54" s="122" t="str">
        <f ca="1">空き状況確認テーブル!DG60</f>
        <v>△</v>
      </c>
      <c r="DH54" s="122" t="str">
        <f ca="1">空き状況確認テーブル!DH60</f>
        <v>△</v>
      </c>
      <c r="DI54" s="122" t="str">
        <f ca="1">空き状況確認テーブル!DI60</f>
        <v>△</v>
      </c>
      <c r="DJ54" s="122" t="str">
        <f ca="1">空き状況確認テーブル!DJ60</f>
        <v>△</v>
      </c>
      <c r="DK54" s="122" t="str">
        <f ca="1">空き状況確認テーブル!DK60</f>
        <v>△</v>
      </c>
      <c r="DL54" s="213" t="str">
        <f ca="1">IF(COUNTIF(空き状況確認テーブル!DL60:DN60,"×")&lt;&gt;0,"×",IF(COUNTIF(空き状況確認テーブル!DL60:DN60,"△")&lt;&gt;0,"△",IF(COUNTIF(空き状況確認テーブル!DL60:DN60,"△")&lt;&gt;0,"△","〇")))</f>
        <v>△</v>
      </c>
      <c r="DM54" s="214"/>
      <c r="DN54" s="215"/>
      <c r="DO54" s="217" t="str">
        <f ca="1">IF(COUNTIF(空き状況確認テーブル!DO60:DR60,"×")&lt;&gt;0,"×",IF(COUNTIF(空き状況確認テーブル!DO60:DR60,"△")&lt;&gt;0,"△",IF(COUNTIF(空き状況確認テーブル!DO60:DR60,"△")&lt;&gt;0,"△","〇")))</f>
        <v>〇</v>
      </c>
      <c r="DP54" s="217"/>
      <c r="DQ54" s="217"/>
      <c r="DR54" s="217"/>
      <c r="DS54" s="217" t="str">
        <f ca="1">IF(COUNTIF(空き状況確認テーブル!DS60:DV60,"×")&lt;&gt;0,"×",IF(COUNTIF(空き状況確認テーブル!DS60:DV60,"△")&lt;&gt;0,"△",IF(COUNTIF(空き状況確認テーブル!DS60:DV60,"△")&lt;&gt;0,"△","〇")))</f>
        <v>〇</v>
      </c>
      <c r="DT54" s="217"/>
      <c r="DU54" s="217"/>
      <c r="DV54" s="217"/>
      <c r="DW54" s="217" t="str">
        <f ca="1">IF(COUNTIF(空き状況確認テーブル!DW60:DZ60,"×")&lt;&gt;0,"×",IF(COUNTIF(空き状況確認テーブル!DW60:DZ60,"△")&lt;&gt;0,"△",IF(COUNTIF(空き状況確認テーブル!DW60:DZ60,"△")&lt;&gt;0,"△","〇")))</f>
        <v>△</v>
      </c>
      <c r="DX54" s="217"/>
      <c r="DY54" s="217"/>
      <c r="DZ54" s="217"/>
      <c r="EA54" s="213" t="str">
        <f ca="1">IF(COUNTIF(空き状況確認テーブル!EA60:EC60,"×")&lt;&gt;0,"×",IF(COUNTIF(空き状況確認テーブル!EA60:EC60,"△")&lt;&gt;0,"△",IF(COUNTIF(空き状況確認テーブル!EA60:EC60,"△")&lt;&gt;0,"△","〇")))</f>
        <v>△</v>
      </c>
      <c r="EB54" s="214"/>
      <c r="EC54" s="216"/>
      <c r="ED54" s="121" t="str">
        <f ca="1">空き状況確認テーブル!ED60</f>
        <v>×</v>
      </c>
      <c r="EE54" s="122" t="str">
        <f ca="1">空き状況確認テーブル!EE60</f>
        <v>×</v>
      </c>
      <c r="EF54" s="122" t="str">
        <f ca="1">空き状況確認テーブル!EF60</f>
        <v>×</v>
      </c>
      <c r="EG54" s="122" t="str">
        <f ca="1">空き状況確認テーブル!EG60</f>
        <v>×</v>
      </c>
      <c r="EH54" s="122" t="str">
        <f ca="1">空き状況確認テーブル!EH60</f>
        <v>×</v>
      </c>
      <c r="EI54" s="122" t="str">
        <f ca="1">空き状況確認テーブル!EI60</f>
        <v>×</v>
      </c>
      <c r="EJ54" s="213" t="str">
        <f ca="1">IF(COUNTIF(空き状況確認テーブル!EJ60:EL60,"×")&lt;&gt;0,"×",IF(COUNTIF(空き状況確認テーブル!EJ60:EL60,"△")&lt;&gt;0,"△",IF(COUNTIF(空き状況確認テーブル!EJ60:EL60,"△")&lt;&gt;0,"△","〇")))</f>
        <v>×</v>
      </c>
      <c r="EK54" s="214"/>
      <c r="EL54" s="215"/>
      <c r="EM54" s="217" t="str">
        <f ca="1">IF(COUNTIF(空き状況確認テーブル!EM60:EP60,"×")&lt;&gt;0,"×",IF(COUNTIF(空き状況確認テーブル!EM60:EP60,"△")&lt;&gt;0,"△",IF(COUNTIF(空き状況確認テーブル!EM60:EP60,"△")&lt;&gt;0,"△","〇")))</f>
        <v>×</v>
      </c>
      <c r="EN54" s="217"/>
      <c r="EO54" s="217"/>
      <c r="EP54" s="217"/>
      <c r="EQ54" s="217" t="str">
        <f ca="1">IF(COUNTIF(空き状況確認テーブル!EQ60:ET60,"×")&lt;&gt;0,"×",IF(COUNTIF(空き状況確認テーブル!EQ60:ET60,"△")&lt;&gt;0,"△",IF(COUNTIF(空き状況確認テーブル!EQ60:ET60,"△")&lt;&gt;0,"△","〇")))</f>
        <v>×</v>
      </c>
      <c r="ER54" s="217"/>
      <c r="ES54" s="217"/>
      <c r="ET54" s="217"/>
      <c r="EU54" s="217" t="str">
        <f ca="1">IF(COUNTIF(空き状況確認テーブル!EU60:EX60,"×")&lt;&gt;0,"×",IF(COUNTIF(空き状況確認テーブル!EU60:EX60,"△")&lt;&gt;0,"△",IF(COUNTIF(空き状況確認テーブル!EU60:EX60,"△")&lt;&gt;0,"△","〇")))</f>
        <v>×</v>
      </c>
      <c r="EV54" s="217"/>
      <c r="EW54" s="217"/>
      <c r="EX54" s="217"/>
      <c r="EY54" s="213" t="str">
        <f ca="1">IF(COUNTIF(空き状況確認テーブル!EY60:FA60,"×")&lt;&gt;0,"×",IF(COUNTIF(空き状況確認テーブル!EY60:FA60,"△")&lt;&gt;0,"△",IF(COUNTIF(空き状況確認テーブル!EY60:FA60,"△")&lt;&gt;0,"△","〇")))</f>
        <v>×</v>
      </c>
      <c r="EZ54" s="214"/>
      <c r="FA54" s="216"/>
      <c r="FB54" s="121" t="str">
        <f ca="1">空き状況確認テーブル!FB60</f>
        <v>×</v>
      </c>
      <c r="FC54" s="122" t="str">
        <f ca="1">空き状況確認テーブル!FC60</f>
        <v>×</v>
      </c>
      <c r="FD54" s="122" t="str">
        <f ca="1">空き状況確認テーブル!FD60</f>
        <v>×</v>
      </c>
      <c r="FE54" s="122" t="str">
        <f ca="1">空き状況確認テーブル!FE60</f>
        <v>×</v>
      </c>
      <c r="FF54" s="122" t="str">
        <f ca="1">空き状況確認テーブル!FF60</f>
        <v>×</v>
      </c>
      <c r="FG54" s="122" t="str">
        <f ca="1">空き状況確認テーブル!FG60</f>
        <v>×</v>
      </c>
      <c r="FH54" s="213" t="str">
        <f ca="1">IF(COUNTIF(空き状況確認テーブル!FH60:FJ60,"×")&lt;&gt;0,"×",IF(COUNTIF(空き状況確認テーブル!FH60:FJ60,"△")&lt;&gt;0,"△",IF(COUNTIF(空き状況確認テーブル!FH60:FJ60,"△")&lt;&gt;0,"△","〇")))</f>
        <v>×</v>
      </c>
      <c r="FI54" s="214"/>
      <c r="FJ54" s="215"/>
      <c r="FK54" s="217" t="str">
        <f ca="1">IF(COUNTIF(空き状況確認テーブル!FK60:FN60,"×")&lt;&gt;0,"×",IF(COUNTIF(空き状況確認テーブル!FK60:FN60,"△")&lt;&gt;0,"△",IF(COUNTIF(空き状況確認テーブル!FK60:FN60,"△")&lt;&gt;0,"△","〇")))</f>
        <v>×</v>
      </c>
      <c r="FL54" s="217"/>
      <c r="FM54" s="217"/>
      <c r="FN54" s="217"/>
      <c r="FO54" s="217" t="str">
        <f ca="1">IF(COUNTIF(空き状況確認テーブル!FO60:FR60,"×")&lt;&gt;0,"×",IF(COUNTIF(空き状況確認テーブル!FO60:FR60,"△")&lt;&gt;0,"△",IF(COUNTIF(空き状況確認テーブル!FO60:FR60,"△")&lt;&gt;0,"△","〇")))</f>
        <v>×</v>
      </c>
      <c r="FP54" s="217"/>
      <c r="FQ54" s="217"/>
      <c r="FR54" s="217"/>
      <c r="FS54" s="217" t="str">
        <f ca="1">IF(COUNTIF(空き状況確認テーブル!FS60:FV60,"×")&lt;&gt;0,"×",IF(COUNTIF(空き状況確認テーブル!FS60:FV60,"△")&lt;&gt;0,"△",IF(COUNTIF(空き状況確認テーブル!FS60:FV60,"△")&lt;&gt;0,"△","〇")))</f>
        <v>×</v>
      </c>
      <c r="FT54" s="217"/>
      <c r="FU54" s="217"/>
      <c r="FV54" s="217"/>
      <c r="FW54" s="213" t="str">
        <f ca="1">IF(COUNTIF(空き状況確認テーブル!FW60:FY60,"×")&lt;&gt;0,"×",IF(COUNTIF(空き状況確認テーブル!FW60:FY60,"△")&lt;&gt;0,"△",IF(COUNTIF(空き状況確認テーブル!FW60:FY60,"△")&lt;&gt;0,"△","〇")))</f>
        <v>×</v>
      </c>
      <c r="FX54" s="214"/>
      <c r="FY54" s="216"/>
    </row>
    <row r="55" spans="1:181">
      <c r="A55" s="47"/>
      <c r="B55" s="180" t="s">
        <v>380</v>
      </c>
      <c r="C55" s="199" t="s">
        <v>339</v>
      </c>
      <c r="D55" s="11" t="s">
        <v>200</v>
      </c>
      <c r="E55" s="10" t="str">
        <f>INDEX(施設情報!$D$1:$D$1000,MATCH(D55,施設情報!$C$1:$C$1000,0))</f>
        <v>1</v>
      </c>
      <c r="F55" s="11"/>
      <c r="G55" s="8" t="str">
        <f t="shared" si="22"/>
        <v>051-46391</v>
      </c>
      <c r="H55" s="10" t="str">
        <f t="shared" si="23"/>
        <v>051-46392</v>
      </c>
      <c r="I55" s="10" t="str">
        <f t="shared" si="24"/>
        <v>051-46393</v>
      </c>
      <c r="J55" s="10" t="str">
        <f t="shared" si="25"/>
        <v>051-46394</v>
      </c>
      <c r="K55" s="10" t="str">
        <f t="shared" si="26"/>
        <v>051-46395</v>
      </c>
      <c r="L55" s="10" t="str">
        <f t="shared" si="27"/>
        <v>051-46396</v>
      </c>
      <c r="M55" s="10" t="str">
        <f t="shared" si="28"/>
        <v>051-46397</v>
      </c>
      <c r="N55" s="218" t="str">
        <f ca="1">IF(COUNTIF(空き状況確認テーブル!N61:AK61,"×")&lt;&gt;0,"×",IF(COUNTIF(空き状況確認テーブル!N61:AK61,"△")&lt;&gt;0,"△","〇"))</f>
        <v>〇</v>
      </c>
      <c r="O55" s="217"/>
      <c r="P55" s="217"/>
      <c r="Q55" s="217"/>
      <c r="R55" s="217"/>
      <c r="S55" s="217"/>
      <c r="T55" s="217"/>
      <c r="U55" s="217"/>
      <c r="V55" s="217"/>
      <c r="W55" s="217"/>
      <c r="X55" s="217"/>
      <c r="Y55" s="217"/>
      <c r="Z55" s="217"/>
      <c r="AA55" s="217"/>
      <c r="AB55" s="217"/>
      <c r="AC55" s="217"/>
      <c r="AD55" s="217"/>
      <c r="AE55" s="217"/>
      <c r="AF55" s="217"/>
      <c r="AG55" s="217"/>
      <c r="AH55" s="217"/>
      <c r="AI55" s="217"/>
      <c r="AJ55" s="217"/>
      <c r="AK55" s="219"/>
      <c r="AL55" s="218" t="str">
        <f ca="1">IF(COUNTIF(空き状況確認テーブル!AL61:BI61,"×")&lt;&gt;0,"×",IF(COUNTIF(空き状況確認テーブル!AL61:BI61,"△")&lt;&gt;0,"△","〇"))</f>
        <v>〇</v>
      </c>
      <c r="AM55" s="217"/>
      <c r="AN55" s="217"/>
      <c r="AO55" s="217"/>
      <c r="AP55" s="217"/>
      <c r="AQ55" s="217"/>
      <c r="AR55" s="217"/>
      <c r="AS55" s="217"/>
      <c r="AT55" s="217"/>
      <c r="AU55" s="217"/>
      <c r="AV55" s="217"/>
      <c r="AW55" s="217"/>
      <c r="AX55" s="217"/>
      <c r="AY55" s="217"/>
      <c r="AZ55" s="217"/>
      <c r="BA55" s="217"/>
      <c r="BB55" s="217"/>
      <c r="BC55" s="217"/>
      <c r="BD55" s="217"/>
      <c r="BE55" s="217"/>
      <c r="BF55" s="217"/>
      <c r="BG55" s="217"/>
      <c r="BH55" s="217"/>
      <c r="BI55" s="219"/>
      <c r="BJ55" s="218" t="str">
        <f ca="1">IF(COUNTIF(空き状況確認テーブル!BJ61:CG61,"×")&lt;&gt;0,"×",IF(COUNTIF(空き状況確認テーブル!BJ61:CG61,"△")&lt;&gt;0,"△","〇"))</f>
        <v>〇</v>
      </c>
      <c r="BK55" s="217"/>
      <c r="BL55" s="217"/>
      <c r="BM55" s="217"/>
      <c r="BN55" s="217"/>
      <c r="BO55" s="217"/>
      <c r="BP55" s="217"/>
      <c r="BQ55" s="217"/>
      <c r="BR55" s="217"/>
      <c r="BS55" s="217"/>
      <c r="BT55" s="217"/>
      <c r="BU55" s="217"/>
      <c r="BV55" s="217"/>
      <c r="BW55" s="217"/>
      <c r="BX55" s="217"/>
      <c r="BY55" s="217"/>
      <c r="BZ55" s="217"/>
      <c r="CA55" s="217"/>
      <c r="CB55" s="217"/>
      <c r="CC55" s="217"/>
      <c r="CD55" s="217"/>
      <c r="CE55" s="217"/>
      <c r="CF55" s="217"/>
      <c r="CG55" s="219"/>
      <c r="CH55" s="215" t="str">
        <f ca="1">IF(COUNTIF(空き状況確認テーブル!CH61:DE61,"×")&lt;&gt;0,"×",IF(COUNTIF(空き状況確認テーブル!CH61:DE61,"△")&lt;&gt;0,"△","〇"))</f>
        <v>〇</v>
      </c>
      <c r="CI55" s="217"/>
      <c r="CJ55" s="217"/>
      <c r="CK55" s="217"/>
      <c r="CL55" s="217"/>
      <c r="CM55" s="217"/>
      <c r="CN55" s="217"/>
      <c r="CO55" s="217"/>
      <c r="CP55" s="217"/>
      <c r="CQ55" s="217"/>
      <c r="CR55" s="217"/>
      <c r="CS55" s="217"/>
      <c r="CT55" s="217"/>
      <c r="CU55" s="217"/>
      <c r="CV55" s="217"/>
      <c r="CW55" s="217"/>
      <c r="CX55" s="217"/>
      <c r="CY55" s="217"/>
      <c r="CZ55" s="217"/>
      <c r="DA55" s="217"/>
      <c r="DB55" s="217"/>
      <c r="DC55" s="217"/>
      <c r="DD55" s="217"/>
      <c r="DE55" s="219"/>
      <c r="DF55" s="218" t="str">
        <f ca="1">IF(COUNTIF(空き状況確認テーブル!DF61:EC61,"×")&lt;&gt;0,"×",IF(COUNTIF(空き状況確認テーブル!DF61:EC61,"△")&lt;&gt;0,"△","〇"))</f>
        <v>〇</v>
      </c>
      <c r="DG55" s="217"/>
      <c r="DH55" s="217"/>
      <c r="DI55" s="217"/>
      <c r="DJ55" s="217"/>
      <c r="DK55" s="217"/>
      <c r="DL55" s="217"/>
      <c r="DM55" s="217"/>
      <c r="DN55" s="217"/>
      <c r="DO55" s="217"/>
      <c r="DP55" s="217"/>
      <c r="DQ55" s="217"/>
      <c r="DR55" s="217"/>
      <c r="DS55" s="217"/>
      <c r="DT55" s="217"/>
      <c r="DU55" s="217"/>
      <c r="DV55" s="217"/>
      <c r="DW55" s="217"/>
      <c r="DX55" s="217"/>
      <c r="DY55" s="217"/>
      <c r="DZ55" s="217"/>
      <c r="EA55" s="217"/>
      <c r="EB55" s="217"/>
      <c r="EC55" s="219"/>
      <c r="ED55" s="218" t="str">
        <f ca="1">IF(COUNTIF(空き状況確認テーブル!ED61:FA61,"×")&lt;&gt;0,"×",IF(COUNTIF(空き状況確認テーブル!ED61:FA61,"△")&lt;&gt;0,"△","〇"))</f>
        <v>×</v>
      </c>
      <c r="EE55" s="217"/>
      <c r="EF55" s="217"/>
      <c r="EG55" s="217"/>
      <c r="EH55" s="217"/>
      <c r="EI55" s="217"/>
      <c r="EJ55" s="217"/>
      <c r="EK55" s="217"/>
      <c r="EL55" s="217"/>
      <c r="EM55" s="217"/>
      <c r="EN55" s="217"/>
      <c r="EO55" s="217"/>
      <c r="EP55" s="217"/>
      <c r="EQ55" s="217"/>
      <c r="ER55" s="217"/>
      <c r="ES55" s="217"/>
      <c r="ET55" s="217"/>
      <c r="EU55" s="217"/>
      <c r="EV55" s="217"/>
      <c r="EW55" s="217"/>
      <c r="EX55" s="217"/>
      <c r="EY55" s="217"/>
      <c r="EZ55" s="217"/>
      <c r="FA55" s="219"/>
      <c r="FB55" s="218" t="str">
        <f ca="1">IF(COUNTIF(空き状況確認テーブル!FB61:FY61,"×")&lt;&gt;0,"×",IF(COUNTIF(空き状況確認テーブル!FB61:FY61,"△")&lt;&gt;0,"△","〇"))</f>
        <v>×</v>
      </c>
      <c r="FC55" s="217"/>
      <c r="FD55" s="217"/>
      <c r="FE55" s="217"/>
      <c r="FF55" s="217"/>
      <c r="FG55" s="217"/>
      <c r="FH55" s="217"/>
      <c r="FI55" s="217"/>
      <c r="FJ55" s="217"/>
      <c r="FK55" s="217"/>
      <c r="FL55" s="217"/>
      <c r="FM55" s="217"/>
      <c r="FN55" s="217"/>
      <c r="FO55" s="217"/>
      <c r="FP55" s="217"/>
      <c r="FQ55" s="217"/>
      <c r="FR55" s="217"/>
      <c r="FS55" s="217"/>
      <c r="FT55" s="217"/>
      <c r="FU55" s="217"/>
      <c r="FV55" s="217"/>
      <c r="FW55" s="217"/>
      <c r="FX55" s="217"/>
      <c r="FY55" s="219"/>
    </row>
    <row r="56" spans="1:181">
      <c r="A56" s="47"/>
      <c r="B56" s="159" t="s">
        <v>359</v>
      </c>
      <c r="C56" s="199" t="s">
        <v>340</v>
      </c>
      <c r="D56" s="11" t="s">
        <v>201</v>
      </c>
      <c r="E56" s="10" t="str">
        <f>INDEX(施設情報!$D$1:$D$1000,MATCH(D56,施設情報!$C$1:$C$1000,0))</f>
        <v>1</v>
      </c>
      <c r="F56" s="11"/>
      <c r="G56" s="8" t="str">
        <f t="shared" si="22"/>
        <v>052-46391</v>
      </c>
      <c r="H56" s="10" t="str">
        <f t="shared" si="23"/>
        <v>052-46392</v>
      </c>
      <c r="I56" s="10" t="str">
        <f t="shared" si="24"/>
        <v>052-46393</v>
      </c>
      <c r="J56" s="10" t="str">
        <f t="shared" si="25"/>
        <v>052-46394</v>
      </c>
      <c r="K56" s="10" t="str">
        <f t="shared" si="26"/>
        <v>052-46395</v>
      </c>
      <c r="L56" s="10" t="str">
        <f t="shared" si="27"/>
        <v>052-46396</v>
      </c>
      <c r="M56" s="10" t="str">
        <f t="shared" si="28"/>
        <v>052-46397</v>
      </c>
      <c r="N56" s="218" t="str">
        <f ca="1">IF(COUNTIF(空き状況確認テーブル!N62:AK62,"×")&lt;&gt;0,"×",IF(COUNTIF(空き状況確認テーブル!N62:AK62,"△")&lt;&gt;0,"△","〇"))</f>
        <v>〇</v>
      </c>
      <c r="O56" s="217"/>
      <c r="P56" s="217"/>
      <c r="Q56" s="217"/>
      <c r="R56" s="217"/>
      <c r="S56" s="217"/>
      <c r="T56" s="217"/>
      <c r="U56" s="217"/>
      <c r="V56" s="217"/>
      <c r="W56" s="217"/>
      <c r="X56" s="217"/>
      <c r="Y56" s="217"/>
      <c r="Z56" s="217"/>
      <c r="AA56" s="217"/>
      <c r="AB56" s="217"/>
      <c r="AC56" s="217"/>
      <c r="AD56" s="217"/>
      <c r="AE56" s="217"/>
      <c r="AF56" s="217"/>
      <c r="AG56" s="217"/>
      <c r="AH56" s="217"/>
      <c r="AI56" s="217"/>
      <c r="AJ56" s="217"/>
      <c r="AK56" s="219"/>
      <c r="AL56" s="218" t="str">
        <f ca="1">IF(COUNTIF(空き状況確認テーブル!AL62:BI62,"×")&lt;&gt;0,"×",IF(COUNTIF(空き状況確認テーブル!AL62:BI62,"△")&lt;&gt;0,"△","〇"))</f>
        <v>〇</v>
      </c>
      <c r="AM56" s="217"/>
      <c r="AN56" s="217"/>
      <c r="AO56" s="217"/>
      <c r="AP56" s="217"/>
      <c r="AQ56" s="217"/>
      <c r="AR56" s="217"/>
      <c r="AS56" s="217"/>
      <c r="AT56" s="217"/>
      <c r="AU56" s="217"/>
      <c r="AV56" s="217"/>
      <c r="AW56" s="217"/>
      <c r="AX56" s="217"/>
      <c r="AY56" s="217"/>
      <c r="AZ56" s="217"/>
      <c r="BA56" s="217"/>
      <c r="BB56" s="217"/>
      <c r="BC56" s="217"/>
      <c r="BD56" s="217"/>
      <c r="BE56" s="217"/>
      <c r="BF56" s="217"/>
      <c r="BG56" s="217"/>
      <c r="BH56" s="217"/>
      <c r="BI56" s="219"/>
      <c r="BJ56" s="218" t="str">
        <f ca="1">IF(COUNTIF(空き状況確認テーブル!BJ62:CG62,"×")&lt;&gt;0,"×",IF(COUNTIF(空き状況確認テーブル!BJ62:CG62,"△")&lt;&gt;0,"△","〇"))</f>
        <v>〇</v>
      </c>
      <c r="BK56" s="217"/>
      <c r="BL56" s="217"/>
      <c r="BM56" s="217"/>
      <c r="BN56" s="217"/>
      <c r="BO56" s="217"/>
      <c r="BP56" s="217"/>
      <c r="BQ56" s="217"/>
      <c r="BR56" s="217"/>
      <c r="BS56" s="217"/>
      <c r="BT56" s="217"/>
      <c r="BU56" s="217"/>
      <c r="BV56" s="217"/>
      <c r="BW56" s="217"/>
      <c r="BX56" s="217"/>
      <c r="BY56" s="217"/>
      <c r="BZ56" s="217"/>
      <c r="CA56" s="217"/>
      <c r="CB56" s="217"/>
      <c r="CC56" s="217"/>
      <c r="CD56" s="217"/>
      <c r="CE56" s="217"/>
      <c r="CF56" s="217"/>
      <c r="CG56" s="219"/>
      <c r="CH56" s="215" t="str">
        <f ca="1">IF(COUNTIF(空き状況確認テーブル!CH62:DE62,"×")&lt;&gt;0,"×",IF(COUNTIF(空き状況確認テーブル!CH62:DE62,"△")&lt;&gt;0,"△","〇"))</f>
        <v>〇</v>
      </c>
      <c r="CI56" s="217"/>
      <c r="CJ56" s="217"/>
      <c r="CK56" s="217"/>
      <c r="CL56" s="217"/>
      <c r="CM56" s="217"/>
      <c r="CN56" s="217"/>
      <c r="CO56" s="217"/>
      <c r="CP56" s="217"/>
      <c r="CQ56" s="217"/>
      <c r="CR56" s="217"/>
      <c r="CS56" s="217"/>
      <c r="CT56" s="217"/>
      <c r="CU56" s="217"/>
      <c r="CV56" s="217"/>
      <c r="CW56" s="217"/>
      <c r="CX56" s="217"/>
      <c r="CY56" s="217"/>
      <c r="CZ56" s="217"/>
      <c r="DA56" s="217"/>
      <c r="DB56" s="217"/>
      <c r="DC56" s="217"/>
      <c r="DD56" s="217"/>
      <c r="DE56" s="219"/>
      <c r="DF56" s="218" t="str">
        <f ca="1">IF(COUNTIF(空き状況確認テーブル!DF62:EC62,"×")&lt;&gt;0,"×",IF(COUNTIF(空き状況確認テーブル!DF62:EC62,"△")&lt;&gt;0,"△","〇"))</f>
        <v>〇</v>
      </c>
      <c r="DG56" s="217"/>
      <c r="DH56" s="217"/>
      <c r="DI56" s="217"/>
      <c r="DJ56" s="217"/>
      <c r="DK56" s="217"/>
      <c r="DL56" s="217"/>
      <c r="DM56" s="217"/>
      <c r="DN56" s="217"/>
      <c r="DO56" s="217"/>
      <c r="DP56" s="217"/>
      <c r="DQ56" s="217"/>
      <c r="DR56" s="217"/>
      <c r="DS56" s="217"/>
      <c r="DT56" s="217"/>
      <c r="DU56" s="217"/>
      <c r="DV56" s="217"/>
      <c r="DW56" s="217"/>
      <c r="DX56" s="217"/>
      <c r="DY56" s="217"/>
      <c r="DZ56" s="217"/>
      <c r="EA56" s="217"/>
      <c r="EB56" s="217"/>
      <c r="EC56" s="219"/>
      <c r="ED56" s="218" t="str">
        <f ca="1">IF(COUNTIF(空き状況確認テーブル!ED62:FA62,"×")&lt;&gt;0,"×",IF(COUNTIF(空き状況確認テーブル!ED62:FA62,"△")&lt;&gt;0,"△","〇"))</f>
        <v>×</v>
      </c>
      <c r="EE56" s="217"/>
      <c r="EF56" s="217"/>
      <c r="EG56" s="217"/>
      <c r="EH56" s="217"/>
      <c r="EI56" s="217"/>
      <c r="EJ56" s="217"/>
      <c r="EK56" s="217"/>
      <c r="EL56" s="217"/>
      <c r="EM56" s="217"/>
      <c r="EN56" s="217"/>
      <c r="EO56" s="217"/>
      <c r="EP56" s="217"/>
      <c r="EQ56" s="217"/>
      <c r="ER56" s="217"/>
      <c r="ES56" s="217"/>
      <c r="ET56" s="217"/>
      <c r="EU56" s="217"/>
      <c r="EV56" s="217"/>
      <c r="EW56" s="217"/>
      <c r="EX56" s="217"/>
      <c r="EY56" s="217"/>
      <c r="EZ56" s="217"/>
      <c r="FA56" s="219"/>
      <c r="FB56" s="218" t="str">
        <f ca="1">IF(COUNTIF(空き状況確認テーブル!FB62:FY62,"×")&lt;&gt;0,"×",IF(COUNTIF(空き状況確認テーブル!FB62:FY62,"△")&lt;&gt;0,"△","〇"))</f>
        <v>×</v>
      </c>
      <c r="FC56" s="217"/>
      <c r="FD56" s="217"/>
      <c r="FE56" s="217"/>
      <c r="FF56" s="217"/>
      <c r="FG56" s="217"/>
      <c r="FH56" s="217"/>
      <c r="FI56" s="217"/>
      <c r="FJ56" s="217"/>
      <c r="FK56" s="217"/>
      <c r="FL56" s="217"/>
      <c r="FM56" s="217"/>
      <c r="FN56" s="217"/>
      <c r="FO56" s="217"/>
      <c r="FP56" s="217"/>
      <c r="FQ56" s="217"/>
      <c r="FR56" s="217"/>
      <c r="FS56" s="217"/>
      <c r="FT56" s="217"/>
      <c r="FU56" s="217"/>
      <c r="FV56" s="217"/>
      <c r="FW56" s="217"/>
      <c r="FX56" s="217"/>
      <c r="FY56" s="219"/>
    </row>
    <row r="57" spans="1:181">
      <c r="A57" s="47"/>
      <c r="B57" s="160" t="s">
        <v>359</v>
      </c>
      <c r="C57" s="199" t="s">
        <v>341</v>
      </c>
      <c r="D57" s="11" t="s">
        <v>202</v>
      </c>
      <c r="E57" s="10" t="str">
        <f>INDEX(施設情報!$D$1:$D$1000,MATCH(D57,施設情報!$C$1:$C$1000,0))</f>
        <v>1</v>
      </c>
      <c r="F57" s="11"/>
      <c r="G57" s="8" t="str">
        <f t="shared" si="22"/>
        <v>053-46391</v>
      </c>
      <c r="H57" s="10" t="str">
        <f t="shared" si="23"/>
        <v>053-46392</v>
      </c>
      <c r="I57" s="10" t="str">
        <f t="shared" si="24"/>
        <v>053-46393</v>
      </c>
      <c r="J57" s="10" t="str">
        <f t="shared" si="25"/>
        <v>053-46394</v>
      </c>
      <c r="K57" s="10" t="str">
        <f t="shared" si="26"/>
        <v>053-46395</v>
      </c>
      <c r="L57" s="10" t="str">
        <f t="shared" si="27"/>
        <v>053-46396</v>
      </c>
      <c r="M57" s="10" t="str">
        <f t="shared" si="28"/>
        <v>053-46397</v>
      </c>
      <c r="N57" s="218" t="str">
        <f ca="1">IF(COUNTIF(空き状況確認テーブル!N63:AK63,"×")&lt;&gt;0,"×",IF(COUNTIF(空き状況確認テーブル!N63:AK63,"△")&lt;&gt;0,"△","〇"))</f>
        <v>〇</v>
      </c>
      <c r="O57" s="217"/>
      <c r="P57" s="217"/>
      <c r="Q57" s="217"/>
      <c r="R57" s="217"/>
      <c r="S57" s="217"/>
      <c r="T57" s="217"/>
      <c r="U57" s="217"/>
      <c r="V57" s="217"/>
      <c r="W57" s="217"/>
      <c r="X57" s="217"/>
      <c r="Y57" s="217"/>
      <c r="Z57" s="217"/>
      <c r="AA57" s="217"/>
      <c r="AB57" s="217"/>
      <c r="AC57" s="217"/>
      <c r="AD57" s="217"/>
      <c r="AE57" s="217"/>
      <c r="AF57" s="217"/>
      <c r="AG57" s="217"/>
      <c r="AH57" s="217"/>
      <c r="AI57" s="217"/>
      <c r="AJ57" s="217"/>
      <c r="AK57" s="219"/>
      <c r="AL57" s="218" t="str">
        <f ca="1">IF(COUNTIF(空き状況確認テーブル!AL63:BI63,"×")&lt;&gt;0,"×",IF(COUNTIF(空き状況確認テーブル!AL63:BI63,"△")&lt;&gt;0,"△","〇"))</f>
        <v>〇</v>
      </c>
      <c r="AM57" s="217"/>
      <c r="AN57" s="217"/>
      <c r="AO57" s="217"/>
      <c r="AP57" s="217"/>
      <c r="AQ57" s="217"/>
      <c r="AR57" s="217"/>
      <c r="AS57" s="217"/>
      <c r="AT57" s="217"/>
      <c r="AU57" s="217"/>
      <c r="AV57" s="217"/>
      <c r="AW57" s="217"/>
      <c r="AX57" s="217"/>
      <c r="AY57" s="217"/>
      <c r="AZ57" s="217"/>
      <c r="BA57" s="217"/>
      <c r="BB57" s="217"/>
      <c r="BC57" s="217"/>
      <c r="BD57" s="217"/>
      <c r="BE57" s="217"/>
      <c r="BF57" s="217"/>
      <c r="BG57" s="217"/>
      <c r="BH57" s="217"/>
      <c r="BI57" s="219"/>
      <c r="BJ57" s="218" t="str">
        <f ca="1">IF(COUNTIF(空き状況確認テーブル!BJ63:CG63,"×")&lt;&gt;0,"×",IF(COUNTIF(空き状況確認テーブル!BJ63:CG63,"△")&lt;&gt;0,"△","〇"))</f>
        <v>〇</v>
      </c>
      <c r="BK57" s="217"/>
      <c r="BL57" s="217"/>
      <c r="BM57" s="217"/>
      <c r="BN57" s="217"/>
      <c r="BO57" s="217"/>
      <c r="BP57" s="217"/>
      <c r="BQ57" s="217"/>
      <c r="BR57" s="217"/>
      <c r="BS57" s="217"/>
      <c r="BT57" s="217"/>
      <c r="BU57" s="217"/>
      <c r="BV57" s="217"/>
      <c r="BW57" s="217"/>
      <c r="BX57" s="217"/>
      <c r="BY57" s="217"/>
      <c r="BZ57" s="217"/>
      <c r="CA57" s="217"/>
      <c r="CB57" s="217"/>
      <c r="CC57" s="217"/>
      <c r="CD57" s="217"/>
      <c r="CE57" s="217"/>
      <c r="CF57" s="217"/>
      <c r="CG57" s="219"/>
      <c r="CH57" s="215" t="str">
        <f ca="1">IF(COUNTIF(空き状況確認テーブル!CH63:DE63,"×")&lt;&gt;0,"×",IF(COUNTIF(空き状況確認テーブル!CH63:DE63,"△")&lt;&gt;0,"△","〇"))</f>
        <v>〇</v>
      </c>
      <c r="CI57" s="217"/>
      <c r="CJ57" s="217"/>
      <c r="CK57" s="217"/>
      <c r="CL57" s="217"/>
      <c r="CM57" s="217"/>
      <c r="CN57" s="217"/>
      <c r="CO57" s="217"/>
      <c r="CP57" s="217"/>
      <c r="CQ57" s="217"/>
      <c r="CR57" s="217"/>
      <c r="CS57" s="217"/>
      <c r="CT57" s="217"/>
      <c r="CU57" s="217"/>
      <c r="CV57" s="217"/>
      <c r="CW57" s="217"/>
      <c r="CX57" s="217"/>
      <c r="CY57" s="217"/>
      <c r="CZ57" s="217"/>
      <c r="DA57" s="217"/>
      <c r="DB57" s="217"/>
      <c r="DC57" s="217"/>
      <c r="DD57" s="217"/>
      <c r="DE57" s="219"/>
      <c r="DF57" s="218" t="str">
        <f ca="1">IF(COUNTIF(空き状況確認テーブル!DF63:EC63,"×")&lt;&gt;0,"×",IF(COUNTIF(空き状況確認テーブル!DF63:EC63,"△")&lt;&gt;0,"△","〇"))</f>
        <v>〇</v>
      </c>
      <c r="DG57" s="217"/>
      <c r="DH57" s="217"/>
      <c r="DI57" s="217"/>
      <c r="DJ57" s="217"/>
      <c r="DK57" s="217"/>
      <c r="DL57" s="217"/>
      <c r="DM57" s="217"/>
      <c r="DN57" s="217"/>
      <c r="DO57" s="217"/>
      <c r="DP57" s="217"/>
      <c r="DQ57" s="217"/>
      <c r="DR57" s="217"/>
      <c r="DS57" s="217"/>
      <c r="DT57" s="217"/>
      <c r="DU57" s="217"/>
      <c r="DV57" s="217"/>
      <c r="DW57" s="217"/>
      <c r="DX57" s="217"/>
      <c r="DY57" s="217"/>
      <c r="DZ57" s="217"/>
      <c r="EA57" s="217"/>
      <c r="EB57" s="217"/>
      <c r="EC57" s="219"/>
      <c r="ED57" s="218" t="str">
        <f ca="1">IF(COUNTIF(空き状況確認テーブル!ED63:FA63,"×")&lt;&gt;0,"×",IF(COUNTIF(空き状況確認テーブル!ED63:FA63,"△")&lt;&gt;0,"△","〇"))</f>
        <v>×</v>
      </c>
      <c r="EE57" s="217"/>
      <c r="EF57" s="217"/>
      <c r="EG57" s="217"/>
      <c r="EH57" s="217"/>
      <c r="EI57" s="217"/>
      <c r="EJ57" s="217"/>
      <c r="EK57" s="217"/>
      <c r="EL57" s="217"/>
      <c r="EM57" s="217"/>
      <c r="EN57" s="217"/>
      <c r="EO57" s="217"/>
      <c r="EP57" s="217"/>
      <c r="EQ57" s="217"/>
      <c r="ER57" s="217"/>
      <c r="ES57" s="217"/>
      <c r="ET57" s="217"/>
      <c r="EU57" s="217"/>
      <c r="EV57" s="217"/>
      <c r="EW57" s="217"/>
      <c r="EX57" s="217"/>
      <c r="EY57" s="217"/>
      <c r="EZ57" s="217"/>
      <c r="FA57" s="219"/>
      <c r="FB57" s="218" t="str">
        <f ca="1">IF(COUNTIF(空き状況確認テーブル!FB63:FY63,"×")&lt;&gt;0,"×",IF(COUNTIF(空き状況確認テーブル!FB63:FY63,"△")&lt;&gt;0,"△","〇"))</f>
        <v>×</v>
      </c>
      <c r="FC57" s="217"/>
      <c r="FD57" s="217"/>
      <c r="FE57" s="217"/>
      <c r="FF57" s="217"/>
      <c r="FG57" s="217"/>
      <c r="FH57" s="217"/>
      <c r="FI57" s="217"/>
      <c r="FJ57" s="217"/>
      <c r="FK57" s="217"/>
      <c r="FL57" s="217"/>
      <c r="FM57" s="217"/>
      <c r="FN57" s="217"/>
      <c r="FO57" s="217"/>
      <c r="FP57" s="217"/>
      <c r="FQ57" s="217"/>
      <c r="FR57" s="217"/>
      <c r="FS57" s="217"/>
      <c r="FT57" s="217"/>
      <c r="FU57" s="217"/>
      <c r="FV57" s="217"/>
      <c r="FW57" s="217"/>
      <c r="FX57" s="217"/>
      <c r="FY57" s="219"/>
    </row>
    <row r="58" spans="1:181">
      <c r="A58" s="47"/>
      <c r="B58" s="161" t="s">
        <v>359</v>
      </c>
      <c r="C58" s="200">
        <v>4</v>
      </c>
      <c r="D58" s="11" t="s">
        <v>203</v>
      </c>
      <c r="E58" s="10" t="str">
        <f>INDEX(施設情報!$D$1:$D$1000,MATCH(D58,施設情報!$C$1:$C$1000,0))</f>
        <v>1</v>
      </c>
      <c r="F58" s="11"/>
      <c r="G58" s="8" t="str">
        <f t="shared" si="22"/>
        <v>054-46391</v>
      </c>
      <c r="H58" s="10" t="str">
        <f t="shared" si="23"/>
        <v>054-46392</v>
      </c>
      <c r="I58" s="10" t="str">
        <f t="shared" si="24"/>
        <v>054-46393</v>
      </c>
      <c r="J58" s="10" t="str">
        <f t="shared" si="25"/>
        <v>054-46394</v>
      </c>
      <c r="K58" s="10" t="str">
        <f t="shared" si="26"/>
        <v>054-46395</v>
      </c>
      <c r="L58" s="10" t="str">
        <f t="shared" si="27"/>
        <v>054-46396</v>
      </c>
      <c r="M58" s="10" t="str">
        <f t="shared" si="28"/>
        <v>054-46397</v>
      </c>
      <c r="N58" s="218" t="str">
        <f ca="1">IF(COUNTIF(空き状況確認テーブル!N64:AK64,"×")&lt;&gt;0,"×",IF(COUNTIF(空き状況確認テーブル!N64:AK64,"△")&lt;&gt;0,"△","〇"))</f>
        <v>〇</v>
      </c>
      <c r="O58" s="217"/>
      <c r="P58" s="217"/>
      <c r="Q58" s="217"/>
      <c r="R58" s="217"/>
      <c r="S58" s="217"/>
      <c r="T58" s="217"/>
      <c r="U58" s="217"/>
      <c r="V58" s="217"/>
      <c r="W58" s="217"/>
      <c r="X58" s="217"/>
      <c r="Y58" s="217"/>
      <c r="Z58" s="217"/>
      <c r="AA58" s="217"/>
      <c r="AB58" s="217"/>
      <c r="AC58" s="217"/>
      <c r="AD58" s="217"/>
      <c r="AE58" s="217"/>
      <c r="AF58" s="217"/>
      <c r="AG58" s="217"/>
      <c r="AH58" s="217"/>
      <c r="AI58" s="217"/>
      <c r="AJ58" s="217"/>
      <c r="AK58" s="219"/>
      <c r="AL58" s="218" t="str">
        <f ca="1">IF(COUNTIF(空き状況確認テーブル!AL64:BI64,"×")&lt;&gt;0,"×",IF(COUNTIF(空き状況確認テーブル!AL64:BI64,"△")&lt;&gt;0,"△","〇"))</f>
        <v>〇</v>
      </c>
      <c r="AM58" s="217"/>
      <c r="AN58" s="217"/>
      <c r="AO58" s="217"/>
      <c r="AP58" s="217"/>
      <c r="AQ58" s="217"/>
      <c r="AR58" s="217"/>
      <c r="AS58" s="217"/>
      <c r="AT58" s="217"/>
      <c r="AU58" s="217"/>
      <c r="AV58" s="217"/>
      <c r="AW58" s="217"/>
      <c r="AX58" s="217"/>
      <c r="AY58" s="217"/>
      <c r="AZ58" s="217"/>
      <c r="BA58" s="217"/>
      <c r="BB58" s="217"/>
      <c r="BC58" s="217"/>
      <c r="BD58" s="217"/>
      <c r="BE58" s="217"/>
      <c r="BF58" s="217"/>
      <c r="BG58" s="217"/>
      <c r="BH58" s="217"/>
      <c r="BI58" s="219"/>
      <c r="BJ58" s="218" t="str">
        <f ca="1">IF(COUNTIF(空き状況確認テーブル!BJ64:CG64,"×")&lt;&gt;0,"×",IF(COUNTIF(空き状況確認テーブル!BJ64:CG64,"△")&lt;&gt;0,"△","〇"))</f>
        <v>〇</v>
      </c>
      <c r="BK58" s="217"/>
      <c r="BL58" s="217"/>
      <c r="BM58" s="217"/>
      <c r="BN58" s="217"/>
      <c r="BO58" s="217"/>
      <c r="BP58" s="217"/>
      <c r="BQ58" s="217"/>
      <c r="BR58" s="217"/>
      <c r="BS58" s="217"/>
      <c r="BT58" s="217"/>
      <c r="BU58" s="217"/>
      <c r="BV58" s="217"/>
      <c r="BW58" s="217"/>
      <c r="BX58" s="217"/>
      <c r="BY58" s="217"/>
      <c r="BZ58" s="217"/>
      <c r="CA58" s="217"/>
      <c r="CB58" s="217"/>
      <c r="CC58" s="217"/>
      <c r="CD58" s="217"/>
      <c r="CE58" s="217"/>
      <c r="CF58" s="217"/>
      <c r="CG58" s="219"/>
      <c r="CH58" s="215" t="str">
        <f ca="1">IF(COUNTIF(空き状況確認テーブル!CH64:DE64,"×")&lt;&gt;0,"×",IF(COUNTIF(空き状況確認テーブル!CH64:DE64,"△")&lt;&gt;0,"△","〇"))</f>
        <v>〇</v>
      </c>
      <c r="CI58" s="217"/>
      <c r="CJ58" s="217"/>
      <c r="CK58" s="217"/>
      <c r="CL58" s="217"/>
      <c r="CM58" s="217"/>
      <c r="CN58" s="217"/>
      <c r="CO58" s="217"/>
      <c r="CP58" s="217"/>
      <c r="CQ58" s="217"/>
      <c r="CR58" s="217"/>
      <c r="CS58" s="217"/>
      <c r="CT58" s="217"/>
      <c r="CU58" s="217"/>
      <c r="CV58" s="217"/>
      <c r="CW58" s="217"/>
      <c r="CX58" s="217"/>
      <c r="CY58" s="217"/>
      <c r="CZ58" s="217"/>
      <c r="DA58" s="217"/>
      <c r="DB58" s="217"/>
      <c r="DC58" s="217"/>
      <c r="DD58" s="217"/>
      <c r="DE58" s="219"/>
      <c r="DF58" s="218" t="str">
        <f ca="1">IF(COUNTIF(空き状況確認テーブル!DF64:EC64,"×")&lt;&gt;0,"×",IF(COUNTIF(空き状況確認テーブル!DF64:EC64,"△")&lt;&gt;0,"△","〇"))</f>
        <v>〇</v>
      </c>
      <c r="DG58" s="217"/>
      <c r="DH58" s="217"/>
      <c r="DI58" s="217"/>
      <c r="DJ58" s="217"/>
      <c r="DK58" s="217"/>
      <c r="DL58" s="217"/>
      <c r="DM58" s="217"/>
      <c r="DN58" s="217"/>
      <c r="DO58" s="217"/>
      <c r="DP58" s="217"/>
      <c r="DQ58" s="217"/>
      <c r="DR58" s="217"/>
      <c r="DS58" s="217"/>
      <c r="DT58" s="217"/>
      <c r="DU58" s="217"/>
      <c r="DV58" s="217"/>
      <c r="DW58" s="217"/>
      <c r="DX58" s="217"/>
      <c r="DY58" s="217"/>
      <c r="DZ58" s="217"/>
      <c r="EA58" s="217"/>
      <c r="EB58" s="217"/>
      <c r="EC58" s="219"/>
      <c r="ED58" s="218" t="str">
        <f ca="1">IF(COUNTIF(空き状況確認テーブル!ED64:FA64,"×")&lt;&gt;0,"×",IF(COUNTIF(空き状況確認テーブル!ED64:FA64,"△")&lt;&gt;0,"△","〇"))</f>
        <v>×</v>
      </c>
      <c r="EE58" s="217"/>
      <c r="EF58" s="217"/>
      <c r="EG58" s="217"/>
      <c r="EH58" s="217"/>
      <c r="EI58" s="217"/>
      <c r="EJ58" s="217"/>
      <c r="EK58" s="217"/>
      <c r="EL58" s="217"/>
      <c r="EM58" s="217"/>
      <c r="EN58" s="217"/>
      <c r="EO58" s="217"/>
      <c r="EP58" s="217"/>
      <c r="EQ58" s="217"/>
      <c r="ER58" s="217"/>
      <c r="ES58" s="217"/>
      <c r="ET58" s="217"/>
      <c r="EU58" s="217"/>
      <c r="EV58" s="217"/>
      <c r="EW58" s="217"/>
      <c r="EX58" s="217"/>
      <c r="EY58" s="217"/>
      <c r="EZ58" s="217"/>
      <c r="FA58" s="219"/>
      <c r="FB58" s="218" t="str">
        <f ca="1">IF(COUNTIF(空き状況確認テーブル!FB64:FY64,"×")&lt;&gt;0,"×",IF(COUNTIF(空き状況確認テーブル!FB64:FY64,"△")&lt;&gt;0,"△","〇"))</f>
        <v>×</v>
      </c>
      <c r="FC58" s="217"/>
      <c r="FD58" s="217"/>
      <c r="FE58" s="217"/>
      <c r="FF58" s="217"/>
      <c r="FG58" s="217"/>
      <c r="FH58" s="217"/>
      <c r="FI58" s="217"/>
      <c r="FJ58" s="217"/>
      <c r="FK58" s="217"/>
      <c r="FL58" s="217"/>
      <c r="FM58" s="217"/>
      <c r="FN58" s="217"/>
      <c r="FO58" s="217"/>
      <c r="FP58" s="217"/>
      <c r="FQ58" s="217"/>
      <c r="FR58" s="217"/>
      <c r="FS58" s="217"/>
      <c r="FT58" s="217"/>
      <c r="FU58" s="217"/>
      <c r="FV58" s="217"/>
      <c r="FW58" s="217"/>
      <c r="FX58" s="217"/>
      <c r="FY58" s="219"/>
    </row>
    <row r="59" spans="1:181">
      <c r="A59" s="47"/>
      <c r="B59" s="179" t="s">
        <v>381</v>
      </c>
      <c r="C59" s="199" t="s">
        <v>338</v>
      </c>
      <c r="D59" s="11" t="s">
        <v>204</v>
      </c>
      <c r="E59" s="10" t="str">
        <f>INDEX(施設情報!$D$1:$D$1000,MATCH(D59,施設情報!$C$1:$C$1000,0))</f>
        <v>1</v>
      </c>
      <c r="F59" s="11"/>
      <c r="G59" s="8" t="str">
        <f t="shared" si="22"/>
        <v>055-46391</v>
      </c>
      <c r="H59" s="10" t="str">
        <f t="shared" si="23"/>
        <v>055-46392</v>
      </c>
      <c r="I59" s="10" t="str">
        <f t="shared" si="24"/>
        <v>055-46393</v>
      </c>
      <c r="J59" s="10" t="str">
        <f t="shared" si="25"/>
        <v>055-46394</v>
      </c>
      <c r="K59" s="10" t="str">
        <f t="shared" si="26"/>
        <v>055-46395</v>
      </c>
      <c r="L59" s="10" t="str">
        <f t="shared" si="27"/>
        <v>055-46396</v>
      </c>
      <c r="M59" s="10" t="str">
        <f t="shared" si="28"/>
        <v>055-46397</v>
      </c>
      <c r="N59" s="121" t="str">
        <f ca="1">空き状況確認テーブル!N65</f>
        <v>△</v>
      </c>
      <c r="O59" s="122" t="str">
        <f ca="1">空き状況確認テーブル!O65</f>
        <v>△</v>
      </c>
      <c r="P59" s="122" t="str">
        <f ca="1">空き状況確認テーブル!P65</f>
        <v>△</v>
      </c>
      <c r="Q59" s="122" t="str">
        <f ca="1">空き状況確認テーブル!Q65</f>
        <v>△</v>
      </c>
      <c r="R59" s="122" t="str">
        <f ca="1">空き状況確認テーブル!R65</f>
        <v>△</v>
      </c>
      <c r="S59" s="122" t="str">
        <f ca="1">空き状況確認テーブル!S65</f>
        <v>△</v>
      </c>
      <c r="T59" s="213" t="str">
        <f ca="1">IF(COUNTIF(空き状況確認テーブル!T65:V65,"×")&lt;&gt;0,"×",IF(COUNTIF(空き状況確認テーブル!T65:V65,"△")&lt;&gt;0,"△",IF(COUNTIF(空き状況確認テーブル!T65:V65,"△")&lt;&gt;0,"△","〇")))</f>
        <v>△</v>
      </c>
      <c r="U59" s="214"/>
      <c r="V59" s="215"/>
      <c r="W59" s="217" t="str">
        <f ca="1">IF(COUNTIF(空き状況確認テーブル!W65:Z65,"×")&lt;&gt;0,"×",IF(COUNTIF(空き状況確認テーブル!W65:Z65,"△")&lt;&gt;0,"△",IF(COUNTIF(空き状況確認テーブル!W65:Z65,"△")&lt;&gt;0,"△","〇")))</f>
        <v>〇</v>
      </c>
      <c r="X59" s="217"/>
      <c r="Y59" s="217"/>
      <c r="Z59" s="217"/>
      <c r="AA59" s="217" t="str">
        <f ca="1">IF(COUNTIF(空き状況確認テーブル!AA65:AD65,"×")&lt;&gt;0,"×",IF(COUNTIF(空き状況確認テーブル!AA65:AD65,"△")&lt;&gt;0,"△",IF(COUNTIF(空き状況確認テーブル!AA65:AD65,"△")&lt;&gt;0,"△","〇")))</f>
        <v>〇</v>
      </c>
      <c r="AB59" s="217"/>
      <c r="AC59" s="217"/>
      <c r="AD59" s="217"/>
      <c r="AE59" s="217" t="str">
        <f ca="1">IF(COUNTIF(空き状況確認テーブル!AE65:AH65,"×")&lt;&gt;0,"×",IF(COUNTIF(空き状況確認テーブル!AE65:AH65,"△")&lt;&gt;0,"△",IF(COUNTIF(空き状況確認テーブル!AE65:AH65,"△")&lt;&gt;0,"△","〇")))</f>
        <v>△</v>
      </c>
      <c r="AF59" s="217"/>
      <c r="AG59" s="217"/>
      <c r="AH59" s="217"/>
      <c r="AI59" s="213" t="str">
        <f ca="1">IF(COUNTIF(空き状況確認テーブル!AI65:AK65,"×")&lt;&gt;0,"×",IF(COUNTIF(空き状況確認テーブル!AI65:AK65,"△")&lt;&gt;0,"△",IF(COUNTIF(空き状況確認テーブル!AI65:AK65,"△")&lt;&gt;0,"△","〇")))</f>
        <v>△</v>
      </c>
      <c r="AJ59" s="214"/>
      <c r="AK59" s="216"/>
      <c r="AL59" s="121" t="str">
        <f ca="1">空き状況確認テーブル!AL65</f>
        <v>△</v>
      </c>
      <c r="AM59" s="122" t="str">
        <f ca="1">空き状況確認テーブル!AM65</f>
        <v>△</v>
      </c>
      <c r="AN59" s="122" t="str">
        <f ca="1">空き状況確認テーブル!AN65</f>
        <v>△</v>
      </c>
      <c r="AO59" s="122" t="str">
        <f ca="1">空き状況確認テーブル!AO65</f>
        <v>△</v>
      </c>
      <c r="AP59" s="122" t="str">
        <f ca="1">空き状況確認テーブル!AP65</f>
        <v>△</v>
      </c>
      <c r="AQ59" s="122" t="str">
        <f ca="1">空き状況確認テーブル!AQ65</f>
        <v>△</v>
      </c>
      <c r="AR59" s="213" t="str">
        <f ca="1">IF(COUNTIF(空き状況確認テーブル!AR65:AT65,"×")&lt;&gt;0,"×",IF(COUNTIF(空き状況確認テーブル!AR65:AT65,"△")&lt;&gt;0,"△",IF(COUNTIF(空き状況確認テーブル!AR65:AT65,"△")&lt;&gt;0,"△","〇")))</f>
        <v>△</v>
      </c>
      <c r="AS59" s="214"/>
      <c r="AT59" s="215"/>
      <c r="AU59" s="217" t="str">
        <f ca="1">IF(COUNTIF(空き状況確認テーブル!AU65:AX65,"×")&lt;&gt;0,"×",IF(COUNTIF(空き状況確認テーブル!AU65:AX65,"△")&lt;&gt;0,"△",IF(COUNTIF(空き状況確認テーブル!AU65:AX65,"△")&lt;&gt;0,"△","〇")))</f>
        <v>〇</v>
      </c>
      <c r="AV59" s="217"/>
      <c r="AW59" s="217"/>
      <c r="AX59" s="217"/>
      <c r="AY59" s="217" t="str">
        <f ca="1">IF(COUNTIF(空き状況確認テーブル!AY65:BB65,"×")&lt;&gt;0,"×",IF(COUNTIF(空き状況確認テーブル!AY65:BB65,"△")&lt;&gt;0,"△",IF(COUNTIF(空き状況確認テーブル!AY65:BB65,"△")&lt;&gt;0,"△","〇")))</f>
        <v>〇</v>
      </c>
      <c r="AZ59" s="217"/>
      <c r="BA59" s="217"/>
      <c r="BB59" s="217"/>
      <c r="BC59" s="217" t="str">
        <f ca="1">IF(COUNTIF(空き状況確認テーブル!BC65:BF65,"×")&lt;&gt;0,"×",IF(COUNTIF(空き状況確認テーブル!BC65:BF65,"△")&lt;&gt;0,"△",IF(COUNTIF(空き状況確認テーブル!BC65:BF65,"△")&lt;&gt;0,"△","〇")))</f>
        <v>△</v>
      </c>
      <c r="BD59" s="217"/>
      <c r="BE59" s="217"/>
      <c r="BF59" s="217"/>
      <c r="BG59" s="213" t="str">
        <f ca="1">IF(COUNTIF(空き状況確認テーブル!BG65:BI65,"×")&lt;&gt;0,"×",IF(COUNTIF(空き状況確認テーブル!BG65:BI65,"△")&lt;&gt;0,"△",IF(COUNTIF(空き状況確認テーブル!BG65:BI65,"△")&lt;&gt;0,"△","〇")))</f>
        <v>△</v>
      </c>
      <c r="BH59" s="214"/>
      <c r="BI59" s="216"/>
      <c r="BJ59" s="121" t="str">
        <f ca="1">空き状況確認テーブル!BJ65</f>
        <v>△</v>
      </c>
      <c r="BK59" s="122" t="str">
        <f ca="1">空き状況確認テーブル!BK65</f>
        <v>△</v>
      </c>
      <c r="BL59" s="122" t="str">
        <f ca="1">空き状況確認テーブル!BL65</f>
        <v>△</v>
      </c>
      <c r="BM59" s="122" t="str">
        <f ca="1">空き状況確認テーブル!BM65</f>
        <v>△</v>
      </c>
      <c r="BN59" s="122" t="str">
        <f ca="1">空き状況確認テーブル!BN65</f>
        <v>△</v>
      </c>
      <c r="BO59" s="122" t="str">
        <f ca="1">空き状況確認テーブル!BO65</f>
        <v>△</v>
      </c>
      <c r="BP59" s="213" t="str">
        <f ca="1">IF(COUNTIF(空き状況確認テーブル!BP65:BR65,"×")&lt;&gt;0,"×",IF(COUNTIF(空き状況確認テーブル!BP65:BR65,"△")&lt;&gt;0,"△",IF(COUNTIF(空き状況確認テーブル!BP65:BR65,"△")&lt;&gt;0,"△","〇")))</f>
        <v>△</v>
      </c>
      <c r="BQ59" s="214"/>
      <c r="BR59" s="215"/>
      <c r="BS59" s="217" t="str">
        <f ca="1">IF(COUNTIF(空き状況確認テーブル!BS65:BV65,"×")&lt;&gt;0,"×",IF(COUNTIF(空き状況確認テーブル!BS65:BV65,"△")&lt;&gt;0,"△",IF(COUNTIF(空き状況確認テーブル!BS65:BV65,"△")&lt;&gt;0,"△","〇")))</f>
        <v>〇</v>
      </c>
      <c r="BT59" s="217"/>
      <c r="BU59" s="217"/>
      <c r="BV59" s="217"/>
      <c r="BW59" s="217" t="str">
        <f ca="1">IF(COUNTIF(空き状況確認テーブル!BW65:BZ65,"×")&lt;&gt;0,"×",IF(COUNTIF(空き状況確認テーブル!BW65:BZ65,"△")&lt;&gt;0,"△",IF(COUNTIF(空き状況確認テーブル!BW65:BZ65,"△")&lt;&gt;0,"△","〇")))</f>
        <v>〇</v>
      </c>
      <c r="BX59" s="217"/>
      <c r="BY59" s="217"/>
      <c r="BZ59" s="217"/>
      <c r="CA59" s="217" t="str">
        <f ca="1">IF(COUNTIF(空き状況確認テーブル!CA65:CD65,"×")&lt;&gt;0,"×",IF(COUNTIF(空き状況確認テーブル!CA65:CD65,"△")&lt;&gt;0,"△",IF(COUNTIF(空き状況確認テーブル!CA65:CD65,"△")&lt;&gt;0,"△","〇")))</f>
        <v>△</v>
      </c>
      <c r="CB59" s="217"/>
      <c r="CC59" s="217"/>
      <c r="CD59" s="217"/>
      <c r="CE59" s="213" t="str">
        <f ca="1">IF(COUNTIF(空き状況確認テーブル!CE65:CG65,"×")&lt;&gt;0,"×",IF(COUNTIF(空き状況確認テーブル!CE65:CG65,"△")&lt;&gt;0,"△",IF(COUNTIF(空き状況確認テーブル!CE65:CG65,"△")&lt;&gt;0,"△","〇")))</f>
        <v>△</v>
      </c>
      <c r="CF59" s="214"/>
      <c r="CG59" s="216"/>
      <c r="CH59" s="187" t="str">
        <f ca="1">空き状況確認テーブル!CH65</f>
        <v>△</v>
      </c>
      <c r="CI59" s="122" t="str">
        <f ca="1">空き状況確認テーブル!CI65</f>
        <v>△</v>
      </c>
      <c r="CJ59" s="122" t="str">
        <f ca="1">空き状況確認テーブル!CJ65</f>
        <v>△</v>
      </c>
      <c r="CK59" s="122" t="str">
        <f ca="1">空き状況確認テーブル!CK65</f>
        <v>△</v>
      </c>
      <c r="CL59" s="122" t="str">
        <f ca="1">空き状況確認テーブル!CL65</f>
        <v>△</v>
      </c>
      <c r="CM59" s="122" t="str">
        <f ca="1">空き状況確認テーブル!CM65</f>
        <v>△</v>
      </c>
      <c r="CN59" s="213" t="str">
        <f ca="1">IF(COUNTIF(空き状況確認テーブル!CN65:CP65,"×")&lt;&gt;0,"×",IF(COUNTIF(空き状況確認テーブル!CN65:CP65,"△")&lt;&gt;0,"△",IF(COUNTIF(空き状況確認テーブル!CN65:CP65,"△")&lt;&gt;0,"△","〇")))</f>
        <v>△</v>
      </c>
      <c r="CO59" s="214"/>
      <c r="CP59" s="215"/>
      <c r="CQ59" s="217" t="str">
        <f ca="1">IF(COUNTIF(空き状況確認テーブル!CQ65:CT65,"×")&lt;&gt;0,"×",IF(COUNTIF(空き状況確認テーブル!CQ65:CT65,"△")&lt;&gt;0,"△",IF(COUNTIF(空き状況確認テーブル!CQ65:CT65,"△")&lt;&gt;0,"△","〇")))</f>
        <v>〇</v>
      </c>
      <c r="CR59" s="217"/>
      <c r="CS59" s="217"/>
      <c r="CT59" s="217"/>
      <c r="CU59" s="217" t="str">
        <f ca="1">IF(COUNTIF(空き状況確認テーブル!CU65:CX65,"×")&lt;&gt;0,"×",IF(COUNTIF(空き状況確認テーブル!CU65:CX65,"△")&lt;&gt;0,"△",IF(COUNTIF(空き状況確認テーブル!CU65:CX65,"△")&lt;&gt;0,"△","〇")))</f>
        <v>〇</v>
      </c>
      <c r="CV59" s="217"/>
      <c r="CW59" s="217"/>
      <c r="CX59" s="217"/>
      <c r="CY59" s="217" t="str">
        <f ca="1">IF(COUNTIF(空き状況確認テーブル!CY65:DB65,"×")&lt;&gt;0,"×",IF(COUNTIF(空き状況確認テーブル!CY65:DB65,"△")&lt;&gt;0,"△",IF(COUNTIF(空き状況確認テーブル!CY65:DB65,"△")&lt;&gt;0,"△","〇")))</f>
        <v>△</v>
      </c>
      <c r="CZ59" s="217"/>
      <c r="DA59" s="217"/>
      <c r="DB59" s="217"/>
      <c r="DC59" s="213" t="str">
        <f ca="1">IF(COUNTIF(空き状況確認テーブル!DC65:DE65,"×")&lt;&gt;0,"×",IF(COUNTIF(空き状況確認テーブル!DC65:DE65,"△")&lt;&gt;0,"△",IF(COUNTIF(空き状況確認テーブル!DC65:DE65,"△")&lt;&gt;0,"△","〇")))</f>
        <v>△</v>
      </c>
      <c r="DD59" s="214"/>
      <c r="DE59" s="216"/>
      <c r="DF59" s="121" t="str">
        <f ca="1">空き状況確認テーブル!DF65</f>
        <v>△</v>
      </c>
      <c r="DG59" s="122" t="str">
        <f ca="1">空き状況確認テーブル!DG65</f>
        <v>△</v>
      </c>
      <c r="DH59" s="122" t="str">
        <f ca="1">空き状況確認テーブル!DH65</f>
        <v>△</v>
      </c>
      <c r="DI59" s="122" t="str">
        <f ca="1">空き状況確認テーブル!DI65</f>
        <v>△</v>
      </c>
      <c r="DJ59" s="122" t="str">
        <f ca="1">空き状況確認テーブル!DJ65</f>
        <v>△</v>
      </c>
      <c r="DK59" s="122" t="str">
        <f ca="1">空き状況確認テーブル!DK65</f>
        <v>△</v>
      </c>
      <c r="DL59" s="213" t="str">
        <f ca="1">IF(COUNTIF(空き状況確認テーブル!DL65:DN65,"×")&lt;&gt;0,"×",IF(COUNTIF(空き状況確認テーブル!DL65:DN65,"△")&lt;&gt;0,"△",IF(COUNTIF(空き状況確認テーブル!DL65:DN65,"△")&lt;&gt;0,"△","〇")))</f>
        <v>△</v>
      </c>
      <c r="DM59" s="214"/>
      <c r="DN59" s="215"/>
      <c r="DO59" s="217" t="str">
        <f ca="1">IF(COUNTIF(空き状況確認テーブル!DO65:DR65,"×")&lt;&gt;0,"×",IF(COUNTIF(空き状況確認テーブル!DO65:DR65,"△")&lt;&gt;0,"△",IF(COUNTIF(空き状況確認テーブル!DO65:DR65,"△")&lt;&gt;0,"△","〇")))</f>
        <v>〇</v>
      </c>
      <c r="DP59" s="217"/>
      <c r="DQ59" s="217"/>
      <c r="DR59" s="217"/>
      <c r="DS59" s="217" t="str">
        <f ca="1">IF(COUNTIF(空き状況確認テーブル!DS65:DV65,"×")&lt;&gt;0,"×",IF(COUNTIF(空き状況確認テーブル!DS65:DV65,"△")&lt;&gt;0,"△",IF(COUNTIF(空き状況確認テーブル!DS65:DV65,"△")&lt;&gt;0,"△","〇")))</f>
        <v>〇</v>
      </c>
      <c r="DT59" s="217"/>
      <c r="DU59" s="217"/>
      <c r="DV59" s="217"/>
      <c r="DW59" s="217" t="str">
        <f ca="1">IF(COUNTIF(空き状況確認テーブル!DW65:DZ65,"×")&lt;&gt;0,"×",IF(COUNTIF(空き状況確認テーブル!DW65:DZ65,"△")&lt;&gt;0,"△",IF(COUNTIF(空き状況確認テーブル!DW65:DZ65,"△")&lt;&gt;0,"△","〇")))</f>
        <v>△</v>
      </c>
      <c r="DX59" s="217"/>
      <c r="DY59" s="217"/>
      <c r="DZ59" s="217"/>
      <c r="EA59" s="213" t="str">
        <f ca="1">IF(COUNTIF(空き状況確認テーブル!EA65:EC65,"×")&lt;&gt;0,"×",IF(COUNTIF(空き状況確認テーブル!EA65:EC65,"△")&lt;&gt;0,"△",IF(COUNTIF(空き状況確認テーブル!EA65:EC65,"△")&lt;&gt;0,"△","〇")))</f>
        <v>△</v>
      </c>
      <c r="EB59" s="214"/>
      <c r="EC59" s="216"/>
      <c r="ED59" s="121" t="str">
        <f ca="1">空き状況確認テーブル!ED65</f>
        <v>×</v>
      </c>
      <c r="EE59" s="122" t="str">
        <f ca="1">空き状況確認テーブル!EE65</f>
        <v>×</v>
      </c>
      <c r="EF59" s="122" t="str">
        <f ca="1">空き状況確認テーブル!EF65</f>
        <v>×</v>
      </c>
      <c r="EG59" s="122" t="str">
        <f ca="1">空き状況確認テーブル!EG65</f>
        <v>×</v>
      </c>
      <c r="EH59" s="122" t="str">
        <f ca="1">空き状況確認テーブル!EH65</f>
        <v>×</v>
      </c>
      <c r="EI59" s="122" t="str">
        <f ca="1">空き状況確認テーブル!EI65</f>
        <v>×</v>
      </c>
      <c r="EJ59" s="213" t="str">
        <f ca="1">IF(COUNTIF(空き状況確認テーブル!EJ65:EL65,"×")&lt;&gt;0,"×",IF(COUNTIF(空き状況確認テーブル!EJ65:EL65,"△")&lt;&gt;0,"△",IF(COUNTIF(空き状況確認テーブル!EJ65:EL65,"△")&lt;&gt;0,"△","〇")))</f>
        <v>×</v>
      </c>
      <c r="EK59" s="214"/>
      <c r="EL59" s="215"/>
      <c r="EM59" s="217" t="str">
        <f ca="1">IF(COUNTIF(空き状況確認テーブル!EM65:EP65,"×")&lt;&gt;0,"×",IF(COUNTIF(空き状況確認テーブル!EM65:EP65,"△")&lt;&gt;0,"△",IF(COUNTIF(空き状況確認テーブル!EM65:EP65,"△")&lt;&gt;0,"△","〇")))</f>
        <v>×</v>
      </c>
      <c r="EN59" s="217"/>
      <c r="EO59" s="217"/>
      <c r="EP59" s="217"/>
      <c r="EQ59" s="217" t="str">
        <f ca="1">IF(COUNTIF(空き状況確認テーブル!EQ65:ET65,"×")&lt;&gt;0,"×",IF(COUNTIF(空き状況確認テーブル!EQ65:ET65,"△")&lt;&gt;0,"△",IF(COUNTIF(空き状況確認テーブル!EQ65:ET65,"△")&lt;&gt;0,"△","〇")))</f>
        <v>×</v>
      </c>
      <c r="ER59" s="217"/>
      <c r="ES59" s="217"/>
      <c r="ET59" s="217"/>
      <c r="EU59" s="217" t="str">
        <f ca="1">IF(COUNTIF(空き状況確認テーブル!EU65:EX65,"×")&lt;&gt;0,"×",IF(COUNTIF(空き状況確認テーブル!EU65:EX65,"△")&lt;&gt;0,"△",IF(COUNTIF(空き状況確認テーブル!EU65:EX65,"△")&lt;&gt;0,"△","〇")))</f>
        <v>×</v>
      </c>
      <c r="EV59" s="217"/>
      <c r="EW59" s="217"/>
      <c r="EX59" s="217"/>
      <c r="EY59" s="213" t="str">
        <f ca="1">IF(COUNTIF(空き状況確認テーブル!EY65:FA65,"×")&lt;&gt;0,"×",IF(COUNTIF(空き状況確認テーブル!EY65:FA65,"△")&lt;&gt;0,"△",IF(COUNTIF(空き状況確認テーブル!EY65:FA65,"△")&lt;&gt;0,"△","〇")))</f>
        <v>×</v>
      </c>
      <c r="EZ59" s="214"/>
      <c r="FA59" s="216"/>
      <c r="FB59" s="121" t="str">
        <f ca="1">空き状況確認テーブル!FB65</f>
        <v>×</v>
      </c>
      <c r="FC59" s="122" t="str">
        <f ca="1">空き状況確認テーブル!FC65</f>
        <v>×</v>
      </c>
      <c r="FD59" s="122" t="str">
        <f ca="1">空き状況確認テーブル!FD65</f>
        <v>×</v>
      </c>
      <c r="FE59" s="122" t="str">
        <f ca="1">空き状況確認テーブル!FE65</f>
        <v>×</v>
      </c>
      <c r="FF59" s="122" t="str">
        <f ca="1">空き状況確認テーブル!FF65</f>
        <v>×</v>
      </c>
      <c r="FG59" s="122" t="str">
        <f ca="1">空き状況確認テーブル!FG65</f>
        <v>×</v>
      </c>
      <c r="FH59" s="213" t="str">
        <f ca="1">IF(COUNTIF(空き状況確認テーブル!FH65:FJ65,"×")&lt;&gt;0,"×",IF(COUNTIF(空き状況確認テーブル!FH65:FJ65,"△")&lt;&gt;0,"△",IF(COUNTIF(空き状況確認テーブル!FH65:FJ65,"△")&lt;&gt;0,"△","〇")))</f>
        <v>×</v>
      </c>
      <c r="FI59" s="214"/>
      <c r="FJ59" s="215"/>
      <c r="FK59" s="217" t="str">
        <f ca="1">IF(COUNTIF(空き状況確認テーブル!FK65:FN65,"×")&lt;&gt;0,"×",IF(COUNTIF(空き状況確認テーブル!FK65:FN65,"△")&lt;&gt;0,"△",IF(COUNTIF(空き状況確認テーブル!FK65:FN65,"△")&lt;&gt;0,"△","〇")))</f>
        <v>×</v>
      </c>
      <c r="FL59" s="217"/>
      <c r="FM59" s="217"/>
      <c r="FN59" s="217"/>
      <c r="FO59" s="217" t="str">
        <f ca="1">IF(COUNTIF(空き状況確認テーブル!FO65:FR65,"×")&lt;&gt;0,"×",IF(COUNTIF(空き状況確認テーブル!FO65:FR65,"△")&lt;&gt;0,"△",IF(COUNTIF(空き状況確認テーブル!FO65:FR65,"△")&lt;&gt;0,"△","〇")))</f>
        <v>×</v>
      </c>
      <c r="FP59" s="217"/>
      <c r="FQ59" s="217"/>
      <c r="FR59" s="217"/>
      <c r="FS59" s="217" t="str">
        <f ca="1">IF(COUNTIF(空き状況確認テーブル!FS65:FV65,"×")&lt;&gt;0,"×",IF(COUNTIF(空き状況確認テーブル!FS65:FV65,"△")&lt;&gt;0,"△",IF(COUNTIF(空き状況確認テーブル!FS65:FV65,"△")&lt;&gt;0,"△","〇")))</f>
        <v>×</v>
      </c>
      <c r="FT59" s="217"/>
      <c r="FU59" s="217"/>
      <c r="FV59" s="217"/>
      <c r="FW59" s="213" t="str">
        <f ca="1">IF(COUNTIF(空き状況確認テーブル!FW65:FY65,"×")&lt;&gt;0,"×",IF(COUNTIF(空き状況確認テーブル!FW65:FY65,"△")&lt;&gt;0,"△",IF(COUNTIF(空き状況確認テーブル!FW65:FY65,"△")&lt;&gt;0,"△","〇")))</f>
        <v>×</v>
      </c>
      <c r="FX59" s="214"/>
      <c r="FY59" s="216"/>
    </row>
    <row r="60" spans="1:181">
      <c r="A60" s="47"/>
      <c r="B60" s="159" t="s">
        <v>360</v>
      </c>
      <c r="C60" s="199" t="s">
        <v>462</v>
      </c>
      <c r="D60" s="11" t="s">
        <v>205</v>
      </c>
      <c r="E60" s="10" t="str">
        <f>INDEX(施設情報!$D$1:$D$1000,MATCH(D60,施設情報!$C$1:$C$1000,0))</f>
        <v>1</v>
      </c>
      <c r="F60" s="11"/>
      <c r="G60" s="8" t="str">
        <f t="shared" si="22"/>
        <v>056-46391</v>
      </c>
      <c r="H60" s="10" t="str">
        <f t="shared" si="23"/>
        <v>056-46392</v>
      </c>
      <c r="I60" s="10" t="str">
        <f t="shared" si="24"/>
        <v>056-46393</v>
      </c>
      <c r="J60" s="10" t="str">
        <f t="shared" si="25"/>
        <v>056-46394</v>
      </c>
      <c r="K60" s="10" t="str">
        <f t="shared" si="26"/>
        <v>056-46395</v>
      </c>
      <c r="L60" s="10" t="str">
        <f t="shared" si="27"/>
        <v>056-46396</v>
      </c>
      <c r="M60" s="10" t="str">
        <f t="shared" si="28"/>
        <v>056-46397</v>
      </c>
      <c r="N60" s="121" t="str">
        <f ca="1">空き状況確認テーブル!N66</f>
        <v>△</v>
      </c>
      <c r="O60" s="122" t="str">
        <f ca="1">空き状況確認テーブル!O66</f>
        <v>△</v>
      </c>
      <c r="P60" s="122" t="str">
        <f ca="1">空き状況確認テーブル!P66</f>
        <v>△</v>
      </c>
      <c r="Q60" s="122" t="str">
        <f ca="1">空き状況確認テーブル!Q66</f>
        <v>△</v>
      </c>
      <c r="R60" s="122" t="str">
        <f ca="1">空き状況確認テーブル!R66</f>
        <v>△</v>
      </c>
      <c r="S60" s="122" t="str">
        <f ca="1">空き状況確認テーブル!S66</f>
        <v>△</v>
      </c>
      <c r="T60" s="213" t="str">
        <f ca="1">IF(COUNTIF(空き状況確認テーブル!T66:V66,"×")&lt;&gt;0,"×",IF(COUNTIF(空き状況確認テーブル!T66:V66,"△")&lt;&gt;0,"△",IF(COUNTIF(空き状況確認テーブル!T66:V66,"△")&lt;&gt;0,"△","〇")))</f>
        <v>△</v>
      </c>
      <c r="U60" s="214"/>
      <c r="V60" s="215"/>
      <c r="W60" s="217" t="str">
        <f ca="1">IF(COUNTIF(空き状況確認テーブル!W66:Z66,"×")&lt;&gt;0,"×",IF(COUNTIF(空き状況確認テーブル!W66:Z66,"△")&lt;&gt;0,"△",IF(COUNTIF(空き状況確認テーブル!W66:Z66,"△")&lt;&gt;0,"△","〇")))</f>
        <v>〇</v>
      </c>
      <c r="X60" s="217"/>
      <c r="Y60" s="217"/>
      <c r="Z60" s="217"/>
      <c r="AA60" s="217" t="str">
        <f ca="1">IF(COUNTIF(空き状況確認テーブル!AA66:AD66,"×")&lt;&gt;0,"×",IF(COUNTIF(空き状況確認テーブル!AA66:AD66,"△")&lt;&gt;0,"△",IF(COUNTIF(空き状況確認テーブル!AA66:AD66,"△")&lt;&gt;0,"△","〇")))</f>
        <v>〇</v>
      </c>
      <c r="AB60" s="217"/>
      <c r="AC60" s="217"/>
      <c r="AD60" s="217"/>
      <c r="AE60" s="217" t="str">
        <f ca="1">IF(COUNTIF(空き状況確認テーブル!AE66:AH66,"×")&lt;&gt;0,"×",IF(COUNTIF(空き状況確認テーブル!AE66:AH66,"△")&lt;&gt;0,"△",IF(COUNTIF(空き状況確認テーブル!AE66:AH66,"△")&lt;&gt;0,"△","〇")))</f>
        <v>△</v>
      </c>
      <c r="AF60" s="217"/>
      <c r="AG60" s="217"/>
      <c r="AH60" s="217"/>
      <c r="AI60" s="213" t="str">
        <f ca="1">IF(COUNTIF(空き状況確認テーブル!AI66:AK66,"×")&lt;&gt;0,"×",IF(COUNTIF(空き状況確認テーブル!AI66:AK66,"△")&lt;&gt;0,"△",IF(COUNTIF(空き状況確認テーブル!AI66:AK66,"△")&lt;&gt;0,"△","〇")))</f>
        <v>△</v>
      </c>
      <c r="AJ60" s="214"/>
      <c r="AK60" s="216"/>
      <c r="AL60" s="121" t="str">
        <f ca="1">空き状況確認テーブル!AL66</f>
        <v>△</v>
      </c>
      <c r="AM60" s="122" t="str">
        <f ca="1">空き状況確認テーブル!AM66</f>
        <v>△</v>
      </c>
      <c r="AN60" s="122" t="str">
        <f ca="1">空き状況確認テーブル!AN66</f>
        <v>△</v>
      </c>
      <c r="AO60" s="122" t="str">
        <f ca="1">空き状況確認テーブル!AO66</f>
        <v>△</v>
      </c>
      <c r="AP60" s="122" t="str">
        <f ca="1">空き状況確認テーブル!AP66</f>
        <v>△</v>
      </c>
      <c r="AQ60" s="122" t="str">
        <f ca="1">空き状況確認テーブル!AQ66</f>
        <v>△</v>
      </c>
      <c r="AR60" s="213" t="str">
        <f ca="1">IF(COUNTIF(空き状況確認テーブル!AR66:AT66,"×")&lt;&gt;0,"×",IF(COUNTIF(空き状況確認テーブル!AR66:AT66,"△")&lt;&gt;0,"△",IF(COUNTIF(空き状況確認テーブル!AR66:AT66,"△")&lt;&gt;0,"△","〇")))</f>
        <v>△</v>
      </c>
      <c r="AS60" s="214"/>
      <c r="AT60" s="215"/>
      <c r="AU60" s="217" t="str">
        <f ca="1">IF(COUNTIF(空き状況確認テーブル!AU66:AX66,"×")&lt;&gt;0,"×",IF(COUNTIF(空き状況確認テーブル!AU66:AX66,"△")&lt;&gt;0,"△",IF(COUNTIF(空き状況確認テーブル!AU66:AX66,"△")&lt;&gt;0,"△","〇")))</f>
        <v>〇</v>
      </c>
      <c r="AV60" s="217"/>
      <c r="AW60" s="217"/>
      <c r="AX60" s="217"/>
      <c r="AY60" s="217" t="str">
        <f ca="1">IF(COUNTIF(空き状況確認テーブル!AY66:BB66,"×")&lt;&gt;0,"×",IF(COUNTIF(空き状況確認テーブル!AY66:BB66,"△")&lt;&gt;0,"△",IF(COUNTIF(空き状況確認テーブル!AY66:BB66,"△")&lt;&gt;0,"△","〇")))</f>
        <v>〇</v>
      </c>
      <c r="AZ60" s="217"/>
      <c r="BA60" s="217"/>
      <c r="BB60" s="217"/>
      <c r="BC60" s="217" t="str">
        <f ca="1">IF(COUNTIF(空き状況確認テーブル!BC66:BF66,"×")&lt;&gt;0,"×",IF(COUNTIF(空き状況確認テーブル!BC66:BF66,"△")&lt;&gt;0,"△",IF(COUNTIF(空き状況確認テーブル!BC66:BF66,"△")&lt;&gt;0,"△","〇")))</f>
        <v>△</v>
      </c>
      <c r="BD60" s="217"/>
      <c r="BE60" s="217"/>
      <c r="BF60" s="217"/>
      <c r="BG60" s="213" t="str">
        <f ca="1">IF(COUNTIF(空き状況確認テーブル!BG66:BI66,"×")&lt;&gt;0,"×",IF(COUNTIF(空き状況確認テーブル!BG66:BI66,"△")&lt;&gt;0,"△",IF(COUNTIF(空き状況確認テーブル!BG66:BI66,"△")&lt;&gt;0,"△","〇")))</f>
        <v>△</v>
      </c>
      <c r="BH60" s="214"/>
      <c r="BI60" s="216"/>
      <c r="BJ60" s="121" t="str">
        <f ca="1">空き状況確認テーブル!BJ66</f>
        <v>△</v>
      </c>
      <c r="BK60" s="122" t="str">
        <f ca="1">空き状況確認テーブル!BK66</f>
        <v>△</v>
      </c>
      <c r="BL60" s="122" t="str">
        <f ca="1">空き状況確認テーブル!BL66</f>
        <v>△</v>
      </c>
      <c r="BM60" s="122" t="str">
        <f ca="1">空き状況確認テーブル!BM66</f>
        <v>△</v>
      </c>
      <c r="BN60" s="122" t="str">
        <f ca="1">空き状況確認テーブル!BN66</f>
        <v>△</v>
      </c>
      <c r="BO60" s="122" t="str">
        <f ca="1">空き状況確認テーブル!BO66</f>
        <v>△</v>
      </c>
      <c r="BP60" s="213" t="str">
        <f ca="1">IF(COUNTIF(空き状況確認テーブル!BP66:BR66,"×")&lt;&gt;0,"×",IF(COUNTIF(空き状況確認テーブル!BP66:BR66,"△")&lt;&gt;0,"△",IF(COUNTIF(空き状況確認テーブル!BP66:BR66,"△")&lt;&gt;0,"△","〇")))</f>
        <v>△</v>
      </c>
      <c r="BQ60" s="214"/>
      <c r="BR60" s="215"/>
      <c r="BS60" s="217" t="str">
        <f ca="1">IF(COUNTIF(空き状況確認テーブル!BS66:BV66,"×")&lt;&gt;0,"×",IF(COUNTIF(空き状況確認テーブル!BS66:BV66,"△")&lt;&gt;0,"△",IF(COUNTIF(空き状況確認テーブル!BS66:BV66,"△")&lt;&gt;0,"△","〇")))</f>
        <v>〇</v>
      </c>
      <c r="BT60" s="217"/>
      <c r="BU60" s="217"/>
      <c r="BV60" s="217"/>
      <c r="BW60" s="217" t="str">
        <f ca="1">IF(COUNTIF(空き状況確認テーブル!BW66:BZ66,"×")&lt;&gt;0,"×",IF(COUNTIF(空き状況確認テーブル!BW66:BZ66,"△")&lt;&gt;0,"△",IF(COUNTIF(空き状況確認テーブル!BW66:BZ66,"△")&lt;&gt;0,"△","〇")))</f>
        <v>〇</v>
      </c>
      <c r="BX60" s="217"/>
      <c r="BY60" s="217"/>
      <c r="BZ60" s="217"/>
      <c r="CA60" s="217" t="str">
        <f ca="1">IF(COUNTIF(空き状況確認テーブル!CA66:CD66,"×")&lt;&gt;0,"×",IF(COUNTIF(空き状況確認テーブル!CA66:CD66,"△")&lt;&gt;0,"△",IF(COUNTIF(空き状況確認テーブル!CA66:CD66,"△")&lt;&gt;0,"△","〇")))</f>
        <v>△</v>
      </c>
      <c r="CB60" s="217"/>
      <c r="CC60" s="217"/>
      <c r="CD60" s="217"/>
      <c r="CE60" s="213" t="str">
        <f ca="1">IF(COUNTIF(空き状況確認テーブル!CE66:CG66,"×")&lt;&gt;0,"×",IF(COUNTIF(空き状況確認テーブル!CE66:CG66,"△")&lt;&gt;0,"△",IF(COUNTIF(空き状況確認テーブル!CE66:CG66,"△")&lt;&gt;0,"△","〇")))</f>
        <v>△</v>
      </c>
      <c r="CF60" s="214"/>
      <c r="CG60" s="216"/>
      <c r="CH60" s="187" t="str">
        <f ca="1">空き状況確認テーブル!CH66</f>
        <v>△</v>
      </c>
      <c r="CI60" s="122" t="str">
        <f ca="1">空き状況確認テーブル!CI66</f>
        <v>△</v>
      </c>
      <c r="CJ60" s="122" t="str">
        <f ca="1">空き状況確認テーブル!CJ66</f>
        <v>△</v>
      </c>
      <c r="CK60" s="122" t="str">
        <f ca="1">空き状況確認テーブル!CK66</f>
        <v>△</v>
      </c>
      <c r="CL60" s="122" t="str">
        <f ca="1">空き状況確認テーブル!CL66</f>
        <v>△</v>
      </c>
      <c r="CM60" s="122" t="str">
        <f ca="1">空き状況確認テーブル!CM66</f>
        <v>△</v>
      </c>
      <c r="CN60" s="213" t="str">
        <f ca="1">IF(COUNTIF(空き状況確認テーブル!CN66:CP66,"×")&lt;&gt;0,"×",IF(COUNTIF(空き状況確認テーブル!CN66:CP66,"△")&lt;&gt;0,"△",IF(COUNTIF(空き状況確認テーブル!CN66:CP66,"△")&lt;&gt;0,"△","〇")))</f>
        <v>△</v>
      </c>
      <c r="CO60" s="214"/>
      <c r="CP60" s="215"/>
      <c r="CQ60" s="217" t="str">
        <f ca="1">IF(COUNTIF(空き状況確認テーブル!CQ66:CT66,"×")&lt;&gt;0,"×",IF(COUNTIF(空き状況確認テーブル!CQ66:CT66,"△")&lt;&gt;0,"△",IF(COUNTIF(空き状況確認テーブル!CQ66:CT66,"△")&lt;&gt;0,"△","〇")))</f>
        <v>〇</v>
      </c>
      <c r="CR60" s="217"/>
      <c r="CS60" s="217"/>
      <c r="CT60" s="217"/>
      <c r="CU60" s="217" t="str">
        <f ca="1">IF(COUNTIF(空き状況確認テーブル!CU66:CX66,"×")&lt;&gt;0,"×",IF(COUNTIF(空き状況確認テーブル!CU66:CX66,"△")&lt;&gt;0,"△",IF(COUNTIF(空き状況確認テーブル!CU66:CX66,"△")&lt;&gt;0,"△","〇")))</f>
        <v>〇</v>
      </c>
      <c r="CV60" s="217"/>
      <c r="CW60" s="217"/>
      <c r="CX60" s="217"/>
      <c r="CY60" s="217" t="str">
        <f ca="1">IF(COUNTIF(空き状況確認テーブル!CY66:DB66,"×")&lt;&gt;0,"×",IF(COUNTIF(空き状況確認テーブル!CY66:DB66,"△")&lt;&gt;0,"△",IF(COUNTIF(空き状況確認テーブル!CY66:DB66,"△")&lt;&gt;0,"△","〇")))</f>
        <v>△</v>
      </c>
      <c r="CZ60" s="217"/>
      <c r="DA60" s="217"/>
      <c r="DB60" s="217"/>
      <c r="DC60" s="213" t="str">
        <f ca="1">IF(COUNTIF(空き状況確認テーブル!DC66:DE66,"×")&lt;&gt;0,"×",IF(COUNTIF(空き状況確認テーブル!DC66:DE66,"△")&lt;&gt;0,"△",IF(COUNTIF(空き状況確認テーブル!DC66:DE66,"△")&lt;&gt;0,"△","〇")))</f>
        <v>△</v>
      </c>
      <c r="DD60" s="214"/>
      <c r="DE60" s="216"/>
      <c r="DF60" s="121" t="str">
        <f ca="1">空き状況確認テーブル!DF66</f>
        <v>△</v>
      </c>
      <c r="DG60" s="122" t="str">
        <f ca="1">空き状況確認テーブル!DG66</f>
        <v>△</v>
      </c>
      <c r="DH60" s="122" t="str">
        <f ca="1">空き状況確認テーブル!DH66</f>
        <v>△</v>
      </c>
      <c r="DI60" s="122" t="str">
        <f ca="1">空き状況確認テーブル!DI66</f>
        <v>△</v>
      </c>
      <c r="DJ60" s="122" t="str">
        <f ca="1">空き状況確認テーブル!DJ66</f>
        <v>△</v>
      </c>
      <c r="DK60" s="122" t="str">
        <f ca="1">空き状況確認テーブル!DK66</f>
        <v>△</v>
      </c>
      <c r="DL60" s="213" t="str">
        <f ca="1">IF(COUNTIF(空き状況確認テーブル!DL66:DN66,"×")&lt;&gt;0,"×",IF(COUNTIF(空き状況確認テーブル!DL66:DN66,"△")&lt;&gt;0,"△",IF(COUNTIF(空き状況確認テーブル!DL66:DN66,"△")&lt;&gt;0,"△","〇")))</f>
        <v>△</v>
      </c>
      <c r="DM60" s="214"/>
      <c r="DN60" s="215"/>
      <c r="DO60" s="217" t="str">
        <f ca="1">IF(COUNTIF(空き状況確認テーブル!DO66:DR66,"×")&lt;&gt;0,"×",IF(COUNTIF(空き状況確認テーブル!DO66:DR66,"△")&lt;&gt;0,"△",IF(COUNTIF(空き状況確認テーブル!DO66:DR66,"△")&lt;&gt;0,"△","〇")))</f>
        <v>〇</v>
      </c>
      <c r="DP60" s="217"/>
      <c r="DQ60" s="217"/>
      <c r="DR60" s="217"/>
      <c r="DS60" s="217" t="str">
        <f ca="1">IF(COUNTIF(空き状況確認テーブル!DS66:DV66,"×")&lt;&gt;0,"×",IF(COUNTIF(空き状況確認テーブル!DS66:DV66,"△")&lt;&gt;0,"△",IF(COUNTIF(空き状況確認テーブル!DS66:DV66,"△")&lt;&gt;0,"△","〇")))</f>
        <v>〇</v>
      </c>
      <c r="DT60" s="217"/>
      <c r="DU60" s="217"/>
      <c r="DV60" s="217"/>
      <c r="DW60" s="217" t="str">
        <f ca="1">IF(COUNTIF(空き状況確認テーブル!DW66:DZ66,"×")&lt;&gt;0,"×",IF(COUNTIF(空き状況確認テーブル!DW66:DZ66,"△")&lt;&gt;0,"△",IF(COUNTIF(空き状況確認テーブル!DW66:DZ66,"△")&lt;&gt;0,"△","〇")))</f>
        <v>△</v>
      </c>
      <c r="DX60" s="217"/>
      <c r="DY60" s="217"/>
      <c r="DZ60" s="217"/>
      <c r="EA60" s="213" t="str">
        <f ca="1">IF(COUNTIF(空き状況確認テーブル!EA66:EC66,"×")&lt;&gt;0,"×",IF(COUNTIF(空き状況確認テーブル!EA66:EC66,"△")&lt;&gt;0,"△",IF(COUNTIF(空き状況確認テーブル!EA66:EC66,"△")&lt;&gt;0,"△","〇")))</f>
        <v>△</v>
      </c>
      <c r="EB60" s="214"/>
      <c r="EC60" s="216"/>
      <c r="ED60" s="121" t="str">
        <f ca="1">空き状況確認テーブル!ED66</f>
        <v>×</v>
      </c>
      <c r="EE60" s="122" t="str">
        <f ca="1">空き状況確認テーブル!EE66</f>
        <v>×</v>
      </c>
      <c r="EF60" s="122" t="str">
        <f ca="1">空き状況確認テーブル!EF66</f>
        <v>×</v>
      </c>
      <c r="EG60" s="122" t="str">
        <f ca="1">空き状況確認テーブル!EG66</f>
        <v>×</v>
      </c>
      <c r="EH60" s="122" t="str">
        <f ca="1">空き状況確認テーブル!EH66</f>
        <v>×</v>
      </c>
      <c r="EI60" s="122" t="str">
        <f ca="1">空き状況確認テーブル!EI66</f>
        <v>×</v>
      </c>
      <c r="EJ60" s="213" t="str">
        <f ca="1">IF(COUNTIF(空き状況確認テーブル!EJ66:EL66,"×")&lt;&gt;0,"×",IF(COUNTIF(空き状況確認テーブル!EJ66:EL66,"△")&lt;&gt;0,"△",IF(COUNTIF(空き状況確認テーブル!EJ66:EL66,"△")&lt;&gt;0,"△","〇")))</f>
        <v>×</v>
      </c>
      <c r="EK60" s="214"/>
      <c r="EL60" s="215"/>
      <c r="EM60" s="217" t="str">
        <f ca="1">IF(COUNTIF(空き状況確認テーブル!EM66:EP66,"×")&lt;&gt;0,"×",IF(COUNTIF(空き状況確認テーブル!EM66:EP66,"△")&lt;&gt;0,"△",IF(COUNTIF(空き状況確認テーブル!EM66:EP66,"△")&lt;&gt;0,"△","〇")))</f>
        <v>×</v>
      </c>
      <c r="EN60" s="217"/>
      <c r="EO60" s="217"/>
      <c r="EP60" s="217"/>
      <c r="EQ60" s="217" t="str">
        <f ca="1">IF(COUNTIF(空き状況確認テーブル!EQ66:ET66,"×")&lt;&gt;0,"×",IF(COUNTIF(空き状況確認テーブル!EQ66:ET66,"△")&lt;&gt;0,"△",IF(COUNTIF(空き状況確認テーブル!EQ66:ET66,"△")&lt;&gt;0,"△","〇")))</f>
        <v>×</v>
      </c>
      <c r="ER60" s="217"/>
      <c r="ES60" s="217"/>
      <c r="ET60" s="217"/>
      <c r="EU60" s="217" t="str">
        <f ca="1">IF(COUNTIF(空き状況確認テーブル!EU66:EX66,"×")&lt;&gt;0,"×",IF(COUNTIF(空き状況確認テーブル!EU66:EX66,"△")&lt;&gt;0,"△",IF(COUNTIF(空き状況確認テーブル!EU66:EX66,"△")&lt;&gt;0,"△","〇")))</f>
        <v>×</v>
      </c>
      <c r="EV60" s="217"/>
      <c r="EW60" s="217"/>
      <c r="EX60" s="217"/>
      <c r="EY60" s="213" t="str">
        <f ca="1">IF(COUNTIF(空き状況確認テーブル!EY66:FA66,"×")&lt;&gt;0,"×",IF(COUNTIF(空き状況確認テーブル!EY66:FA66,"△")&lt;&gt;0,"△",IF(COUNTIF(空き状況確認テーブル!EY66:FA66,"△")&lt;&gt;0,"△","〇")))</f>
        <v>×</v>
      </c>
      <c r="EZ60" s="214"/>
      <c r="FA60" s="216"/>
      <c r="FB60" s="121" t="str">
        <f ca="1">空き状況確認テーブル!FB66</f>
        <v>×</v>
      </c>
      <c r="FC60" s="122" t="str">
        <f ca="1">空き状況確認テーブル!FC66</f>
        <v>×</v>
      </c>
      <c r="FD60" s="122" t="str">
        <f ca="1">空き状況確認テーブル!FD66</f>
        <v>×</v>
      </c>
      <c r="FE60" s="122" t="str">
        <f ca="1">空き状況確認テーブル!FE66</f>
        <v>×</v>
      </c>
      <c r="FF60" s="122" t="str">
        <f ca="1">空き状況確認テーブル!FF66</f>
        <v>×</v>
      </c>
      <c r="FG60" s="122" t="str">
        <f ca="1">空き状況確認テーブル!FG66</f>
        <v>×</v>
      </c>
      <c r="FH60" s="213" t="str">
        <f ca="1">IF(COUNTIF(空き状況確認テーブル!FH66:FJ66,"×")&lt;&gt;0,"×",IF(COUNTIF(空き状況確認テーブル!FH66:FJ66,"△")&lt;&gt;0,"△",IF(COUNTIF(空き状況確認テーブル!FH66:FJ66,"△")&lt;&gt;0,"△","〇")))</f>
        <v>×</v>
      </c>
      <c r="FI60" s="214"/>
      <c r="FJ60" s="215"/>
      <c r="FK60" s="217" t="str">
        <f ca="1">IF(COUNTIF(空き状況確認テーブル!FK66:FN66,"×")&lt;&gt;0,"×",IF(COUNTIF(空き状況確認テーブル!FK66:FN66,"△")&lt;&gt;0,"△",IF(COUNTIF(空き状況確認テーブル!FK66:FN66,"△")&lt;&gt;0,"△","〇")))</f>
        <v>×</v>
      </c>
      <c r="FL60" s="217"/>
      <c r="FM60" s="217"/>
      <c r="FN60" s="217"/>
      <c r="FO60" s="217" t="str">
        <f ca="1">IF(COUNTIF(空き状況確認テーブル!FO66:FR66,"×")&lt;&gt;0,"×",IF(COUNTIF(空き状況確認テーブル!FO66:FR66,"△")&lt;&gt;0,"△",IF(COUNTIF(空き状況確認テーブル!FO66:FR66,"△")&lt;&gt;0,"△","〇")))</f>
        <v>×</v>
      </c>
      <c r="FP60" s="217"/>
      <c r="FQ60" s="217"/>
      <c r="FR60" s="217"/>
      <c r="FS60" s="217" t="str">
        <f ca="1">IF(COUNTIF(空き状況確認テーブル!FS66:FV66,"×")&lt;&gt;0,"×",IF(COUNTIF(空き状況確認テーブル!FS66:FV66,"△")&lt;&gt;0,"△",IF(COUNTIF(空き状況確認テーブル!FS66:FV66,"△")&lt;&gt;0,"△","〇")))</f>
        <v>×</v>
      </c>
      <c r="FT60" s="217"/>
      <c r="FU60" s="217"/>
      <c r="FV60" s="217"/>
      <c r="FW60" s="213" t="str">
        <f ca="1">IF(COUNTIF(空き状況確認テーブル!FW66:FY66,"×")&lt;&gt;0,"×",IF(COUNTIF(空き状況確認テーブル!FW66:FY66,"△")&lt;&gt;0,"△",IF(COUNTIF(空き状況確認テーブル!FW66:FY66,"△")&lt;&gt;0,"△","〇")))</f>
        <v>×</v>
      </c>
      <c r="FX60" s="214"/>
      <c r="FY60" s="216"/>
    </row>
    <row r="61" spans="1:181">
      <c r="A61" s="47"/>
      <c r="B61" s="160" t="s">
        <v>360</v>
      </c>
      <c r="C61" s="199" t="s">
        <v>461</v>
      </c>
      <c r="D61" s="11" t="s">
        <v>206</v>
      </c>
      <c r="E61" s="10" t="str">
        <f>INDEX(施設情報!$D$1:$D$1000,MATCH(D61,施設情報!$C$1:$C$1000,0))</f>
        <v>1</v>
      </c>
      <c r="F61" s="11"/>
      <c r="G61" s="8" t="str">
        <f t="shared" si="22"/>
        <v>057-46391</v>
      </c>
      <c r="H61" s="10" t="str">
        <f t="shared" si="23"/>
        <v>057-46392</v>
      </c>
      <c r="I61" s="10" t="str">
        <f t="shared" si="24"/>
        <v>057-46393</v>
      </c>
      <c r="J61" s="10" t="str">
        <f t="shared" si="25"/>
        <v>057-46394</v>
      </c>
      <c r="K61" s="10" t="str">
        <f t="shared" si="26"/>
        <v>057-46395</v>
      </c>
      <c r="L61" s="10" t="str">
        <f t="shared" si="27"/>
        <v>057-46396</v>
      </c>
      <c r="M61" s="10" t="str">
        <f t="shared" si="28"/>
        <v>057-46397</v>
      </c>
      <c r="N61" s="121" t="str">
        <f ca="1">空き状況確認テーブル!N67</f>
        <v>△</v>
      </c>
      <c r="O61" s="122" t="str">
        <f ca="1">空き状況確認テーブル!O67</f>
        <v>△</v>
      </c>
      <c r="P61" s="122" t="str">
        <f ca="1">空き状況確認テーブル!P67</f>
        <v>△</v>
      </c>
      <c r="Q61" s="122" t="str">
        <f ca="1">空き状況確認テーブル!Q67</f>
        <v>△</v>
      </c>
      <c r="R61" s="122" t="str">
        <f ca="1">空き状況確認テーブル!R67</f>
        <v>△</v>
      </c>
      <c r="S61" s="122" t="str">
        <f ca="1">空き状況確認テーブル!S67</f>
        <v>△</v>
      </c>
      <c r="T61" s="213" t="str">
        <f ca="1">IF(COUNTIF(空き状況確認テーブル!T67:V67,"×")&lt;&gt;0,"×",IF(COUNTIF(空き状況確認テーブル!T67:V67,"△")&lt;&gt;0,"△",IF(COUNTIF(空き状況確認テーブル!T67:V67,"△")&lt;&gt;0,"△","〇")))</f>
        <v>△</v>
      </c>
      <c r="U61" s="214"/>
      <c r="V61" s="215"/>
      <c r="W61" s="217" t="str">
        <f ca="1">IF(COUNTIF(空き状況確認テーブル!W67:Z67,"×")&lt;&gt;0,"×",IF(COUNTIF(空き状況確認テーブル!W67:Z67,"△")&lt;&gt;0,"△",IF(COUNTIF(空き状況確認テーブル!W67:Z67,"△")&lt;&gt;0,"△","〇")))</f>
        <v>〇</v>
      </c>
      <c r="X61" s="217"/>
      <c r="Y61" s="217"/>
      <c r="Z61" s="217"/>
      <c r="AA61" s="217" t="str">
        <f ca="1">IF(COUNTIF(空き状況確認テーブル!AA67:AD67,"×")&lt;&gt;0,"×",IF(COUNTIF(空き状況確認テーブル!AA67:AD67,"△")&lt;&gt;0,"△",IF(COUNTIF(空き状況確認テーブル!AA67:AD67,"△")&lt;&gt;0,"△","〇")))</f>
        <v>〇</v>
      </c>
      <c r="AB61" s="217"/>
      <c r="AC61" s="217"/>
      <c r="AD61" s="217"/>
      <c r="AE61" s="217" t="str">
        <f ca="1">IF(COUNTIF(空き状況確認テーブル!AE67:AH67,"×")&lt;&gt;0,"×",IF(COUNTIF(空き状況確認テーブル!AE67:AH67,"△")&lt;&gt;0,"△",IF(COUNTIF(空き状況確認テーブル!AE67:AH67,"△")&lt;&gt;0,"△","〇")))</f>
        <v>△</v>
      </c>
      <c r="AF61" s="217"/>
      <c r="AG61" s="217"/>
      <c r="AH61" s="217"/>
      <c r="AI61" s="213" t="str">
        <f ca="1">IF(COUNTIF(空き状況確認テーブル!AI67:AK67,"×")&lt;&gt;0,"×",IF(COUNTIF(空き状況確認テーブル!AI67:AK67,"△")&lt;&gt;0,"△",IF(COUNTIF(空き状況確認テーブル!AI67:AK67,"△")&lt;&gt;0,"△","〇")))</f>
        <v>△</v>
      </c>
      <c r="AJ61" s="214"/>
      <c r="AK61" s="216"/>
      <c r="AL61" s="121" t="str">
        <f ca="1">空き状況確認テーブル!AL67</f>
        <v>△</v>
      </c>
      <c r="AM61" s="122" t="str">
        <f ca="1">空き状況確認テーブル!AM67</f>
        <v>△</v>
      </c>
      <c r="AN61" s="122" t="str">
        <f ca="1">空き状況確認テーブル!AN67</f>
        <v>△</v>
      </c>
      <c r="AO61" s="122" t="str">
        <f ca="1">空き状況確認テーブル!AO67</f>
        <v>△</v>
      </c>
      <c r="AP61" s="122" t="str">
        <f ca="1">空き状況確認テーブル!AP67</f>
        <v>△</v>
      </c>
      <c r="AQ61" s="122" t="str">
        <f ca="1">空き状況確認テーブル!AQ67</f>
        <v>△</v>
      </c>
      <c r="AR61" s="213" t="str">
        <f ca="1">IF(COUNTIF(空き状況確認テーブル!AR67:AT67,"×")&lt;&gt;0,"×",IF(COUNTIF(空き状況確認テーブル!AR67:AT67,"△")&lt;&gt;0,"△",IF(COUNTIF(空き状況確認テーブル!AR67:AT67,"△")&lt;&gt;0,"△","〇")))</f>
        <v>△</v>
      </c>
      <c r="AS61" s="214"/>
      <c r="AT61" s="215"/>
      <c r="AU61" s="217" t="str">
        <f ca="1">IF(COUNTIF(空き状況確認テーブル!AU67:AX67,"×")&lt;&gt;0,"×",IF(COUNTIF(空き状況確認テーブル!AU67:AX67,"△")&lt;&gt;0,"△",IF(COUNTIF(空き状況確認テーブル!AU67:AX67,"△")&lt;&gt;0,"△","〇")))</f>
        <v>〇</v>
      </c>
      <c r="AV61" s="217"/>
      <c r="AW61" s="217"/>
      <c r="AX61" s="217"/>
      <c r="AY61" s="217" t="str">
        <f ca="1">IF(COUNTIF(空き状況確認テーブル!AY67:BB67,"×")&lt;&gt;0,"×",IF(COUNTIF(空き状況確認テーブル!AY67:BB67,"△")&lt;&gt;0,"△",IF(COUNTIF(空き状況確認テーブル!AY67:BB67,"△")&lt;&gt;0,"△","〇")))</f>
        <v>〇</v>
      </c>
      <c r="AZ61" s="217"/>
      <c r="BA61" s="217"/>
      <c r="BB61" s="217"/>
      <c r="BC61" s="217" t="str">
        <f ca="1">IF(COUNTIF(空き状況確認テーブル!BC67:BF67,"×")&lt;&gt;0,"×",IF(COUNTIF(空き状況確認テーブル!BC67:BF67,"△")&lt;&gt;0,"△",IF(COUNTIF(空き状況確認テーブル!BC67:BF67,"△")&lt;&gt;0,"△","〇")))</f>
        <v>△</v>
      </c>
      <c r="BD61" s="217"/>
      <c r="BE61" s="217"/>
      <c r="BF61" s="217"/>
      <c r="BG61" s="213" t="str">
        <f ca="1">IF(COUNTIF(空き状況確認テーブル!BG67:BI67,"×")&lt;&gt;0,"×",IF(COUNTIF(空き状況確認テーブル!BG67:BI67,"△")&lt;&gt;0,"△",IF(COUNTIF(空き状況確認テーブル!BG67:BI67,"△")&lt;&gt;0,"△","〇")))</f>
        <v>△</v>
      </c>
      <c r="BH61" s="214"/>
      <c r="BI61" s="216"/>
      <c r="BJ61" s="121" t="str">
        <f ca="1">空き状況確認テーブル!BJ67</f>
        <v>△</v>
      </c>
      <c r="BK61" s="122" t="str">
        <f ca="1">空き状況確認テーブル!BK67</f>
        <v>△</v>
      </c>
      <c r="BL61" s="122" t="str">
        <f ca="1">空き状況確認テーブル!BL67</f>
        <v>△</v>
      </c>
      <c r="BM61" s="122" t="str">
        <f ca="1">空き状況確認テーブル!BM67</f>
        <v>△</v>
      </c>
      <c r="BN61" s="122" t="str">
        <f ca="1">空き状況確認テーブル!BN67</f>
        <v>△</v>
      </c>
      <c r="BO61" s="122" t="str">
        <f ca="1">空き状況確認テーブル!BO67</f>
        <v>△</v>
      </c>
      <c r="BP61" s="213" t="str">
        <f ca="1">IF(COUNTIF(空き状況確認テーブル!BP67:BR67,"×")&lt;&gt;0,"×",IF(COUNTIF(空き状況確認テーブル!BP67:BR67,"△")&lt;&gt;0,"△",IF(COUNTIF(空き状況確認テーブル!BP67:BR67,"△")&lt;&gt;0,"△","〇")))</f>
        <v>△</v>
      </c>
      <c r="BQ61" s="214"/>
      <c r="BR61" s="215"/>
      <c r="BS61" s="217" t="str">
        <f ca="1">IF(COUNTIF(空き状況確認テーブル!BS67:BV67,"×")&lt;&gt;0,"×",IF(COUNTIF(空き状況確認テーブル!BS67:BV67,"△")&lt;&gt;0,"△",IF(COUNTIF(空き状況確認テーブル!BS67:BV67,"△")&lt;&gt;0,"△","〇")))</f>
        <v>〇</v>
      </c>
      <c r="BT61" s="217"/>
      <c r="BU61" s="217"/>
      <c r="BV61" s="217"/>
      <c r="BW61" s="217" t="str">
        <f ca="1">IF(COUNTIF(空き状況確認テーブル!BW67:BZ67,"×")&lt;&gt;0,"×",IF(COUNTIF(空き状況確認テーブル!BW67:BZ67,"△")&lt;&gt;0,"△",IF(COUNTIF(空き状況確認テーブル!BW67:BZ67,"△")&lt;&gt;0,"△","〇")))</f>
        <v>〇</v>
      </c>
      <c r="BX61" s="217"/>
      <c r="BY61" s="217"/>
      <c r="BZ61" s="217"/>
      <c r="CA61" s="217" t="str">
        <f ca="1">IF(COUNTIF(空き状況確認テーブル!CA67:CD67,"×")&lt;&gt;0,"×",IF(COUNTIF(空き状況確認テーブル!CA67:CD67,"△")&lt;&gt;0,"△",IF(COUNTIF(空き状況確認テーブル!CA67:CD67,"△")&lt;&gt;0,"△","〇")))</f>
        <v>△</v>
      </c>
      <c r="CB61" s="217"/>
      <c r="CC61" s="217"/>
      <c r="CD61" s="217"/>
      <c r="CE61" s="213" t="str">
        <f ca="1">IF(COUNTIF(空き状況確認テーブル!CE67:CG67,"×")&lt;&gt;0,"×",IF(COUNTIF(空き状況確認テーブル!CE67:CG67,"△")&lt;&gt;0,"△",IF(COUNTIF(空き状況確認テーブル!CE67:CG67,"△")&lt;&gt;0,"△","〇")))</f>
        <v>△</v>
      </c>
      <c r="CF61" s="214"/>
      <c r="CG61" s="216"/>
      <c r="CH61" s="187" t="str">
        <f ca="1">空き状況確認テーブル!CH67</f>
        <v>△</v>
      </c>
      <c r="CI61" s="122" t="str">
        <f ca="1">空き状況確認テーブル!CI67</f>
        <v>△</v>
      </c>
      <c r="CJ61" s="122" t="str">
        <f ca="1">空き状況確認テーブル!CJ67</f>
        <v>△</v>
      </c>
      <c r="CK61" s="122" t="str">
        <f ca="1">空き状況確認テーブル!CK67</f>
        <v>△</v>
      </c>
      <c r="CL61" s="122" t="str">
        <f ca="1">空き状況確認テーブル!CL67</f>
        <v>△</v>
      </c>
      <c r="CM61" s="122" t="str">
        <f ca="1">空き状況確認テーブル!CM67</f>
        <v>△</v>
      </c>
      <c r="CN61" s="213" t="str">
        <f ca="1">IF(COUNTIF(空き状況確認テーブル!CN67:CP67,"×")&lt;&gt;0,"×",IF(COUNTIF(空き状況確認テーブル!CN67:CP67,"△")&lt;&gt;0,"△",IF(COUNTIF(空き状況確認テーブル!CN67:CP67,"△")&lt;&gt;0,"△","〇")))</f>
        <v>△</v>
      </c>
      <c r="CO61" s="214"/>
      <c r="CP61" s="215"/>
      <c r="CQ61" s="217" t="str">
        <f ca="1">IF(COUNTIF(空き状況確認テーブル!CQ67:CT67,"×")&lt;&gt;0,"×",IF(COUNTIF(空き状況確認テーブル!CQ67:CT67,"△")&lt;&gt;0,"△",IF(COUNTIF(空き状況確認テーブル!CQ67:CT67,"△")&lt;&gt;0,"△","〇")))</f>
        <v>〇</v>
      </c>
      <c r="CR61" s="217"/>
      <c r="CS61" s="217"/>
      <c r="CT61" s="217"/>
      <c r="CU61" s="217" t="str">
        <f ca="1">IF(COUNTIF(空き状況確認テーブル!CU67:CX67,"×")&lt;&gt;0,"×",IF(COUNTIF(空き状況確認テーブル!CU67:CX67,"△")&lt;&gt;0,"△",IF(COUNTIF(空き状況確認テーブル!CU67:CX67,"△")&lt;&gt;0,"△","〇")))</f>
        <v>〇</v>
      </c>
      <c r="CV61" s="217"/>
      <c r="CW61" s="217"/>
      <c r="CX61" s="217"/>
      <c r="CY61" s="217" t="str">
        <f ca="1">IF(COUNTIF(空き状況確認テーブル!CY67:DB67,"×")&lt;&gt;0,"×",IF(COUNTIF(空き状況確認テーブル!CY67:DB67,"△")&lt;&gt;0,"△",IF(COUNTIF(空き状況確認テーブル!CY67:DB67,"△")&lt;&gt;0,"△","〇")))</f>
        <v>△</v>
      </c>
      <c r="CZ61" s="217"/>
      <c r="DA61" s="217"/>
      <c r="DB61" s="217"/>
      <c r="DC61" s="213" t="str">
        <f ca="1">IF(COUNTIF(空き状況確認テーブル!DC67:DE67,"×")&lt;&gt;0,"×",IF(COUNTIF(空き状況確認テーブル!DC67:DE67,"△")&lt;&gt;0,"△",IF(COUNTIF(空き状況確認テーブル!DC67:DE67,"△")&lt;&gt;0,"△","〇")))</f>
        <v>△</v>
      </c>
      <c r="DD61" s="214"/>
      <c r="DE61" s="216"/>
      <c r="DF61" s="121" t="str">
        <f ca="1">空き状況確認テーブル!DF67</f>
        <v>△</v>
      </c>
      <c r="DG61" s="122" t="str">
        <f ca="1">空き状況確認テーブル!DG67</f>
        <v>△</v>
      </c>
      <c r="DH61" s="122" t="str">
        <f ca="1">空き状況確認テーブル!DH67</f>
        <v>△</v>
      </c>
      <c r="DI61" s="122" t="str">
        <f ca="1">空き状況確認テーブル!DI67</f>
        <v>△</v>
      </c>
      <c r="DJ61" s="122" t="str">
        <f ca="1">空き状況確認テーブル!DJ67</f>
        <v>△</v>
      </c>
      <c r="DK61" s="122" t="str">
        <f ca="1">空き状況確認テーブル!DK67</f>
        <v>△</v>
      </c>
      <c r="DL61" s="213" t="str">
        <f ca="1">IF(COUNTIF(空き状況確認テーブル!DL67:DN67,"×")&lt;&gt;0,"×",IF(COUNTIF(空き状況確認テーブル!DL67:DN67,"△")&lt;&gt;0,"△",IF(COUNTIF(空き状況確認テーブル!DL67:DN67,"△")&lt;&gt;0,"△","〇")))</f>
        <v>△</v>
      </c>
      <c r="DM61" s="214"/>
      <c r="DN61" s="215"/>
      <c r="DO61" s="217" t="str">
        <f ca="1">IF(COUNTIF(空き状況確認テーブル!DO67:DR67,"×")&lt;&gt;0,"×",IF(COUNTIF(空き状況確認テーブル!DO67:DR67,"△")&lt;&gt;0,"△",IF(COUNTIF(空き状況確認テーブル!DO67:DR67,"△")&lt;&gt;0,"△","〇")))</f>
        <v>〇</v>
      </c>
      <c r="DP61" s="217"/>
      <c r="DQ61" s="217"/>
      <c r="DR61" s="217"/>
      <c r="DS61" s="217" t="str">
        <f ca="1">IF(COUNTIF(空き状況確認テーブル!DS67:DV67,"×")&lt;&gt;0,"×",IF(COUNTIF(空き状況確認テーブル!DS67:DV67,"△")&lt;&gt;0,"△",IF(COUNTIF(空き状況確認テーブル!DS67:DV67,"△")&lt;&gt;0,"△","〇")))</f>
        <v>〇</v>
      </c>
      <c r="DT61" s="217"/>
      <c r="DU61" s="217"/>
      <c r="DV61" s="217"/>
      <c r="DW61" s="217" t="str">
        <f ca="1">IF(COUNTIF(空き状況確認テーブル!DW67:DZ67,"×")&lt;&gt;0,"×",IF(COUNTIF(空き状況確認テーブル!DW67:DZ67,"△")&lt;&gt;0,"△",IF(COUNTIF(空き状況確認テーブル!DW67:DZ67,"△")&lt;&gt;0,"△","〇")))</f>
        <v>△</v>
      </c>
      <c r="DX61" s="217"/>
      <c r="DY61" s="217"/>
      <c r="DZ61" s="217"/>
      <c r="EA61" s="213" t="str">
        <f ca="1">IF(COUNTIF(空き状況確認テーブル!EA67:EC67,"×")&lt;&gt;0,"×",IF(COUNTIF(空き状況確認テーブル!EA67:EC67,"△")&lt;&gt;0,"△",IF(COUNTIF(空き状況確認テーブル!EA67:EC67,"△")&lt;&gt;0,"△","〇")))</f>
        <v>△</v>
      </c>
      <c r="EB61" s="214"/>
      <c r="EC61" s="216"/>
      <c r="ED61" s="121" t="str">
        <f ca="1">空き状況確認テーブル!ED67</f>
        <v>×</v>
      </c>
      <c r="EE61" s="122" t="str">
        <f ca="1">空き状況確認テーブル!EE67</f>
        <v>×</v>
      </c>
      <c r="EF61" s="122" t="str">
        <f ca="1">空き状況確認テーブル!EF67</f>
        <v>×</v>
      </c>
      <c r="EG61" s="122" t="str">
        <f ca="1">空き状況確認テーブル!EG67</f>
        <v>×</v>
      </c>
      <c r="EH61" s="122" t="str">
        <f ca="1">空き状況確認テーブル!EH67</f>
        <v>×</v>
      </c>
      <c r="EI61" s="122" t="str">
        <f ca="1">空き状況確認テーブル!EI67</f>
        <v>×</v>
      </c>
      <c r="EJ61" s="213" t="str">
        <f ca="1">IF(COUNTIF(空き状況確認テーブル!EJ67:EL67,"×")&lt;&gt;0,"×",IF(COUNTIF(空き状況確認テーブル!EJ67:EL67,"△")&lt;&gt;0,"△",IF(COUNTIF(空き状況確認テーブル!EJ67:EL67,"△")&lt;&gt;0,"△","〇")))</f>
        <v>×</v>
      </c>
      <c r="EK61" s="214"/>
      <c r="EL61" s="215"/>
      <c r="EM61" s="217" t="str">
        <f ca="1">IF(COUNTIF(空き状況確認テーブル!EM67:EP67,"×")&lt;&gt;0,"×",IF(COUNTIF(空き状況確認テーブル!EM67:EP67,"△")&lt;&gt;0,"△",IF(COUNTIF(空き状況確認テーブル!EM67:EP67,"△")&lt;&gt;0,"△","〇")))</f>
        <v>×</v>
      </c>
      <c r="EN61" s="217"/>
      <c r="EO61" s="217"/>
      <c r="EP61" s="217"/>
      <c r="EQ61" s="217" t="str">
        <f ca="1">IF(COUNTIF(空き状況確認テーブル!EQ67:ET67,"×")&lt;&gt;0,"×",IF(COUNTIF(空き状況確認テーブル!EQ67:ET67,"△")&lt;&gt;0,"△",IF(COUNTIF(空き状況確認テーブル!EQ67:ET67,"△")&lt;&gt;0,"△","〇")))</f>
        <v>×</v>
      </c>
      <c r="ER61" s="217"/>
      <c r="ES61" s="217"/>
      <c r="ET61" s="217"/>
      <c r="EU61" s="217" t="str">
        <f ca="1">IF(COUNTIF(空き状況確認テーブル!EU67:EX67,"×")&lt;&gt;0,"×",IF(COUNTIF(空き状況確認テーブル!EU67:EX67,"△")&lt;&gt;0,"△",IF(COUNTIF(空き状況確認テーブル!EU67:EX67,"△")&lt;&gt;0,"△","〇")))</f>
        <v>×</v>
      </c>
      <c r="EV61" s="217"/>
      <c r="EW61" s="217"/>
      <c r="EX61" s="217"/>
      <c r="EY61" s="213" t="str">
        <f ca="1">IF(COUNTIF(空き状況確認テーブル!EY67:FA67,"×")&lt;&gt;0,"×",IF(COUNTIF(空き状況確認テーブル!EY67:FA67,"△")&lt;&gt;0,"△",IF(COUNTIF(空き状況確認テーブル!EY67:FA67,"△")&lt;&gt;0,"△","〇")))</f>
        <v>×</v>
      </c>
      <c r="EZ61" s="214"/>
      <c r="FA61" s="216"/>
      <c r="FB61" s="121" t="str">
        <f ca="1">空き状況確認テーブル!FB67</f>
        <v>×</v>
      </c>
      <c r="FC61" s="122" t="str">
        <f ca="1">空き状況確認テーブル!FC67</f>
        <v>×</v>
      </c>
      <c r="FD61" s="122" t="str">
        <f ca="1">空き状況確認テーブル!FD67</f>
        <v>×</v>
      </c>
      <c r="FE61" s="122" t="str">
        <f ca="1">空き状況確認テーブル!FE67</f>
        <v>×</v>
      </c>
      <c r="FF61" s="122" t="str">
        <f ca="1">空き状況確認テーブル!FF67</f>
        <v>×</v>
      </c>
      <c r="FG61" s="122" t="str">
        <f ca="1">空き状況確認テーブル!FG67</f>
        <v>×</v>
      </c>
      <c r="FH61" s="213" t="str">
        <f ca="1">IF(COUNTIF(空き状況確認テーブル!FH67:FJ67,"×")&lt;&gt;0,"×",IF(COUNTIF(空き状況確認テーブル!FH67:FJ67,"△")&lt;&gt;0,"△",IF(COUNTIF(空き状況確認テーブル!FH67:FJ67,"△")&lt;&gt;0,"△","〇")))</f>
        <v>×</v>
      </c>
      <c r="FI61" s="214"/>
      <c r="FJ61" s="215"/>
      <c r="FK61" s="217" t="str">
        <f ca="1">IF(COUNTIF(空き状況確認テーブル!FK67:FN67,"×")&lt;&gt;0,"×",IF(COUNTIF(空き状況確認テーブル!FK67:FN67,"△")&lt;&gt;0,"△",IF(COUNTIF(空き状況確認テーブル!FK67:FN67,"△")&lt;&gt;0,"△","〇")))</f>
        <v>×</v>
      </c>
      <c r="FL61" s="217"/>
      <c r="FM61" s="217"/>
      <c r="FN61" s="217"/>
      <c r="FO61" s="217" t="str">
        <f ca="1">IF(COUNTIF(空き状況確認テーブル!FO67:FR67,"×")&lt;&gt;0,"×",IF(COUNTIF(空き状況確認テーブル!FO67:FR67,"△")&lt;&gt;0,"△",IF(COUNTIF(空き状況確認テーブル!FO67:FR67,"△")&lt;&gt;0,"△","〇")))</f>
        <v>×</v>
      </c>
      <c r="FP61" s="217"/>
      <c r="FQ61" s="217"/>
      <c r="FR61" s="217"/>
      <c r="FS61" s="217" t="str">
        <f ca="1">IF(COUNTIF(空き状況確認テーブル!FS67:FV67,"×")&lt;&gt;0,"×",IF(COUNTIF(空き状況確認テーブル!FS67:FV67,"△")&lt;&gt;0,"△",IF(COUNTIF(空き状況確認テーブル!FS67:FV67,"△")&lt;&gt;0,"△","〇")))</f>
        <v>×</v>
      </c>
      <c r="FT61" s="217"/>
      <c r="FU61" s="217"/>
      <c r="FV61" s="217"/>
      <c r="FW61" s="213" t="str">
        <f ca="1">IF(COUNTIF(空き状況確認テーブル!FW67:FY67,"×")&lt;&gt;0,"×",IF(COUNTIF(空き状況確認テーブル!FW67:FY67,"△")&lt;&gt;0,"△",IF(COUNTIF(空き状況確認テーブル!FW67:FY67,"△")&lt;&gt;0,"△","〇")))</f>
        <v>×</v>
      </c>
      <c r="FX61" s="214"/>
      <c r="FY61" s="216"/>
    </row>
    <row r="62" spans="1:181">
      <c r="A62" s="47"/>
      <c r="B62" s="160" t="s">
        <v>360</v>
      </c>
      <c r="C62" s="199" t="s">
        <v>463</v>
      </c>
      <c r="D62" s="11" t="s">
        <v>207</v>
      </c>
      <c r="E62" s="10" t="str">
        <f>INDEX(施設情報!$D$1:$D$1000,MATCH(D62,施設情報!$C$1:$C$1000,0))</f>
        <v>1</v>
      </c>
      <c r="F62" s="11"/>
      <c r="G62" s="8" t="str">
        <f t="shared" si="22"/>
        <v>058-46391</v>
      </c>
      <c r="H62" s="10" t="str">
        <f t="shared" si="23"/>
        <v>058-46392</v>
      </c>
      <c r="I62" s="10" t="str">
        <f t="shared" si="24"/>
        <v>058-46393</v>
      </c>
      <c r="J62" s="10" t="str">
        <f t="shared" si="25"/>
        <v>058-46394</v>
      </c>
      <c r="K62" s="10" t="str">
        <f t="shared" si="26"/>
        <v>058-46395</v>
      </c>
      <c r="L62" s="10" t="str">
        <f t="shared" si="27"/>
        <v>058-46396</v>
      </c>
      <c r="M62" s="10" t="str">
        <f t="shared" si="28"/>
        <v>058-46397</v>
      </c>
      <c r="N62" s="121" t="str">
        <f ca="1">空き状況確認テーブル!N68</f>
        <v>△</v>
      </c>
      <c r="O62" s="122" t="str">
        <f ca="1">空き状況確認テーブル!O68</f>
        <v>△</v>
      </c>
      <c r="P62" s="122" t="str">
        <f ca="1">空き状況確認テーブル!P68</f>
        <v>△</v>
      </c>
      <c r="Q62" s="122" t="str">
        <f ca="1">空き状況確認テーブル!Q68</f>
        <v>△</v>
      </c>
      <c r="R62" s="122" t="str">
        <f ca="1">空き状況確認テーブル!R68</f>
        <v>△</v>
      </c>
      <c r="S62" s="122" t="str">
        <f ca="1">空き状況確認テーブル!S68</f>
        <v>△</v>
      </c>
      <c r="T62" s="213" t="str">
        <f ca="1">IF(COUNTIF(空き状況確認テーブル!T68:V68,"×")&lt;&gt;0,"×",IF(COUNTIF(空き状況確認テーブル!T68:V68,"△")&lt;&gt;0,"△",IF(COUNTIF(空き状況確認テーブル!T68:V68,"△")&lt;&gt;0,"△","〇")))</f>
        <v>△</v>
      </c>
      <c r="U62" s="214"/>
      <c r="V62" s="215"/>
      <c r="W62" s="217" t="str">
        <f ca="1">IF(COUNTIF(空き状況確認テーブル!W68:Z68,"×")&lt;&gt;0,"×",IF(COUNTIF(空き状況確認テーブル!W68:Z68,"△")&lt;&gt;0,"△",IF(COUNTIF(空き状況確認テーブル!W68:Z68,"△")&lt;&gt;0,"△","〇")))</f>
        <v>〇</v>
      </c>
      <c r="X62" s="217"/>
      <c r="Y62" s="217"/>
      <c r="Z62" s="217"/>
      <c r="AA62" s="217" t="str">
        <f ca="1">IF(COUNTIF(空き状況確認テーブル!AA68:AD68,"×")&lt;&gt;0,"×",IF(COUNTIF(空き状況確認テーブル!AA68:AD68,"△")&lt;&gt;0,"△",IF(COUNTIF(空き状況確認テーブル!AA68:AD68,"△")&lt;&gt;0,"△","〇")))</f>
        <v>〇</v>
      </c>
      <c r="AB62" s="217"/>
      <c r="AC62" s="217"/>
      <c r="AD62" s="217"/>
      <c r="AE62" s="217" t="str">
        <f ca="1">IF(COUNTIF(空き状況確認テーブル!AE68:AH68,"×")&lt;&gt;0,"×",IF(COUNTIF(空き状況確認テーブル!AE68:AH68,"△")&lt;&gt;0,"△",IF(COUNTIF(空き状況確認テーブル!AE68:AH68,"△")&lt;&gt;0,"△","〇")))</f>
        <v>△</v>
      </c>
      <c r="AF62" s="217"/>
      <c r="AG62" s="217"/>
      <c r="AH62" s="217"/>
      <c r="AI62" s="213" t="str">
        <f ca="1">IF(COUNTIF(空き状況確認テーブル!AI68:AK68,"×")&lt;&gt;0,"×",IF(COUNTIF(空き状況確認テーブル!AI68:AK68,"△")&lt;&gt;0,"△",IF(COUNTIF(空き状況確認テーブル!AI68:AK68,"△")&lt;&gt;0,"△","〇")))</f>
        <v>△</v>
      </c>
      <c r="AJ62" s="214"/>
      <c r="AK62" s="216"/>
      <c r="AL62" s="121" t="str">
        <f ca="1">空き状況確認テーブル!AL68</f>
        <v>△</v>
      </c>
      <c r="AM62" s="122" t="str">
        <f ca="1">空き状況確認テーブル!AM68</f>
        <v>△</v>
      </c>
      <c r="AN62" s="122" t="str">
        <f ca="1">空き状況確認テーブル!AN68</f>
        <v>△</v>
      </c>
      <c r="AO62" s="122" t="str">
        <f ca="1">空き状況確認テーブル!AO68</f>
        <v>△</v>
      </c>
      <c r="AP62" s="122" t="str">
        <f ca="1">空き状況確認テーブル!AP68</f>
        <v>△</v>
      </c>
      <c r="AQ62" s="122" t="str">
        <f ca="1">空き状況確認テーブル!AQ68</f>
        <v>△</v>
      </c>
      <c r="AR62" s="213" t="str">
        <f ca="1">IF(COUNTIF(空き状況確認テーブル!AR68:AT68,"×")&lt;&gt;0,"×",IF(COUNTIF(空き状況確認テーブル!AR68:AT68,"△")&lt;&gt;0,"△",IF(COUNTIF(空き状況確認テーブル!AR68:AT68,"△")&lt;&gt;0,"△","〇")))</f>
        <v>△</v>
      </c>
      <c r="AS62" s="214"/>
      <c r="AT62" s="215"/>
      <c r="AU62" s="217" t="str">
        <f ca="1">IF(COUNTIF(空き状況確認テーブル!AU68:AX68,"×")&lt;&gt;0,"×",IF(COUNTIF(空き状況確認テーブル!AU68:AX68,"△")&lt;&gt;0,"△",IF(COUNTIF(空き状況確認テーブル!AU68:AX68,"△")&lt;&gt;0,"△","〇")))</f>
        <v>〇</v>
      </c>
      <c r="AV62" s="217"/>
      <c r="AW62" s="217"/>
      <c r="AX62" s="217"/>
      <c r="AY62" s="217" t="str">
        <f ca="1">IF(COUNTIF(空き状況確認テーブル!AY68:BB68,"×")&lt;&gt;0,"×",IF(COUNTIF(空き状況確認テーブル!AY68:BB68,"△")&lt;&gt;0,"△",IF(COUNTIF(空き状況確認テーブル!AY68:BB68,"△")&lt;&gt;0,"△","〇")))</f>
        <v>〇</v>
      </c>
      <c r="AZ62" s="217"/>
      <c r="BA62" s="217"/>
      <c r="BB62" s="217"/>
      <c r="BC62" s="217" t="str">
        <f ca="1">IF(COUNTIF(空き状況確認テーブル!BC68:BF68,"×")&lt;&gt;0,"×",IF(COUNTIF(空き状況確認テーブル!BC68:BF68,"△")&lt;&gt;0,"△",IF(COUNTIF(空き状況確認テーブル!BC68:BF68,"△")&lt;&gt;0,"△","〇")))</f>
        <v>△</v>
      </c>
      <c r="BD62" s="217"/>
      <c r="BE62" s="217"/>
      <c r="BF62" s="217"/>
      <c r="BG62" s="213" t="str">
        <f ca="1">IF(COUNTIF(空き状況確認テーブル!BG68:BI68,"×")&lt;&gt;0,"×",IF(COUNTIF(空き状況確認テーブル!BG68:BI68,"△")&lt;&gt;0,"△",IF(COUNTIF(空き状況確認テーブル!BG68:BI68,"△")&lt;&gt;0,"△","〇")))</f>
        <v>△</v>
      </c>
      <c r="BH62" s="214"/>
      <c r="BI62" s="216"/>
      <c r="BJ62" s="121" t="str">
        <f ca="1">空き状況確認テーブル!BJ68</f>
        <v>△</v>
      </c>
      <c r="BK62" s="122" t="str">
        <f ca="1">空き状況確認テーブル!BK68</f>
        <v>△</v>
      </c>
      <c r="BL62" s="122" t="str">
        <f ca="1">空き状況確認テーブル!BL68</f>
        <v>△</v>
      </c>
      <c r="BM62" s="122" t="str">
        <f ca="1">空き状況確認テーブル!BM68</f>
        <v>△</v>
      </c>
      <c r="BN62" s="122" t="str">
        <f ca="1">空き状況確認テーブル!BN68</f>
        <v>△</v>
      </c>
      <c r="BO62" s="122" t="str">
        <f ca="1">空き状況確認テーブル!BO68</f>
        <v>△</v>
      </c>
      <c r="BP62" s="213" t="str">
        <f ca="1">IF(COUNTIF(空き状況確認テーブル!BP68:BR68,"×")&lt;&gt;0,"×",IF(COUNTIF(空き状況確認テーブル!BP68:BR68,"△")&lt;&gt;0,"△",IF(COUNTIF(空き状況確認テーブル!BP68:BR68,"△")&lt;&gt;0,"△","〇")))</f>
        <v>△</v>
      </c>
      <c r="BQ62" s="214"/>
      <c r="BR62" s="215"/>
      <c r="BS62" s="217" t="str">
        <f ca="1">IF(COUNTIF(空き状況確認テーブル!BS68:BV68,"×")&lt;&gt;0,"×",IF(COUNTIF(空き状況確認テーブル!BS68:BV68,"△")&lt;&gt;0,"△",IF(COUNTIF(空き状況確認テーブル!BS68:BV68,"△")&lt;&gt;0,"△","〇")))</f>
        <v>〇</v>
      </c>
      <c r="BT62" s="217"/>
      <c r="BU62" s="217"/>
      <c r="BV62" s="217"/>
      <c r="BW62" s="217" t="str">
        <f ca="1">IF(COUNTIF(空き状況確認テーブル!BW68:BZ68,"×")&lt;&gt;0,"×",IF(COUNTIF(空き状況確認テーブル!BW68:BZ68,"△")&lt;&gt;0,"△",IF(COUNTIF(空き状況確認テーブル!BW68:BZ68,"△")&lt;&gt;0,"△","〇")))</f>
        <v>〇</v>
      </c>
      <c r="BX62" s="217"/>
      <c r="BY62" s="217"/>
      <c r="BZ62" s="217"/>
      <c r="CA62" s="217" t="str">
        <f ca="1">IF(COUNTIF(空き状況確認テーブル!CA68:CD68,"×")&lt;&gt;0,"×",IF(COUNTIF(空き状況確認テーブル!CA68:CD68,"△")&lt;&gt;0,"△",IF(COUNTIF(空き状況確認テーブル!CA68:CD68,"△")&lt;&gt;0,"△","〇")))</f>
        <v>△</v>
      </c>
      <c r="CB62" s="217"/>
      <c r="CC62" s="217"/>
      <c r="CD62" s="217"/>
      <c r="CE62" s="213" t="str">
        <f ca="1">IF(COUNTIF(空き状況確認テーブル!CE68:CG68,"×")&lt;&gt;0,"×",IF(COUNTIF(空き状況確認テーブル!CE68:CG68,"△")&lt;&gt;0,"△",IF(COUNTIF(空き状況確認テーブル!CE68:CG68,"△")&lt;&gt;0,"△","〇")))</f>
        <v>△</v>
      </c>
      <c r="CF62" s="214"/>
      <c r="CG62" s="216"/>
      <c r="CH62" s="187" t="str">
        <f ca="1">空き状況確認テーブル!CH68</f>
        <v>△</v>
      </c>
      <c r="CI62" s="122" t="str">
        <f ca="1">空き状況確認テーブル!CI68</f>
        <v>△</v>
      </c>
      <c r="CJ62" s="122" t="str">
        <f ca="1">空き状況確認テーブル!CJ68</f>
        <v>△</v>
      </c>
      <c r="CK62" s="122" t="str">
        <f ca="1">空き状況確認テーブル!CK68</f>
        <v>△</v>
      </c>
      <c r="CL62" s="122" t="str">
        <f ca="1">空き状況確認テーブル!CL68</f>
        <v>△</v>
      </c>
      <c r="CM62" s="122" t="str">
        <f ca="1">空き状況確認テーブル!CM68</f>
        <v>△</v>
      </c>
      <c r="CN62" s="213" t="str">
        <f ca="1">IF(COUNTIF(空き状況確認テーブル!CN68:CP68,"×")&lt;&gt;0,"×",IF(COUNTIF(空き状況確認テーブル!CN68:CP68,"△")&lt;&gt;0,"△",IF(COUNTIF(空き状況確認テーブル!CN68:CP68,"△")&lt;&gt;0,"△","〇")))</f>
        <v>△</v>
      </c>
      <c r="CO62" s="214"/>
      <c r="CP62" s="215"/>
      <c r="CQ62" s="217" t="str">
        <f ca="1">IF(COUNTIF(空き状況確認テーブル!CQ68:CT68,"×")&lt;&gt;0,"×",IF(COUNTIF(空き状況確認テーブル!CQ68:CT68,"△")&lt;&gt;0,"△",IF(COUNTIF(空き状況確認テーブル!CQ68:CT68,"△")&lt;&gt;0,"△","〇")))</f>
        <v>〇</v>
      </c>
      <c r="CR62" s="217"/>
      <c r="CS62" s="217"/>
      <c r="CT62" s="217"/>
      <c r="CU62" s="217" t="str">
        <f ca="1">IF(COUNTIF(空き状況確認テーブル!CU68:CX68,"×")&lt;&gt;0,"×",IF(COUNTIF(空き状況確認テーブル!CU68:CX68,"△")&lt;&gt;0,"△",IF(COUNTIF(空き状況確認テーブル!CU68:CX68,"△")&lt;&gt;0,"△","〇")))</f>
        <v>〇</v>
      </c>
      <c r="CV62" s="217"/>
      <c r="CW62" s="217"/>
      <c r="CX62" s="217"/>
      <c r="CY62" s="217" t="str">
        <f ca="1">IF(COUNTIF(空き状況確認テーブル!CY68:DB68,"×")&lt;&gt;0,"×",IF(COUNTIF(空き状況確認テーブル!CY68:DB68,"△")&lt;&gt;0,"△",IF(COUNTIF(空き状況確認テーブル!CY68:DB68,"△")&lt;&gt;0,"△","〇")))</f>
        <v>△</v>
      </c>
      <c r="CZ62" s="217"/>
      <c r="DA62" s="217"/>
      <c r="DB62" s="217"/>
      <c r="DC62" s="213" t="str">
        <f ca="1">IF(COUNTIF(空き状況確認テーブル!DC68:DE68,"×")&lt;&gt;0,"×",IF(COUNTIF(空き状況確認テーブル!DC68:DE68,"△")&lt;&gt;0,"△",IF(COUNTIF(空き状況確認テーブル!DC68:DE68,"△")&lt;&gt;0,"△","〇")))</f>
        <v>△</v>
      </c>
      <c r="DD62" s="214"/>
      <c r="DE62" s="216"/>
      <c r="DF62" s="121" t="str">
        <f ca="1">空き状況確認テーブル!DF68</f>
        <v>△</v>
      </c>
      <c r="DG62" s="122" t="str">
        <f ca="1">空き状況確認テーブル!DG68</f>
        <v>△</v>
      </c>
      <c r="DH62" s="122" t="str">
        <f ca="1">空き状況確認テーブル!DH68</f>
        <v>△</v>
      </c>
      <c r="DI62" s="122" t="str">
        <f ca="1">空き状況確認テーブル!DI68</f>
        <v>△</v>
      </c>
      <c r="DJ62" s="122" t="str">
        <f ca="1">空き状況確認テーブル!DJ68</f>
        <v>△</v>
      </c>
      <c r="DK62" s="122" t="str">
        <f ca="1">空き状況確認テーブル!DK68</f>
        <v>△</v>
      </c>
      <c r="DL62" s="213" t="str">
        <f ca="1">IF(COUNTIF(空き状況確認テーブル!DL68:DN68,"×")&lt;&gt;0,"×",IF(COUNTIF(空き状況確認テーブル!DL68:DN68,"△")&lt;&gt;0,"△",IF(COUNTIF(空き状況確認テーブル!DL68:DN68,"△")&lt;&gt;0,"△","〇")))</f>
        <v>△</v>
      </c>
      <c r="DM62" s="214"/>
      <c r="DN62" s="215"/>
      <c r="DO62" s="217" t="str">
        <f ca="1">IF(COUNTIF(空き状況確認テーブル!DO68:DR68,"×")&lt;&gt;0,"×",IF(COUNTIF(空き状況確認テーブル!DO68:DR68,"△")&lt;&gt;0,"△",IF(COUNTIF(空き状況確認テーブル!DO68:DR68,"△")&lt;&gt;0,"△","〇")))</f>
        <v>〇</v>
      </c>
      <c r="DP62" s="217"/>
      <c r="DQ62" s="217"/>
      <c r="DR62" s="217"/>
      <c r="DS62" s="217" t="str">
        <f ca="1">IF(COUNTIF(空き状況確認テーブル!DS68:DV68,"×")&lt;&gt;0,"×",IF(COUNTIF(空き状況確認テーブル!DS68:DV68,"△")&lt;&gt;0,"△",IF(COUNTIF(空き状況確認テーブル!DS68:DV68,"△")&lt;&gt;0,"△","〇")))</f>
        <v>〇</v>
      </c>
      <c r="DT62" s="217"/>
      <c r="DU62" s="217"/>
      <c r="DV62" s="217"/>
      <c r="DW62" s="217" t="str">
        <f ca="1">IF(COUNTIF(空き状況確認テーブル!DW68:DZ68,"×")&lt;&gt;0,"×",IF(COUNTIF(空き状況確認テーブル!DW68:DZ68,"△")&lt;&gt;0,"△",IF(COUNTIF(空き状況確認テーブル!DW68:DZ68,"△")&lt;&gt;0,"△","〇")))</f>
        <v>△</v>
      </c>
      <c r="DX62" s="217"/>
      <c r="DY62" s="217"/>
      <c r="DZ62" s="217"/>
      <c r="EA62" s="213" t="str">
        <f ca="1">IF(COUNTIF(空き状況確認テーブル!EA68:EC68,"×")&lt;&gt;0,"×",IF(COUNTIF(空き状況確認テーブル!EA68:EC68,"△")&lt;&gt;0,"△",IF(COUNTIF(空き状況確認テーブル!EA68:EC68,"△")&lt;&gt;0,"△","〇")))</f>
        <v>△</v>
      </c>
      <c r="EB62" s="214"/>
      <c r="EC62" s="216"/>
      <c r="ED62" s="121" t="str">
        <f ca="1">空き状況確認テーブル!ED68</f>
        <v>×</v>
      </c>
      <c r="EE62" s="122" t="str">
        <f ca="1">空き状況確認テーブル!EE68</f>
        <v>×</v>
      </c>
      <c r="EF62" s="122" t="str">
        <f ca="1">空き状況確認テーブル!EF68</f>
        <v>×</v>
      </c>
      <c r="EG62" s="122" t="str">
        <f ca="1">空き状況確認テーブル!EG68</f>
        <v>×</v>
      </c>
      <c r="EH62" s="122" t="str">
        <f ca="1">空き状況確認テーブル!EH68</f>
        <v>×</v>
      </c>
      <c r="EI62" s="122" t="str">
        <f ca="1">空き状況確認テーブル!EI68</f>
        <v>×</v>
      </c>
      <c r="EJ62" s="213" t="str">
        <f ca="1">IF(COUNTIF(空き状況確認テーブル!EJ68:EL68,"×")&lt;&gt;0,"×",IF(COUNTIF(空き状況確認テーブル!EJ68:EL68,"△")&lt;&gt;0,"△",IF(COUNTIF(空き状況確認テーブル!EJ68:EL68,"△")&lt;&gt;0,"△","〇")))</f>
        <v>×</v>
      </c>
      <c r="EK62" s="214"/>
      <c r="EL62" s="215"/>
      <c r="EM62" s="217" t="str">
        <f ca="1">IF(COUNTIF(空き状況確認テーブル!EM68:EP68,"×")&lt;&gt;0,"×",IF(COUNTIF(空き状況確認テーブル!EM68:EP68,"△")&lt;&gt;0,"△",IF(COUNTIF(空き状況確認テーブル!EM68:EP68,"△")&lt;&gt;0,"△","〇")))</f>
        <v>×</v>
      </c>
      <c r="EN62" s="217"/>
      <c r="EO62" s="217"/>
      <c r="EP62" s="217"/>
      <c r="EQ62" s="217" t="str">
        <f ca="1">IF(COUNTIF(空き状況確認テーブル!EQ68:ET68,"×")&lt;&gt;0,"×",IF(COUNTIF(空き状況確認テーブル!EQ68:ET68,"△")&lt;&gt;0,"△",IF(COUNTIF(空き状況確認テーブル!EQ68:ET68,"△")&lt;&gt;0,"△","〇")))</f>
        <v>×</v>
      </c>
      <c r="ER62" s="217"/>
      <c r="ES62" s="217"/>
      <c r="ET62" s="217"/>
      <c r="EU62" s="217" t="str">
        <f ca="1">IF(COUNTIF(空き状況確認テーブル!EU68:EX68,"×")&lt;&gt;0,"×",IF(COUNTIF(空き状況確認テーブル!EU68:EX68,"△")&lt;&gt;0,"△",IF(COUNTIF(空き状況確認テーブル!EU68:EX68,"△")&lt;&gt;0,"△","〇")))</f>
        <v>×</v>
      </c>
      <c r="EV62" s="217"/>
      <c r="EW62" s="217"/>
      <c r="EX62" s="217"/>
      <c r="EY62" s="213" t="str">
        <f ca="1">IF(COUNTIF(空き状況確認テーブル!EY68:FA68,"×")&lt;&gt;0,"×",IF(COUNTIF(空き状況確認テーブル!EY68:FA68,"△")&lt;&gt;0,"△",IF(COUNTIF(空き状況確認テーブル!EY68:FA68,"△")&lt;&gt;0,"△","〇")))</f>
        <v>×</v>
      </c>
      <c r="EZ62" s="214"/>
      <c r="FA62" s="216"/>
      <c r="FB62" s="121" t="str">
        <f ca="1">空き状況確認テーブル!FB68</f>
        <v>×</v>
      </c>
      <c r="FC62" s="122" t="str">
        <f ca="1">空き状況確認テーブル!FC68</f>
        <v>×</v>
      </c>
      <c r="FD62" s="122" t="str">
        <f ca="1">空き状況確認テーブル!FD68</f>
        <v>×</v>
      </c>
      <c r="FE62" s="122" t="str">
        <f ca="1">空き状況確認テーブル!FE68</f>
        <v>×</v>
      </c>
      <c r="FF62" s="122" t="str">
        <f ca="1">空き状況確認テーブル!FF68</f>
        <v>×</v>
      </c>
      <c r="FG62" s="122" t="str">
        <f ca="1">空き状況確認テーブル!FG68</f>
        <v>×</v>
      </c>
      <c r="FH62" s="213" t="str">
        <f ca="1">IF(COUNTIF(空き状況確認テーブル!FH68:FJ68,"×")&lt;&gt;0,"×",IF(COUNTIF(空き状況確認テーブル!FH68:FJ68,"△")&lt;&gt;0,"△",IF(COUNTIF(空き状況確認テーブル!FH68:FJ68,"△")&lt;&gt;0,"△","〇")))</f>
        <v>×</v>
      </c>
      <c r="FI62" s="214"/>
      <c r="FJ62" s="215"/>
      <c r="FK62" s="217" t="str">
        <f ca="1">IF(COUNTIF(空き状況確認テーブル!FK68:FN68,"×")&lt;&gt;0,"×",IF(COUNTIF(空き状況確認テーブル!FK68:FN68,"△")&lt;&gt;0,"△",IF(COUNTIF(空き状況確認テーブル!FK68:FN68,"△")&lt;&gt;0,"△","〇")))</f>
        <v>×</v>
      </c>
      <c r="FL62" s="217"/>
      <c r="FM62" s="217"/>
      <c r="FN62" s="217"/>
      <c r="FO62" s="217" t="str">
        <f ca="1">IF(COUNTIF(空き状況確認テーブル!FO68:FR68,"×")&lt;&gt;0,"×",IF(COUNTIF(空き状況確認テーブル!FO68:FR68,"△")&lt;&gt;0,"△",IF(COUNTIF(空き状況確認テーブル!FO68:FR68,"△")&lt;&gt;0,"△","〇")))</f>
        <v>×</v>
      </c>
      <c r="FP62" s="217"/>
      <c r="FQ62" s="217"/>
      <c r="FR62" s="217"/>
      <c r="FS62" s="217" t="str">
        <f ca="1">IF(COUNTIF(空き状況確認テーブル!FS68:FV68,"×")&lt;&gt;0,"×",IF(COUNTIF(空き状況確認テーブル!FS68:FV68,"△")&lt;&gt;0,"△",IF(COUNTIF(空き状況確認テーブル!FS68:FV68,"△")&lt;&gt;0,"△","〇")))</f>
        <v>×</v>
      </c>
      <c r="FT62" s="217"/>
      <c r="FU62" s="217"/>
      <c r="FV62" s="217"/>
      <c r="FW62" s="213" t="str">
        <f ca="1">IF(COUNTIF(空き状況確認テーブル!FW68:FY68,"×")&lt;&gt;0,"×",IF(COUNTIF(空き状況確認テーブル!FW68:FY68,"△")&lt;&gt;0,"△",IF(COUNTIF(空き状況確認テーブル!FW68:FY68,"△")&lt;&gt;0,"△","〇")))</f>
        <v>×</v>
      </c>
      <c r="FX62" s="214"/>
      <c r="FY62" s="216"/>
    </row>
    <row r="63" spans="1:181">
      <c r="A63" s="47"/>
      <c r="B63" s="160" t="s">
        <v>360</v>
      </c>
      <c r="C63" s="199" t="s">
        <v>464</v>
      </c>
      <c r="D63" s="11" t="s">
        <v>208</v>
      </c>
      <c r="E63" s="10" t="str">
        <f>INDEX(施設情報!$D$1:$D$1000,MATCH(D63,施設情報!$C$1:$C$1000,0))</f>
        <v>1</v>
      </c>
      <c r="F63" s="11"/>
      <c r="G63" s="8" t="str">
        <f t="shared" si="22"/>
        <v>059-46391</v>
      </c>
      <c r="H63" s="10" t="str">
        <f t="shared" si="23"/>
        <v>059-46392</v>
      </c>
      <c r="I63" s="10" t="str">
        <f t="shared" si="24"/>
        <v>059-46393</v>
      </c>
      <c r="J63" s="10" t="str">
        <f t="shared" si="25"/>
        <v>059-46394</v>
      </c>
      <c r="K63" s="10" t="str">
        <f t="shared" si="26"/>
        <v>059-46395</v>
      </c>
      <c r="L63" s="10" t="str">
        <f t="shared" si="27"/>
        <v>059-46396</v>
      </c>
      <c r="M63" s="10" t="str">
        <f t="shared" si="28"/>
        <v>059-46397</v>
      </c>
      <c r="N63" s="121" t="str">
        <f ca="1">空き状況確認テーブル!N69</f>
        <v>△</v>
      </c>
      <c r="O63" s="122" t="str">
        <f ca="1">空き状況確認テーブル!O69</f>
        <v>△</v>
      </c>
      <c r="P63" s="122" t="str">
        <f ca="1">空き状況確認テーブル!P69</f>
        <v>△</v>
      </c>
      <c r="Q63" s="122" t="str">
        <f ca="1">空き状況確認テーブル!Q69</f>
        <v>△</v>
      </c>
      <c r="R63" s="122" t="str">
        <f ca="1">空き状況確認テーブル!R69</f>
        <v>△</v>
      </c>
      <c r="S63" s="122" t="str">
        <f ca="1">空き状況確認テーブル!S69</f>
        <v>△</v>
      </c>
      <c r="T63" s="213" t="str">
        <f ca="1">IF(COUNTIF(空き状況確認テーブル!T69:V69,"×")&lt;&gt;0,"×",IF(COUNTIF(空き状況確認テーブル!T69:V69,"△")&lt;&gt;0,"△",IF(COUNTIF(空き状況確認テーブル!T69:V69,"△")&lt;&gt;0,"△","〇")))</f>
        <v>△</v>
      </c>
      <c r="U63" s="214"/>
      <c r="V63" s="215"/>
      <c r="W63" s="217" t="str">
        <f ca="1">IF(COUNTIF(空き状況確認テーブル!W69:Z69,"×")&lt;&gt;0,"×",IF(COUNTIF(空き状況確認テーブル!W69:Z69,"△")&lt;&gt;0,"△",IF(COUNTIF(空き状況確認テーブル!W69:Z69,"△")&lt;&gt;0,"△","〇")))</f>
        <v>〇</v>
      </c>
      <c r="X63" s="217"/>
      <c r="Y63" s="217"/>
      <c r="Z63" s="217"/>
      <c r="AA63" s="217" t="str">
        <f ca="1">IF(COUNTIF(空き状況確認テーブル!AA69:AD69,"×")&lt;&gt;0,"×",IF(COUNTIF(空き状況確認テーブル!AA69:AD69,"△")&lt;&gt;0,"△",IF(COUNTIF(空き状況確認テーブル!AA69:AD69,"△")&lt;&gt;0,"△","〇")))</f>
        <v>〇</v>
      </c>
      <c r="AB63" s="217"/>
      <c r="AC63" s="217"/>
      <c r="AD63" s="217"/>
      <c r="AE63" s="217" t="str">
        <f ca="1">IF(COUNTIF(空き状況確認テーブル!AE69:AH69,"×")&lt;&gt;0,"×",IF(COUNTIF(空き状況確認テーブル!AE69:AH69,"△")&lt;&gt;0,"△",IF(COUNTIF(空き状況確認テーブル!AE69:AH69,"△")&lt;&gt;0,"△","〇")))</f>
        <v>△</v>
      </c>
      <c r="AF63" s="217"/>
      <c r="AG63" s="217"/>
      <c r="AH63" s="217"/>
      <c r="AI63" s="213" t="str">
        <f ca="1">IF(COUNTIF(空き状況確認テーブル!AI69:AK69,"×")&lt;&gt;0,"×",IF(COUNTIF(空き状況確認テーブル!AI69:AK69,"△")&lt;&gt;0,"△",IF(COUNTIF(空き状況確認テーブル!AI69:AK69,"△")&lt;&gt;0,"△","〇")))</f>
        <v>△</v>
      </c>
      <c r="AJ63" s="214"/>
      <c r="AK63" s="216"/>
      <c r="AL63" s="121" t="str">
        <f ca="1">空き状況確認テーブル!AL69</f>
        <v>△</v>
      </c>
      <c r="AM63" s="122" t="str">
        <f ca="1">空き状況確認テーブル!AM69</f>
        <v>△</v>
      </c>
      <c r="AN63" s="122" t="str">
        <f ca="1">空き状況確認テーブル!AN69</f>
        <v>△</v>
      </c>
      <c r="AO63" s="122" t="str">
        <f ca="1">空き状況確認テーブル!AO69</f>
        <v>△</v>
      </c>
      <c r="AP63" s="122" t="str">
        <f ca="1">空き状況確認テーブル!AP69</f>
        <v>△</v>
      </c>
      <c r="AQ63" s="122" t="str">
        <f ca="1">空き状況確認テーブル!AQ69</f>
        <v>△</v>
      </c>
      <c r="AR63" s="213" t="str">
        <f ca="1">IF(COUNTIF(空き状況確認テーブル!AR69:AT69,"×")&lt;&gt;0,"×",IF(COUNTIF(空き状況確認テーブル!AR69:AT69,"△")&lt;&gt;0,"△",IF(COUNTIF(空き状況確認テーブル!AR69:AT69,"△")&lt;&gt;0,"△","〇")))</f>
        <v>△</v>
      </c>
      <c r="AS63" s="214"/>
      <c r="AT63" s="215"/>
      <c r="AU63" s="217" t="str">
        <f ca="1">IF(COUNTIF(空き状況確認テーブル!AU69:AX69,"×")&lt;&gt;0,"×",IF(COUNTIF(空き状況確認テーブル!AU69:AX69,"△")&lt;&gt;0,"△",IF(COUNTIF(空き状況確認テーブル!AU69:AX69,"△")&lt;&gt;0,"△","〇")))</f>
        <v>〇</v>
      </c>
      <c r="AV63" s="217"/>
      <c r="AW63" s="217"/>
      <c r="AX63" s="217"/>
      <c r="AY63" s="217" t="str">
        <f ca="1">IF(COUNTIF(空き状況確認テーブル!AY69:BB69,"×")&lt;&gt;0,"×",IF(COUNTIF(空き状況確認テーブル!AY69:BB69,"△")&lt;&gt;0,"△",IF(COUNTIF(空き状況確認テーブル!AY69:BB69,"△")&lt;&gt;0,"△","〇")))</f>
        <v>〇</v>
      </c>
      <c r="AZ63" s="217"/>
      <c r="BA63" s="217"/>
      <c r="BB63" s="217"/>
      <c r="BC63" s="217" t="str">
        <f ca="1">IF(COUNTIF(空き状況確認テーブル!BC69:BF69,"×")&lt;&gt;0,"×",IF(COUNTIF(空き状況確認テーブル!BC69:BF69,"△")&lt;&gt;0,"△",IF(COUNTIF(空き状況確認テーブル!BC69:BF69,"△")&lt;&gt;0,"△","〇")))</f>
        <v>△</v>
      </c>
      <c r="BD63" s="217"/>
      <c r="BE63" s="217"/>
      <c r="BF63" s="217"/>
      <c r="BG63" s="213" t="str">
        <f ca="1">IF(COUNTIF(空き状況確認テーブル!BG69:BI69,"×")&lt;&gt;0,"×",IF(COUNTIF(空き状況確認テーブル!BG69:BI69,"△")&lt;&gt;0,"△",IF(COUNTIF(空き状況確認テーブル!BG69:BI69,"△")&lt;&gt;0,"△","〇")))</f>
        <v>△</v>
      </c>
      <c r="BH63" s="214"/>
      <c r="BI63" s="216"/>
      <c r="BJ63" s="121" t="str">
        <f ca="1">空き状況確認テーブル!BJ69</f>
        <v>△</v>
      </c>
      <c r="BK63" s="122" t="str">
        <f ca="1">空き状況確認テーブル!BK69</f>
        <v>△</v>
      </c>
      <c r="BL63" s="122" t="str">
        <f ca="1">空き状況確認テーブル!BL69</f>
        <v>△</v>
      </c>
      <c r="BM63" s="122" t="str">
        <f ca="1">空き状況確認テーブル!BM69</f>
        <v>△</v>
      </c>
      <c r="BN63" s="122" t="str">
        <f ca="1">空き状況確認テーブル!BN69</f>
        <v>△</v>
      </c>
      <c r="BO63" s="122" t="str">
        <f ca="1">空き状況確認テーブル!BO69</f>
        <v>△</v>
      </c>
      <c r="BP63" s="213" t="str">
        <f ca="1">IF(COUNTIF(空き状況確認テーブル!BP69:BR69,"×")&lt;&gt;0,"×",IF(COUNTIF(空き状況確認テーブル!BP69:BR69,"△")&lt;&gt;0,"△",IF(COUNTIF(空き状況確認テーブル!BP69:BR69,"△")&lt;&gt;0,"△","〇")))</f>
        <v>△</v>
      </c>
      <c r="BQ63" s="214"/>
      <c r="BR63" s="215"/>
      <c r="BS63" s="217" t="str">
        <f ca="1">IF(COUNTIF(空き状況確認テーブル!BS69:BV69,"×")&lt;&gt;0,"×",IF(COUNTIF(空き状況確認テーブル!BS69:BV69,"△")&lt;&gt;0,"△",IF(COUNTIF(空き状況確認テーブル!BS69:BV69,"△")&lt;&gt;0,"△","〇")))</f>
        <v>〇</v>
      </c>
      <c r="BT63" s="217"/>
      <c r="BU63" s="217"/>
      <c r="BV63" s="217"/>
      <c r="BW63" s="217" t="str">
        <f ca="1">IF(COUNTIF(空き状況確認テーブル!BW69:BZ69,"×")&lt;&gt;0,"×",IF(COUNTIF(空き状況確認テーブル!BW69:BZ69,"△")&lt;&gt;0,"△",IF(COUNTIF(空き状況確認テーブル!BW69:BZ69,"△")&lt;&gt;0,"△","〇")))</f>
        <v>〇</v>
      </c>
      <c r="BX63" s="217"/>
      <c r="BY63" s="217"/>
      <c r="BZ63" s="217"/>
      <c r="CA63" s="217" t="str">
        <f ca="1">IF(COUNTIF(空き状況確認テーブル!CA69:CD69,"×")&lt;&gt;0,"×",IF(COUNTIF(空き状況確認テーブル!CA69:CD69,"△")&lt;&gt;0,"△",IF(COUNTIF(空き状況確認テーブル!CA69:CD69,"△")&lt;&gt;0,"△","〇")))</f>
        <v>△</v>
      </c>
      <c r="CB63" s="217"/>
      <c r="CC63" s="217"/>
      <c r="CD63" s="217"/>
      <c r="CE63" s="213" t="str">
        <f ca="1">IF(COUNTIF(空き状況確認テーブル!CE69:CG69,"×")&lt;&gt;0,"×",IF(COUNTIF(空き状況確認テーブル!CE69:CG69,"△")&lt;&gt;0,"△",IF(COUNTIF(空き状況確認テーブル!CE69:CG69,"△")&lt;&gt;0,"△","〇")))</f>
        <v>△</v>
      </c>
      <c r="CF63" s="214"/>
      <c r="CG63" s="216"/>
      <c r="CH63" s="187" t="str">
        <f ca="1">空き状況確認テーブル!CH69</f>
        <v>△</v>
      </c>
      <c r="CI63" s="122" t="str">
        <f ca="1">空き状況確認テーブル!CI69</f>
        <v>△</v>
      </c>
      <c r="CJ63" s="122" t="str">
        <f ca="1">空き状況確認テーブル!CJ69</f>
        <v>△</v>
      </c>
      <c r="CK63" s="122" t="str">
        <f ca="1">空き状況確認テーブル!CK69</f>
        <v>△</v>
      </c>
      <c r="CL63" s="122" t="str">
        <f ca="1">空き状況確認テーブル!CL69</f>
        <v>△</v>
      </c>
      <c r="CM63" s="122" t="str">
        <f ca="1">空き状況確認テーブル!CM69</f>
        <v>△</v>
      </c>
      <c r="CN63" s="213" t="str">
        <f ca="1">IF(COUNTIF(空き状況確認テーブル!CN69:CP69,"×")&lt;&gt;0,"×",IF(COUNTIF(空き状況確認テーブル!CN69:CP69,"△")&lt;&gt;0,"△",IF(COUNTIF(空き状況確認テーブル!CN69:CP69,"△")&lt;&gt;0,"△","〇")))</f>
        <v>△</v>
      </c>
      <c r="CO63" s="214"/>
      <c r="CP63" s="215"/>
      <c r="CQ63" s="217" t="str">
        <f ca="1">IF(COUNTIF(空き状況確認テーブル!CQ69:CT69,"×")&lt;&gt;0,"×",IF(COUNTIF(空き状況確認テーブル!CQ69:CT69,"△")&lt;&gt;0,"△",IF(COUNTIF(空き状況確認テーブル!CQ69:CT69,"△")&lt;&gt;0,"△","〇")))</f>
        <v>〇</v>
      </c>
      <c r="CR63" s="217"/>
      <c r="CS63" s="217"/>
      <c r="CT63" s="217"/>
      <c r="CU63" s="217" t="str">
        <f ca="1">IF(COUNTIF(空き状況確認テーブル!CU69:CX69,"×")&lt;&gt;0,"×",IF(COUNTIF(空き状況確認テーブル!CU69:CX69,"△")&lt;&gt;0,"△",IF(COUNTIF(空き状況確認テーブル!CU69:CX69,"△")&lt;&gt;0,"△","〇")))</f>
        <v>〇</v>
      </c>
      <c r="CV63" s="217"/>
      <c r="CW63" s="217"/>
      <c r="CX63" s="217"/>
      <c r="CY63" s="217" t="str">
        <f ca="1">IF(COUNTIF(空き状況確認テーブル!CY69:DB69,"×")&lt;&gt;0,"×",IF(COUNTIF(空き状況確認テーブル!CY69:DB69,"△")&lt;&gt;0,"△",IF(COUNTIF(空き状況確認テーブル!CY69:DB69,"△")&lt;&gt;0,"△","〇")))</f>
        <v>△</v>
      </c>
      <c r="CZ63" s="217"/>
      <c r="DA63" s="217"/>
      <c r="DB63" s="217"/>
      <c r="DC63" s="213" t="str">
        <f ca="1">IF(COUNTIF(空き状況確認テーブル!DC69:DE69,"×")&lt;&gt;0,"×",IF(COUNTIF(空き状況確認テーブル!DC69:DE69,"△")&lt;&gt;0,"△",IF(COUNTIF(空き状況確認テーブル!DC69:DE69,"△")&lt;&gt;0,"△","〇")))</f>
        <v>△</v>
      </c>
      <c r="DD63" s="214"/>
      <c r="DE63" s="216"/>
      <c r="DF63" s="121" t="str">
        <f ca="1">空き状況確認テーブル!DF69</f>
        <v>△</v>
      </c>
      <c r="DG63" s="122" t="str">
        <f ca="1">空き状況確認テーブル!DG69</f>
        <v>△</v>
      </c>
      <c r="DH63" s="122" t="str">
        <f ca="1">空き状況確認テーブル!DH69</f>
        <v>△</v>
      </c>
      <c r="DI63" s="122" t="str">
        <f ca="1">空き状況確認テーブル!DI69</f>
        <v>△</v>
      </c>
      <c r="DJ63" s="122" t="str">
        <f ca="1">空き状況確認テーブル!DJ69</f>
        <v>△</v>
      </c>
      <c r="DK63" s="122" t="str">
        <f ca="1">空き状況確認テーブル!DK69</f>
        <v>△</v>
      </c>
      <c r="DL63" s="213" t="str">
        <f ca="1">IF(COUNTIF(空き状況確認テーブル!DL69:DN69,"×")&lt;&gt;0,"×",IF(COUNTIF(空き状況確認テーブル!DL69:DN69,"△")&lt;&gt;0,"△",IF(COUNTIF(空き状況確認テーブル!DL69:DN69,"△")&lt;&gt;0,"△","〇")))</f>
        <v>△</v>
      </c>
      <c r="DM63" s="214"/>
      <c r="DN63" s="215"/>
      <c r="DO63" s="217" t="str">
        <f ca="1">IF(COUNTIF(空き状況確認テーブル!DO69:DR69,"×")&lt;&gt;0,"×",IF(COUNTIF(空き状況確認テーブル!DO69:DR69,"△")&lt;&gt;0,"△",IF(COUNTIF(空き状況確認テーブル!DO69:DR69,"△")&lt;&gt;0,"△","〇")))</f>
        <v>〇</v>
      </c>
      <c r="DP63" s="217"/>
      <c r="DQ63" s="217"/>
      <c r="DR63" s="217"/>
      <c r="DS63" s="217" t="str">
        <f ca="1">IF(COUNTIF(空き状況確認テーブル!DS69:DV69,"×")&lt;&gt;0,"×",IF(COUNTIF(空き状況確認テーブル!DS69:DV69,"△")&lt;&gt;0,"△",IF(COUNTIF(空き状況確認テーブル!DS69:DV69,"△")&lt;&gt;0,"△","〇")))</f>
        <v>〇</v>
      </c>
      <c r="DT63" s="217"/>
      <c r="DU63" s="217"/>
      <c r="DV63" s="217"/>
      <c r="DW63" s="217" t="str">
        <f ca="1">IF(COUNTIF(空き状況確認テーブル!DW69:DZ69,"×")&lt;&gt;0,"×",IF(COUNTIF(空き状況確認テーブル!DW69:DZ69,"△")&lt;&gt;0,"△",IF(COUNTIF(空き状況確認テーブル!DW69:DZ69,"△")&lt;&gt;0,"△","〇")))</f>
        <v>△</v>
      </c>
      <c r="DX63" s="217"/>
      <c r="DY63" s="217"/>
      <c r="DZ63" s="217"/>
      <c r="EA63" s="213" t="str">
        <f ca="1">IF(COUNTIF(空き状況確認テーブル!EA69:EC69,"×")&lt;&gt;0,"×",IF(COUNTIF(空き状況確認テーブル!EA69:EC69,"△")&lt;&gt;0,"△",IF(COUNTIF(空き状況確認テーブル!EA69:EC69,"△")&lt;&gt;0,"△","〇")))</f>
        <v>△</v>
      </c>
      <c r="EB63" s="214"/>
      <c r="EC63" s="216"/>
      <c r="ED63" s="121" t="str">
        <f ca="1">空き状況確認テーブル!ED69</f>
        <v>×</v>
      </c>
      <c r="EE63" s="122" t="str">
        <f ca="1">空き状況確認テーブル!EE69</f>
        <v>×</v>
      </c>
      <c r="EF63" s="122" t="str">
        <f ca="1">空き状況確認テーブル!EF69</f>
        <v>×</v>
      </c>
      <c r="EG63" s="122" t="str">
        <f ca="1">空き状況確認テーブル!EG69</f>
        <v>×</v>
      </c>
      <c r="EH63" s="122" t="str">
        <f ca="1">空き状況確認テーブル!EH69</f>
        <v>×</v>
      </c>
      <c r="EI63" s="122" t="str">
        <f ca="1">空き状況確認テーブル!EI69</f>
        <v>×</v>
      </c>
      <c r="EJ63" s="213" t="str">
        <f ca="1">IF(COUNTIF(空き状況確認テーブル!EJ69:EL69,"×")&lt;&gt;0,"×",IF(COUNTIF(空き状況確認テーブル!EJ69:EL69,"△")&lt;&gt;0,"△",IF(COUNTIF(空き状況確認テーブル!EJ69:EL69,"△")&lt;&gt;0,"△","〇")))</f>
        <v>×</v>
      </c>
      <c r="EK63" s="214"/>
      <c r="EL63" s="215"/>
      <c r="EM63" s="217" t="str">
        <f ca="1">IF(COUNTIF(空き状況確認テーブル!EM69:EP69,"×")&lt;&gt;0,"×",IF(COUNTIF(空き状況確認テーブル!EM69:EP69,"△")&lt;&gt;0,"△",IF(COUNTIF(空き状況確認テーブル!EM69:EP69,"△")&lt;&gt;0,"△","〇")))</f>
        <v>×</v>
      </c>
      <c r="EN63" s="217"/>
      <c r="EO63" s="217"/>
      <c r="EP63" s="217"/>
      <c r="EQ63" s="217" t="str">
        <f ca="1">IF(COUNTIF(空き状況確認テーブル!EQ69:ET69,"×")&lt;&gt;0,"×",IF(COUNTIF(空き状況確認テーブル!EQ69:ET69,"△")&lt;&gt;0,"△",IF(COUNTIF(空き状況確認テーブル!EQ69:ET69,"△")&lt;&gt;0,"△","〇")))</f>
        <v>×</v>
      </c>
      <c r="ER63" s="217"/>
      <c r="ES63" s="217"/>
      <c r="ET63" s="217"/>
      <c r="EU63" s="217" t="str">
        <f ca="1">IF(COUNTIF(空き状況確認テーブル!EU69:EX69,"×")&lt;&gt;0,"×",IF(COUNTIF(空き状況確認テーブル!EU69:EX69,"△")&lt;&gt;0,"△",IF(COUNTIF(空き状況確認テーブル!EU69:EX69,"△")&lt;&gt;0,"△","〇")))</f>
        <v>×</v>
      </c>
      <c r="EV63" s="217"/>
      <c r="EW63" s="217"/>
      <c r="EX63" s="217"/>
      <c r="EY63" s="213" t="str">
        <f ca="1">IF(COUNTIF(空き状況確認テーブル!EY69:FA69,"×")&lt;&gt;0,"×",IF(COUNTIF(空き状況確認テーブル!EY69:FA69,"△")&lt;&gt;0,"△",IF(COUNTIF(空き状況確認テーブル!EY69:FA69,"△")&lt;&gt;0,"△","〇")))</f>
        <v>×</v>
      </c>
      <c r="EZ63" s="214"/>
      <c r="FA63" s="216"/>
      <c r="FB63" s="121" t="str">
        <f ca="1">空き状況確認テーブル!FB69</f>
        <v>×</v>
      </c>
      <c r="FC63" s="122" t="str">
        <f ca="1">空き状況確認テーブル!FC69</f>
        <v>×</v>
      </c>
      <c r="FD63" s="122" t="str">
        <f ca="1">空き状況確認テーブル!FD69</f>
        <v>×</v>
      </c>
      <c r="FE63" s="122" t="str">
        <f ca="1">空き状況確認テーブル!FE69</f>
        <v>×</v>
      </c>
      <c r="FF63" s="122" t="str">
        <f ca="1">空き状況確認テーブル!FF69</f>
        <v>×</v>
      </c>
      <c r="FG63" s="122" t="str">
        <f ca="1">空き状況確認テーブル!FG69</f>
        <v>×</v>
      </c>
      <c r="FH63" s="213" t="str">
        <f ca="1">IF(COUNTIF(空き状況確認テーブル!FH69:FJ69,"×")&lt;&gt;0,"×",IF(COUNTIF(空き状況確認テーブル!FH69:FJ69,"△")&lt;&gt;0,"△",IF(COUNTIF(空き状況確認テーブル!FH69:FJ69,"△")&lt;&gt;0,"△","〇")))</f>
        <v>×</v>
      </c>
      <c r="FI63" s="214"/>
      <c r="FJ63" s="215"/>
      <c r="FK63" s="217" t="str">
        <f ca="1">IF(COUNTIF(空き状況確認テーブル!FK69:FN69,"×")&lt;&gt;0,"×",IF(COUNTIF(空き状況確認テーブル!FK69:FN69,"△")&lt;&gt;0,"△",IF(COUNTIF(空き状況確認テーブル!FK69:FN69,"△")&lt;&gt;0,"△","〇")))</f>
        <v>×</v>
      </c>
      <c r="FL63" s="217"/>
      <c r="FM63" s="217"/>
      <c r="FN63" s="217"/>
      <c r="FO63" s="217" t="str">
        <f ca="1">IF(COUNTIF(空き状況確認テーブル!FO69:FR69,"×")&lt;&gt;0,"×",IF(COUNTIF(空き状況確認テーブル!FO69:FR69,"△")&lt;&gt;0,"△",IF(COUNTIF(空き状況確認テーブル!FO69:FR69,"△")&lt;&gt;0,"△","〇")))</f>
        <v>×</v>
      </c>
      <c r="FP63" s="217"/>
      <c r="FQ63" s="217"/>
      <c r="FR63" s="217"/>
      <c r="FS63" s="217" t="str">
        <f ca="1">IF(COUNTIF(空き状況確認テーブル!FS69:FV69,"×")&lt;&gt;0,"×",IF(COUNTIF(空き状況確認テーブル!FS69:FV69,"△")&lt;&gt;0,"△",IF(COUNTIF(空き状況確認テーブル!FS69:FV69,"△")&lt;&gt;0,"△","〇")))</f>
        <v>×</v>
      </c>
      <c r="FT63" s="217"/>
      <c r="FU63" s="217"/>
      <c r="FV63" s="217"/>
      <c r="FW63" s="213" t="str">
        <f ca="1">IF(COUNTIF(空き状況確認テーブル!FW69:FY69,"×")&lt;&gt;0,"×",IF(COUNTIF(空き状況確認テーブル!FW69:FY69,"△")&lt;&gt;0,"△",IF(COUNTIF(空き状況確認テーブル!FW69:FY69,"△")&lt;&gt;0,"△","〇")))</f>
        <v>×</v>
      </c>
      <c r="FX63" s="214"/>
      <c r="FY63" s="216"/>
    </row>
    <row r="64" spans="1:181">
      <c r="A64" s="47"/>
      <c r="B64" s="160" t="s">
        <v>360</v>
      </c>
      <c r="C64" s="199" t="s">
        <v>465</v>
      </c>
      <c r="D64" s="11" t="s">
        <v>209</v>
      </c>
      <c r="E64" s="10" t="str">
        <f>INDEX(施設情報!$D$1:$D$1000,MATCH(D64,施設情報!$C$1:$C$1000,0))</f>
        <v>1</v>
      </c>
      <c r="F64" s="11"/>
      <c r="G64" s="8" t="str">
        <f t="shared" si="22"/>
        <v>060-46391</v>
      </c>
      <c r="H64" s="10" t="str">
        <f t="shared" si="23"/>
        <v>060-46392</v>
      </c>
      <c r="I64" s="10" t="str">
        <f t="shared" si="24"/>
        <v>060-46393</v>
      </c>
      <c r="J64" s="10" t="str">
        <f t="shared" si="25"/>
        <v>060-46394</v>
      </c>
      <c r="K64" s="10" t="str">
        <f t="shared" si="26"/>
        <v>060-46395</v>
      </c>
      <c r="L64" s="10" t="str">
        <f t="shared" si="27"/>
        <v>060-46396</v>
      </c>
      <c r="M64" s="10" t="str">
        <f t="shared" si="28"/>
        <v>060-46397</v>
      </c>
      <c r="N64" s="121" t="str">
        <f ca="1">空き状況確認テーブル!N70</f>
        <v>△</v>
      </c>
      <c r="O64" s="122" t="str">
        <f ca="1">空き状況確認テーブル!O70</f>
        <v>△</v>
      </c>
      <c r="P64" s="122" t="str">
        <f ca="1">空き状況確認テーブル!P70</f>
        <v>△</v>
      </c>
      <c r="Q64" s="122" t="str">
        <f ca="1">空き状況確認テーブル!Q70</f>
        <v>△</v>
      </c>
      <c r="R64" s="122" t="str">
        <f ca="1">空き状況確認テーブル!R70</f>
        <v>△</v>
      </c>
      <c r="S64" s="122" t="str">
        <f ca="1">空き状況確認テーブル!S70</f>
        <v>△</v>
      </c>
      <c r="T64" s="213" t="str">
        <f ca="1">IF(COUNTIF(空き状況確認テーブル!T70:V70,"×")&lt;&gt;0,"×",IF(COUNTIF(空き状況確認テーブル!T70:V70,"△")&lt;&gt;0,"△",IF(COUNTIF(空き状況確認テーブル!T70:V70,"△")&lt;&gt;0,"△","〇")))</f>
        <v>△</v>
      </c>
      <c r="U64" s="214"/>
      <c r="V64" s="215"/>
      <c r="W64" s="217" t="str">
        <f ca="1">IF(COUNTIF(空き状況確認テーブル!W70:Z70,"×")&lt;&gt;0,"×",IF(COUNTIF(空き状況確認テーブル!W70:Z70,"△")&lt;&gt;0,"△",IF(COUNTIF(空き状況確認テーブル!W70:Z70,"△")&lt;&gt;0,"△","〇")))</f>
        <v>〇</v>
      </c>
      <c r="X64" s="217"/>
      <c r="Y64" s="217"/>
      <c r="Z64" s="217"/>
      <c r="AA64" s="217" t="str">
        <f ca="1">IF(COUNTIF(空き状況確認テーブル!AA70:AD70,"×")&lt;&gt;0,"×",IF(COUNTIF(空き状況確認テーブル!AA70:AD70,"△")&lt;&gt;0,"△",IF(COUNTIF(空き状況確認テーブル!AA70:AD70,"△")&lt;&gt;0,"△","〇")))</f>
        <v>〇</v>
      </c>
      <c r="AB64" s="217"/>
      <c r="AC64" s="217"/>
      <c r="AD64" s="217"/>
      <c r="AE64" s="217" t="str">
        <f ca="1">IF(COUNTIF(空き状況確認テーブル!AE70:AH70,"×")&lt;&gt;0,"×",IF(COUNTIF(空き状況確認テーブル!AE70:AH70,"△")&lt;&gt;0,"△",IF(COUNTIF(空き状況確認テーブル!AE70:AH70,"△")&lt;&gt;0,"△","〇")))</f>
        <v>△</v>
      </c>
      <c r="AF64" s="217"/>
      <c r="AG64" s="217"/>
      <c r="AH64" s="217"/>
      <c r="AI64" s="213" t="str">
        <f ca="1">IF(COUNTIF(空き状況確認テーブル!AI70:AK70,"×")&lt;&gt;0,"×",IF(COUNTIF(空き状況確認テーブル!AI70:AK70,"△")&lt;&gt;0,"△",IF(COUNTIF(空き状況確認テーブル!AI70:AK70,"△")&lt;&gt;0,"△","〇")))</f>
        <v>△</v>
      </c>
      <c r="AJ64" s="214"/>
      <c r="AK64" s="216"/>
      <c r="AL64" s="121" t="str">
        <f ca="1">空き状況確認テーブル!AL70</f>
        <v>△</v>
      </c>
      <c r="AM64" s="122" t="str">
        <f ca="1">空き状況確認テーブル!AM70</f>
        <v>△</v>
      </c>
      <c r="AN64" s="122" t="str">
        <f ca="1">空き状況確認テーブル!AN70</f>
        <v>△</v>
      </c>
      <c r="AO64" s="122" t="str">
        <f ca="1">空き状況確認テーブル!AO70</f>
        <v>△</v>
      </c>
      <c r="AP64" s="122" t="str">
        <f ca="1">空き状況確認テーブル!AP70</f>
        <v>△</v>
      </c>
      <c r="AQ64" s="122" t="str">
        <f ca="1">空き状況確認テーブル!AQ70</f>
        <v>△</v>
      </c>
      <c r="AR64" s="213" t="str">
        <f ca="1">IF(COUNTIF(空き状況確認テーブル!AR70:AT70,"×")&lt;&gt;0,"×",IF(COUNTIF(空き状況確認テーブル!AR70:AT70,"△")&lt;&gt;0,"△",IF(COUNTIF(空き状況確認テーブル!AR70:AT70,"△")&lt;&gt;0,"△","〇")))</f>
        <v>△</v>
      </c>
      <c r="AS64" s="214"/>
      <c r="AT64" s="215"/>
      <c r="AU64" s="217" t="str">
        <f ca="1">IF(COUNTIF(空き状況確認テーブル!AU70:AX70,"×")&lt;&gt;0,"×",IF(COUNTIF(空き状況確認テーブル!AU70:AX70,"△")&lt;&gt;0,"△",IF(COUNTIF(空き状況確認テーブル!AU70:AX70,"△")&lt;&gt;0,"△","〇")))</f>
        <v>〇</v>
      </c>
      <c r="AV64" s="217"/>
      <c r="AW64" s="217"/>
      <c r="AX64" s="217"/>
      <c r="AY64" s="217" t="str">
        <f ca="1">IF(COUNTIF(空き状況確認テーブル!AY70:BB70,"×")&lt;&gt;0,"×",IF(COUNTIF(空き状況確認テーブル!AY70:BB70,"△")&lt;&gt;0,"△",IF(COUNTIF(空き状況確認テーブル!AY70:BB70,"△")&lt;&gt;0,"△","〇")))</f>
        <v>〇</v>
      </c>
      <c r="AZ64" s="217"/>
      <c r="BA64" s="217"/>
      <c r="BB64" s="217"/>
      <c r="BC64" s="217" t="str">
        <f ca="1">IF(COUNTIF(空き状況確認テーブル!BC70:BF70,"×")&lt;&gt;0,"×",IF(COUNTIF(空き状況確認テーブル!BC70:BF70,"△")&lt;&gt;0,"△",IF(COUNTIF(空き状況確認テーブル!BC70:BF70,"△")&lt;&gt;0,"△","〇")))</f>
        <v>△</v>
      </c>
      <c r="BD64" s="217"/>
      <c r="BE64" s="217"/>
      <c r="BF64" s="217"/>
      <c r="BG64" s="213" t="str">
        <f ca="1">IF(COUNTIF(空き状況確認テーブル!BG70:BI70,"×")&lt;&gt;0,"×",IF(COUNTIF(空き状況確認テーブル!BG70:BI70,"△")&lt;&gt;0,"△",IF(COUNTIF(空き状況確認テーブル!BG70:BI70,"△")&lt;&gt;0,"△","〇")))</f>
        <v>△</v>
      </c>
      <c r="BH64" s="214"/>
      <c r="BI64" s="216"/>
      <c r="BJ64" s="121" t="str">
        <f ca="1">空き状況確認テーブル!BJ70</f>
        <v>△</v>
      </c>
      <c r="BK64" s="122" t="str">
        <f ca="1">空き状況確認テーブル!BK70</f>
        <v>△</v>
      </c>
      <c r="BL64" s="122" t="str">
        <f ca="1">空き状況確認テーブル!BL70</f>
        <v>△</v>
      </c>
      <c r="BM64" s="122" t="str">
        <f ca="1">空き状況確認テーブル!BM70</f>
        <v>△</v>
      </c>
      <c r="BN64" s="122" t="str">
        <f ca="1">空き状況確認テーブル!BN70</f>
        <v>△</v>
      </c>
      <c r="BO64" s="122" t="str">
        <f ca="1">空き状況確認テーブル!BO70</f>
        <v>△</v>
      </c>
      <c r="BP64" s="213" t="str">
        <f ca="1">IF(COUNTIF(空き状況確認テーブル!BP70:BR70,"×")&lt;&gt;0,"×",IF(COUNTIF(空き状況確認テーブル!BP70:BR70,"△")&lt;&gt;0,"△",IF(COUNTIF(空き状況確認テーブル!BP70:BR70,"△")&lt;&gt;0,"△","〇")))</f>
        <v>△</v>
      </c>
      <c r="BQ64" s="214"/>
      <c r="BR64" s="215"/>
      <c r="BS64" s="217" t="str">
        <f ca="1">IF(COUNTIF(空き状況確認テーブル!BS70:BV70,"×")&lt;&gt;0,"×",IF(COUNTIF(空き状況確認テーブル!BS70:BV70,"△")&lt;&gt;0,"△",IF(COUNTIF(空き状況確認テーブル!BS70:BV70,"△")&lt;&gt;0,"△","〇")))</f>
        <v>〇</v>
      </c>
      <c r="BT64" s="217"/>
      <c r="BU64" s="217"/>
      <c r="BV64" s="217"/>
      <c r="BW64" s="217" t="str">
        <f ca="1">IF(COUNTIF(空き状況確認テーブル!BW70:BZ70,"×")&lt;&gt;0,"×",IF(COUNTIF(空き状況確認テーブル!BW70:BZ70,"△")&lt;&gt;0,"△",IF(COUNTIF(空き状況確認テーブル!BW70:BZ70,"△")&lt;&gt;0,"△","〇")))</f>
        <v>〇</v>
      </c>
      <c r="BX64" s="217"/>
      <c r="BY64" s="217"/>
      <c r="BZ64" s="217"/>
      <c r="CA64" s="217" t="str">
        <f ca="1">IF(COUNTIF(空き状況確認テーブル!CA70:CD70,"×")&lt;&gt;0,"×",IF(COUNTIF(空き状況確認テーブル!CA70:CD70,"△")&lt;&gt;0,"△",IF(COUNTIF(空き状況確認テーブル!CA70:CD70,"△")&lt;&gt;0,"△","〇")))</f>
        <v>△</v>
      </c>
      <c r="CB64" s="217"/>
      <c r="CC64" s="217"/>
      <c r="CD64" s="217"/>
      <c r="CE64" s="213" t="str">
        <f ca="1">IF(COUNTIF(空き状況確認テーブル!CE70:CG70,"×")&lt;&gt;0,"×",IF(COUNTIF(空き状況確認テーブル!CE70:CG70,"△")&lt;&gt;0,"△",IF(COUNTIF(空き状況確認テーブル!CE70:CG70,"△")&lt;&gt;0,"△","〇")))</f>
        <v>△</v>
      </c>
      <c r="CF64" s="214"/>
      <c r="CG64" s="216"/>
      <c r="CH64" s="187" t="str">
        <f ca="1">空き状況確認テーブル!CH70</f>
        <v>△</v>
      </c>
      <c r="CI64" s="122" t="str">
        <f ca="1">空き状況確認テーブル!CI70</f>
        <v>△</v>
      </c>
      <c r="CJ64" s="122" t="str">
        <f ca="1">空き状況確認テーブル!CJ70</f>
        <v>△</v>
      </c>
      <c r="CK64" s="122" t="str">
        <f ca="1">空き状況確認テーブル!CK70</f>
        <v>△</v>
      </c>
      <c r="CL64" s="122" t="str">
        <f ca="1">空き状況確認テーブル!CL70</f>
        <v>△</v>
      </c>
      <c r="CM64" s="122" t="str">
        <f ca="1">空き状況確認テーブル!CM70</f>
        <v>△</v>
      </c>
      <c r="CN64" s="213" t="str">
        <f ca="1">IF(COUNTIF(空き状況確認テーブル!CN70:CP70,"×")&lt;&gt;0,"×",IF(COUNTIF(空き状況確認テーブル!CN70:CP70,"△")&lt;&gt;0,"△",IF(COUNTIF(空き状況確認テーブル!CN70:CP70,"△")&lt;&gt;0,"△","〇")))</f>
        <v>△</v>
      </c>
      <c r="CO64" s="214"/>
      <c r="CP64" s="215"/>
      <c r="CQ64" s="217" t="str">
        <f ca="1">IF(COUNTIF(空き状況確認テーブル!CQ70:CT70,"×")&lt;&gt;0,"×",IF(COUNTIF(空き状況確認テーブル!CQ70:CT70,"△")&lt;&gt;0,"△",IF(COUNTIF(空き状況確認テーブル!CQ70:CT70,"△")&lt;&gt;0,"△","〇")))</f>
        <v>〇</v>
      </c>
      <c r="CR64" s="217"/>
      <c r="CS64" s="217"/>
      <c r="CT64" s="217"/>
      <c r="CU64" s="217" t="str">
        <f ca="1">IF(COUNTIF(空き状況確認テーブル!CU70:CX70,"×")&lt;&gt;0,"×",IF(COUNTIF(空き状況確認テーブル!CU70:CX70,"△")&lt;&gt;0,"△",IF(COUNTIF(空き状況確認テーブル!CU70:CX70,"△")&lt;&gt;0,"△","〇")))</f>
        <v>〇</v>
      </c>
      <c r="CV64" s="217"/>
      <c r="CW64" s="217"/>
      <c r="CX64" s="217"/>
      <c r="CY64" s="217" t="str">
        <f ca="1">IF(COUNTIF(空き状況確認テーブル!CY70:DB70,"×")&lt;&gt;0,"×",IF(COUNTIF(空き状況確認テーブル!CY70:DB70,"△")&lt;&gt;0,"△",IF(COUNTIF(空き状況確認テーブル!CY70:DB70,"△")&lt;&gt;0,"△","〇")))</f>
        <v>△</v>
      </c>
      <c r="CZ64" s="217"/>
      <c r="DA64" s="217"/>
      <c r="DB64" s="217"/>
      <c r="DC64" s="213" t="str">
        <f ca="1">IF(COUNTIF(空き状況確認テーブル!DC70:DE70,"×")&lt;&gt;0,"×",IF(COUNTIF(空き状況確認テーブル!DC70:DE70,"△")&lt;&gt;0,"△",IF(COUNTIF(空き状況確認テーブル!DC70:DE70,"△")&lt;&gt;0,"△","〇")))</f>
        <v>△</v>
      </c>
      <c r="DD64" s="214"/>
      <c r="DE64" s="216"/>
      <c r="DF64" s="121" t="str">
        <f ca="1">空き状況確認テーブル!DF70</f>
        <v>△</v>
      </c>
      <c r="DG64" s="122" t="str">
        <f ca="1">空き状況確認テーブル!DG70</f>
        <v>△</v>
      </c>
      <c r="DH64" s="122" t="str">
        <f ca="1">空き状況確認テーブル!DH70</f>
        <v>△</v>
      </c>
      <c r="DI64" s="122" t="str">
        <f ca="1">空き状況確認テーブル!DI70</f>
        <v>△</v>
      </c>
      <c r="DJ64" s="122" t="str">
        <f ca="1">空き状況確認テーブル!DJ70</f>
        <v>△</v>
      </c>
      <c r="DK64" s="122" t="str">
        <f ca="1">空き状況確認テーブル!DK70</f>
        <v>△</v>
      </c>
      <c r="DL64" s="213" t="str">
        <f ca="1">IF(COUNTIF(空き状況確認テーブル!DL70:DN70,"×")&lt;&gt;0,"×",IF(COUNTIF(空き状況確認テーブル!DL70:DN70,"△")&lt;&gt;0,"△",IF(COUNTIF(空き状況確認テーブル!DL70:DN70,"△")&lt;&gt;0,"△","〇")))</f>
        <v>△</v>
      </c>
      <c r="DM64" s="214"/>
      <c r="DN64" s="215"/>
      <c r="DO64" s="217" t="str">
        <f ca="1">IF(COUNTIF(空き状況確認テーブル!DO70:DR70,"×")&lt;&gt;0,"×",IF(COUNTIF(空き状況確認テーブル!DO70:DR70,"△")&lt;&gt;0,"△",IF(COUNTIF(空き状況確認テーブル!DO70:DR70,"△")&lt;&gt;0,"△","〇")))</f>
        <v>〇</v>
      </c>
      <c r="DP64" s="217"/>
      <c r="DQ64" s="217"/>
      <c r="DR64" s="217"/>
      <c r="DS64" s="217" t="str">
        <f ca="1">IF(COUNTIF(空き状況確認テーブル!DS70:DV70,"×")&lt;&gt;0,"×",IF(COUNTIF(空き状況確認テーブル!DS70:DV70,"△")&lt;&gt;0,"△",IF(COUNTIF(空き状況確認テーブル!DS70:DV70,"△")&lt;&gt;0,"△","〇")))</f>
        <v>〇</v>
      </c>
      <c r="DT64" s="217"/>
      <c r="DU64" s="217"/>
      <c r="DV64" s="217"/>
      <c r="DW64" s="217" t="str">
        <f ca="1">IF(COUNTIF(空き状況確認テーブル!DW70:DZ70,"×")&lt;&gt;0,"×",IF(COUNTIF(空き状況確認テーブル!DW70:DZ70,"△")&lt;&gt;0,"△",IF(COUNTIF(空き状況確認テーブル!DW70:DZ70,"△")&lt;&gt;0,"△","〇")))</f>
        <v>△</v>
      </c>
      <c r="DX64" s="217"/>
      <c r="DY64" s="217"/>
      <c r="DZ64" s="217"/>
      <c r="EA64" s="213" t="str">
        <f ca="1">IF(COUNTIF(空き状況確認テーブル!EA70:EC70,"×")&lt;&gt;0,"×",IF(COUNTIF(空き状況確認テーブル!EA70:EC70,"△")&lt;&gt;0,"△",IF(COUNTIF(空き状況確認テーブル!EA70:EC70,"△")&lt;&gt;0,"△","〇")))</f>
        <v>△</v>
      </c>
      <c r="EB64" s="214"/>
      <c r="EC64" s="216"/>
      <c r="ED64" s="121" t="str">
        <f ca="1">空き状況確認テーブル!ED70</f>
        <v>×</v>
      </c>
      <c r="EE64" s="122" t="str">
        <f ca="1">空き状況確認テーブル!EE70</f>
        <v>×</v>
      </c>
      <c r="EF64" s="122" t="str">
        <f ca="1">空き状況確認テーブル!EF70</f>
        <v>×</v>
      </c>
      <c r="EG64" s="122" t="str">
        <f ca="1">空き状況確認テーブル!EG70</f>
        <v>×</v>
      </c>
      <c r="EH64" s="122" t="str">
        <f ca="1">空き状況確認テーブル!EH70</f>
        <v>×</v>
      </c>
      <c r="EI64" s="122" t="str">
        <f ca="1">空き状況確認テーブル!EI70</f>
        <v>×</v>
      </c>
      <c r="EJ64" s="213" t="str">
        <f ca="1">IF(COUNTIF(空き状況確認テーブル!EJ70:EL70,"×")&lt;&gt;0,"×",IF(COUNTIF(空き状況確認テーブル!EJ70:EL70,"△")&lt;&gt;0,"△",IF(COUNTIF(空き状況確認テーブル!EJ70:EL70,"△")&lt;&gt;0,"△","〇")))</f>
        <v>×</v>
      </c>
      <c r="EK64" s="214"/>
      <c r="EL64" s="215"/>
      <c r="EM64" s="217" t="str">
        <f ca="1">IF(COUNTIF(空き状況確認テーブル!EM70:EP70,"×")&lt;&gt;0,"×",IF(COUNTIF(空き状況確認テーブル!EM70:EP70,"△")&lt;&gt;0,"△",IF(COUNTIF(空き状況確認テーブル!EM70:EP70,"△")&lt;&gt;0,"△","〇")))</f>
        <v>×</v>
      </c>
      <c r="EN64" s="217"/>
      <c r="EO64" s="217"/>
      <c r="EP64" s="217"/>
      <c r="EQ64" s="217" t="str">
        <f ca="1">IF(COUNTIF(空き状況確認テーブル!EQ70:ET70,"×")&lt;&gt;0,"×",IF(COUNTIF(空き状況確認テーブル!EQ70:ET70,"△")&lt;&gt;0,"△",IF(COUNTIF(空き状況確認テーブル!EQ70:ET70,"△")&lt;&gt;0,"△","〇")))</f>
        <v>×</v>
      </c>
      <c r="ER64" s="217"/>
      <c r="ES64" s="217"/>
      <c r="ET64" s="217"/>
      <c r="EU64" s="217" t="str">
        <f ca="1">IF(COUNTIF(空き状況確認テーブル!EU70:EX70,"×")&lt;&gt;0,"×",IF(COUNTIF(空き状況確認テーブル!EU70:EX70,"△")&lt;&gt;0,"△",IF(COUNTIF(空き状況確認テーブル!EU70:EX70,"△")&lt;&gt;0,"△","〇")))</f>
        <v>×</v>
      </c>
      <c r="EV64" s="217"/>
      <c r="EW64" s="217"/>
      <c r="EX64" s="217"/>
      <c r="EY64" s="213" t="str">
        <f ca="1">IF(COUNTIF(空き状況確認テーブル!EY70:FA70,"×")&lt;&gt;0,"×",IF(COUNTIF(空き状況確認テーブル!EY70:FA70,"△")&lt;&gt;0,"△",IF(COUNTIF(空き状況確認テーブル!EY70:FA70,"△")&lt;&gt;0,"△","〇")))</f>
        <v>×</v>
      </c>
      <c r="EZ64" s="214"/>
      <c r="FA64" s="216"/>
      <c r="FB64" s="121" t="str">
        <f ca="1">空き状況確認テーブル!FB70</f>
        <v>×</v>
      </c>
      <c r="FC64" s="122" t="str">
        <f ca="1">空き状況確認テーブル!FC70</f>
        <v>×</v>
      </c>
      <c r="FD64" s="122" t="str">
        <f ca="1">空き状況確認テーブル!FD70</f>
        <v>×</v>
      </c>
      <c r="FE64" s="122" t="str">
        <f ca="1">空き状況確認テーブル!FE70</f>
        <v>×</v>
      </c>
      <c r="FF64" s="122" t="str">
        <f ca="1">空き状況確認テーブル!FF70</f>
        <v>×</v>
      </c>
      <c r="FG64" s="122" t="str">
        <f ca="1">空き状況確認テーブル!FG70</f>
        <v>×</v>
      </c>
      <c r="FH64" s="213" t="str">
        <f ca="1">IF(COUNTIF(空き状況確認テーブル!FH70:FJ70,"×")&lt;&gt;0,"×",IF(COUNTIF(空き状況確認テーブル!FH70:FJ70,"△")&lt;&gt;0,"△",IF(COUNTIF(空き状況確認テーブル!FH70:FJ70,"△")&lt;&gt;0,"△","〇")))</f>
        <v>×</v>
      </c>
      <c r="FI64" s="214"/>
      <c r="FJ64" s="215"/>
      <c r="FK64" s="217" t="str">
        <f ca="1">IF(COUNTIF(空き状況確認テーブル!FK70:FN70,"×")&lt;&gt;0,"×",IF(COUNTIF(空き状況確認テーブル!FK70:FN70,"△")&lt;&gt;0,"△",IF(COUNTIF(空き状況確認テーブル!FK70:FN70,"△")&lt;&gt;0,"△","〇")))</f>
        <v>×</v>
      </c>
      <c r="FL64" s="217"/>
      <c r="FM64" s="217"/>
      <c r="FN64" s="217"/>
      <c r="FO64" s="217" t="str">
        <f ca="1">IF(COUNTIF(空き状況確認テーブル!FO70:FR70,"×")&lt;&gt;0,"×",IF(COUNTIF(空き状況確認テーブル!FO70:FR70,"△")&lt;&gt;0,"△",IF(COUNTIF(空き状況確認テーブル!FO70:FR70,"△")&lt;&gt;0,"△","〇")))</f>
        <v>×</v>
      </c>
      <c r="FP64" s="217"/>
      <c r="FQ64" s="217"/>
      <c r="FR64" s="217"/>
      <c r="FS64" s="217" t="str">
        <f ca="1">IF(COUNTIF(空き状況確認テーブル!FS70:FV70,"×")&lt;&gt;0,"×",IF(COUNTIF(空き状況確認テーブル!FS70:FV70,"△")&lt;&gt;0,"△",IF(COUNTIF(空き状況確認テーブル!FS70:FV70,"△")&lt;&gt;0,"△","〇")))</f>
        <v>×</v>
      </c>
      <c r="FT64" s="217"/>
      <c r="FU64" s="217"/>
      <c r="FV64" s="217"/>
      <c r="FW64" s="213" t="str">
        <f ca="1">IF(COUNTIF(空き状況確認テーブル!FW70:FY70,"×")&lt;&gt;0,"×",IF(COUNTIF(空き状況確認テーブル!FW70:FY70,"△")&lt;&gt;0,"△",IF(COUNTIF(空き状況確認テーブル!FW70:FY70,"△")&lt;&gt;0,"△","〇")))</f>
        <v>×</v>
      </c>
      <c r="FX64" s="214"/>
      <c r="FY64" s="216"/>
    </row>
    <row r="65" spans="1:181">
      <c r="A65" s="47"/>
      <c r="B65" s="161" t="s">
        <v>360</v>
      </c>
      <c r="C65" s="199" t="s">
        <v>466</v>
      </c>
      <c r="D65" s="11" t="s">
        <v>210</v>
      </c>
      <c r="E65" s="10" t="str">
        <f>INDEX(施設情報!$D$1:$D$1000,MATCH(D65,施設情報!$C$1:$C$1000,0))</f>
        <v>1</v>
      </c>
      <c r="F65" s="11"/>
      <c r="G65" s="8" t="str">
        <f t="shared" si="22"/>
        <v>061-46391</v>
      </c>
      <c r="H65" s="10" t="str">
        <f t="shared" si="23"/>
        <v>061-46392</v>
      </c>
      <c r="I65" s="10" t="str">
        <f t="shared" si="24"/>
        <v>061-46393</v>
      </c>
      <c r="J65" s="10" t="str">
        <f t="shared" si="25"/>
        <v>061-46394</v>
      </c>
      <c r="K65" s="10" t="str">
        <f t="shared" si="26"/>
        <v>061-46395</v>
      </c>
      <c r="L65" s="10" t="str">
        <f t="shared" si="27"/>
        <v>061-46396</v>
      </c>
      <c r="M65" s="10" t="str">
        <f t="shared" si="28"/>
        <v>061-46397</v>
      </c>
      <c r="N65" s="121" t="str">
        <f ca="1">空き状況確認テーブル!N71</f>
        <v>△</v>
      </c>
      <c r="O65" s="122" t="str">
        <f ca="1">空き状況確認テーブル!O71</f>
        <v>△</v>
      </c>
      <c r="P65" s="122" t="str">
        <f ca="1">空き状況確認テーブル!P71</f>
        <v>△</v>
      </c>
      <c r="Q65" s="122" t="str">
        <f ca="1">空き状況確認テーブル!Q71</f>
        <v>△</v>
      </c>
      <c r="R65" s="122" t="str">
        <f ca="1">空き状況確認テーブル!R71</f>
        <v>△</v>
      </c>
      <c r="S65" s="122" t="str">
        <f ca="1">空き状況確認テーブル!S71</f>
        <v>△</v>
      </c>
      <c r="T65" s="213" t="str">
        <f ca="1">IF(COUNTIF(空き状況確認テーブル!T71:V71,"×")&lt;&gt;0,"×",IF(COUNTIF(空き状況確認テーブル!T71:V71,"△")&lt;&gt;0,"△",IF(COUNTIF(空き状況確認テーブル!T71:V71,"△")&lt;&gt;0,"△","〇")))</f>
        <v>△</v>
      </c>
      <c r="U65" s="214"/>
      <c r="V65" s="215"/>
      <c r="W65" s="217" t="str">
        <f ca="1">IF(COUNTIF(空き状況確認テーブル!W71:Z71,"×")&lt;&gt;0,"×",IF(COUNTIF(空き状況確認テーブル!W71:Z71,"△")&lt;&gt;0,"△",IF(COUNTIF(空き状況確認テーブル!W71:Z71,"△")&lt;&gt;0,"△","〇")))</f>
        <v>〇</v>
      </c>
      <c r="X65" s="217"/>
      <c r="Y65" s="217"/>
      <c r="Z65" s="217"/>
      <c r="AA65" s="217" t="str">
        <f ca="1">IF(COUNTIF(空き状況確認テーブル!AA71:AD71,"×")&lt;&gt;0,"×",IF(COUNTIF(空き状況確認テーブル!AA71:AD71,"△")&lt;&gt;0,"△",IF(COUNTIF(空き状況確認テーブル!AA71:AD71,"△")&lt;&gt;0,"△","〇")))</f>
        <v>〇</v>
      </c>
      <c r="AB65" s="217"/>
      <c r="AC65" s="217"/>
      <c r="AD65" s="217"/>
      <c r="AE65" s="217" t="str">
        <f ca="1">IF(COUNTIF(空き状況確認テーブル!AE71:AH71,"×")&lt;&gt;0,"×",IF(COUNTIF(空き状況確認テーブル!AE71:AH71,"△")&lt;&gt;0,"△",IF(COUNTIF(空き状況確認テーブル!AE71:AH71,"△")&lt;&gt;0,"△","〇")))</f>
        <v>△</v>
      </c>
      <c r="AF65" s="217"/>
      <c r="AG65" s="217"/>
      <c r="AH65" s="217"/>
      <c r="AI65" s="213" t="str">
        <f ca="1">IF(COUNTIF(空き状況確認テーブル!AI71:AK71,"×")&lt;&gt;0,"×",IF(COUNTIF(空き状況確認テーブル!AI71:AK71,"△")&lt;&gt;0,"△",IF(COUNTIF(空き状況確認テーブル!AI71:AK71,"△")&lt;&gt;0,"△","〇")))</f>
        <v>△</v>
      </c>
      <c r="AJ65" s="214"/>
      <c r="AK65" s="216"/>
      <c r="AL65" s="121" t="str">
        <f ca="1">空き状況確認テーブル!AL71</f>
        <v>△</v>
      </c>
      <c r="AM65" s="122" t="str">
        <f ca="1">空き状況確認テーブル!AM71</f>
        <v>△</v>
      </c>
      <c r="AN65" s="122" t="str">
        <f ca="1">空き状況確認テーブル!AN71</f>
        <v>△</v>
      </c>
      <c r="AO65" s="122" t="str">
        <f ca="1">空き状況確認テーブル!AO71</f>
        <v>△</v>
      </c>
      <c r="AP65" s="122" t="str">
        <f ca="1">空き状況確認テーブル!AP71</f>
        <v>△</v>
      </c>
      <c r="AQ65" s="122" t="str">
        <f ca="1">空き状況確認テーブル!AQ71</f>
        <v>△</v>
      </c>
      <c r="AR65" s="213" t="str">
        <f ca="1">IF(COUNTIF(空き状況確認テーブル!AR71:AT71,"×")&lt;&gt;0,"×",IF(COUNTIF(空き状況確認テーブル!AR71:AT71,"△")&lt;&gt;0,"△",IF(COUNTIF(空き状況確認テーブル!AR71:AT71,"△")&lt;&gt;0,"△","〇")))</f>
        <v>△</v>
      </c>
      <c r="AS65" s="214"/>
      <c r="AT65" s="215"/>
      <c r="AU65" s="217" t="str">
        <f ca="1">IF(COUNTIF(空き状況確認テーブル!AU71:AX71,"×")&lt;&gt;0,"×",IF(COUNTIF(空き状況確認テーブル!AU71:AX71,"△")&lt;&gt;0,"△",IF(COUNTIF(空き状況確認テーブル!AU71:AX71,"△")&lt;&gt;0,"△","〇")))</f>
        <v>〇</v>
      </c>
      <c r="AV65" s="217"/>
      <c r="AW65" s="217"/>
      <c r="AX65" s="217"/>
      <c r="AY65" s="217" t="str">
        <f ca="1">IF(COUNTIF(空き状況確認テーブル!AY71:BB71,"×")&lt;&gt;0,"×",IF(COUNTIF(空き状況確認テーブル!AY71:BB71,"△")&lt;&gt;0,"△",IF(COUNTIF(空き状況確認テーブル!AY71:BB71,"△")&lt;&gt;0,"△","〇")))</f>
        <v>〇</v>
      </c>
      <c r="AZ65" s="217"/>
      <c r="BA65" s="217"/>
      <c r="BB65" s="217"/>
      <c r="BC65" s="217" t="str">
        <f ca="1">IF(COUNTIF(空き状況確認テーブル!BC71:BF71,"×")&lt;&gt;0,"×",IF(COUNTIF(空き状況確認テーブル!BC71:BF71,"△")&lt;&gt;0,"△",IF(COUNTIF(空き状況確認テーブル!BC71:BF71,"△")&lt;&gt;0,"△","〇")))</f>
        <v>△</v>
      </c>
      <c r="BD65" s="217"/>
      <c r="BE65" s="217"/>
      <c r="BF65" s="217"/>
      <c r="BG65" s="213" t="str">
        <f ca="1">IF(COUNTIF(空き状況確認テーブル!BG71:BI71,"×")&lt;&gt;0,"×",IF(COUNTIF(空き状況確認テーブル!BG71:BI71,"△")&lt;&gt;0,"△",IF(COUNTIF(空き状況確認テーブル!BG71:BI71,"△")&lt;&gt;0,"△","〇")))</f>
        <v>△</v>
      </c>
      <c r="BH65" s="214"/>
      <c r="BI65" s="216"/>
      <c r="BJ65" s="121" t="str">
        <f ca="1">空き状況確認テーブル!BJ71</f>
        <v>△</v>
      </c>
      <c r="BK65" s="122" t="str">
        <f ca="1">空き状況確認テーブル!BK71</f>
        <v>△</v>
      </c>
      <c r="BL65" s="122" t="str">
        <f ca="1">空き状況確認テーブル!BL71</f>
        <v>△</v>
      </c>
      <c r="BM65" s="122" t="str">
        <f ca="1">空き状況確認テーブル!BM71</f>
        <v>△</v>
      </c>
      <c r="BN65" s="122" t="str">
        <f ca="1">空き状況確認テーブル!BN71</f>
        <v>△</v>
      </c>
      <c r="BO65" s="122" t="str">
        <f ca="1">空き状況確認テーブル!BO71</f>
        <v>△</v>
      </c>
      <c r="BP65" s="213" t="str">
        <f ca="1">IF(COUNTIF(空き状況確認テーブル!BP71:BR71,"×")&lt;&gt;0,"×",IF(COUNTIF(空き状況確認テーブル!BP71:BR71,"△")&lt;&gt;0,"△",IF(COUNTIF(空き状況確認テーブル!BP71:BR71,"△")&lt;&gt;0,"△","〇")))</f>
        <v>△</v>
      </c>
      <c r="BQ65" s="214"/>
      <c r="BR65" s="215"/>
      <c r="BS65" s="217" t="str">
        <f ca="1">IF(COUNTIF(空き状況確認テーブル!BS71:BV71,"×")&lt;&gt;0,"×",IF(COUNTIF(空き状況確認テーブル!BS71:BV71,"△")&lt;&gt;0,"△",IF(COUNTIF(空き状況確認テーブル!BS71:BV71,"△")&lt;&gt;0,"△","〇")))</f>
        <v>〇</v>
      </c>
      <c r="BT65" s="217"/>
      <c r="BU65" s="217"/>
      <c r="BV65" s="217"/>
      <c r="BW65" s="217" t="str">
        <f ca="1">IF(COUNTIF(空き状況確認テーブル!BW71:BZ71,"×")&lt;&gt;0,"×",IF(COUNTIF(空き状況確認テーブル!BW71:BZ71,"△")&lt;&gt;0,"△",IF(COUNTIF(空き状況確認テーブル!BW71:BZ71,"△")&lt;&gt;0,"△","〇")))</f>
        <v>〇</v>
      </c>
      <c r="BX65" s="217"/>
      <c r="BY65" s="217"/>
      <c r="BZ65" s="217"/>
      <c r="CA65" s="217" t="str">
        <f ca="1">IF(COUNTIF(空き状況確認テーブル!CA71:CD71,"×")&lt;&gt;0,"×",IF(COUNTIF(空き状況確認テーブル!CA71:CD71,"△")&lt;&gt;0,"△",IF(COUNTIF(空き状況確認テーブル!CA71:CD71,"△")&lt;&gt;0,"△","〇")))</f>
        <v>△</v>
      </c>
      <c r="CB65" s="217"/>
      <c r="CC65" s="217"/>
      <c r="CD65" s="217"/>
      <c r="CE65" s="213" t="str">
        <f ca="1">IF(COUNTIF(空き状況確認テーブル!CE71:CG71,"×")&lt;&gt;0,"×",IF(COUNTIF(空き状況確認テーブル!CE71:CG71,"△")&lt;&gt;0,"△",IF(COUNTIF(空き状況確認テーブル!CE71:CG71,"△")&lt;&gt;0,"△","〇")))</f>
        <v>△</v>
      </c>
      <c r="CF65" s="214"/>
      <c r="CG65" s="216"/>
      <c r="CH65" s="187" t="str">
        <f ca="1">空き状況確認テーブル!CH71</f>
        <v>△</v>
      </c>
      <c r="CI65" s="122" t="str">
        <f ca="1">空き状況確認テーブル!CI71</f>
        <v>△</v>
      </c>
      <c r="CJ65" s="122" t="str">
        <f ca="1">空き状況確認テーブル!CJ71</f>
        <v>△</v>
      </c>
      <c r="CK65" s="122" t="str">
        <f ca="1">空き状況確認テーブル!CK71</f>
        <v>△</v>
      </c>
      <c r="CL65" s="122" t="str">
        <f ca="1">空き状況確認テーブル!CL71</f>
        <v>△</v>
      </c>
      <c r="CM65" s="122" t="str">
        <f ca="1">空き状況確認テーブル!CM71</f>
        <v>△</v>
      </c>
      <c r="CN65" s="213" t="str">
        <f ca="1">IF(COUNTIF(空き状況確認テーブル!CN71:CP71,"×")&lt;&gt;0,"×",IF(COUNTIF(空き状況確認テーブル!CN71:CP71,"△")&lt;&gt;0,"△",IF(COUNTIF(空き状況確認テーブル!CN71:CP71,"△")&lt;&gt;0,"△","〇")))</f>
        <v>△</v>
      </c>
      <c r="CO65" s="214"/>
      <c r="CP65" s="215"/>
      <c r="CQ65" s="217" t="str">
        <f ca="1">IF(COUNTIF(空き状況確認テーブル!CQ71:CT71,"×")&lt;&gt;0,"×",IF(COUNTIF(空き状況確認テーブル!CQ71:CT71,"△")&lt;&gt;0,"△",IF(COUNTIF(空き状況確認テーブル!CQ71:CT71,"△")&lt;&gt;0,"△","〇")))</f>
        <v>〇</v>
      </c>
      <c r="CR65" s="217"/>
      <c r="CS65" s="217"/>
      <c r="CT65" s="217"/>
      <c r="CU65" s="217" t="str">
        <f ca="1">IF(COUNTIF(空き状況確認テーブル!CU71:CX71,"×")&lt;&gt;0,"×",IF(COUNTIF(空き状況確認テーブル!CU71:CX71,"△")&lt;&gt;0,"△",IF(COUNTIF(空き状況確認テーブル!CU71:CX71,"△")&lt;&gt;0,"△","〇")))</f>
        <v>〇</v>
      </c>
      <c r="CV65" s="217"/>
      <c r="CW65" s="217"/>
      <c r="CX65" s="217"/>
      <c r="CY65" s="217" t="str">
        <f ca="1">IF(COUNTIF(空き状況確認テーブル!CY71:DB71,"×")&lt;&gt;0,"×",IF(COUNTIF(空き状況確認テーブル!CY71:DB71,"△")&lt;&gt;0,"△",IF(COUNTIF(空き状況確認テーブル!CY71:DB71,"△")&lt;&gt;0,"△","〇")))</f>
        <v>△</v>
      </c>
      <c r="CZ65" s="217"/>
      <c r="DA65" s="217"/>
      <c r="DB65" s="217"/>
      <c r="DC65" s="213" t="str">
        <f ca="1">IF(COUNTIF(空き状況確認テーブル!DC71:DE71,"×")&lt;&gt;0,"×",IF(COUNTIF(空き状況確認テーブル!DC71:DE71,"△")&lt;&gt;0,"△",IF(COUNTIF(空き状況確認テーブル!DC71:DE71,"△")&lt;&gt;0,"△","〇")))</f>
        <v>△</v>
      </c>
      <c r="DD65" s="214"/>
      <c r="DE65" s="216"/>
      <c r="DF65" s="121" t="str">
        <f ca="1">空き状況確認テーブル!DF71</f>
        <v>△</v>
      </c>
      <c r="DG65" s="122" t="str">
        <f ca="1">空き状況確認テーブル!DG71</f>
        <v>△</v>
      </c>
      <c r="DH65" s="122" t="str">
        <f ca="1">空き状況確認テーブル!DH71</f>
        <v>△</v>
      </c>
      <c r="DI65" s="122" t="str">
        <f ca="1">空き状況確認テーブル!DI71</f>
        <v>△</v>
      </c>
      <c r="DJ65" s="122" t="str">
        <f ca="1">空き状況確認テーブル!DJ71</f>
        <v>△</v>
      </c>
      <c r="DK65" s="122" t="str">
        <f ca="1">空き状況確認テーブル!DK71</f>
        <v>△</v>
      </c>
      <c r="DL65" s="213" t="str">
        <f ca="1">IF(COUNTIF(空き状況確認テーブル!DL71:DN71,"×")&lt;&gt;0,"×",IF(COUNTIF(空き状況確認テーブル!DL71:DN71,"△")&lt;&gt;0,"△",IF(COUNTIF(空き状況確認テーブル!DL71:DN71,"△")&lt;&gt;0,"△","〇")))</f>
        <v>△</v>
      </c>
      <c r="DM65" s="214"/>
      <c r="DN65" s="215"/>
      <c r="DO65" s="217" t="str">
        <f ca="1">IF(COUNTIF(空き状況確認テーブル!DO71:DR71,"×")&lt;&gt;0,"×",IF(COUNTIF(空き状況確認テーブル!DO71:DR71,"△")&lt;&gt;0,"△",IF(COUNTIF(空き状況確認テーブル!DO71:DR71,"△")&lt;&gt;0,"△","〇")))</f>
        <v>〇</v>
      </c>
      <c r="DP65" s="217"/>
      <c r="DQ65" s="217"/>
      <c r="DR65" s="217"/>
      <c r="DS65" s="217" t="str">
        <f ca="1">IF(COUNTIF(空き状況確認テーブル!DS71:DV71,"×")&lt;&gt;0,"×",IF(COUNTIF(空き状況確認テーブル!DS71:DV71,"△")&lt;&gt;0,"△",IF(COUNTIF(空き状況確認テーブル!DS71:DV71,"△")&lt;&gt;0,"△","〇")))</f>
        <v>〇</v>
      </c>
      <c r="DT65" s="217"/>
      <c r="DU65" s="217"/>
      <c r="DV65" s="217"/>
      <c r="DW65" s="217" t="str">
        <f ca="1">IF(COUNTIF(空き状況確認テーブル!DW71:DZ71,"×")&lt;&gt;0,"×",IF(COUNTIF(空き状況確認テーブル!DW71:DZ71,"△")&lt;&gt;0,"△",IF(COUNTIF(空き状況確認テーブル!DW71:DZ71,"△")&lt;&gt;0,"△","〇")))</f>
        <v>△</v>
      </c>
      <c r="DX65" s="217"/>
      <c r="DY65" s="217"/>
      <c r="DZ65" s="217"/>
      <c r="EA65" s="213" t="str">
        <f ca="1">IF(COUNTIF(空き状況確認テーブル!EA71:EC71,"×")&lt;&gt;0,"×",IF(COUNTIF(空き状況確認テーブル!EA71:EC71,"△")&lt;&gt;0,"△",IF(COUNTIF(空き状況確認テーブル!EA71:EC71,"△")&lt;&gt;0,"△","〇")))</f>
        <v>△</v>
      </c>
      <c r="EB65" s="214"/>
      <c r="EC65" s="216"/>
      <c r="ED65" s="121" t="str">
        <f ca="1">空き状況確認テーブル!ED71</f>
        <v>×</v>
      </c>
      <c r="EE65" s="122" t="str">
        <f ca="1">空き状況確認テーブル!EE71</f>
        <v>×</v>
      </c>
      <c r="EF65" s="122" t="str">
        <f ca="1">空き状況確認テーブル!EF71</f>
        <v>×</v>
      </c>
      <c r="EG65" s="122" t="str">
        <f ca="1">空き状況確認テーブル!EG71</f>
        <v>×</v>
      </c>
      <c r="EH65" s="122" t="str">
        <f ca="1">空き状況確認テーブル!EH71</f>
        <v>×</v>
      </c>
      <c r="EI65" s="122" t="str">
        <f ca="1">空き状況確認テーブル!EI71</f>
        <v>×</v>
      </c>
      <c r="EJ65" s="213" t="str">
        <f ca="1">IF(COUNTIF(空き状況確認テーブル!EJ71:EL71,"×")&lt;&gt;0,"×",IF(COUNTIF(空き状況確認テーブル!EJ71:EL71,"△")&lt;&gt;0,"△",IF(COUNTIF(空き状況確認テーブル!EJ71:EL71,"△")&lt;&gt;0,"△","〇")))</f>
        <v>×</v>
      </c>
      <c r="EK65" s="214"/>
      <c r="EL65" s="215"/>
      <c r="EM65" s="217" t="str">
        <f ca="1">IF(COUNTIF(空き状況確認テーブル!EM71:EP71,"×")&lt;&gt;0,"×",IF(COUNTIF(空き状況確認テーブル!EM71:EP71,"△")&lt;&gt;0,"△",IF(COUNTIF(空き状況確認テーブル!EM71:EP71,"△")&lt;&gt;0,"△","〇")))</f>
        <v>×</v>
      </c>
      <c r="EN65" s="217"/>
      <c r="EO65" s="217"/>
      <c r="EP65" s="217"/>
      <c r="EQ65" s="217" t="str">
        <f ca="1">IF(COUNTIF(空き状況確認テーブル!EQ71:ET71,"×")&lt;&gt;0,"×",IF(COUNTIF(空き状況確認テーブル!EQ71:ET71,"△")&lt;&gt;0,"△",IF(COUNTIF(空き状況確認テーブル!EQ71:ET71,"△")&lt;&gt;0,"△","〇")))</f>
        <v>×</v>
      </c>
      <c r="ER65" s="217"/>
      <c r="ES65" s="217"/>
      <c r="ET65" s="217"/>
      <c r="EU65" s="217" t="str">
        <f ca="1">IF(COUNTIF(空き状況確認テーブル!EU71:EX71,"×")&lt;&gt;0,"×",IF(COUNTIF(空き状況確認テーブル!EU71:EX71,"△")&lt;&gt;0,"△",IF(COUNTIF(空き状況確認テーブル!EU71:EX71,"△")&lt;&gt;0,"△","〇")))</f>
        <v>×</v>
      </c>
      <c r="EV65" s="217"/>
      <c r="EW65" s="217"/>
      <c r="EX65" s="217"/>
      <c r="EY65" s="213" t="str">
        <f ca="1">IF(COUNTIF(空き状況確認テーブル!EY71:FA71,"×")&lt;&gt;0,"×",IF(COUNTIF(空き状況確認テーブル!EY71:FA71,"△")&lt;&gt;0,"△",IF(COUNTIF(空き状況確認テーブル!EY71:FA71,"△")&lt;&gt;0,"△","〇")))</f>
        <v>×</v>
      </c>
      <c r="EZ65" s="214"/>
      <c r="FA65" s="216"/>
      <c r="FB65" s="121" t="str">
        <f ca="1">空き状況確認テーブル!FB71</f>
        <v>×</v>
      </c>
      <c r="FC65" s="122" t="str">
        <f ca="1">空き状況確認テーブル!FC71</f>
        <v>×</v>
      </c>
      <c r="FD65" s="122" t="str">
        <f ca="1">空き状況確認テーブル!FD71</f>
        <v>×</v>
      </c>
      <c r="FE65" s="122" t="str">
        <f ca="1">空き状況確認テーブル!FE71</f>
        <v>×</v>
      </c>
      <c r="FF65" s="122" t="str">
        <f ca="1">空き状況確認テーブル!FF71</f>
        <v>×</v>
      </c>
      <c r="FG65" s="122" t="str">
        <f ca="1">空き状況確認テーブル!FG71</f>
        <v>×</v>
      </c>
      <c r="FH65" s="213" t="str">
        <f ca="1">IF(COUNTIF(空き状況確認テーブル!FH71:FJ71,"×")&lt;&gt;0,"×",IF(COUNTIF(空き状況確認テーブル!FH71:FJ71,"△")&lt;&gt;0,"△",IF(COUNTIF(空き状況確認テーブル!FH71:FJ71,"△")&lt;&gt;0,"△","〇")))</f>
        <v>×</v>
      </c>
      <c r="FI65" s="214"/>
      <c r="FJ65" s="215"/>
      <c r="FK65" s="217" t="str">
        <f ca="1">IF(COUNTIF(空き状況確認テーブル!FK71:FN71,"×")&lt;&gt;0,"×",IF(COUNTIF(空き状況確認テーブル!FK71:FN71,"△")&lt;&gt;0,"△",IF(COUNTIF(空き状況確認テーブル!FK71:FN71,"△")&lt;&gt;0,"△","〇")))</f>
        <v>×</v>
      </c>
      <c r="FL65" s="217"/>
      <c r="FM65" s="217"/>
      <c r="FN65" s="217"/>
      <c r="FO65" s="217" t="str">
        <f ca="1">IF(COUNTIF(空き状況確認テーブル!FO71:FR71,"×")&lt;&gt;0,"×",IF(COUNTIF(空き状況確認テーブル!FO71:FR71,"△")&lt;&gt;0,"△",IF(COUNTIF(空き状況確認テーブル!FO71:FR71,"△")&lt;&gt;0,"△","〇")))</f>
        <v>×</v>
      </c>
      <c r="FP65" s="217"/>
      <c r="FQ65" s="217"/>
      <c r="FR65" s="217"/>
      <c r="FS65" s="217" t="str">
        <f ca="1">IF(COUNTIF(空き状況確認テーブル!FS71:FV71,"×")&lt;&gt;0,"×",IF(COUNTIF(空き状況確認テーブル!FS71:FV71,"△")&lt;&gt;0,"△",IF(COUNTIF(空き状況確認テーブル!FS71:FV71,"△")&lt;&gt;0,"△","〇")))</f>
        <v>×</v>
      </c>
      <c r="FT65" s="217"/>
      <c r="FU65" s="217"/>
      <c r="FV65" s="217"/>
      <c r="FW65" s="213" t="str">
        <f ca="1">IF(COUNTIF(空き状況確認テーブル!FW71:FY71,"×")&lt;&gt;0,"×",IF(COUNTIF(空き状況確認テーブル!FW71:FY71,"△")&lt;&gt;0,"△",IF(COUNTIF(空き状況確認テーブル!FW71:FY71,"△")&lt;&gt;0,"△","〇")))</f>
        <v>×</v>
      </c>
      <c r="FX65" s="214"/>
      <c r="FY65" s="216"/>
    </row>
    <row r="66" spans="1:181" ht="0.2" customHeight="1">
      <c r="C66" s="192"/>
      <c r="AK66" s="192"/>
      <c r="AL66" s="191"/>
      <c r="BI66" s="192"/>
      <c r="BJ66" s="191"/>
      <c r="CG66" s="192"/>
      <c r="DE66" s="192"/>
      <c r="DF66" s="191"/>
      <c r="EC66" s="192"/>
      <c r="ED66" s="191"/>
      <c r="FA66" s="192"/>
      <c r="FB66" s="191"/>
      <c r="FY66" s="192"/>
    </row>
    <row r="67" spans="1:181" ht="0.2" customHeight="1">
      <c r="C67" s="192"/>
      <c r="AK67" s="192"/>
      <c r="AL67" s="191"/>
      <c r="BI67" s="192"/>
      <c r="BJ67" s="191"/>
      <c r="CG67" s="192"/>
      <c r="DE67" s="192"/>
      <c r="DF67" s="191"/>
      <c r="EC67" s="192"/>
      <c r="ED67" s="191"/>
      <c r="FA67" s="192"/>
      <c r="FB67" s="191"/>
      <c r="FY67" s="192"/>
    </row>
    <row r="68" spans="1:181">
      <c r="A68" s="18" t="s">
        <v>126</v>
      </c>
      <c r="B68" s="13"/>
      <c r="C68" s="201"/>
      <c r="D68" s="11" t="s">
        <v>123</v>
      </c>
      <c r="E68" s="10"/>
      <c r="F68" s="11"/>
      <c r="G68" s="8"/>
      <c r="H68" s="10"/>
      <c r="I68" s="10"/>
      <c r="J68" s="10"/>
      <c r="K68" s="10"/>
      <c r="L68" s="10"/>
      <c r="M68" s="10"/>
      <c r="N68" s="124"/>
      <c r="O68" s="188"/>
      <c r="P68" s="188"/>
      <c r="Q68" s="188"/>
      <c r="R68" s="188"/>
      <c r="S68" s="188"/>
      <c r="T68" s="188"/>
      <c r="U68" s="188"/>
      <c r="V68" s="188"/>
      <c r="W68" s="125"/>
      <c r="X68" s="188"/>
      <c r="Y68" s="188"/>
      <c r="Z68" s="126"/>
      <c r="AA68" s="188"/>
      <c r="AB68" s="188"/>
      <c r="AC68" s="188"/>
      <c r="AD68" s="188"/>
      <c r="AE68" s="125"/>
      <c r="AF68" s="188"/>
      <c r="AG68" s="188"/>
      <c r="AH68" s="126"/>
      <c r="AI68" s="188"/>
      <c r="AJ68" s="188"/>
      <c r="AK68" s="190"/>
      <c r="AL68" s="124"/>
      <c r="AM68" s="188"/>
      <c r="AN68" s="188"/>
      <c r="AO68" s="188"/>
      <c r="AP68" s="188"/>
      <c r="AQ68" s="188"/>
      <c r="AR68" s="188"/>
      <c r="AS68" s="188"/>
      <c r="AT68" s="188"/>
      <c r="AU68" s="125"/>
      <c r="AV68" s="188"/>
      <c r="AW68" s="188"/>
      <c r="AX68" s="126"/>
      <c r="AY68" s="188"/>
      <c r="AZ68" s="188"/>
      <c r="BA68" s="188"/>
      <c r="BB68" s="188"/>
      <c r="BC68" s="125"/>
      <c r="BD68" s="188"/>
      <c r="BE68" s="188"/>
      <c r="BF68" s="126"/>
      <c r="BG68" s="188"/>
      <c r="BH68" s="188"/>
      <c r="BI68" s="190"/>
      <c r="BJ68" s="124"/>
      <c r="BK68" s="188"/>
      <c r="BL68" s="188"/>
      <c r="BM68" s="188"/>
      <c r="BN68" s="188"/>
      <c r="BO68" s="188"/>
      <c r="BP68" s="188"/>
      <c r="BQ68" s="188"/>
      <c r="BR68" s="188"/>
      <c r="BS68" s="125"/>
      <c r="BT68" s="188"/>
      <c r="BU68" s="188"/>
      <c r="BV68" s="126"/>
      <c r="BW68" s="188"/>
      <c r="BX68" s="188"/>
      <c r="BY68" s="188"/>
      <c r="BZ68" s="188"/>
      <c r="CA68" s="125"/>
      <c r="CB68" s="188"/>
      <c r="CC68" s="188"/>
      <c r="CD68" s="126"/>
      <c r="CE68" s="188"/>
      <c r="CF68" s="188"/>
      <c r="CG68" s="190"/>
      <c r="CH68" s="188"/>
      <c r="CI68" s="188"/>
      <c r="CJ68" s="188"/>
      <c r="CK68" s="188"/>
      <c r="CL68" s="188"/>
      <c r="CM68" s="188"/>
      <c r="CN68" s="188"/>
      <c r="CO68" s="188"/>
      <c r="CP68" s="188"/>
      <c r="CQ68" s="125"/>
      <c r="CR68" s="188"/>
      <c r="CS68" s="188"/>
      <c r="CT68" s="126"/>
      <c r="CU68" s="188"/>
      <c r="CV68" s="188"/>
      <c r="CW68" s="188"/>
      <c r="CX68" s="188"/>
      <c r="CY68" s="125"/>
      <c r="CZ68" s="188"/>
      <c r="DA68" s="188"/>
      <c r="DB68" s="126"/>
      <c r="DC68" s="188"/>
      <c r="DD68" s="188"/>
      <c r="DE68" s="190"/>
      <c r="DF68" s="124"/>
      <c r="DG68" s="188"/>
      <c r="DH68" s="188"/>
      <c r="DI68" s="188"/>
      <c r="DJ68" s="188"/>
      <c r="DK68" s="188"/>
      <c r="DL68" s="188"/>
      <c r="DM68" s="188"/>
      <c r="DN68" s="188"/>
      <c r="DO68" s="125"/>
      <c r="DP68" s="188"/>
      <c r="DQ68" s="188"/>
      <c r="DR68" s="126"/>
      <c r="DS68" s="188"/>
      <c r="DT68" s="188"/>
      <c r="DU68" s="188"/>
      <c r="DV68" s="188"/>
      <c r="DW68" s="125"/>
      <c r="DX68" s="188"/>
      <c r="DY68" s="188"/>
      <c r="DZ68" s="126"/>
      <c r="EA68" s="188"/>
      <c r="EB68" s="188"/>
      <c r="EC68" s="190"/>
      <c r="ED68" s="124"/>
      <c r="EE68" s="188"/>
      <c r="EF68" s="188"/>
      <c r="EG68" s="188"/>
      <c r="EH68" s="188"/>
      <c r="EI68" s="188"/>
      <c r="EJ68" s="188"/>
      <c r="EK68" s="188"/>
      <c r="EL68" s="188"/>
      <c r="EM68" s="125"/>
      <c r="EN68" s="188"/>
      <c r="EO68" s="188"/>
      <c r="EP68" s="126"/>
      <c r="EQ68" s="188"/>
      <c r="ER68" s="188"/>
      <c r="ES68" s="188"/>
      <c r="ET68" s="188"/>
      <c r="EU68" s="125"/>
      <c r="EV68" s="188"/>
      <c r="EW68" s="188"/>
      <c r="EX68" s="126"/>
      <c r="EY68" s="188"/>
      <c r="EZ68" s="188"/>
      <c r="FA68" s="190"/>
      <c r="FB68" s="124"/>
      <c r="FC68" s="188"/>
      <c r="FD68" s="188"/>
      <c r="FE68" s="188"/>
      <c r="FF68" s="188"/>
      <c r="FG68" s="188"/>
      <c r="FH68" s="188"/>
      <c r="FI68" s="188"/>
      <c r="FJ68" s="188"/>
      <c r="FK68" s="125"/>
      <c r="FL68" s="188"/>
      <c r="FM68" s="188"/>
      <c r="FN68" s="126"/>
      <c r="FO68" s="188"/>
      <c r="FP68" s="188"/>
      <c r="FQ68" s="188"/>
      <c r="FR68" s="188"/>
      <c r="FS68" s="125"/>
      <c r="FT68" s="188"/>
      <c r="FU68" s="188"/>
      <c r="FV68" s="126"/>
      <c r="FW68" s="188"/>
      <c r="FX68" s="188"/>
      <c r="FY68" s="190"/>
    </row>
    <row r="69" spans="1:181">
      <c r="A69" s="17"/>
      <c r="B69" s="181" t="s">
        <v>382</v>
      </c>
      <c r="C69" s="202"/>
      <c r="D69" s="11" t="s">
        <v>315</v>
      </c>
      <c r="E69" s="10" t="str">
        <f>INDEX(施設情報!$D$1:$D$1000,MATCH(D69,施設情報!$C$1:$C$1000,0))</f>
        <v>1</v>
      </c>
      <c r="F69" s="11"/>
      <c r="G69" s="8" t="str">
        <f t="shared" ref="G69:G101" si="29">$D69&amp;"-"&amp;$N$5</f>
        <v>064-46391</v>
      </c>
      <c r="H69" s="10" t="str">
        <f t="shared" ref="H69:H101" si="30">$D69&amp;"-"&amp;$AL$5</f>
        <v>064-46392</v>
      </c>
      <c r="I69" s="10" t="str">
        <f t="shared" ref="I69:I101" si="31">$D69&amp;"-"&amp;$BJ$5</f>
        <v>064-46393</v>
      </c>
      <c r="J69" s="10" t="str">
        <f t="shared" ref="J69:J101" si="32">$D69&amp;"-"&amp;$CH$5</f>
        <v>064-46394</v>
      </c>
      <c r="K69" s="10" t="str">
        <f t="shared" ref="K69:K101" si="33">$D69&amp;"-"&amp;$DF$5</f>
        <v>064-46395</v>
      </c>
      <c r="L69" s="10" t="str">
        <f t="shared" ref="L69:L101" si="34">$D69&amp;"-"&amp;$ED$5</f>
        <v>064-46396</v>
      </c>
      <c r="M69" s="10" t="str">
        <f t="shared" ref="M69:M101" si="35">$D69&amp;"-"&amp;$FB$5</f>
        <v>064-46397</v>
      </c>
      <c r="N69" s="121" t="str">
        <f ca="1">空き状況確認テーブル!N75</f>
        <v>△</v>
      </c>
      <c r="O69" s="122" t="str">
        <f ca="1">空き状況確認テーブル!O75</f>
        <v>△</v>
      </c>
      <c r="P69" s="122" t="str">
        <f ca="1">空き状況確認テーブル!P75</f>
        <v>△</v>
      </c>
      <c r="Q69" s="122" t="str">
        <f ca="1">空き状況確認テーブル!Q75</f>
        <v>△</v>
      </c>
      <c r="R69" s="122" t="str">
        <f ca="1">空き状況確認テーブル!R75</f>
        <v>△</v>
      </c>
      <c r="S69" s="122" t="str">
        <f ca="1">空き状況確認テーブル!S75</f>
        <v>△</v>
      </c>
      <c r="T69" s="213" t="str">
        <f ca="1">IF(COUNTIF(空き状況確認テーブル!T75:V75,"×")&lt;&gt;0,"×",IF(COUNTIF(空き状況確認テーブル!T75:V75,"△")&lt;&gt;0,"△",IF(COUNTIF(空き状況確認テーブル!T75:V75,"△")&lt;&gt;0,"△","〇")))</f>
        <v>△</v>
      </c>
      <c r="U69" s="214"/>
      <c r="V69" s="215"/>
      <c r="W69" s="217" t="str">
        <f ca="1">IF(COUNTIF(空き状況確認テーブル!W75:Z75,"×")&lt;&gt;0,"×",IF(COUNTIF(空き状況確認テーブル!W75:Z75,"△")&lt;&gt;0,"△",IF(COUNTIF(空き状況確認テーブル!W75:Z75,"△")&lt;&gt;0,"△","〇")))</f>
        <v>〇</v>
      </c>
      <c r="X69" s="217"/>
      <c r="Y69" s="217"/>
      <c r="Z69" s="217"/>
      <c r="AA69" s="217" t="str">
        <f ca="1">IF(COUNTIF(空き状況確認テーブル!AA75:AD75,"×")&lt;&gt;0,"×",IF(COUNTIF(空き状況確認テーブル!AA75:AD75,"△")&lt;&gt;0,"△",IF(COUNTIF(空き状況確認テーブル!AA75:AD75,"△")&lt;&gt;0,"△","〇")))</f>
        <v>〇</v>
      </c>
      <c r="AB69" s="217"/>
      <c r="AC69" s="217"/>
      <c r="AD69" s="217"/>
      <c r="AE69" s="217" t="str">
        <f ca="1">IF(COUNTIF(空き状況確認テーブル!AE75:AH75,"×")&lt;&gt;0,"×",IF(COUNTIF(空き状況確認テーブル!AE75:AH75,"△")&lt;&gt;0,"△",IF(COUNTIF(空き状況確認テーブル!AE75:AH75,"△")&lt;&gt;0,"△","〇")))</f>
        <v>△</v>
      </c>
      <c r="AF69" s="217"/>
      <c r="AG69" s="217"/>
      <c r="AH69" s="217"/>
      <c r="AI69" s="213" t="str">
        <f ca="1">IF(COUNTIF(空き状況確認テーブル!AI75:AK75,"×")&lt;&gt;0,"×",IF(COUNTIF(空き状況確認テーブル!AI75:AK75,"△")&lt;&gt;0,"△",IF(COUNTIF(空き状況確認テーブル!AI75:AK75,"△")&lt;&gt;0,"△","〇")))</f>
        <v>△</v>
      </c>
      <c r="AJ69" s="214"/>
      <c r="AK69" s="216"/>
      <c r="AL69" s="121" t="str">
        <f ca="1">空き状況確認テーブル!AL75</f>
        <v>△</v>
      </c>
      <c r="AM69" s="122" t="str">
        <f ca="1">空き状況確認テーブル!AM75</f>
        <v>△</v>
      </c>
      <c r="AN69" s="122" t="str">
        <f ca="1">空き状況確認テーブル!AN75</f>
        <v>△</v>
      </c>
      <c r="AO69" s="122" t="str">
        <f ca="1">空き状況確認テーブル!AO75</f>
        <v>△</v>
      </c>
      <c r="AP69" s="122" t="str">
        <f ca="1">空き状況確認テーブル!AP75</f>
        <v>△</v>
      </c>
      <c r="AQ69" s="122" t="str">
        <f ca="1">空き状況確認テーブル!AQ75</f>
        <v>△</v>
      </c>
      <c r="AR69" s="213" t="str">
        <f ca="1">IF(COUNTIF(空き状況確認テーブル!AR75:AT75,"×")&lt;&gt;0,"×",IF(COUNTIF(空き状況確認テーブル!AR75:AT75,"△")&lt;&gt;0,"△",IF(COUNTIF(空き状況確認テーブル!AR75:AT75,"△")&lt;&gt;0,"△","〇")))</f>
        <v>△</v>
      </c>
      <c r="AS69" s="214"/>
      <c r="AT69" s="215"/>
      <c r="AU69" s="217" t="str">
        <f ca="1">IF(COUNTIF(空き状況確認テーブル!AU75:AX75,"×")&lt;&gt;0,"×",IF(COUNTIF(空き状況確認テーブル!AU75:AX75,"△")&lt;&gt;0,"△",IF(COUNTIF(空き状況確認テーブル!AU75:AX75,"△")&lt;&gt;0,"△","〇")))</f>
        <v>〇</v>
      </c>
      <c r="AV69" s="217"/>
      <c r="AW69" s="217"/>
      <c r="AX69" s="217"/>
      <c r="AY69" s="217" t="str">
        <f ca="1">IF(COUNTIF(空き状況確認テーブル!AY75:BB75,"×")&lt;&gt;0,"×",IF(COUNTIF(空き状況確認テーブル!AY75:BB75,"△")&lt;&gt;0,"△",IF(COUNTIF(空き状況確認テーブル!AY75:BB75,"△")&lt;&gt;0,"△","〇")))</f>
        <v>〇</v>
      </c>
      <c r="AZ69" s="217"/>
      <c r="BA69" s="217"/>
      <c r="BB69" s="217"/>
      <c r="BC69" s="217" t="str">
        <f ca="1">IF(COUNTIF(空き状況確認テーブル!BC75:BF75,"×")&lt;&gt;0,"×",IF(COUNTIF(空き状況確認テーブル!BC75:BF75,"△")&lt;&gt;0,"△",IF(COUNTIF(空き状況確認テーブル!BC75:BF75,"△")&lt;&gt;0,"△","〇")))</f>
        <v>△</v>
      </c>
      <c r="BD69" s="217"/>
      <c r="BE69" s="217"/>
      <c r="BF69" s="217"/>
      <c r="BG69" s="213" t="str">
        <f ca="1">IF(COUNTIF(空き状況確認テーブル!BG75:BI75,"×")&lt;&gt;0,"×",IF(COUNTIF(空き状況確認テーブル!BG75:BI75,"△")&lt;&gt;0,"△",IF(COUNTIF(空き状況確認テーブル!BG75:BI75,"△")&lt;&gt;0,"△","〇")))</f>
        <v>△</v>
      </c>
      <c r="BH69" s="214"/>
      <c r="BI69" s="216"/>
      <c r="BJ69" s="121" t="str">
        <f ca="1">空き状況確認テーブル!BJ75</f>
        <v>△</v>
      </c>
      <c r="BK69" s="122" t="str">
        <f ca="1">空き状況確認テーブル!BK75</f>
        <v>△</v>
      </c>
      <c r="BL69" s="122" t="str">
        <f ca="1">空き状況確認テーブル!BL75</f>
        <v>△</v>
      </c>
      <c r="BM69" s="122" t="str">
        <f ca="1">空き状況確認テーブル!BM75</f>
        <v>△</v>
      </c>
      <c r="BN69" s="122" t="str">
        <f ca="1">空き状況確認テーブル!BN75</f>
        <v>△</v>
      </c>
      <c r="BO69" s="122" t="str">
        <f ca="1">空き状況確認テーブル!BO75</f>
        <v>△</v>
      </c>
      <c r="BP69" s="213" t="str">
        <f ca="1">IF(COUNTIF(空き状況確認テーブル!BP75:BR75,"×")&lt;&gt;0,"×",IF(COUNTIF(空き状況確認テーブル!BP75:BR75,"△")&lt;&gt;0,"△",IF(COUNTIF(空き状況確認テーブル!BP75:BR75,"△")&lt;&gt;0,"△","〇")))</f>
        <v>△</v>
      </c>
      <c r="BQ69" s="214"/>
      <c r="BR69" s="215"/>
      <c r="BS69" s="217" t="str">
        <f ca="1">IF(COUNTIF(空き状況確認テーブル!BS75:BV75,"×")&lt;&gt;0,"×",IF(COUNTIF(空き状況確認テーブル!BS75:BV75,"△")&lt;&gt;0,"△",IF(COUNTIF(空き状況確認テーブル!BS75:BV75,"△")&lt;&gt;0,"△","〇")))</f>
        <v>〇</v>
      </c>
      <c r="BT69" s="217"/>
      <c r="BU69" s="217"/>
      <c r="BV69" s="217"/>
      <c r="BW69" s="217" t="str">
        <f ca="1">IF(COUNTIF(空き状況確認テーブル!BW75:BZ75,"×")&lt;&gt;0,"×",IF(COUNTIF(空き状況確認テーブル!BW75:BZ75,"△")&lt;&gt;0,"△",IF(COUNTIF(空き状況確認テーブル!BW75:BZ75,"△")&lt;&gt;0,"△","〇")))</f>
        <v>〇</v>
      </c>
      <c r="BX69" s="217"/>
      <c r="BY69" s="217"/>
      <c r="BZ69" s="217"/>
      <c r="CA69" s="217" t="str">
        <f ca="1">IF(COUNTIF(空き状況確認テーブル!CA75:CD75,"×")&lt;&gt;0,"×",IF(COUNTIF(空き状況確認テーブル!CA75:CD75,"△")&lt;&gt;0,"△",IF(COUNTIF(空き状況確認テーブル!CA75:CD75,"△")&lt;&gt;0,"△","〇")))</f>
        <v>△</v>
      </c>
      <c r="CB69" s="217"/>
      <c r="CC69" s="217"/>
      <c r="CD69" s="217"/>
      <c r="CE69" s="213" t="str">
        <f ca="1">IF(COUNTIF(空き状況確認テーブル!CE75:CG75,"×")&lt;&gt;0,"×",IF(COUNTIF(空き状況確認テーブル!CE75:CG75,"△")&lt;&gt;0,"△",IF(COUNTIF(空き状況確認テーブル!CE75:CG75,"△")&lt;&gt;0,"△","〇")))</f>
        <v>△</v>
      </c>
      <c r="CF69" s="214"/>
      <c r="CG69" s="216"/>
      <c r="CH69" s="187" t="str">
        <f ca="1">空き状況確認テーブル!CH75</f>
        <v>△</v>
      </c>
      <c r="CI69" s="122" t="str">
        <f ca="1">空き状況確認テーブル!CI75</f>
        <v>△</v>
      </c>
      <c r="CJ69" s="122" t="str">
        <f ca="1">空き状況確認テーブル!CJ75</f>
        <v>△</v>
      </c>
      <c r="CK69" s="122" t="str">
        <f ca="1">空き状況確認テーブル!CK75</f>
        <v>△</v>
      </c>
      <c r="CL69" s="122" t="str">
        <f ca="1">空き状況確認テーブル!CL75</f>
        <v>△</v>
      </c>
      <c r="CM69" s="122" t="str">
        <f ca="1">空き状況確認テーブル!CM75</f>
        <v>△</v>
      </c>
      <c r="CN69" s="213" t="str">
        <f ca="1">IF(COUNTIF(空き状況確認テーブル!CN75:CP75,"×")&lt;&gt;0,"×",IF(COUNTIF(空き状況確認テーブル!CN75:CP75,"△")&lt;&gt;0,"△",IF(COUNTIF(空き状況確認テーブル!CN75:CP75,"△")&lt;&gt;0,"△","〇")))</f>
        <v>△</v>
      </c>
      <c r="CO69" s="214"/>
      <c r="CP69" s="215"/>
      <c r="CQ69" s="217" t="str">
        <f ca="1">IF(COUNTIF(空き状況確認テーブル!CQ75:CT75,"×")&lt;&gt;0,"×",IF(COUNTIF(空き状況確認テーブル!CQ75:CT75,"△")&lt;&gt;0,"△",IF(COUNTIF(空き状況確認テーブル!CQ75:CT75,"△")&lt;&gt;0,"△","〇")))</f>
        <v>〇</v>
      </c>
      <c r="CR69" s="217"/>
      <c r="CS69" s="217"/>
      <c r="CT69" s="217"/>
      <c r="CU69" s="217" t="str">
        <f ca="1">IF(COUNTIF(空き状況確認テーブル!CU75:CX75,"×")&lt;&gt;0,"×",IF(COUNTIF(空き状況確認テーブル!CU75:CX75,"△")&lt;&gt;0,"△",IF(COUNTIF(空き状況確認テーブル!CU75:CX75,"△")&lt;&gt;0,"△","〇")))</f>
        <v>〇</v>
      </c>
      <c r="CV69" s="217"/>
      <c r="CW69" s="217"/>
      <c r="CX69" s="217"/>
      <c r="CY69" s="217" t="str">
        <f ca="1">IF(COUNTIF(空き状況確認テーブル!CY75:DB75,"×")&lt;&gt;0,"×",IF(COUNTIF(空き状況確認テーブル!CY75:DB75,"△")&lt;&gt;0,"△",IF(COUNTIF(空き状況確認テーブル!CY75:DB75,"△")&lt;&gt;0,"△","〇")))</f>
        <v>△</v>
      </c>
      <c r="CZ69" s="217"/>
      <c r="DA69" s="217"/>
      <c r="DB69" s="217"/>
      <c r="DC69" s="213" t="str">
        <f ca="1">IF(COUNTIF(空き状況確認テーブル!DC75:DE75,"×")&lt;&gt;0,"×",IF(COUNTIF(空き状況確認テーブル!DC75:DE75,"△")&lt;&gt;0,"△",IF(COUNTIF(空き状況確認テーブル!DC75:DE75,"△")&lt;&gt;0,"△","〇")))</f>
        <v>△</v>
      </c>
      <c r="DD69" s="214"/>
      <c r="DE69" s="216"/>
      <c r="DF69" s="121" t="str">
        <f ca="1">空き状況確認テーブル!DF75</f>
        <v>△</v>
      </c>
      <c r="DG69" s="122" t="str">
        <f ca="1">空き状況確認テーブル!DG75</f>
        <v>△</v>
      </c>
      <c r="DH69" s="122" t="str">
        <f ca="1">空き状況確認テーブル!DH75</f>
        <v>△</v>
      </c>
      <c r="DI69" s="122" t="str">
        <f ca="1">空き状況確認テーブル!DI75</f>
        <v>△</v>
      </c>
      <c r="DJ69" s="122" t="str">
        <f ca="1">空き状況確認テーブル!DJ75</f>
        <v>△</v>
      </c>
      <c r="DK69" s="122" t="str">
        <f ca="1">空き状況確認テーブル!DK75</f>
        <v>△</v>
      </c>
      <c r="DL69" s="213" t="str">
        <f ca="1">IF(COUNTIF(空き状況確認テーブル!DL75:DN75,"×")&lt;&gt;0,"×",IF(COUNTIF(空き状況確認テーブル!DL75:DN75,"△")&lt;&gt;0,"△",IF(COUNTIF(空き状況確認テーブル!DL75:DN75,"△")&lt;&gt;0,"△","〇")))</f>
        <v>△</v>
      </c>
      <c r="DM69" s="214"/>
      <c r="DN69" s="215"/>
      <c r="DO69" s="217" t="str">
        <f ca="1">IF(COUNTIF(空き状況確認テーブル!DO75:DR75,"×")&lt;&gt;0,"×",IF(COUNTIF(空き状況確認テーブル!DO75:DR75,"△")&lt;&gt;0,"△",IF(COUNTIF(空き状況確認テーブル!DO75:DR75,"△")&lt;&gt;0,"△","〇")))</f>
        <v>×</v>
      </c>
      <c r="DP69" s="217"/>
      <c r="DQ69" s="217"/>
      <c r="DR69" s="217"/>
      <c r="DS69" s="217" t="str">
        <f ca="1">IF(COUNTIF(空き状況確認テーブル!DS75:DV75,"×")&lt;&gt;0,"×",IF(COUNTIF(空き状況確認テーブル!DS75:DV75,"△")&lt;&gt;0,"△",IF(COUNTIF(空き状況確認テーブル!DS75:DV75,"△")&lt;&gt;0,"△","〇")))</f>
        <v>〇</v>
      </c>
      <c r="DT69" s="217"/>
      <c r="DU69" s="217"/>
      <c r="DV69" s="217"/>
      <c r="DW69" s="217" t="str">
        <f ca="1">IF(COUNTIF(空き状況確認テーブル!DW75:DZ75,"×")&lt;&gt;0,"×",IF(COUNTIF(空き状況確認テーブル!DW75:DZ75,"△")&lt;&gt;0,"△",IF(COUNTIF(空き状況確認テーブル!DW75:DZ75,"△")&lt;&gt;0,"△","〇")))</f>
        <v>△</v>
      </c>
      <c r="DX69" s="217"/>
      <c r="DY69" s="217"/>
      <c r="DZ69" s="217"/>
      <c r="EA69" s="213" t="str">
        <f ca="1">IF(COUNTIF(空き状況確認テーブル!EA75:EC75,"×")&lt;&gt;0,"×",IF(COUNTIF(空き状況確認テーブル!EA75:EC75,"△")&lt;&gt;0,"△",IF(COUNTIF(空き状況確認テーブル!EA75:EC75,"△")&lt;&gt;0,"△","〇")))</f>
        <v>△</v>
      </c>
      <c r="EB69" s="214"/>
      <c r="EC69" s="216"/>
      <c r="ED69" s="121" t="str">
        <f ca="1">空き状況確認テーブル!ED75</f>
        <v>×</v>
      </c>
      <c r="EE69" s="122" t="str">
        <f ca="1">空き状況確認テーブル!EE75</f>
        <v>×</v>
      </c>
      <c r="EF69" s="122" t="str">
        <f ca="1">空き状況確認テーブル!EF75</f>
        <v>×</v>
      </c>
      <c r="EG69" s="122" t="str">
        <f ca="1">空き状況確認テーブル!EG75</f>
        <v>×</v>
      </c>
      <c r="EH69" s="122" t="str">
        <f ca="1">空き状況確認テーブル!EH75</f>
        <v>×</v>
      </c>
      <c r="EI69" s="122" t="str">
        <f ca="1">空き状況確認テーブル!EI75</f>
        <v>×</v>
      </c>
      <c r="EJ69" s="213" t="str">
        <f ca="1">IF(COUNTIF(空き状況確認テーブル!EJ75:EL75,"×")&lt;&gt;0,"×",IF(COUNTIF(空き状況確認テーブル!EJ75:EL75,"△")&lt;&gt;0,"△",IF(COUNTIF(空き状況確認テーブル!EJ75:EL75,"△")&lt;&gt;0,"△","〇")))</f>
        <v>×</v>
      </c>
      <c r="EK69" s="214"/>
      <c r="EL69" s="215"/>
      <c r="EM69" s="217" t="str">
        <f ca="1">IF(COUNTIF(空き状況確認テーブル!EM75:EP75,"×")&lt;&gt;0,"×",IF(COUNTIF(空き状況確認テーブル!EM75:EP75,"△")&lt;&gt;0,"△",IF(COUNTIF(空き状況確認テーブル!EM75:EP75,"△")&lt;&gt;0,"△","〇")))</f>
        <v>×</v>
      </c>
      <c r="EN69" s="217"/>
      <c r="EO69" s="217"/>
      <c r="EP69" s="217"/>
      <c r="EQ69" s="217" t="str">
        <f ca="1">IF(COUNTIF(空き状況確認テーブル!EQ75:ET75,"×")&lt;&gt;0,"×",IF(COUNTIF(空き状況確認テーブル!EQ75:ET75,"△")&lt;&gt;0,"△",IF(COUNTIF(空き状況確認テーブル!EQ75:ET75,"△")&lt;&gt;0,"△","〇")))</f>
        <v>×</v>
      </c>
      <c r="ER69" s="217"/>
      <c r="ES69" s="217"/>
      <c r="ET69" s="217"/>
      <c r="EU69" s="217" t="str">
        <f ca="1">IF(COUNTIF(空き状況確認テーブル!EU75:EX75,"×")&lt;&gt;0,"×",IF(COUNTIF(空き状況確認テーブル!EU75:EX75,"△")&lt;&gt;0,"△",IF(COUNTIF(空き状況確認テーブル!EU75:EX75,"△")&lt;&gt;0,"△","〇")))</f>
        <v>×</v>
      </c>
      <c r="EV69" s="217"/>
      <c r="EW69" s="217"/>
      <c r="EX69" s="217"/>
      <c r="EY69" s="213" t="str">
        <f ca="1">IF(COUNTIF(空き状況確認テーブル!EY75:FA75,"×")&lt;&gt;0,"×",IF(COUNTIF(空き状況確認テーブル!EY75:FA75,"△")&lt;&gt;0,"△",IF(COUNTIF(空き状況確認テーブル!EY75:FA75,"△")&lt;&gt;0,"△","〇")))</f>
        <v>×</v>
      </c>
      <c r="EZ69" s="214"/>
      <c r="FA69" s="216"/>
      <c r="FB69" s="121" t="str">
        <f ca="1">空き状況確認テーブル!FB75</f>
        <v>×</v>
      </c>
      <c r="FC69" s="122" t="str">
        <f ca="1">空き状況確認テーブル!FC75</f>
        <v>×</v>
      </c>
      <c r="FD69" s="122" t="str">
        <f ca="1">空き状況確認テーブル!FD75</f>
        <v>×</v>
      </c>
      <c r="FE69" s="122" t="str">
        <f ca="1">空き状況確認テーブル!FE75</f>
        <v>×</v>
      </c>
      <c r="FF69" s="122" t="str">
        <f ca="1">空き状況確認テーブル!FF75</f>
        <v>×</v>
      </c>
      <c r="FG69" s="122" t="str">
        <f ca="1">空き状況確認テーブル!FG75</f>
        <v>×</v>
      </c>
      <c r="FH69" s="213" t="str">
        <f ca="1">IF(COUNTIF(空き状況確認テーブル!FH75:FJ75,"×")&lt;&gt;0,"×",IF(COUNTIF(空き状況確認テーブル!FH75:FJ75,"△")&lt;&gt;0,"△",IF(COUNTIF(空き状況確認テーブル!FH75:FJ75,"△")&lt;&gt;0,"△","〇")))</f>
        <v>×</v>
      </c>
      <c r="FI69" s="214"/>
      <c r="FJ69" s="215"/>
      <c r="FK69" s="217" t="str">
        <f ca="1">IF(COUNTIF(空き状況確認テーブル!FK75:FN75,"×")&lt;&gt;0,"×",IF(COUNTIF(空き状況確認テーブル!FK75:FN75,"△")&lt;&gt;0,"△",IF(COUNTIF(空き状況確認テーブル!FK75:FN75,"△")&lt;&gt;0,"△","〇")))</f>
        <v>×</v>
      </c>
      <c r="FL69" s="217"/>
      <c r="FM69" s="217"/>
      <c r="FN69" s="217"/>
      <c r="FO69" s="217" t="str">
        <f ca="1">IF(COUNTIF(空き状況確認テーブル!FO75:FR75,"×")&lt;&gt;0,"×",IF(COUNTIF(空き状況確認テーブル!FO75:FR75,"△")&lt;&gt;0,"△",IF(COUNTIF(空き状況確認テーブル!FO75:FR75,"△")&lt;&gt;0,"△","〇")))</f>
        <v>×</v>
      </c>
      <c r="FP69" s="217"/>
      <c r="FQ69" s="217"/>
      <c r="FR69" s="217"/>
      <c r="FS69" s="217" t="str">
        <f ca="1">IF(COUNTIF(空き状況確認テーブル!FS75:FV75,"×")&lt;&gt;0,"×",IF(COUNTIF(空き状況確認テーブル!FS75:FV75,"△")&lt;&gt;0,"△",IF(COUNTIF(空き状況確認テーブル!FS75:FV75,"△")&lt;&gt;0,"△","〇")))</f>
        <v>×</v>
      </c>
      <c r="FT69" s="217"/>
      <c r="FU69" s="217"/>
      <c r="FV69" s="217"/>
      <c r="FW69" s="213" t="str">
        <f ca="1">IF(COUNTIF(空き状況確認テーブル!FW75:FY75,"×")&lt;&gt;0,"×",IF(COUNTIF(空き状況確認テーブル!FW75:FY75,"△")&lt;&gt;0,"△",IF(COUNTIF(空き状況確認テーブル!FW75:FY75,"△")&lt;&gt;0,"△","〇")))</f>
        <v>×</v>
      </c>
      <c r="FX69" s="214"/>
      <c r="FY69" s="216"/>
    </row>
    <row r="70" spans="1:181">
      <c r="A70" s="17"/>
      <c r="B70" s="181" t="s">
        <v>383</v>
      </c>
      <c r="C70" s="202"/>
      <c r="D70" s="11" t="s">
        <v>214</v>
      </c>
      <c r="E70" s="10" t="str">
        <f>INDEX(施設情報!$D$1:$D$1000,MATCH(D70,施設情報!$C$1:$C$1000,0))</f>
        <v>1</v>
      </c>
      <c r="F70" s="11"/>
      <c r="G70" s="8" t="str">
        <f t="shared" si="29"/>
        <v>065-46391</v>
      </c>
      <c r="H70" s="10" t="str">
        <f t="shared" si="30"/>
        <v>065-46392</v>
      </c>
      <c r="I70" s="10" t="str">
        <f t="shared" si="31"/>
        <v>065-46393</v>
      </c>
      <c r="J70" s="10" t="str">
        <f t="shared" si="32"/>
        <v>065-46394</v>
      </c>
      <c r="K70" s="10" t="str">
        <f t="shared" si="33"/>
        <v>065-46395</v>
      </c>
      <c r="L70" s="10" t="str">
        <f t="shared" si="34"/>
        <v>065-46396</v>
      </c>
      <c r="M70" s="10" t="str">
        <f t="shared" si="35"/>
        <v>065-46397</v>
      </c>
      <c r="N70" s="121" t="str">
        <f ca="1">空き状況確認テーブル!N76</f>
        <v>△</v>
      </c>
      <c r="O70" s="122" t="str">
        <f ca="1">空き状況確認テーブル!O76</f>
        <v>△</v>
      </c>
      <c r="P70" s="122" t="str">
        <f ca="1">空き状況確認テーブル!P76</f>
        <v>△</v>
      </c>
      <c r="Q70" s="122" t="str">
        <f ca="1">空き状況確認テーブル!Q76</f>
        <v>△</v>
      </c>
      <c r="R70" s="122" t="str">
        <f ca="1">空き状況確認テーブル!R76</f>
        <v>△</v>
      </c>
      <c r="S70" s="122" t="str">
        <f ca="1">空き状況確認テーブル!S76</f>
        <v>△</v>
      </c>
      <c r="T70" s="213" t="str">
        <f ca="1">IF(COUNTIF(空き状況確認テーブル!T76:V76,"×")&lt;&gt;0,"×",IF(COUNTIF(空き状況確認テーブル!T76:V76,"△")&lt;&gt;0,"△",IF(COUNTIF(空き状況確認テーブル!T76:V76,"△")&lt;&gt;0,"△","〇")))</f>
        <v>△</v>
      </c>
      <c r="U70" s="214"/>
      <c r="V70" s="215"/>
      <c r="W70" s="217" t="str">
        <f ca="1">IF(COUNTIF(空き状況確認テーブル!W76:Z76,"×")&lt;&gt;0,"×",IF(COUNTIF(空き状況確認テーブル!W76:Z76,"△")&lt;&gt;0,"△",IF(COUNTIF(空き状況確認テーブル!W76:Z76,"△")&lt;&gt;0,"△","〇")))</f>
        <v>〇</v>
      </c>
      <c r="X70" s="217"/>
      <c r="Y70" s="217"/>
      <c r="Z70" s="217"/>
      <c r="AA70" s="217" t="str">
        <f ca="1">IF(COUNTIF(空き状況確認テーブル!AA76:AD76,"×")&lt;&gt;0,"×",IF(COUNTIF(空き状況確認テーブル!AA76:AD76,"△")&lt;&gt;0,"△",IF(COUNTIF(空き状況確認テーブル!AA76:AD76,"△")&lt;&gt;0,"△","〇")))</f>
        <v>〇</v>
      </c>
      <c r="AB70" s="217"/>
      <c r="AC70" s="217"/>
      <c r="AD70" s="217"/>
      <c r="AE70" s="217" t="str">
        <f ca="1">IF(COUNTIF(空き状況確認テーブル!AE76:AH76,"×")&lt;&gt;0,"×",IF(COUNTIF(空き状況確認テーブル!AE76:AH76,"△")&lt;&gt;0,"△",IF(COUNTIF(空き状況確認テーブル!AE76:AH76,"△")&lt;&gt;0,"△","〇")))</f>
        <v>△</v>
      </c>
      <c r="AF70" s="217"/>
      <c r="AG70" s="217"/>
      <c r="AH70" s="217"/>
      <c r="AI70" s="213" t="str">
        <f ca="1">IF(COUNTIF(空き状況確認テーブル!AI76:AK76,"×")&lt;&gt;0,"×",IF(COUNTIF(空き状況確認テーブル!AI76:AK76,"△")&lt;&gt;0,"△",IF(COUNTIF(空き状況確認テーブル!AI76:AK76,"△")&lt;&gt;0,"△","〇")))</f>
        <v>△</v>
      </c>
      <c r="AJ70" s="214"/>
      <c r="AK70" s="216"/>
      <c r="AL70" s="121" t="str">
        <f ca="1">空き状況確認テーブル!AL76</f>
        <v>△</v>
      </c>
      <c r="AM70" s="122" t="str">
        <f ca="1">空き状況確認テーブル!AM76</f>
        <v>△</v>
      </c>
      <c r="AN70" s="122" t="str">
        <f ca="1">空き状況確認テーブル!AN76</f>
        <v>△</v>
      </c>
      <c r="AO70" s="122" t="str">
        <f ca="1">空き状況確認テーブル!AO76</f>
        <v>△</v>
      </c>
      <c r="AP70" s="122" t="str">
        <f ca="1">空き状況確認テーブル!AP76</f>
        <v>△</v>
      </c>
      <c r="AQ70" s="122" t="str">
        <f ca="1">空き状況確認テーブル!AQ76</f>
        <v>△</v>
      </c>
      <c r="AR70" s="213" t="str">
        <f ca="1">IF(COUNTIF(空き状況確認テーブル!AR76:AT76,"×")&lt;&gt;0,"×",IF(COUNTIF(空き状況確認テーブル!AR76:AT76,"△")&lt;&gt;0,"△",IF(COUNTIF(空き状況確認テーブル!AR76:AT76,"△")&lt;&gt;0,"△","〇")))</f>
        <v>△</v>
      </c>
      <c r="AS70" s="214"/>
      <c r="AT70" s="215"/>
      <c r="AU70" s="217" t="str">
        <f ca="1">IF(COUNTIF(空き状況確認テーブル!AU76:AX76,"×")&lt;&gt;0,"×",IF(COUNTIF(空き状況確認テーブル!AU76:AX76,"△")&lt;&gt;0,"△",IF(COUNTIF(空き状況確認テーブル!AU76:AX76,"△")&lt;&gt;0,"△","〇")))</f>
        <v>〇</v>
      </c>
      <c r="AV70" s="217"/>
      <c r="AW70" s="217"/>
      <c r="AX70" s="217"/>
      <c r="AY70" s="217" t="str">
        <f ca="1">IF(COUNTIF(空き状況確認テーブル!AY76:BB76,"×")&lt;&gt;0,"×",IF(COUNTIF(空き状況確認テーブル!AY76:BB76,"△")&lt;&gt;0,"△",IF(COUNTIF(空き状況確認テーブル!AY76:BB76,"△")&lt;&gt;0,"△","〇")))</f>
        <v>〇</v>
      </c>
      <c r="AZ70" s="217"/>
      <c r="BA70" s="217"/>
      <c r="BB70" s="217"/>
      <c r="BC70" s="217" t="str">
        <f ca="1">IF(COUNTIF(空き状況確認テーブル!BC76:BF76,"×")&lt;&gt;0,"×",IF(COUNTIF(空き状況確認テーブル!BC76:BF76,"△")&lt;&gt;0,"△",IF(COUNTIF(空き状況確認テーブル!BC76:BF76,"△")&lt;&gt;0,"△","〇")))</f>
        <v>△</v>
      </c>
      <c r="BD70" s="217"/>
      <c r="BE70" s="217"/>
      <c r="BF70" s="217"/>
      <c r="BG70" s="213" t="str">
        <f ca="1">IF(COUNTIF(空き状況確認テーブル!BG76:BI76,"×")&lt;&gt;0,"×",IF(COUNTIF(空き状況確認テーブル!BG76:BI76,"△")&lt;&gt;0,"△",IF(COUNTIF(空き状況確認テーブル!BG76:BI76,"△")&lt;&gt;0,"△","〇")))</f>
        <v>△</v>
      </c>
      <c r="BH70" s="214"/>
      <c r="BI70" s="216"/>
      <c r="BJ70" s="121" t="str">
        <f ca="1">空き状況確認テーブル!BJ76</f>
        <v>△</v>
      </c>
      <c r="BK70" s="122" t="str">
        <f ca="1">空き状況確認テーブル!BK76</f>
        <v>△</v>
      </c>
      <c r="BL70" s="122" t="str">
        <f ca="1">空き状況確認テーブル!BL76</f>
        <v>△</v>
      </c>
      <c r="BM70" s="122" t="str">
        <f ca="1">空き状況確認テーブル!BM76</f>
        <v>△</v>
      </c>
      <c r="BN70" s="122" t="str">
        <f ca="1">空き状況確認テーブル!BN76</f>
        <v>△</v>
      </c>
      <c r="BO70" s="122" t="str">
        <f ca="1">空き状況確認テーブル!BO76</f>
        <v>△</v>
      </c>
      <c r="BP70" s="213" t="str">
        <f ca="1">IF(COUNTIF(空き状況確認テーブル!BP76:BR76,"×")&lt;&gt;0,"×",IF(COUNTIF(空き状況確認テーブル!BP76:BR76,"△")&lt;&gt;0,"△",IF(COUNTIF(空き状況確認テーブル!BP76:BR76,"△")&lt;&gt;0,"△","〇")))</f>
        <v>△</v>
      </c>
      <c r="BQ70" s="214"/>
      <c r="BR70" s="215"/>
      <c r="BS70" s="217" t="str">
        <f ca="1">IF(COUNTIF(空き状況確認テーブル!BS76:BV76,"×")&lt;&gt;0,"×",IF(COUNTIF(空き状況確認テーブル!BS76:BV76,"△")&lt;&gt;0,"△",IF(COUNTIF(空き状況確認テーブル!BS76:BV76,"△")&lt;&gt;0,"△","〇")))</f>
        <v>〇</v>
      </c>
      <c r="BT70" s="217"/>
      <c r="BU70" s="217"/>
      <c r="BV70" s="217"/>
      <c r="BW70" s="217" t="str">
        <f ca="1">IF(COUNTIF(空き状況確認テーブル!BW76:BZ76,"×")&lt;&gt;0,"×",IF(COUNTIF(空き状況確認テーブル!BW76:BZ76,"△")&lt;&gt;0,"△",IF(COUNTIF(空き状況確認テーブル!BW76:BZ76,"△")&lt;&gt;0,"△","〇")))</f>
        <v>〇</v>
      </c>
      <c r="BX70" s="217"/>
      <c r="BY70" s="217"/>
      <c r="BZ70" s="217"/>
      <c r="CA70" s="217" t="str">
        <f ca="1">IF(COUNTIF(空き状況確認テーブル!CA76:CD76,"×")&lt;&gt;0,"×",IF(COUNTIF(空き状況確認テーブル!CA76:CD76,"△")&lt;&gt;0,"△",IF(COUNTIF(空き状況確認テーブル!CA76:CD76,"△")&lt;&gt;0,"△","〇")))</f>
        <v>△</v>
      </c>
      <c r="CB70" s="217"/>
      <c r="CC70" s="217"/>
      <c r="CD70" s="217"/>
      <c r="CE70" s="213" t="str">
        <f ca="1">IF(COUNTIF(空き状況確認テーブル!CE76:CG76,"×")&lt;&gt;0,"×",IF(COUNTIF(空き状況確認テーブル!CE76:CG76,"△")&lt;&gt;0,"△",IF(COUNTIF(空き状況確認テーブル!CE76:CG76,"△")&lt;&gt;0,"△","〇")))</f>
        <v>△</v>
      </c>
      <c r="CF70" s="214"/>
      <c r="CG70" s="216"/>
      <c r="CH70" s="187" t="str">
        <f ca="1">空き状況確認テーブル!CH76</f>
        <v>△</v>
      </c>
      <c r="CI70" s="122" t="str">
        <f ca="1">空き状況確認テーブル!CI76</f>
        <v>△</v>
      </c>
      <c r="CJ70" s="122" t="str">
        <f ca="1">空き状況確認テーブル!CJ76</f>
        <v>△</v>
      </c>
      <c r="CK70" s="122" t="str">
        <f ca="1">空き状況確認テーブル!CK76</f>
        <v>△</v>
      </c>
      <c r="CL70" s="122" t="str">
        <f ca="1">空き状況確認テーブル!CL76</f>
        <v>△</v>
      </c>
      <c r="CM70" s="122" t="str">
        <f ca="1">空き状況確認テーブル!CM76</f>
        <v>△</v>
      </c>
      <c r="CN70" s="213" t="str">
        <f ca="1">IF(COUNTIF(空き状況確認テーブル!CN76:CP76,"×")&lt;&gt;0,"×",IF(COUNTIF(空き状況確認テーブル!CN76:CP76,"△")&lt;&gt;0,"△",IF(COUNTIF(空き状況確認テーブル!CN76:CP76,"△")&lt;&gt;0,"△","〇")))</f>
        <v>△</v>
      </c>
      <c r="CO70" s="214"/>
      <c r="CP70" s="215"/>
      <c r="CQ70" s="217" t="str">
        <f ca="1">IF(COUNTIF(空き状況確認テーブル!CQ76:CT76,"×")&lt;&gt;0,"×",IF(COUNTIF(空き状況確認テーブル!CQ76:CT76,"△")&lt;&gt;0,"△",IF(COUNTIF(空き状況確認テーブル!CQ76:CT76,"△")&lt;&gt;0,"△","〇")))</f>
        <v>〇</v>
      </c>
      <c r="CR70" s="217"/>
      <c r="CS70" s="217"/>
      <c r="CT70" s="217"/>
      <c r="CU70" s="217" t="str">
        <f ca="1">IF(COUNTIF(空き状況確認テーブル!CU76:CX76,"×")&lt;&gt;0,"×",IF(COUNTIF(空き状況確認テーブル!CU76:CX76,"△")&lt;&gt;0,"△",IF(COUNTIF(空き状況確認テーブル!CU76:CX76,"△")&lt;&gt;0,"△","〇")))</f>
        <v>〇</v>
      </c>
      <c r="CV70" s="217"/>
      <c r="CW70" s="217"/>
      <c r="CX70" s="217"/>
      <c r="CY70" s="217" t="str">
        <f ca="1">IF(COUNTIF(空き状況確認テーブル!CY76:DB76,"×")&lt;&gt;0,"×",IF(COUNTIF(空き状況確認テーブル!CY76:DB76,"△")&lt;&gt;0,"△",IF(COUNTIF(空き状況確認テーブル!CY76:DB76,"△")&lt;&gt;0,"△","〇")))</f>
        <v>△</v>
      </c>
      <c r="CZ70" s="217"/>
      <c r="DA70" s="217"/>
      <c r="DB70" s="217"/>
      <c r="DC70" s="213" t="str">
        <f ca="1">IF(COUNTIF(空き状況確認テーブル!DC76:DE76,"×")&lt;&gt;0,"×",IF(COUNTIF(空き状況確認テーブル!DC76:DE76,"△")&lt;&gt;0,"△",IF(COUNTIF(空き状況確認テーブル!DC76:DE76,"△")&lt;&gt;0,"△","〇")))</f>
        <v>△</v>
      </c>
      <c r="DD70" s="214"/>
      <c r="DE70" s="216"/>
      <c r="DF70" s="121" t="str">
        <f ca="1">空き状況確認テーブル!DF76</f>
        <v>△</v>
      </c>
      <c r="DG70" s="122" t="str">
        <f ca="1">空き状況確認テーブル!DG76</f>
        <v>△</v>
      </c>
      <c r="DH70" s="122" t="str">
        <f ca="1">空き状況確認テーブル!DH76</f>
        <v>△</v>
      </c>
      <c r="DI70" s="122" t="str">
        <f ca="1">空き状況確認テーブル!DI76</f>
        <v>△</v>
      </c>
      <c r="DJ70" s="122" t="str">
        <f ca="1">空き状況確認テーブル!DJ76</f>
        <v>△</v>
      </c>
      <c r="DK70" s="122" t="str">
        <f ca="1">空き状況確認テーブル!DK76</f>
        <v>△</v>
      </c>
      <c r="DL70" s="213" t="str">
        <f ca="1">IF(COUNTIF(空き状況確認テーブル!DL76:DN76,"×")&lt;&gt;0,"×",IF(COUNTIF(空き状況確認テーブル!DL76:DN76,"△")&lt;&gt;0,"△",IF(COUNTIF(空き状況確認テーブル!DL76:DN76,"△")&lt;&gt;0,"△","〇")))</f>
        <v>△</v>
      </c>
      <c r="DM70" s="214"/>
      <c r="DN70" s="215"/>
      <c r="DO70" s="217" t="str">
        <f ca="1">IF(COUNTIF(空き状況確認テーブル!DO76:DR76,"×")&lt;&gt;0,"×",IF(COUNTIF(空き状況確認テーブル!DO76:DR76,"△")&lt;&gt;0,"△",IF(COUNTIF(空き状況確認テーブル!DO76:DR76,"△")&lt;&gt;0,"△","〇")))</f>
        <v>×</v>
      </c>
      <c r="DP70" s="217"/>
      <c r="DQ70" s="217"/>
      <c r="DR70" s="217"/>
      <c r="DS70" s="217" t="str">
        <f ca="1">IF(COUNTIF(空き状況確認テーブル!DS76:DV76,"×")&lt;&gt;0,"×",IF(COUNTIF(空き状況確認テーブル!DS76:DV76,"△")&lt;&gt;0,"△",IF(COUNTIF(空き状況確認テーブル!DS76:DV76,"△")&lt;&gt;0,"△","〇")))</f>
        <v>〇</v>
      </c>
      <c r="DT70" s="217"/>
      <c r="DU70" s="217"/>
      <c r="DV70" s="217"/>
      <c r="DW70" s="217" t="str">
        <f ca="1">IF(COUNTIF(空き状況確認テーブル!DW76:DZ76,"×")&lt;&gt;0,"×",IF(COUNTIF(空き状況確認テーブル!DW76:DZ76,"△")&lt;&gt;0,"△",IF(COUNTIF(空き状況確認テーブル!DW76:DZ76,"△")&lt;&gt;0,"△","〇")))</f>
        <v>△</v>
      </c>
      <c r="DX70" s="217"/>
      <c r="DY70" s="217"/>
      <c r="DZ70" s="217"/>
      <c r="EA70" s="213" t="str">
        <f ca="1">IF(COUNTIF(空き状況確認テーブル!EA76:EC76,"×")&lt;&gt;0,"×",IF(COUNTIF(空き状況確認テーブル!EA76:EC76,"△")&lt;&gt;0,"△",IF(COUNTIF(空き状況確認テーブル!EA76:EC76,"△")&lt;&gt;0,"△","〇")))</f>
        <v>△</v>
      </c>
      <c r="EB70" s="214"/>
      <c r="EC70" s="216"/>
      <c r="ED70" s="121" t="str">
        <f ca="1">空き状況確認テーブル!ED76</f>
        <v>×</v>
      </c>
      <c r="EE70" s="122" t="str">
        <f ca="1">空き状況確認テーブル!EE76</f>
        <v>×</v>
      </c>
      <c r="EF70" s="122" t="str">
        <f ca="1">空き状況確認テーブル!EF76</f>
        <v>×</v>
      </c>
      <c r="EG70" s="122" t="str">
        <f ca="1">空き状況確認テーブル!EG76</f>
        <v>×</v>
      </c>
      <c r="EH70" s="122" t="str">
        <f ca="1">空き状況確認テーブル!EH76</f>
        <v>×</v>
      </c>
      <c r="EI70" s="122" t="str">
        <f ca="1">空き状況確認テーブル!EI76</f>
        <v>×</v>
      </c>
      <c r="EJ70" s="213" t="str">
        <f ca="1">IF(COUNTIF(空き状況確認テーブル!EJ76:EL76,"×")&lt;&gt;0,"×",IF(COUNTIF(空き状況確認テーブル!EJ76:EL76,"△")&lt;&gt;0,"△",IF(COUNTIF(空き状況確認テーブル!EJ76:EL76,"△")&lt;&gt;0,"△","〇")))</f>
        <v>×</v>
      </c>
      <c r="EK70" s="214"/>
      <c r="EL70" s="215"/>
      <c r="EM70" s="217" t="str">
        <f ca="1">IF(COUNTIF(空き状況確認テーブル!EM76:EP76,"×")&lt;&gt;0,"×",IF(COUNTIF(空き状況確認テーブル!EM76:EP76,"△")&lt;&gt;0,"△",IF(COUNTIF(空き状況確認テーブル!EM76:EP76,"△")&lt;&gt;0,"△","〇")))</f>
        <v>×</v>
      </c>
      <c r="EN70" s="217"/>
      <c r="EO70" s="217"/>
      <c r="EP70" s="217"/>
      <c r="EQ70" s="217" t="str">
        <f ca="1">IF(COUNTIF(空き状況確認テーブル!EQ76:ET76,"×")&lt;&gt;0,"×",IF(COUNTIF(空き状況確認テーブル!EQ76:ET76,"△")&lt;&gt;0,"△",IF(COUNTIF(空き状況確認テーブル!EQ76:ET76,"△")&lt;&gt;0,"△","〇")))</f>
        <v>×</v>
      </c>
      <c r="ER70" s="217"/>
      <c r="ES70" s="217"/>
      <c r="ET70" s="217"/>
      <c r="EU70" s="217" t="str">
        <f ca="1">IF(COUNTIF(空き状況確認テーブル!EU76:EX76,"×")&lt;&gt;0,"×",IF(COUNTIF(空き状況確認テーブル!EU76:EX76,"△")&lt;&gt;0,"△",IF(COUNTIF(空き状況確認テーブル!EU76:EX76,"△")&lt;&gt;0,"△","〇")))</f>
        <v>×</v>
      </c>
      <c r="EV70" s="217"/>
      <c r="EW70" s="217"/>
      <c r="EX70" s="217"/>
      <c r="EY70" s="213" t="str">
        <f ca="1">IF(COUNTIF(空き状況確認テーブル!EY76:FA76,"×")&lt;&gt;0,"×",IF(COUNTIF(空き状況確認テーブル!EY76:FA76,"△")&lt;&gt;0,"△",IF(COUNTIF(空き状況確認テーブル!EY76:FA76,"△")&lt;&gt;0,"△","〇")))</f>
        <v>×</v>
      </c>
      <c r="EZ70" s="214"/>
      <c r="FA70" s="216"/>
      <c r="FB70" s="121" t="str">
        <f ca="1">空き状況確認テーブル!FB76</f>
        <v>×</v>
      </c>
      <c r="FC70" s="122" t="str">
        <f ca="1">空き状況確認テーブル!FC76</f>
        <v>×</v>
      </c>
      <c r="FD70" s="122" t="str">
        <f ca="1">空き状況確認テーブル!FD76</f>
        <v>×</v>
      </c>
      <c r="FE70" s="122" t="str">
        <f ca="1">空き状況確認テーブル!FE76</f>
        <v>×</v>
      </c>
      <c r="FF70" s="122" t="str">
        <f ca="1">空き状況確認テーブル!FF76</f>
        <v>×</v>
      </c>
      <c r="FG70" s="122" t="str">
        <f ca="1">空き状況確認テーブル!FG76</f>
        <v>×</v>
      </c>
      <c r="FH70" s="213" t="str">
        <f ca="1">IF(COUNTIF(空き状況確認テーブル!FH76:FJ76,"×")&lt;&gt;0,"×",IF(COUNTIF(空き状況確認テーブル!FH76:FJ76,"△")&lt;&gt;0,"△",IF(COUNTIF(空き状況確認テーブル!FH76:FJ76,"△")&lt;&gt;0,"△","〇")))</f>
        <v>×</v>
      </c>
      <c r="FI70" s="214"/>
      <c r="FJ70" s="215"/>
      <c r="FK70" s="217" t="str">
        <f ca="1">IF(COUNTIF(空き状況確認テーブル!FK76:FN76,"×")&lt;&gt;0,"×",IF(COUNTIF(空き状況確認テーブル!FK76:FN76,"△")&lt;&gt;0,"△",IF(COUNTIF(空き状況確認テーブル!FK76:FN76,"△")&lt;&gt;0,"△","〇")))</f>
        <v>×</v>
      </c>
      <c r="FL70" s="217"/>
      <c r="FM70" s="217"/>
      <c r="FN70" s="217"/>
      <c r="FO70" s="217" t="str">
        <f ca="1">IF(COUNTIF(空き状況確認テーブル!FO76:FR76,"×")&lt;&gt;0,"×",IF(COUNTIF(空き状況確認テーブル!FO76:FR76,"△")&lt;&gt;0,"△",IF(COUNTIF(空き状況確認テーブル!FO76:FR76,"△")&lt;&gt;0,"△","〇")))</f>
        <v>×</v>
      </c>
      <c r="FP70" s="217"/>
      <c r="FQ70" s="217"/>
      <c r="FR70" s="217"/>
      <c r="FS70" s="217" t="str">
        <f ca="1">IF(COUNTIF(空き状況確認テーブル!FS76:FV76,"×")&lt;&gt;0,"×",IF(COUNTIF(空き状況確認テーブル!FS76:FV76,"△")&lt;&gt;0,"△",IF(COUNTIF(空き状況確認テーブル!FS76:FV76,"△")&lt;&gt;0,"△","〇")))</f>
        <v>×</v>
      </c>
      <c r="FT70" s="217"/>
      <c r="FU70" s="217"/>
      <c r="FV70" s="217"/>
      <c r="FW70" s="213" t="str">
        <f ca="1">IF(COUNTIF(空き状況確認テーブル!FW76:FY76,"×")&lt;&gt;0,"×",IF(COUNTIF(空き状況確認テーブル!FW76:FY76,"△")&lt;&gt;0,"△",IF(COUNTIF(空き状況確認テーブル!FW76:FY76,"△")&lt;&gt;0,"△","〇")))</f>
        <v>×</v>
      </c>
      <c r="FX70" s="214"/>
      <c r="FY70" s="216"/>
    </row>
    <row r="71" spans="1:181">
      <c r="A71" s="17"/>
      <c r="B71" s="182" t="s">
        <v>384</v>
      </c>
      <c r="C71" s="202" t="s">
        <v>342</v>
      </c>
      <c r="D71" s="11" t="s">
        <v>215</v>
      </c>
      <c r="E71" s="10" t="str">
        <f>INDEX(施設情報!$D$1:$D$1000,MATCH(D71,施設情報!$C$1:$C$1000,0))</f>
        <v>1</v>
      </c>
      <c r="F71" s="11"/>
      <c r="G71" s="8" t="str">
        <f t="shared" si="29"/>
        <v>066-46391</v>
      </c>
      <c r="H71" s="10" t="str">
        <f t="shared" si="30"/>
        <v>066-46392</v>
      </c>
      <c r="I71" s="10" t="str">
        <f t="shared" si="31"/>
        <v>066-46393</v>
      </c>
      <c r="J71" s="10" t="str">
        <f t="shared" si="32"/>
        <v>066-46394</v>
      </c>
      <c r="K71" s="10" t="str">
        <f t="shared" si="33"/>
        <v>066-46395</v>
      </c>
      <c r="L71" s="10" t="str">
        <f t="shared" si="34"/>
        <v>066-46396</v>
      </c>
      <c r="M71" s="10" t="str">
        <f t="shared" si="35"/>
        <v>066-46397</v>
      </c>
      <c r="N71" s="121" t="str">
        <f ca="1">空き状況確認テーブル!N77</f>
        <v>△</v>
      </c>
      <c r="O71" s="122" t="str">
        <f ca="1">空き状況確認テーブル!O77</f>
        <v>△</v>
      </c>
      <c r="P71" s="122" t="str">
        <f ca="1">空き状況確認テーブル!P77</f>
        <v>△</v>
      </c>
      <c r="Q71" s="122" t="str">
        <f ca="1">空き状況確認テーブル!Q77</f>
        <v>△</v>
      </c>
      <c r="R71" s="122" t="str">
        <f ca="1">空き状況確認テーブル!R77</f>
        <v>△</v>
      </c>
      <c r="S71" s="122" t="str">
        <f ca="1">空き状況確認テーブル!S77</f>
        <v>△</v>
      </c>
      <c r="T71" s="213" t="str">
        <f ca="1">IF(COUNTIF(空き状況確認テーブル!T77:V77,"×")&lt;&gt;0,"×",IF(COUNTIF(空き状況確認テーブル!T77:V77,"△")&lt;&gt;0,"△",IF(COUNTIF(空き状況確認テーブル!T77:V77,"△")&lt;&gt;0,"△","〇")))</f>
        <v>△</v>
      </c>
      <c r="U71" s="214"/>
      <c r="V71" s="215"/>
      <c r="W71" s="217" t="str">
        <f ca="1">IF(COUNTIF(空き状況確認テーブル!W77:Z77,"×")&lt;&gt;0,"×",IF(COUNTIF(空き状況確認テーブル!W77:Z77,"△")&lt;&gt;0,"△",IF(COUNTIF(空き状況確認テーブル!W77:Z77,"△")&lt;&gt;0,"△","〇")))</f>
        <v>〇</v>
      </c>
      <c r="X71" s="217"/>
      <c r="Y71" s="217"/>
      <c r="Z71" s="217"/>
      <c r="AA71" s="217" t="str">
        <f ca="1">IF(COUNTIF(空き状況確認テーブル!AA77:AD77,"×")&lt;&gt;0,"×",IF(COUNTIF(空き状況確認テーブル!AA77:AD77,"△")&lt;&gt;0,"△",IF(COUNTIF(空き状況確認テーブル!AA77:AD77,"△")&lt;&gt;0,"△","〇")))</f>
        <v>〇</v>
      </c>
      <c r="AB71" s="217"/>
      <c r="AC71" s="217"/>
      <c r="AD71" s="217"/>
      <c r="AE71" s="217" t="str">
        <f ca="1">IF(COUNTIF(空き状況確認テーブル!AE77:AH77,"×")&lt;&gt;0,"×",IF(COUNTIF(空き状況確認テーブル!AE77:AH77,"△")&lt;&gt;0,"△",IF(COUNTIF(空き状況確認テーブル!AE77:AH77,"△")&lt;&gt;0,"△","〇")))</f>
        <v>△</v>
      </c>
      <c r="AF71" s="217"/>
      <c r="AG71" s="217"/>
      <c r="AH71" s="217"/>
      <c r="AI71" s="213" t="str">
        <f ca="1">IF(COUNTIF(空き状況確認テーブル!AI77:AK77,"×")&lt;&gt;0,"×",IF(COUNTIF(空き状況確認テーブル!AI77:AK77,"△")&lt;&gt;0,"△",IF(COUNTIF(空き状況確認テーブル!AI77:AK77,"△")&lt;&gt;0,"△","〇")))</f>
        <v>△</v>
      </c>
      <c r="AJ71" s="214"/>
      <c r="AK71" s="216"/>
      <c r="AL71" s="121" t="str">
        <f ca="1">空き状況確認テーブル!AL77</f>
        <v>△</v>
      </c>
      <c r="AM71" s="122" t="str">
        <f ca="1">空き状況確認テーブル!AM77</f>
        <v>△</v>
      </c>
      <c r="AN71" s="122" t="str">
        <f ca="1">空き状況確認テーブル!AN77</f>
        <v>△</v>
      </c>
      <c r="AO71" s="122" t="str">
        <f ca="1">空き状況確認テーブル!AO77</f>
        <v>△</v>
      </c>
      <c r="AP71" s="122" t="str">
        <f ca="1">空き状況確認テーブル!AP77</f>
        <v>△</v>
      </c>
      <c r="AQ71" s="122" t="str">
        <f ca="1">空き状況確認テーブル!AQ77</f>
        <v>△</v>
      </c>
      <c r="AR71" s="213" t="str">
        <f ca="1">IF(COUNTIF(空き状況確認テーブル!AR77:AT77,"×")&lt;&gt;0,"×",IF(COUNTIF(空き状況確認テーブル!AR77:AT77,"△")&lt;&gt;0,"△",IF(COUNTIF(空き状況確認テーブル!AR77:AT77,"△")&lt;&gt;0,"△","〇")))</f>
        <v>△</v>
      </c>
      <c r="AS71" s="214"/>
      <c r="AT71" s="215"/>
      <c r="AU71" s="217" t="str">
        <f ca="1">IF(COUNTIF(空き状況確認テーブル!AU77:AX77,"×")&lt;&gt;0,"×",IF(COUNTIF(空き状況確認テーブル!AU77:AX77,"△")&lt;&gt;0,"△",IF(COUNTIF(空き状況確認テーブル!AU77:AX77,"△")&lt;&gt;0,"△","〇")))</f>
        <v>〇</v>
      </c>
      <c r="AV71" s="217"/>
      <c r="AW71" s="217"/>
      <c r="AX71" s="217"/>
      <c r="AY71" s="217" t="str">
        <f ca="1">IF(COUNTIF(空き状況確認テーブル!AY77:BB77,"×")&lt;&gt;0,"×",IF(COUNTIF(空き状況確認テーブル!AY77:BB77,"△")&lt;&gt;0,"△",IF(COUNTIF(空き状況確認テーブル!AY77:BB77,"△")&lt;&gt;0,"△","〇")))</f>
        <v>〇</v>
      </c>
      <c r="AZ71" s="217"/>
      <c r="BA71" s="217"/>
      <c r="BB71" s="217"/>
      <c r="BC71" s="217" t="str">
        <f ca="1">IF(COUNTIF(空き状況確認テーブル!BC77:BF77,"×")&lt;&gt;0,"×",IF(COUNTIF(空き状況確認テーブル!BC77:BF77,"△")&lt;&gt;0,"△",IF(COUNTIF(空き状況確認テーブル!BC77:BF77,"△")&lt;&gt;0,"△","〇")))</f>
        <v>△</v>
      </c>
      <c r="BD71" s="217"/>
      <c r="BE71" s="217"/>
      <c r="BF71" s="217"/>
      <c r="BG71" s="213" t="str">
        <f ca="1">IF(COUNTIF(空き状況確認テーブル!BG77:BI77,"×")&lt;&gt;0,"×",IF(COUNTIF(空き状況確認テーブル!BG77:BI77,"△")&lt;&gt;0,"△",IF(COUNTIF(空き状況確認テーブル!BG77:BI77,"△")&lt;&gt;0,"△","〇")))</f>
        <v>△</v>
      </c>
      <c r="BH71" s="214"/>
      <c r="BI71" s="216"/>
      <c r="BJ71" s="121" t="str">
        <f ca="1">空き状況確認テーブル!BJ77</f>
        <v>△</v>
      </c>
      <c r="BK71" s="122" t="str">
        <f ca="1">空き状況確認テーブル!BK77</f>
        <v>△</v>
      </c>
      <c r="BL71" s="122" t="str">
        <f ca="1">空き状況確認テーブル!BL77</f>
        <v>△</v>
      </c>
      <c r="BM71" s="122" t="str">
        <f ca="1">空き状況確認テーブル!BM77</f>
        <v>△</v>
      </c>
      <c r="BN71" s="122" t="str">
        <f ca="1">空き状況確認テーブル!BN77</f>
        <v>△</v>
      </c>
      <c r="BO71" s="122" t="str">
        <f ca="1">空き状況確認テーブル!BO77</f>
        <v>△</v>
      </c>
      <c r="BP71" s="213" t="str">
        <f ca="1">IF(COUNTIF(空き状況確認テーブル!BP77:BR77,"×")&lt;&gt;0,"×",IF(COUNTIF(空き状況確認テーブル!BP77:BR77,"△")&lt;&gt;0,"△",IF(COUNTIF(空き状況確認テーブル!BP77:BR77,"△")&lt;&gt;0,"△","〇")))</f>
        <v>△</v>
      </c>
      <c r="BQ71" s="214"/>
      <c r="BR71" s="215"/>
      <c r="BS71" s="217" t="str">
        <f ca="1">IF(COUNTIF(空き状況確認テーブル!BS77:BV77,"×")&lt;&gt;0,"×",IF(COUNTIF(空き状況確認テーブル!BS77:BV77,"△")&lt;&gt;0,"△",IF(COUNTIF(空き状況確認テーブル!BS77:BV77,"△")&lt;&gt;0,"△","〇")))</f>
        <v>〇</v>
      </c>
      <c r="BT71" s="217"/>
      <c r="BU71" s="217"/>
      <c r="BV71" s="217"/>
      <c r="BW71" s="217" t="str">
        <f ca="1">IF(COUNTIF(空き状況確認テーブル!BW77:BZ77,"×")&lt;&gt;0,"×",IF(COUNTIF(空き状況確認テーブル!BW77:BZ77,"△")&lt;&gt;0,"△",IF(COUNTIF(空き状況確認テーブル!BW77:BZ77,"△")&lt;&gt;0,"△","〇")))</f>
        <v>〇</v>
      </c>
      <c r="BX71" s="217"/>
      <c r="BY71" s="217"/>
      <c r="BZ71" s="217"/>
      <c r="CA71" s="217" t="str">
        <f ca="1">IF(COUNTIF(空き状況確認テーブル!CA77:CD77,"×")&lt;&gt;0,"×",IF(COUNTIF(空き状況確認テーブル!CA77:CD77,"△")&lt;&gt;0,"△",IF(COUNTIF(空き状況確認テーブル!CA77:CD77,"△")&lt;&gt;0,"△","〇")))</f>
        <v>△</v>
      </c>
      <c r="CB71" s="217"/>
      <c r="CC71" s="217"/>
      <c r="CD71" s="217"/>
      <c r="CE71" s="213" t="str">
        <f ca="1">IF(COUNTIF(空き状況確認テーブル!CE77:CG77,"×")&lt;&gt;0,"×",IF(COUNTIF(空き状況確認テーブル!CE77:CG77,"△")&lt;&gt;0,"△",IF(COUNTIF(空き状況確認テーブル!CE77:CG77,"△")&lt;&gt;0,"△","〇")))</f>
        <v>△</v>
      </c>
      <c r="CF71" s="214"/>
      <c r="CG71" s="216"/>
      <c r="CH71" s="187" t="str">
        <f ca="1">空き状況確認テーブル!CH77</f>
        <v>△</v>
      </c>
      <c r="CI71" s="122" t="str">
        <f ca="1">空き状況確認テーブル!CI77</f>
        <v>△</v>
      </c>
      <c r="CJ71" s="122" t="str">
        <f ca="1">空き状況確認テーブル!CJ77</f>
        <v>△</v>
      </c>
      <c r="CK71" s="122" t="str">
        <f ca="1">空き状況確認テーブル!CK77</f>
        <v>△</v>
      </c>
      <c r="CL71" s="122" t="str">
        <f ca="1">空き状況確認テーブル!CL77</f>
        <v>△</v>
      </c>
      <c r="CM71" s="122" t="str">
        <f ca="1">空き状況確認テーブル!CM77</f>
        <v>△</v>
      </c>
      <c r="CN71" s="213" t="str">
        <f ca="1">IF(COUNTIF(空き状況確認テーブル!CN77:CP77,"×")&lt;&gt;0,"×",IF(COUNTIF(空き状況確認テーブル!CN77:CP77,"△")&lt;&gt;0,"△",IF(COUNTIF(空き状況確認テーブル!CN77:CP77,"△")&lt;&gt;0,"△","〇")))</f>
        <v>△</v>
      </c>
      <c r="CO71" s="214"/>
      <c r="CP71" s="215"/>
      <c r="CQ71" s="217" t="str">
        <f ca="1">IF(COUNTIF(空き状況確認テーブル!CQ77:CT77,"×")&lt;&gt;0,"×",IF(COUNTIF(空き状況確認テーブル!CQ77:CT77,"△")&lt;&gt;0,"△",IF(COUNTIF(空き状況確認テーブル!CQ77:CT77,"△")&lt;&gt;0,"△","〇")))</f>
        <v>〇</v>
      </c>
      <c r="CR71" s="217"/>
      <c r="CS71" s="217"/>
      <c r="CT71" s="217"/>
      <c r="CU71" s="217" t="str">
        <f ca="1">IF(COUNTIF(空き状況確認テーブル!CU77:CX77,"×")&lt;&gt;0,"×",IF(COUNTIF(空き状況確認テーブル!CU77:CX77,"△")&lt;&gt;0,"△",IF(COUNTIF(空き状況確認テーブル!CU77:CX77,"△")&lt;&gt;0,"△","〇")))</f>
        <v>〇</v>
      </c>
      <c r="CV71" s="217"/>
      <c r="CW71" s="217"/>
      <c r="CX71" s="217"/>
      <c r="CY71" s="217" t="str">
        <f ca="1">IF(COUNTIF(空き状況確認テーブル!CY77:DB77,"×")&lt;&gt;0,"×",IF(COUNTIF(空き状況確認テーブル!CY77:DB77,"△")&lt;&gt;0,"△",IF(COUNTIF(空き状況確認テーブル!CY77:DB77,"△")&lt;&gt;0,"△","〇")))</f>
        <v>△</v>
      </c>
      <c r="CZ71" s="217"/>
      <c r="DA71" s="217"/>
      <c r="DB71" s="217"/>
      <c r="DC71" s="213" t="str">
        <f ca="1">IF(COUNTIF(空き状況確認テーブル!DC77:DE77,"×")&lt;&gt;0,"×",IF(COUNTIF(空き状況確認テーブル!DC77:DE77,"△")&lt;&gt;0,"△",IF(COUNTIF(空き状況確認テーブル!DC77:DE77,"△")&lt;&gt;0,"△","〇")))</f>
        <v>△</v>
      </c>
      <c r="DD71" s="214"/>
      <c r="DE71" s="216"/>
      <c r="DF71" s="121" t="str">
        <f ca="1">空き状況確認テーブル!DF77</f>
        <v>△</v>
      </c>
      <c r="DG71" s="122" t="str">
        <f ca="1">空き状況確認テーブル!DG77</f>
        <v>△</v>
      </c>
      <c r="DH71" s="122" t="str">
        <f ca="1">空き状況確認テーブル!DH77</f>
        <v>△</v>
      </c>
      <c r="DI71" s="122" t="str">
        <f ca="1">空き状況確認テーブル!DI77</f>
        <v>△</v>
      </c>
      <c r="DJ71" s="122" t="str">
        <f ca="1">空き状況確認テーブル!DJ77</f>
        <v>△</v>
      </c>
      <c r="DK71" s="122" t="str">
        <f ca="1">空き状況確認テーブル!DK77</f>
        <v>△</v>
      </c>
      <c r="DL71" s="213" t="str">
        <f ca="1">IF(COUNTIF(空き状況確認テーブル!DL77:DN77,"×")&lt;&gt;0,"×",IF(COUNTIF(空き状況確認テーブル!DL77:DN77,"△")&lt;&gt;0,"△",IF(COUNTIF(空き状況確認テーブル!DL77:DN77,"△")&lt;&gt;0,"△","〇")))</f>
        <v>△</v>
      </c>
      <c r="DM71" s="214"/>
      <c r="DN71" s="215"/>
      <c r="DO71" s="217" t="str">
        <f ca="1">IF(COUNTIF(空き状況確認テーブル!DO77:DR77,"×")&lt;&gt;0,"×",IF(COUNTIF(空き状況確認テーブル!DO77:DR77,"△")&lt;&gt;0,"△",IF(COUNTIF(空き状況確認テーブル!DO77:DR77,"△")&lt;&gt;0,"△","〇")))</f>
        <v>〇</v>
      </c>
      <c r="DP71" s="217"/>
      <c r="DQ71" s="217"/>
      <c r="DR71" s="217"/>
      <c r="DS71" s="217" t="str">
        <f ca="1">IF(COUNTIF(空き状況確認テーブル!DS77:DV77,"×")&lt;&gt;0,"×",IF(COUNTIF(空き状況確認テーブル!DS77:DV77,"△")&lt;&gt;0,"△",IF(COUNTIF(空き状況確認テーブル!DS77:DV77,"△")&lt;&gt;0,"△","〇")))</f>
        <v>〇</v>
      </c>
      <c r="DT71" s="217"/>
      <c r="DU71" s="217"/>
      <c r="DV71" s="217"/>
      <c r="DW71" s="217" t="str">
        <f ca="1">IF(COUNTIF(空き状況確認テーブル!DW77:DZ77,"×")&lt;&gt;0,"×",IF(COUNTIF(空き状況確認テーブル!DW77:DZ77,"△")&lt;&gt;0,"△",IF(COUNTIF(空き状況確認テーブル!DW77:DZ77,"△")&lt;&gt;0,"△","〇")))</f>
        <v>△</v>
      </c>
      <c r="DX71" s="217"/>
      <c r="DY71" s="217"/>
      <c r="DZ71" s="217"/>
      <c r="EA71" s="213" t="str">
        <f ca="1">IF(COUNTIF(空き状況確認テーブル!EA77:EC77,"×")&lt;&gt;0,"×",IF(COUNTIF(空き状況確認テーブル!EA77:EC77,"△")&lt;&gt;0,"△",IF(COUNTIF(空き状況確認テーブル!EA77:EC77,"△")&lt;&gt;0,"△","〇")))</f>
        <v>△</v>
      </c>
      <c r="EB71" s="214"/>
      <c r="EC71" s="216"/>
      <c r="ED71" s="121" t="str">
        <f ca="1">空き状況確認テーブル!ED77</f>
        <v>×</v>
      </c>
      <c r="EE71" s="122" t="str">
        <f ca="1">空き状況確認テーブル!EE77</f>
        <v>×</v>
      </c>
      <c r="EF71" s="122" t="str">
        <f ca="1">空き状況確認テーブル!EF77</f>
        <v>×</v>
      </c>
      <c r="EG71" s="122" t="str">
        <f ca="1">空き状況確認テーブル!EG77</f>
        <v>×</v>
      </c>
      <c r="EH71" s="122" t="str">
        <f ca="1">空き状況確認テーブル!EH77</f>
        <v>×</v>
      </c>
      <c r="EI71" s="122" t="str">
        <f ca="1">空き状況確認テーブル!EI77</f>
        <v>×</v>
      </c>
      <c r="EJ71" s="213" t="str">
        <f ca="1">IF(COUNTIF(空き状況確認テーブル!EJ77:EL77,"×")&lt;&gt;0,"×",IF(COUNTIF(空き状況確認テーブル!EJ77:EL77,"△")&lt;&gt;0,"△",IF(COUNTIF(空き状況確認テーブル!EJ77:EL77,"△")&lt;&gt;0,"△","〇")))</f>
        <v>×</v>
      </c>
      <c r="EK71" s="214"/>
      <c r="EL71" s="215"/>
      <c r="EM71" s="217" t="str">
        <f ca="1">IF(COUNTIF(空き状況確認テーブル!EM77:EP77,"×")&lt;&gt;0,"×",IF(COUNTIF(空き状況確認テーブル!EM77:EP77,"△")&lt;&gt;0,"△",IF(COUNTIF(空き状況確認テーブル!EM77:EP77,"△")&lt;&gt;0,"△","〇")))</f>
        <v>×</v>
      </c>
      <c r="EN71" s="217"/>
      <c r="EO71" s="217"/>
      <c r="EP71" s="217"/>
      <c r="EQ71" s="217" t="str">
        <f ca="1">IF(COUNTIF(空き状況確認テーブル!EQ77:ET77,"×")&lt;&gt;0,"×",IF(COUNTIF(空き状況確認テーブル!EQ77:ET77,"△")&lt;&gt;0,"△",IF(COUNTIF(空き状況確認テーブル!EQ77:ET77,"△")&lt;&gt;0,"△","〇")))</f>
        <v>×</v>
      </c>
      <c r="ER71" s="217"/>
      <c r="ES71" s="217"/>
      <c r="ET71" s="217"/>
      <c r="EU71" s="217" t="str">
        <f ca="1">IF(COUNTIF(空き状況確認テーブル!EU77:EX77,"×")&lt;&gt;0,"×",IF(COUNTIF(空き状況確認テーブル!EU77:EX77,"△")&lt;&gt;0,"△",IF(COUNTIF(空き状況確認テーブル!EU77:EX77,"△")&lt;&gt;0,"△","〇")))</f>
        <v>×</v>
      </c>
      <c r="EV71" s="217"/>
      <c r="EW71" s="217"/>
      <c r="EX71" s="217"/>
      <c r="EY71" s="213" t="str">
        <f ca="1">IF(COUNTIF(空き状況確認テーブル!EY77:FA77,"×")&lt;&gt;0,"×",IF(COUNTIF(空き状況確認テーブル!EY77:FA77,"△")&lt;&gt;0,"△",IF(COUNTIF(空き状況確認テーブル!EY77:FA77,"△")&lt;&gt;0,"△","〇")))</f>
        <v>×</v>
      </c>
      <c r="EZ71" s="214"/>
      <c r="FA71" s="216"/>
      <c r="FB71" s="121" t="str">
        <f ca="1">空き状況確認テーブル!FB77</f>
        <v>×</v>
      </c>
      <c r="FC71" s="122" t="str">
        <f ca="1">空き状況確認テーブル!FC77</f>
        <v>×</v>
      </c>
      <c r="FD71" s="122" t="str">
        <f ca="1">空き状況確認テーブル!FD77</f>
        <v>×</v>
      </c>
      <c r="FE71" s="122" t="str">
        <f ca="1">空き状況確認テーブル!FE77</f>
        <v>×</v>
      </c>
      <c r="FF71" s="122" t="str">
        <f ca="1">空き状況確認テーブル!FF77</f>
        <v>×</v>
      </c>
      <c r="FG71" s="122" t="str">
        <f ca="1">空き状況確認テーブル!FG77</f>
        <v>×</v>
      </c>
      <c r="FH71" s="213" t="str">
        <f ca="1">IF(COUNTIF(空き状況確認テーブル!FH77:FJ77,"×")&lt;&gt;0,"×",IF(COUNTIF(空き状況確認テーブル!FH77:FJ77,"△")&lt;&gt;0,"△",IF(COUNTIF(空き状況確認テーブル!FH77:FJ77,"△")&lt;&gt;0,"△","〇")))</f>
        <v>×</v>
      </c>
      <c r="FI71" s="214"/>
      <c r="FJ71" s="215"/>
      <c r="FK71" s="217" t="str">
        <f ca="1">IF(COUNTIF(空き状況確認テーブル!FK77:FN77,"×")&lt;&gt;0,"×",IF(COUNTIF(空き状況確認テーブル!FK77:FN77,"△")&lt;&gt;0,"△",IF(COUNTIF(空き状況確認テーブル!FK77:FN77,"△")&lt;&gt;0,"△","〇")))</f>
        <v>×</v>
      </c>
      <c r="FL71" s="217"/>
      <c r="FM71" s="217"/>
      <c r="FN71" s="217"/>
      <c r="FO71" s="217" t="str">
        <f ca="1">IF(COUNTIF(空き状況確認テーブル!FO77:FR77,"×")&lt;&gt;0,"×",IF(COUNTIF(空き状況確認テーブル!FO77:FR77,"△")&lt;&gt;0,"△",IF(COUNTIF(空き状況確認テーブル!FO77:FR77,"△")&lt;&gt;0,"△","〇")))</f>
        <v>×</v>
      </c>
      <c r="FP71" s="217"/>
      <c r="FQ71" s="217"/>
      <c r="FR71" s="217"/>
      <c r="FS71" s="217" t="str">
        <f ca="1">IF(COUNTIF(空き状況確認テーブル!FS77:FV77,"×")&lt;&gt;0,"×",IF(COUNTIF(空き状況確認テーブル!FS77:FV77,"△")&lt;&gt;0,"△",IF(COUNTIF(空き状況確認テーブル!FS77:FV77,"△")&lt;&gt;0,"△","〇")))</f>
        <v>×</v>
      </c>
      <c r="FT71" s="217"/>
      <c r="FU71" s="217"/>
      <c r="FV71" s="217"/>
      <c r="FW71" s="213" t="str">
        <f ca="1">IF(COUNTIF(空き状況確認テーブル!FW77:FY77,"×")&lt;&gt;0,"×",IF(COUNTIF(空き状況確認テーブル!FW77:FY77,"△")&lt;&gt;0,"△",IF(COUNTIF(空き状況確認テーブル!FW77:FY77,"△")&lt;&gt;0,"△","〇")))</f>
        <v>×</v>
      </c>
      <c r="FX71" s="214"/>
      <c r="FY71" s="216"/>
    </row>
    <row r="72" spans="1:181">
      <c r="A72" s="17"/>
      <c r="B72" s="162" t="s">
        <v>361</v>
      </c>
      <c r="C72" s="202" t="s">
        <v>343</v>
      </c>
      <c r="D72" s="11" t="s">
        <v>216</v>
      </c>
      <c r="E72" s="10" t="str">
        <f>INDEX(施設情報!$D$1:$D$1000,MATCH(D72,施設情報!$C$1:$C$1000,0))</f>
        <v>1</v>
      </c>
      <c r="F72" s="11"/>
      <c r="G72" s="8" t="str">
        <f t="shared" si="29"/>
        <v>067-46391</v>
      </c>
      <c r="H72" s="10" t="str">
        <f t="shared" si="30"/>
        <v>067-46392</v>
      </c>
      <c r="I72" s="10" t="str">
        <f t="shared" si="31"/>
        <v>067-46393</v>
      </c>
      <c r="J72" s="10" t="str">
        <f t="shared" si="32"/>
        <v>067-46394</v>
      </c>
      <c r="K72" s="10" t="str">
        <f t="shared" si="33"/>
        <v>067-46395</v>
      </c>
      <c r="L72" s="10" t="str">
        <f t="shared" si="34"/>
        <v>067-46396</v>
      </c>
      <c r="M72" s="10" t="str">
        <f t="shared" si="35"/>
        <v>067-46397</v>
      </c>
      <c r="N72" s="121" t="str">
        <f ca="1">空き状況確認テーブル!N78</f>
        <v>△</v>
      </c>
      <c r="O72" s="122" t="str">
        <f ca="1">空き状況確認テーブル!O78</f>
        <v>△</v>
      </c>
      <c r="P72" s="122" t="str">
        <f ca="1">空き状況確認テーブル!P78</f>
        <v>△</v>
      </c>
      <c r="Q72" s="122" t="str">
        <f ca="1">空き状況確認テーブル!Q78</f>
        <v>△</v>
      </c>
      <c r="R72" s="122" t="str">
        <f ca="1">空き状況確認テーブル!R78</f>
        <v>△</v>
      </c>
      <c r="S72" s="122" t="str">
        <f ca="1">空き状況確認テーブル!S78</f>
        <v>△</v>
      </c>
      <c r="T72" s="213" t="str">
        <f ca="1">IF(COUNTIF(空き状況確認テーブル!T78:V78,"×")&lt;&gt;0,"×",IF(COUNTIF(空き状況確認テーブル!T78:V78,"△")&lt;&gt;0,"△",IF(COUNTIF(空き状況確認テーブル!T78:V78,"△")&lt;&gt;0,"△","〇")))</f>
        <v>△</v>
      </c>
      <c r="U72" s="214"/>
      <c r="V72" s="215"/>
      <c r="W72" s="217" t="str">
        <f ca="1">IF(COUNTIF(空き状況確認テーブル!W78:Z78,"×")&lt;&gt;0,"×",IF(COUNTIF(空き状況確認テーブル!W78:Z78,"△")&lt;&gt;0,"△",IF(COUNTIF(空き状況確認テーブル!W78:Z78,"△")&lt;&gt;0,"△","〇")))</f>
        <v>〇</v>
      </c>
      <c r="X72" s="217"/>
      <c r="Y72" s="217"/>
      <c r="Z72" s="217"/>
      <c r="AA72" s="217" t="str">
        <f ca="1">IF(COUNTIF(空き状況確認テーブル!AA78:AD78,"×")&lt;&gt;0,"×",IF(COUNTIF(空き状況確認テーブル!AA78:AD78,"△")&lt;&gt;0,"△",IF(COUNTIF(空き状況確認テーブル!AA78:AD78,"△")&lt;&gt;0,"△","〇")))</f>
        <v>〇</v>
      </c>
      <c r="AB72" s="217"/>
      <c r="AC72" s="217"/>
      <c r="AD72" s="217"/>
      <c r="AE72" s="217" t="str">
        <f ca="1">IF(COUNTIF(空き状況確認テーブル!AE78:AH78,"×")&lt;&gt;0,"×",IF(COUNTIF(空き状況確認テーブル!AE78:AH78,"△")&lt;&gt;0,"△",IF(COUNTIF(空き状況確認テーブル!AE78:AH78,"△")&lt;&gt;0,"△","〇")))</f>
        <v>△</v>
      </c>
      <c r="AF72" s="217"/>
      <c r="AG72" s="217"/>
      <c r="AH72" s="217"/>
      <c r="AI72" s="213" t="str">
        <f ca="1">IF(COUNTIF(空き状況確認テーブル!AI78:AK78,"×")&lt;&gt;0,"×",IF(COUNTIF(空き状況確認テーブル!AI78:AK78,"△")&lt;&gt;0,"△",IF(COUNTIF(空き状況確認テーブル!AI78:AK78,"△")&lt;&gt;0,"△","〇")))</f>
        <v>△</v>
      </c>
      <c r="AJ72" s="214"/>
      <c r="AK72" s="216"/>
      <c r="AL72" s="121" t="str">
        <f ca="1">空き状況確認テーブル!AL78</f>
        <v>△</v>
      </c>
      <c r="AM72" s="122" t="str">
        <f ca="1">空き状況確認テーブル!AM78</f>
        <v>△</v>
      </c>
      <c r="AN72" s="122" t="str">
        <f ca="1">空き状況確認テーブル!AN78</f>
        <v>△</v>
      </c>
      <c r="AO72" s="122" t="str">
        <f ca="1">空き状況確認テーブル!AO78</f>
        <v>△</v>
      </c>
      <c r="AP72" s="122" t="str">
        <f ca="1">空き状況確認テーブル!AP78</f>
        <v>△</v>
      </c>
      <c r="AQ72" s="122" t="str">
        <f ca="1">空き状況確認テーブル!AQ78</f>
        <v>△</v>
      </c>
      <c r="AR72" s="213" t="str">
        <f ca="1">IF(COUNTIF(空き状況確認テーブル!AR78:AT78,"×")&lt;&gt;0,"×",IF(COUNTIF(空き状況確認テーブル!AR78:AT78,"△")&lt;&gt;0,"△",IF(COUNTIF(空き状況確認テーブル!AR78:AT78,"△")&lt;&gt;0,"△","〇")))</f>
        <v>△</v>
      </c>
      <c r="AS72" s="214"/>
      <c r="AT72" s="215"/>
      <c r="AU72" s="217" t="str">
        <f ca="1">IF(COUNTIF(空き状況確認テーブル!AU78:AX78,"×")&lt;&gt;0,"×",IF(COUNTIF(空き状況確認テーブル!AU78:AX78,"△")&lt;&gt;0,"△",IF(COUNTIF(空き状況確認テーブル!AU78:AX78,"△")&lt;&gt;0,"△","〇")))</f>
        <v>〇</v>
      </c>
      <c r="AV72" s="217"/>
      <c r="AW72" s="217"/>
      <c r="AX72" s="217"/>
      <c r="AY72" s="217" t="str">
        <f ca="1">IF(COUNTIF(空き状況確認テーブル!AY78:BB78,"×")&lt;&gt;0,"×",IF(COUNTIF(空き状況確認テーブル!AY78:BB78,"△")&lt;&gt;0,"△",IF(COUNTIF(空き状況確認テーブル!AY78:BB78,"△")&lt;&gt;0,"△","〇")))</f>
        <v>〇</v>
      </c>
      <c r="AZ72" s="217"/>
      <c r="BA72" s="217"/>
      <c r="BB72" s="217"/>
      <c r="BC72" s="217" t="str">
        <f ca="1">IF(COUNTIF(空き状況確認テーブル!BC78:BF78,"×")&lt;&gt;0,"×",IF(COUNTIF(空き状況確認テーブル!BC78:BF78,"△")&lt;&gt;0,"△",IF(COUNTIF(空き状況確認テーブル!BC78:BF78,"△")&lt;&gt;0,"△","〇")))</f>
        <v>△</v>
      </c>
      <c r="BD72" s="217"/>
      <c r="BE72" s="217"/>
      <c r="BF72" s="217"/>
      <c r="BG72" s="213" t="str">
        <f ca="1">IF(COUNTIF(空き状況確認テーブル!BG78:BI78,"×")&lt;&gt;0,"×",IF(COUNTIF(空き状況確認テーブル!BG78:BI78,"△")&lt;&gt;0,"△",IF(COUNTIF(空き状況確認テーブル!BG78:BI78,"△")&lt;&gt;0,"△","〇")))</f>
        <v>△</v>
      </c>
      <c r="BH72" s="214"/>
      <c r="BI72" s="216"/>
      <c r="BJ72" s="121" t="str">
        <f ca="1">空き状況確認テーブル!BJ78</f>
        <v>△</v>
      </c>
      <c r="BK72" s="122" t="str">
        <f ca="1">空き状況確認テーブル!BK78</f>
        <v>△</v>
      </c>
      <c r="BL72" s="122" t="str">
        <f ca="1">空き状況確認テーブル!BL78</f>
        <v>△</v>
      </c>
      <c r="BM72" s="122" t="str">
        <f ca="1">空き状況確認テーブル!BM78</f>
        <v>△</v>
      </c>
      <c r="BN72" s="122" t="str">
        <f ca="1">空き状況確認テーブル!BN78</f>
        <v>△</v>
      </c>
      <c r="BO72" s="122" t="str">
        <f ca="1">空き状況確認テーブル!BO78</f>
        <v>△</v>
      </c>
      <c r="BP72" s="213" t="str">
        <f ca="1">IF(COUNTIF(空き状況確認テーブル!BP78:BR78,"×")&lt;&gt;0,"×",IF(COUNTIF(空き状況確認テーブル!BP78:BR78,"△")&lt;&gt;0,"△",IF(COUNTIF(空き状況確認テーブル!BP78:BR78,"△")&lt;&gt;0,"△","〇")))</f>
        <v>△</v>
      </c>
      <c r="BQ72" s="214"/>
      <c r="BR72" s="215"/>
      <c r="BS72" s="217" t="str">
        <f ca="1">IF(COUNTIF(空き状況確認テーブル!BS78:BV78,"×")&lt;&gt;0,"×",IF(COUNTIF(空き状況確認テーブル!BS78:BV78,"△")&lt;&gt;0,"△",IF(COUNTIF(空き状況確認テーブル!BS78:BV78,"△")&lt;&gt;0,"△","〇")))</f>
        <v>〇</v>
      </c>
      <c r="BT72" s="217"/>
      <c r="BU72" s="217"/>
      <c r="BV72" s="217"/>
      <c r="BW72" s="217" t="str">
        <f ca="1">IF(COUNTIF(空き状況確認テーブル!BW78:BZ78,"×")&lt;&gt;0,"×",IF(COUNTIF(空き状況確認テーブル!BW78:BZ78,"△")&lt;&gt;0,"△",IF(COUNTIF(空き状況確認テーブル!BW78:BZ78,"△")&lt;&gt;0,"△","〇")))</f>
        <v>〇</v>
      </c>
      <c r="BX72" s="217"/>
      <c r="BY72" s="217"/>
      <c r="BZ72" s="217"/>
      <c r="CA72" s="217" t="str">
        <f ca="1">IF(COUNTIF(空き状況確認テーブル!CA78:CD78,"×")&lt;&gt;0,"×",IF(COUNTIF(空き状況確認テーブル!CA78:CD78,"△")&lt;&gt;0,"△",IF(COUNTIF(空き状況確認テーブル!CA78:CD78,"△")&lt;&gt;0,"△","〇")))</f>
        <v>△</v>
      </c>
      <c r="CB72" s="217"/>
      <c r="CC72" s="217"/>
      <c r="CD72" s="217"/>
      <c r="CE72" s="213" t="str">
        <f ca="1">IF(COUNTIF(空き状況確認テーブル!CE78:CG78,"×")&lt;&gt;0,"×",IF(COUNTIF(空き状況確認テーブル!CE78:CG78,"△")&lt;&gt;0,"△",IF(COUNTIF(空き状況確認テーブル!CE78:CG78,"△")&lt;&gt;0,"△","〇")))</f>
        <v>△</v>
      </c>
      <c r="CF72" s="214"/>
      <c r="CG72" s="216"/>
      <c r="CH72" s="187" t="str">
        <f ca="1">空き状況確認テーブル!CH78</f>
        <v>△</v>
      </c>
      <c r="CI72" s="122" t="str">
        <f ca="1">空き状況確認テーブル!CI78</f>
        <v>△</v>
      </c>
      <c r="CJ72" s="122" t="str">
        <f ca="1">空き状況確認テーブル!CJ78</f>
        <v>△</v>
      </c>
      <c r="CK72" s="122" t="str">
        <f ca="1">空き状況確認テーブル!CK78</f>
        <v>△</v>
      </c>
      <c r="CL72" s="122" t="str">
        <f ca="1">空き状況確認テーブル!CL78</f>
        <v>△</v>
      </c>
      <c r="CM72" s="122" t="str">
        <f ca="1">空き状況確認テーブル!CM78</f>
        <v>△</v>
      </c>
      <c r="CN72" s="213" t="str">
        <f ca="1">IF(COUNTIF(空き状況確認テーブル!CN78:CP78,"×")&lt;&gt;0,"×",IF(COUNTIF(空き状況確認テーブル!CN78:CP78,"△")&lt;&gt;0,"△",IF(COUNTIF(空き状況確認テーブル!CN78:CP78,"△")&lt;&gt;0,"△","〇")))</f>
        <v>△</v>
      </c>
      <c r="CO72" s="214"/>
      <c r="CP72" s="215"/>
      <c r="CQ72" s="217" t="str">
        <f ca="1">IF(COUNTIF(空き状況確認テーブル!CQ78:CT78,"×")&lt;&gt;0,"×",IF(COUNTIF(空き状況確認テーブル!CQ78:CT78,"△")&lt;&gt;0,"△",IF(COUNTIF(空き状況確認テーブル!CQ78:CT78,"△")&lt;&gt;0,"△","〇")))</f>
        <v>〇</v>
      </c>
      <c r="CR72" s="217"/>
      <c r="CS72" s="217"/>
      <c r="CT72" s="217"/>
      <c r="CU72" s="217" t="str">
        <f ca="1">IF(COUNTIF(空き状況確認テーブル!CU78:CX78,"×")&lt;&gt;0,"×",IF(COUNTIF(空き状況確認テーブル!CU78:CX78,"△")&lt;&gt;0,"△",IF(COUNTIF(空き状況確認テーブル!CU78:CX78,"△")&lt;&gt;0,"△","〇")))</f>
        <v>〇</v>
      </c>
      <c r="CV72" s="217"/>
      <c r="CW72" s="217"/>
      <c r="CX72" s="217"/>
      <c r="CY72" s="217" t="str">
        <f ca="1">IF(COUNTIF(空き状況確認テーブル!CY78:DB78,"×")&lt;&gt;0,"×",IF(COUNTIF(空き状況確認テーブル!CY78:DB78,"△")&lt;&gt;0,"△",IF(COUNTIF(空き状況確認テーブル!CY78:DB78,"△")&lt;&gt;0,"△","〇")))</f>
        <v>△</v>
      </c>
      <c r="CZ72" s="217"/>
      <c r="DA72" s="217"/>
      <c r="DB72" s="217"/>
      <c r="DC72" s="213" t="str">
        <f ca="1">IF(COUNTIF(空き状況確認テーブル!DC78:DE78,"×")&lt;&gt;0,"×",IF(COUNTIF(空き状況確認テーブル!DC78:DE78,"△")&lt;&gt;0,"△",IF(COUNTIF(空き状況確認テーブル!DC78:DE78,"△")&lt;&gt;0,"△","〇")))</f>
        <v>△</v>
      </c>
      <c r="DD72" s="214"/>
      <c r="DE72" s="216"/>
      <c r="DF72" s="121" t="str">
        <f ca="1">空き状況確認テーブル!DF78</f>
        <v>△</v>
      </c>
      <c r="DG72" s="122" t="str">
        <f ca="1">空き状況確認テーブル!DG78</f>
        <v>△</v>
      </c>
      <c r="DH72" s="122" t="str">
        <f ca="1">空き状況確認テーブル!DH78</f>
        <v>△</v>
      </c>
      <c r="DI72" s="122" t="str">
        <f ca="1">空き状況確認テーブル!DI78</f>
        <v>△</v>
      </c>
      <c r="DJ72" s="122" t="str">
        <f ca="1">空き状況確認テーブル!DJ78</f>
        <v>△</v>
      </c>
      <c r="DK72" s="122" t="str">
        <f ca="1">空き状況確認テーブル!DK78</f>
        <v>△</v>
      </c>
      <c r="DL72" s="213" t="str">
        <f ca="1">IF(COUNTIF(空き状況確認テーブル!DL78:DN78,"×")&lt;&gt;0,"×",IF(COUNTIF(空き状況確認テーブル!DL78:DN78,"△")&lt;&gt;0,"△",IF(COUNTIF(空き状況確認テーブル!DL78:DN78,"△")&lt;&gt;0,"△","〇")))</f>
        <v>△</v>
      </c>
      <c r="DM72" s="214"/>
      <c r="DN72" s="215"/>
      <c r="DO72" s="217" t="str">
        <f ca="1">IF(COUNTIF(空き状況確認テーブル!DO78:DR78,"×")&lt;&gt;0,"×",IF(COUNTIF(空き状況確認テーブル!DO78:DR78,"△")&lt;&gt;0,"△",IF(COUNTIF(空き状況確認テーブル!DO78:DR78,"△")&lt;&gt;0,"△","〇")))</f>
        <v>〇</v>
      </c>
      <c r="DP72" s="217"/>
      <c r="DQ72" s="217"/>
      <c r="DR72" s="217"/>
      <c r="DS72" s="217" t="str">
        <f ca="1">IF(COUNTIF(空き状況確認テーブル!DS78:DV78,"×")&lt;&gt;0,"×",IF(COUNTIF(空き状況確認テーブル!DS78:DV78,"△")&lt;&gt;0,"△",IF(COUNTIF(空き状況確認テーブル!DS78:DV78,"△")&lt;&gt;0,"△","〇")))</f>
        <v>〇</v>
      </c>
      <c r="DT72" s="217"/>
      <c r="DU72" s="217"/>
      <c r="DV72" s="217"/>
      <c r="DW72" s="217" t="str">
        <f ca="1">IF(COUNTIF(空き状況確認テーブル!DW78:DZ78,"×")&lt;&gt;0,"×",IF(COUNTIF(空き状況確認テーブル!DW78:DZ78,"△")&lt;&gt;0,"△",IF(COUNTIF(空き状況確認テーブル!DW78:DZ78,"△")&lt;&gt;0,"△","〇")))</f>
        <v>△</v>
      </c>
      <c r="DX72" s="217"/>
      <c r="DY72" s="217"/>
      <c r="DZ72" s="217"/>
      <c r="EA72" s="213" t="str">
        <f ca="1">IF(COUNTIF(空き状況確認テーブル!EA78:EC78,"×")&lt;&gt;0,"×",IF(COUNTIF(空き状況確認テーブル!EA78:EC78,"△")&lt;&gt;0,"△",IF(COUNTIF(空き状況確認テーブル!EA78:EC78,"△")&lt;&gt;0,"△","〇")))</f>
        <v>△</v>
      </c>
      <c r="EB72" s="214"/>
      <c r="EC72" s="216"/>
      <c r="ED72" s="121" t="str">
        <f ca="1">空き状況確認テーブル!ED78</f>
        <v>×</v>
      </c>
      <c r="EE72" s="122" t="str">
        <f ca="1">空き状況確認テーブル!EE78</f>
        <v>×</v>
      </c>
      <c r="EF72" s="122" t="str">
        <f ca="1">空き状況確認テーブル!EF78</f>
        <v>×</v>
      </c>
      <c r="EG72" s="122" t="str">
        <f ca="1">空き状況確認テーブル!EG78</f>
        <v>×</v>
      </c>
      <c r="EH72" s="122" t="str">
        <f ca="1">空き状況確認テーブル!EH78</f>
        <v>×</v>
      </c>
      <c r="EI72" s="122" t="str">
        <f ca="1">空き状況確認テーブル!EI78</f>
        <v>×</v>
      </c>
      <c r="EJ72" s="213" t="str">
        <f ca="1">IF(COUNTIF(空き状況確認テーブル!EJ78:EL78,"×")&lt;&gt;0,"×",IF(COUNTIF(空き状況確認テーブル!EJ78:EL78,"△")&lt;&gt;0,"△",IF(COUNTIF(空き状況確認テーブル!EJ78:EL78,"△")&lt;&gt;0,"△","〇")))</f>
        <v>×</v>
      </c>
      <c r="EK72" s="214"/>
      <c r="EL72" s="215"/>
      <c r="EM72" s="217" t="str">
        <f ca="1">IF(COUNTIF(空き状況確認テーブル!EM78:EP78,"×")&lt;&gt;0,"×",IF(COUNTIF(空き状況確認テーブル!EM78:EP78,"△")&lt;&gt;0,"△",IF(COUNTIF(空き状況確認テーブル!EM78:EP78,"△")&lt;&gt;0,"△","〇")))</f>
        <v>×</v>
      </c>
      <c r="EN72" s="217"/>
      <c r="EO72" s="217"/>
      <c r="EP72" s="217"/>
      <c r="EQ72" s="217" t="str">
        <f ca="1">IF(COUNTIF(空き状況確認テーブル!EQ78:ET78,"×")&lt;&gt;0,"×",IF(COUNTIF(空き状況確認テーブル!EQ78:ET78,"△")&lt;&gt;0,"△",IF(COUNTIF(空き状況確認テーブル!EQ78:ET78,"△")&lt;&gt;0,"△","〇")))</f>
        <v>×</v>
      </c>
      <c r="ER72" s="217"/>
      <c r="ES72" s="217"/>
      <c r="ET72" s="217"/>
      <c r="EU72" s="217" t="str">
        <f ca="1">IF(COUNTIF(空き状況確認テーブル!EU78:EX78,"×")&lt;&gt;0,"×",IF(COUNTIF(空き状況確認テーブル!EU78:EX78,"△")&lt;&gt;0,"△",IF(COUNTIF(空き状況確認テーブル!EU78:EX78,"△")&lt;&gt;0,"△","〇")))</f>
        <v>×</v>
      </c>
      <c r="EV72" s="217"/>
      <c r="EW72" s="217"/>
      <c r="EX72" s="217"/>
      <c r="EY72" s="213" t="str">
        <f ca="1">IF(COUNTIF(空き状況確認テーブル!EY78:FA78,"×")&lt;&gt;0,"×",IF(COUNTIF(空き状況確認テーブル!EY78:FA78,"△")&lt;&gt;0,"△",IF(COUNTIF(空き状況確認テーブル!EY78:FA78,"△")&lt;&gt;0,"△","〇")))</f>
        <v>×</v>
      </c>
      <c r="EZ72" s="214"/>
      <c r="FA72" s="216"/>
      <c r="FB72" s="121" t="str">
        <f ca="1">空き状況確認テーブル!FB78</f>
        <v>×</v>
      </c>
      <c r="FC72" s="122" t="str">
        <f ca="1">空き状況確認テーブル!FC78</f>
        <v>×</v>
      </c>
      <c r="FD72" s="122" t="str">
        <f ca="1">空き状況確認テーブル!FD78</f>
        <v>×</v>
      </c>
      <c r="FE72" s="122" t="str">
        <f ca="1">空き状況確認テーブル!FE78</f>
        <v>×</v>
      </c>
      <c r="FF72" s="122" t="str">
        <f ca="1">空き状況確認テーブル!FF78</f>
        <v>×</v>
      </c>
      <c r="FG72" s="122" t="str">
        <f ca="1">空き状況確認テーブル!FG78</f>
        <v>×</v>
      </c>
      <c r="FH72" s="213" t="str">
        <f ca="1">IF(COUNTIF(空き状況確認テーブル!FH78:FJ78,"×")&lt;&gt;0,"×",IF(COUNTIF(空き状況確認テーブル!FH78:FJ78,"△")&lt;&gt;0,"△",IF(COUNTIF(空き状況確認テーブル!FH78:FJ78,"△")&lt;&gt;0,"△","〇")))</f>
        <v>×</v>
      </c>
      <c r="FI72" s="214"/>
      <c r="FJ72" s="215"/>
      <c r="FK72" s="217" t="str">
        <f ca="1">IF(COUNTIF(空き状況確認テーブル!FK78:FN78,"×")&lt;&gt;0,"×",IF(COUNTIF(空き状況確認テーブル!FK78:FN78,"△")&lt;&gt;0,"△",IF(COUNTIF(空き状況確認テーブル!FK78:FN78,"△")&lt;&gt;0,"△","〇")))</f>
        <v>×</v>
      </c>
      <c r="FL72" s="217"/>
      <c r="FM72" s="217"/>
      <c r="FN72" s="217"/>
      <c r="FO72" s="217" t="str">
        <f ca="1">IF(COUNTIF(空き状況確認テーブル!FO78:FR78,"×")&lt;&gt;0,"×",IF(COUNTIF(空き状況確認テーブル!FO78:FR78,"△")&lt;&gt;0,"△",IF(COUNTIF(空き状況確認テーブル!FO78:FR78,"△")&lt;&gt;0,"△","〇")))</f>
        <v>×</v>
      </c>
      <c r="FP72" s="217"/>
      <c r="FQ72" s="217"/>
      <c r="FR72" s="217"/>
      <c r="FS72" s="217" t="str">
        <f ca="1">IF(COUNTIF(空き状況確認テーブル!FS78:FV78,"×")&lt;&gt;0,"×",IF(COUNTIF(空き状況確認テーブル!FS78:FV78,"△")&lt;&gt;0,"△",IF(COUNTIF(空き状況確認テーブル!FS78:FV78,"△")&lt;&gt;0,"△","〇")))</f>
        <v>×</v>
      </c>
      <c r="FT72" s="217"/>
      <c r="FU72" s="217"/>
      <c r="FV72" s="217"/>
      <c r="FW72" s="213" t="str">
        <f ca="1">IF(COUNTIF(空き状況確認テーブル!FW78:FY78,"×")&lt;&gt;0,"×",IF(COUNTIF(空き状況確認テーブル!FW78:FY78,"△")&lt;&gt;0,"△",IF(COUNTIF(空き状況確認テーブル!FW78:FY78,"△")&lt;&gt;0,"△","〇")))</f>
        <v>×</v>
      </c>
      <c r="FX72" s="214"/>
      <c r="FY72" s="216"/>
    </row>
    <row r="73" spans="1:181">
      <c r="A73" s="17"/>
      <c r="B73" s="163" t="s">
        <v>362</v>
      </c>
      <c r="C73" s="202" t="s">
        <v>344</v>
      </c>
      <c r="D73" s="11" t="s">
        <v>217</v>
      </c>
      <c r="E73" s="10" t="str">
        <f>INDEX(施設情報!$D$1:$D$1000,MATCH(D73,施設情報!$C$1:$C$1000,0))</f>
        <v>1</v>
      </c>
      <c r="F73" s="11"/>
      <c r="G73" s="8" t="str">
        <f>$D73&amp;"-"&amp;$N$5</f>
        <v>068-46391</v>
      </c>
      <c r="H73" s="10" t="str">
        <f t="shared" si="30"/>
        <v>068-46392</v>
      </c>
      <c r="I73" s="10" t="str">
        <f t="shared" si="31"/>
        <v>068-46393</v>
      </c>
      <c r="J73" s="10" t="str">
        <f t="shared" si="32"/>
        <v>068-46394</v>
      </c>
      <c r="K73" s="10" t="str">
        <f t="shared" si="33"/>
        <v>068-46395</v>
      </c>
      <c r="L73" s="10" t="str">
        <f t="shared" si="34"/>
        <v>068-46396</v>
      </c>
      <c r="M73" s="10" t="str">
        <f t="shared" si="35"/>
        <v>068-46397</v>
      </c>
      <c r="N73" s="121" t="str">
        <f ca="1">空き状況確認テーブル!N79</f>
        <v>△</v>
      </c>
      <c r="O73" s="122" t="str">
        <f ca="1">空き状況確認テーブル!O79</f>
        <v>△</v>
      </c>
      <c r="P73" s="122" t="str">
        <f ca="1">空き状況確認テーブル!P79</f>
        <v>△</v>
      </c>
      <c r="Q73" s="122" t="str">
        <f ca="1">空き状況確認テーブル!Q79</f>
        <v>△</v>
      </c>
      <c r="R73" s="122" t="str">
        <f ca="1">空き状況確認テーブル!R79</f>
        <v>△</v>
      </c>
      <c r="S73" s="122" t="str">
        <f ca="1">空き状況確認テーブル!S79</f>
        <v>△</v>
      </c>
      <c r="T73" s="213" t="str">
        <f ca="1">IF(COUNTIF(空き状況確認テーブル!T79:V79,"×")&lt;&gt;0,"×",IF(COUNTIF(空き状況確認テーブル!T79:V79,"△")&lt;&gt;0,"△",IF(COUNTIF(空き状況確認テーブル!T79:V79,"△")&lt;&gt;0,"△","〇")))</f>
        <v>△</v>
      </c>
      <c r="U73" s="214"/>
      <c r="V73" s="215"/>
      <c r="W73" s="217" t="str">
        <f ca="1">IF(COUNTIF(空き状況確認テーブル!W79:Z79,"×")&lt;&gt;0,"×",IF(COUNTIF(空き状況確認テーブル!W79:Z79,"△")&lt;&gt;0,"△",IF(COUNTIF(空き状況確認テーブル!W79:Z79,"△")&lt;&gt;0,"△","〇")))</f>
        <v>〇</v>
      </c>
      <c r="X73" s="217"/>
      <c r="Y73" s="217"/>
      <c r="Z73" s="217"/>
      <c r="AA73" s="217" t="str">
        <f ca="1">IF(COUNTIF(空き状況確認テーブル!AA79:AD79,"×")&lt;&gt;0,"×",IF(COUNTIF(空き状況確認テーブル!AA79:AD79,"△")&lt;&gt;0,"△",IF(COUNTIF(空き状況確認テーブル!AA79:AD79,"△")&lt;&gt;0,"△","〇")))</f>
        <v>〇</v>
      </c>
      <c r="AB73" s="217"/>
      <c r="AC73" s="217"/>
      <c r="AD73" s="217"/>
      <c r="AE73" s="217" t="str">
        <f ca="1">IF(COUNTIF(空き状況確認テーブル!AE79:AH79,"×")&lt;&gt;0,"×",IF(COUNTIF(空き状況確認テーブル!AE79:AH79,"△")&lt;&gt;0,"△",IF(COUNTIF(空き状況確認テーブル!AE79:AH79,"△")&lt;&gt;0,"△","〇")))</f>
        <v>△</v>
      </c>
      <c r="AF73" s="217"/>
      <c r="AG73" s="217"/>
      <c r="AH73" s="217"/>
      <c r="AI73" s="213" t="str">
        <f ca="1">IF(COUNTIF(空き状況確認テーブル!AI79:AK79,"×")&lt;&gt;0,"×",IF(COUNTIF(空き状況確認テーブル!AI79:AK79,"△")&lt;&gt;0,"△",IF(COUNTIF(空き状況確認テーブル!AI79:AK79,"△")&lt;&gt;0,"△","〇")))</f>
        <v>△</v>
      </c>
      <c r="AJ73" s="214"/>
      <c r="AK73" s="216"/>
      <c r="AL73" s="121" t="str">
        <f ca="1">空き状況確認テーブル!AL79</f>
        <v>△</v>
      </c>
      <c r="AM73" s="122" t="str">
        <f ca="1">空き状況確認テーブル!AM79</f>
        <v>△</v>
      </c>
      <c r="AN73" s="122" t="str">
        <f ca="1">空き状況確認テーブル!AN79</f>
        <v>△</v>
      </c>
      <c r="AO73" s="122" t="str">
        <f ca="1">空き状況確認テーブル!AO79</f>
        <v>△</v>
      </c>
      <c r="AP73" s="122" t="str">
        <f ca="1">空き状況確認テーブル!AP79</f>
        <v>△</v>
      </c>
      <c r="AQ73" s="122" t="str">
        <f ca="1">空き状況確認テーブル!AQ79</f>
        <v>△</v>
      </c>
      <c r="AR73" s="213" t="str">
        <f ca="1">IF(COUNTIF(空き状況確認テーブル!AR79:AT79,"×")&lt;&gt;0,"×",IF(COUNTIF(空き状況確認テーブル!AR79:AT79,"△")&lt;&gt;0,"△",IF(COUNTIF(空き状況確認テーブル!AR79:AT79,"△")&lt;&gt;0,"△","〇")))</f>
        <v>△</v>
      </c>
      <c r="AS73" s="214"/>
      <c r="AT73" s="215"/>
      <c r="AU73" s="217" t="str">
        <f ca="1">IF(COUNTIF(空き状況確認テーブル!AU79:AX79,"×")&lt;&gt;0,"×",IF(COUNTIF(空き状況確認テーブル!AU79:AX79,"△")&lt;&gt;0,"△",IF(COUNTIF(空き状況確認テーブル!AU79:AX79,"△")&lt;&gt;0,"△","〇")))</f>
        <v>〇</v>
      </c>
      <c r="AV73" s="217"/>
      <c r="AW73" s="217"/>
      <c r="AX73" s="217"/>
      <c r="AY73" s="217" t="str">
        <f ca="1">IF(COUNTIF(空き状況確認テーブル!AY79:BB79,"×")&lt;&gt;0,"×",IF(COUNTIF(空き状況確認テーブル!AY79:BB79,"△")&lt;&gt;0,"△",IF(COUNTIF(空き状況確認テーブル!AY79:BB79,"△")&lt;&gt;0,"△","〇")))</f>
        <v>〇</v>
      </c>
      <c r="AZ73" s="217"/>
      <c r="BA73" s="217"/>
      <c r="BB73" s="217"/>
      <c r="BC73" s="217" t="str">
        <f ca="1">IF(COUNTIF(空き状況確認テーブル!BC79:BF79,"×")&lt;&gt;0,"×",IF(COUNTIF(空き状況確認テーブル!BC79:BF79,"△")&lt;&gt;0,"△",IF(COUNTIF(空き状況確認テーブル!BC79:BF79,"△")&lt;&gt;0,"△","〇")))</f>
        <v>△</v>
      </c>
      <c r="BD73" s="217"/>
      <c r="BE73" s="217"/>
      <c r="BF73" s="217"/>
      <c r="BG73" s="213" t="str">
        <f ca="1">IF(COUNTIF(空き状況確認テーブル!BG79:BI79,"×")&lt;&gt;0,"×",IF(COUNTIF(空き状況確認テーブル!BG79:BI79,"△")&lt;&gt;0,"△",IF(COUNTIF(空き状況確認テーブル!BG79:BI79,"△")&lt;&gt;0,"△","〇")))</f>
        <v>△</v>
      </c>
      <c r="BH73" s="214"/>
      <c r="BI73" s="216"/>
      <c r="BJ73" s="121" t="str">
        <f ca="1">空き状況確認テーブル!BJ79</f>
        <v>△</v>
      </c>
      <c r="BK73" s="122" t="str">
        <f ca="1">空き状況確認テーブル!BK79</f>
        <v>△</v>
      </c>
      <c r="BL73" s="122" t="str">
        <f ca="1">空き状況確認テーブル!BL79</f>
        <v>△</v>
      </c>
      <c r="BM73" s="122" t="str">
        <f ca="1">空き状況確認テーブル!BM79</f>
        <v>△</v>
      </c>
      <c r="BN73" s="122" t="str">
        <f ca="1">空き状況確認テーブル!BN79</f>
        <v>△</v>
      </c>
      <c r="BO73" s="122" t="str">
        <f ca="1">空き状況確認テーブル!BO79</f>
        <v>△</v>
      </c>
      <c r="BP73" s="213" t="str">
        <f ca="1">IF(COUNTIF(空き状況確認テーブル!BP79:BR79,"×")&lt;&gt;0,"×",IF(COUNTIF(空き状況確認テーブル!BP79:BR79,"△")&lt;&gt;0,"△",IF(COUNTIF(空き状況確認テーブル!BP79:BR79,"△")&lt;&gt;0,"△","〇")))</f>
        <v>△</v>
      </c>
      <c r="BQ73" s="214"/>
      <c r="BR73" s="215"/>
      <c r="BS73" s="217" t="str">
        <f ca="1">IF(COUNTIF(空き状況確認テーブル!BS79:BV79,"×")&lt;&gt;0,"×",IF(COUNTIF(空き状況確認テーブル!BS79:BV79,"△")&lt;&gt;0,"△",IF(COUNTIF(空き状況確認テーブル!BS79:BV79,"△")&lt;&gt;0,"△","〇")))</f>
        <v>〇</v>
      </c>
      <c r="BT73" s="217"/>
      <c r="BU73" s="217"/>
      <c r="BV73" s="217"/>
      <c r="BW73" s="217" t="str">
        <f ca="1">IF(COUNTIF(空き状況確認テーブル!BW79:BZ79,"×")&lt;&gt;0,"×",IF(COUNTIF(空き状況確認テーブル!BW79:BZ79,"△")&lt;&gt;0,"△",IF(COUNTIF(空き状況確認テーブル!BW79:BZ79,"△")&lt;&gt;0,"△","〇")))</f>
        <v>〇</v>
      </c>
      <c r="BX73" s="217"/>
      <c r="BY73" s="217"/>
      <c r="BZ73" s="217"/>
      <c r="CA73" s="217" t="str">
        <f ca="1">IF(COUNTIF(空き状況確認テーブル!CA79:CD79,"×")&lt;&gt;0,"×",IF(COUNTIF(空き状況確認テーブル!CA79:CD79,"△")&lt;&gt;0,"△",IF(COUNTIF(空き状況確認テーブル!CA79:CD79,"△")&lt;&gt;0,"△","〇")))</f>
        <v>△</v>
      </c>
      <c r="CB73" s="217"/>
      <c r="CC73" s="217"/>
      <c r="CD73" s="217"/>
      <c r="CE73" s="213" t="str">
        <f ca="1">IF(COUNTIF(空き状況確認テーブル!CE79:CG79,"×")&lt;&gt;0,"×",IF(COUNTIF(空き状況確認テーブル!CE79:CG79,"△")&lt;&gt;0,"△",IF(COUNTIF(空き状況確認テーブル!CE79:CG79,"△")&lt;&gt;0,"△","〇")))</f>
        <v>△</v>
      </c>
      <c r="CF73" s="214"/>
      <c r="CG73" s="216"/>
      <c r="CH73" s="187" t="str">
        <f ca="1">空き状況確認テーブル!CH79</f>
        <v>△</v>
      </c>
      <c r="CI73" s="122" t="str">
        <f ca="1">空き状況確認テーブル!CI79</f>
        <v>△</v>
      </c>
      <c r="CJ73" s="122" t="str">
        <f ca="1">空き状況確認テーブル!CJ79</f>
        <v>△</v>
      </c>
      <c r="CK73" s="122" t="str">
        <f ca="1">空き状況確認テーブル!CK79</f>
        <v>△</v>
      </c>
      <c r="CL73" s="122" t="str">
        <f ca="1">空き状況確認テーブル!CL79</f>
        <v>△</v>
      </c>
      <c r="CM73" s="122" t="str">
        <f ca="1">空き状況確認テーブル!CM79</f>
        <v>△</v>
      </c>
      <c r="CN73" s="213" t="str">
        <f ca="1">IF(COUNTIF(空き状況確認テーブル!CN79:CP79,"×")&lt;&gt;0,"×",IF(COUNTIF(空き状況確認テーブル!CN79:CP79,"△")&lt;&gt;0,"△",IF(COUNTIF(空き状況確認テーブル!CN79:CP79,"△")&lt;&gt;0,"△","〇")))</f>
        <v>△</v>
      </c>
      <c r="CO73" s="214"/>
      <c r="CP73" s="215"/>
      <c r="CQ73" s="217" t="str">
        <f ca="1">IF(COUNTIF(空き状況確認テーブル!CQ79:CT79,"×")&lt;&gt;0,"×",IF(COUNTIF(空き状況確認テーブル!CQ79:CT79,"△")&lt;&gt;0,"△",IF(COUNTIF(空き状況確認テーブル!CQ79:CT79,"△")&lt;&gt;0,"△","〇")))</f>
        <v>〇</v>
      </c>
      <c r="CR73" s="217"/>
      <c r="CS73" s="217"/>
      <c r="CT73" s="217"/>
      <c r="CU73" s="217" t="str">
        <f ca="1">IF(COUNTIF(空き状況確認テーブル!CU79:CX79,"×")&lt;&gt;0,"×",IF(COUNTIF(空き状況確認テーブル!CU79:CX79,"△")&lt;&gt;0,"△",IF(COUNTIF(空き状況確認テーブル!CU79:CX79,"△")&lt;&gt;0,"△","〇")))</f>
        <v>〇</v>
      </c>
      <c r="CV73" s="217"/>
      <c r="CW73" s="217"/>
      <c r="CX73" s="217"/>
      <c r="CY73" s="217" t="str">
        <f ca="1">IF(COUNTIF(空き状況確認テーブル!CY79:DB79,"×")&lt;&gt;0,"×",IF(COUNTIF(空き状況確認テーブル!CY79:DB79,"△")&lt;&gt;0,"△",IF(COUNTIF(空き状況確認テーブル!CY79:DB79,"△")&lt;&gt;0,"△","〇")))</f>
        <v>△</v>
      </c>
      <c r="CZ73" s="217"/>
      <c r="DA73" s="217"/>
      <c r="DB73" s="217"/>
      <c r="DC73" s="213" t="str">
        <f ca="1">IF(COUNTIF(空き状況確認テーブル!DC79:DE79,"×")&lt;&gt;0,"×",IF(COUNTIF(空き状況確認テーブル!DC79:DE79,"△")&lt;&gt;0,"△",IF(COUNTIF(空き状況確認テーブル!DC79:DE79,"△")&lt;&gt;0,"△","〇")))</f>
        <v>△</v>
      </c>
      <c r="DD73" s="214"/>
      <c r="DE73" s="216"/>
      <c r="DF73" s="121" t="str">
        <f ca="1">空き状況確認テーブル!DF79</f>
        <v>△</v>
      </c>
      <c r="DG73" s="122" t="str">
        <f ca="1">空き状況確認テーブル!DG79</f>
        <v>△</v>
      </c>
      <c r="DH73" s="122" t="str">
        <f ca="1">空き状況確認テーブル!DH79</f>
        <v>△</v>
      </c>
      <c r="DI73" s="122" t="str">
        <f ca="1">空き状況確認テーブル!DI79</f>
        <v>△</v>
      </c>
      <c r="DJ73" s="122" t="str">
        <f ca="1">空き状況確認テーブル!DJ79</f>
        <v>△</v>
      </c>
      <c r="DK73" s="122" t="str">
        <f ca="1">空き状況確認テーブル!DK79</f>
        <v>△</v>
      </c>
      <c r="DL73" s="213" t="str">
        <f ca="1">IF(COUNTIF(空き状況確認テーブル!DL79:DN79,"×")&lt;&gt;0,"×",IF(COUNTIF(空き状況確認テーブル!DL79:DN79,"△")&lt;&gt;0,"△",IF(COUNTIF(空き状況確認テーブル!DL79:DN79,"△")&lt;&gt;0,"△","〇")))</f>
        <v>△</v>
      </c>
      <c r="DM73" s="214"/>
      <c r="DN73" s="215"/>
      <c r="DO73" s="217" t="str">
        <f ca="1">IF(COUNTIF(空き状況確認テーブル!DO79:DR79,"×")&lt;&gt;0,"×",IF(COUNTIF(空き状況確認テーブル!DO79:DR79,"△")&lt;&gt;0,"△",IF(COUNTIF(空き状況確認テーブル!DO79:DR79,"△")&lt;&gt;0,"△","〇")))</f>
        <v>〇</v>
      </c>
      <c r="DP73" s="217"/>
      <c r="DQ73" s="217"/>
      <c r="DR73" s="217"/>
      <c r="DS73" s="217" t="str">
        <f ca="1">IF(COUNTIF(空き状況確認テーブル!DS79:DV79,"×")&lt;&gt;0,"×",IF(COUNTIF(空き状況確認テーブル!DS79:DV79,"△")&lt;&gt;0,"△",IF(COUNTIF(空き状況確認テーブル!DS79:DV79,"△")&lt;&gt;0,"△","〇")))</f>
        <v>〇</v>
      </c>
      <c r="DT73" s="217"/>
      <c r="DU73" s="217"/>
      <c r="DV73" s="217"/>
      <c r="DW73" s="217" t="str">
        <f ca="1">IF(COUNTIF(空き状況確認テーブル!DW79:DZ79,"×")&lt;&gt;0,"×",IF(COUNTIF(空き状況確認テーブル!DW79:DZ79,"△")&lt;&gt;0,"△",IF(COUNTIF(空き状況確認テーブル!DW79:DZ79,"△")&lt;&gt;0,"△","〇")))</f>
        <v>△</v>
      </c>
      <c r="DX73" s="217"/>
      <c r="DY73" s="217"/>
      <c r="DZ73" s="217"/>
      <c r="EA73" s="213" t="str">
        <f ca="1">IF(COUNTIF(空き状況確認テーブル!EA79:EC79,"×")&lt;&gt;0,"×",IF(COUNTIF(空き状況確認テーブル!EA79:EC79,"△")&lt;&gt;0,"△",IF(COUNTIF(空き状況確認テーブル!EA79:EC79,"△")&lt;&gt;0,"△","〇")))</f>
        <v>△</v>
      </c>
      <c r="EB73" s="214"/>
      <c r="EC73" s="216"/>
      <c r="ED73" s="121" t="str">
        <f ca="1">空き状況確認テーブル!ED79</f>
        <v>×</v>
      </c>
      <c r="EE73" s="122" t="str">
        <f ca="1">空き状況確認テーブル!EE79</f>
        <v>×</v>
      </c>
      <c r="EF73" s="122" t="str">
        <f ca="1">空き状況確認テーブル!EF79</f>
        <v>×</v>
      </c>
      <c r="EG73" s="122" t="str">
        <f ca="1">空き状況確認テーブル!EG79</f>
        <v>×</v>
      </c>
      <c r="EH73" s="122" t="str">
        <f ca="1">空き状況確認テーブル!EH79</f>
        <v>×</v>
      </c>
      <c r="EI73" s="122" t="str">
        <f ca="1">空き状況確認テーブル!EI79</f>
        <v>×</v>
      </c>
      <c r="EJ73" s="213" t="str">
        <f ca="1">IF(COUNTIF(空き状況確認テーブル!EJ79:EL79,"×")&lt;&gt;0,"×",IF(COUNTIF(空き状況確認テーブル!EJ79:EL79,"△")&lt;&gt;0,"△",IF(COUNTIF(空き状況確認テーブル!EJ79:EL79,"△")&lt;&gt;0,"△","〇")))</f>
        <v>×</v>
      </c>
      <c r="EK73" s="214"/>
      <c r="EL73" s="215"/>
      <c r="EM73" s="217" t="str">
        <f ca="1">IF(COUNTIF(空き状況確認テーブル!EM79:EP79,"×")&lt;&gt;0,"×",IF(COUNTIF(空き状況確認テーブル!EM79:EP79,"△")&lt;&gt;0,"△",IF(COUNTIF(空き状況確認テーブル!EM79:EP79,"△")&lt;&gt;0,"△","〇")))</f>
        <v>×</v>
      </c>
      <c r="EN73" s="217"/>
      <c r="EO73" s="217"/>
      <c r="EP73" s="217"/>
      <c r="EQ73" s="217" t="str">
        <f ca="1">IF(COUNTIF(空き状況確認テーブル!EQ79:ET79,"×")&lt;&gt;0,"×",IF(COUNTIF(空き状況確認テーブル!EQ79:ET79,"△")&lt;&gt;0,"△",IF(COUNTIF(空き状況確認テーブル!EQ79:ET79,"△")&lt;&gt;0,"△","〇")))</f>
        <v>×</v>
      </c>
      <c r="ER73" s="217"/>
      <c r="ES73" s="217"/>
      <c r="ET73" s="217"/>
      <c r="EU73" s="217" t="str">
        <f ca="1">IF(COUNTIF(空き状況確認テーブル!EU79:EX79,"×")&lt;&gt;0,"×",IF(COUNTIF(空き状況確認テーブル!EU79:EX79,"△")&lt;&gt;0,"△",IF(COUNTIF(空き状況確認テーブル!EU79:EX79,"△")&lt;&gt;0,"△","〇")))</f>
        <v>×</v>
      </c>
      <c r="EV73" s="217"/>
      <c r="EW73" s="217"/>
      <c r="EX73" s="217"/>
      <c r="EY73" s="213" t="str">
        <f ca="1">IF(COUNTIF(空き状況確認テーブル!EY79:FA79,"×")&lt;&gt;0,"×",IF(COUNTIF(空き状況確認テーブル!EY79:FA79,"△")&lt;&gt;0,"△",IF(COUNTIF(空き状況確認テーブル!EY79:FA79,"△")&lt;&gt;0,"△","〇")))</f>
        <v>×</v>
      </c>
      <c r="EZ73" s="214"/>
      <c r="FA73" s="216"/>
      <c r="FB73" s="121" t="str">
        <f ca="1">空き状況確認テーブル!FB79</f>
        <v>×</v>
      </c>
      <c r="FC73" s="122" t="str">
        <f ca="1">空き状況確認テーブル!FC79</f>
        <v>×</v>
      </c>
      <c r="FD73" s="122" t="str">
        <f ca="1">空き状況確認テーブル!FD79</f>
        <v>×</v>
      </c>
      <c r="FE73" s="122" t="str">
        <f ca="1">空き状況確認テーブル!FE79</f>
        <v>×</v>
      </c>
      <c r="FF73" s="122" t="str">
        <f ca="1">空き状況確認テーブル!FF79</f>
        <v>×</v>
      </c>
      <c r="FG73" s="122" t="str">
        <f ca="1">空き状況確認テーブル!FG79</f>
        <v>×</v>
      </c>
      <c r="FH73" s="213" t="str">
        <f ca="1">IF(COUNTIF(空き状況確認テーブル!FH79:FJ79,"×")&lt;&gt;0,"×",IF(COUNTIF(空き状況確認テーブル!FH79:FJ79,"△")&lt;&gt;0,"△",IF(COUNTIF(空き状況確認テーブル!FH79:FJ79,"△")&lt;&gt;0,"△","〇")))</f>
        <v>×</v>
      </c>
      <c r="FI73" s="214"/>
      <c r="FJ73" s="215"/>
      <c r="FK73" s="217" t="str">
        <f ca="1">IF(COUNTIF(空き状況確認テーブル!FK79:FN79,"×")&lt;&gt;0,"×",IF(COUNTIF(空き状況確認テーブル!FK79:FN79,"△")&lt;&gt;0,"△",IF(COUNTIF(空き状況確認テーブル!FK79:FN79,"△")&lt;&gt;0,"△","〇")))</f>
        <v>×</v>
      </c>
      <c r="FL73" s="217"/>
      <c r="FM73" s="217"/>
      <c r="FN73" s="217"/>
      <c r="FO73" s="217" t="str">
        <f ca="1">IF(COUNTIF(空き状況確認テーブル!FO79:FR79,"×")&lt;&gt;0,"×",IF(COUNTIF(空き状況確認テーブル!FO79:FR79,"△")&lt;&gt;0,"△",IF(COUNTIF(空き状況確認テーブル!FO79:FR79,"△")&lt;&gt;0,"△","〇")))</f>
        <v>×</v>
      </c>
      <c r="FP73" s="217"/>
      <c r="FQ73" s="217"/>
      <c r="FR73" s="217"/>
      <c r="FS73" s="217" t="str">
        <f ca="1">IF(COUNTIF(空き状況確認テーブル!FS79:FV79,"×")&lt;&gt;0,"×",IF(COUNTIF(空き状況確認テーブル!FS79:FV79,"△")&lt;&gt;0,"△",IF(COUNTIF(空き状況確認テーブル!FS79:FV79,"△")&lt;&gt;0,"△","〇")))</f>
        <v>×</v>
      </c>
      <c r="FT73" s="217"/>
      <c r="FU73" s="217"/>
      <c r="FV73" s="217"/>
      <c r="FW73" s="213" t="str">
        <f ca="1">IF(COUNTIF(空き状況確認テーブル!FW79:FY79,"×")&lt;&gt;0,"×",IF(COUNTIF(空き状況確認テーブル!FW79:FY79,"△")&lt;&gt;0,"△",IF(COUNTIF(空き状況確認テーブル!FW79:FY79,"△")&lt;&gt;0,"△","〇")))</f>
        <v>×</v>
      </c>
      <c r="FX73" s="214"/>
      <c r="FY73" s="216"/>
    </row>
    <row r="74" spans="1:181">
      <c r="A74" s="17"/>
      <c r="B74" s="181" t="s">
        <v>385</v>
      </c>
      <c r="C74" s="202"/>
      <c r="D74" s="11" t="s">
        <v>218</v>
      </c>
      <c r="E74" s="10" t="str">
        <f>INDEX(施設情報!$D$1:$D$1000,MATCH(D74,施設情報!$C$1:$C$1000,0))</f>
        <v>1</v>
      </c>
      <c r="F74" s="11"/>
      <c r="G74" s="8" t="str">
        <f t="shared" si="29"/>
        <v>069-46391</v>
      </c>
      <c r="H74" s="10" t="str">
        <f t="shared" si="30"/>
        <v>069-46392</v>
      </c>
      <c r="I74" s="10" t="str">
        <f t="shared" si="31"/>
        <v>069-46393</v>
      </c>
      <c r="J74" s="10" t="str">
        <f t="shared" si="32"/>
        <v>069-46394</v>
      </c>
      <c r="K74" s="10" t="str">
        <f t="shared" si="33"/>
        <v>069-46395</v>
      </c>
      <c r="L74" s="10" t="str">
        <f t="shared" si="34"/>
        <v>069-46396</v>
      </c>
      <c r="M74" s="10" t="str">
        <f t="shared" si="35"/>
        <v>069-46397</v>
      </c>
      <c r="N74" s="121" t="str">
        <f ca="1">空き状況確認テーブル!N80</f>
        <v>△</v>
      </c>
      <c r="O74" s="122" t="str">
        <f ca="1">空き状況確認テーブル!O80</f>
        <v>△</v>
      </c>
      <c r="P74" s="122" t="str">
        <f ca="1">空き状況確認テーブル!P80</f>
        <v>△</v>
      </c>
      <c r="Q74" s="122" t="str">
        <f ca="1">空き状況確認テーブル!Q80</f>
        <v>△</v>
      </c>
      <c r="R74" s="122" t="str">
        <f ca="1">空き状況確認テーブル!R80</f>
        <v>△</v>
      </c>
      <c r="S74" s="122" t="str">
        <f ca="1">空き状況確認テーブル!S80</f>
        <v>△</v>
      </c>
      <c r="T74" s="213" t="str">
        <f ca="1">IF(COUNTIF(空き状況確認テーブル!T80:V80,"×")&lt;&gt;0,"×",IF(COUNTIF(空き状況確認テーブル!T80:V80,"△")&lt;&gt;0,"△",IF(COUNTIF(空き状況確認テーブル!T80:V80,"△")&lt;&gt;0,"△","〇")))</f>
        <v>△</v>
      </c>
      <c r="U74" s="214"/>
      <c r="V74" s="215"/>
      <c r="W74" s="217" t="str">
        <f ca="1">IF(COUNTIF(空き状況確認テーブル!W80:Z80,"×")&lt;&gt;0,"×",IF(COUNTIF(空き状況確認テーブル!W80:Z80,"△")&lt;&gt;0,"△",IF(COUNTIF(空き状況確認テーブル!W80:Z80,"△")&lt;&gt;0,"△","〇")))</f>
        <v>〇</v>
      </c>
      <c r="X74" s="217"/>
      <c r="Y74" s="217"/>
      <c r="Z74" s="217"/>
      <c r="AA74" s="217" t="str">
        <f ca="1">IF(COUNTIF(空き状況確認テーブル!AA80:AD80,"×")&lt;&gt;0,"×",IF(COUNTIF(空き状況確認テーブル!AA80:AD80,"△")&lt;&gt;0,"△",IF(COUNTIF(空き状況確認テーブル!AA80:AD80,"△")&lt;&gt;0,"△","〇")))</f>
        <v>〇</v>
      </c>
      <c r="AB74" s="217"/>
      <c r="AC74" s="217"/>
      <c r="AD74" s="217"/>
      <c r="AE74" s="217" t="str">
        <f ca="1">IF(COUNTIF(空き状況確認テーブル!AE80:AH80,"×")&lt;&gt;0,"×",IF(COUNTIF(空き状況確認テーブル!AE80:AH80,"△")&lt;&gt;0,"△",IF(COUNTIF(空き状況確認テーブル!AE80:AH80,"△")&lt;&gt;0,"△","〇")))</f>
        <v>△</v>
      </c>
      <c r="AF74" s="217"/>
      <c r="AG74" s="217"/>
      <c r="AH74" s="217"/>
      <c r="AI74" s="213" t="str">
        <f ca="1">IF(COUNTIF(空き状況確認テーブル!AI80:AK80,"×")&lt;&gt;0,"×",IF(COUNTIF(空き状況確認テーブル!AI80:AK80,"△")&lt;&gt;0,"△",IF(COUNTIF(空き状況確認テーブル!AI80:AK80,"△")&lt;&gt;0,"△","〇")))</f>
        <v>△</v>
      </c>
      <c r="AJ74" s="214"/>
      <c r="AK74" s="216"/>
      <c r="AL74" s="121" t="str">
        <f ca="1">空き状況確認テーブル!AL80</f>
        <v>△</v>
      </c>
      <c r="AM74" s="122" t="str">
        <f ca="1">空き状況確認テーブル!AM80</f>
        <v>△</v>
      </c>
      <c r="AN74" s="122" t="str">
        <f ca="1">空き状況確認テーブル!AN80</f>
        <v>△</v>
      </c>
      <c r="AO74" s="122" t="str">
        <f ca="1">空き状況確認テーブル!AO80</f>
        <v>△</v>
      </c>
      <c r="AP74" s="122" t="str">
        <f ca="1">空き状況確認テーブル!AP80</f>
        <v>△</v>
      </c>
      <c r="AQ74" s="122" t="str">
        <f ca="1">空き状況確認テーブル!AQ80</f>
        <v>△</v>
      </c>
      <c r="AR74" s="213" t="str">
        <f ca="1">IF(COUNTIF(空き状況確認テーブル!AR80:AT80,"×")&lt;&gt;0,"×",IF(COUNTIF(空き状況確認テーブル!AR80:AT80,"△")&lt;&gt;0,"△",IF(COUNTIF(空き状況確認テーブル!AR80:AT80,"△")&lt;&gt;0,"△","〇")))</f>
        <v>△</v>
      </c>
      <c r="AS74" s="214"/>
      <c r="AT74" s="215"/>
      <c r="AU74" s="217" t="str">
        <f ca="1">IF(COUNTIF(空き状況確認テーブル!AU80:AX80,"×")&lt;&gt;0,"×",IF(COUNTIF(空き状況確認テーブル!AU80:AX80,"△")&lt;&gt;0,"△",IF(COUNTIF(空き状況確認テーブル!AU80:AX80,"△")&lt;&gt;0,"△","〇")))</f>
        <v>〇</v>
      </c>
      <c r="AV74" s="217"/>
      <c r="AW74" s="217"/>
      <c r="AX74" s="217"/>
      <c r="AY74" s="217" t="str">
        <f ca="1">IF(COUNTIF(空き状況確認テーブル!AY80:BB80,"×")&lt;&gt;0,"×",IF(COUNTIF(空き状況確認テーブル!AY80:BB80,"△")&lt;&gt;0,"△",IF(COUNTIF(空き状況確認テーブル!AY80:BB80,"△")&lt;&gt;0,"△","〇")))</f>
        <v>〇</v>
      </c>
      <c r="AZ74" s="217"/>
      <c r="BA74" s="217"/>
      <c r="BB74" s="217"/>
      <c r="BC74" s="217" t="str">
        <f ca="1">IF(COUNTIF(空き状況確認テーブル!BC80:BF80,"×")&lt;&gt;0,"×",IF(COUNTIF(空き状況確認テーブル!BC80:BF80,"△")&lt;&gt;0,"△",IF(COUNTIF(空き状況確認テーブル!BC80:BF80,"△")&lt;&gt;0,"△","〇")))</f>
        <v>△</v>
      </c>
      <c r="BD74" s="217"/>
      <c r="BE74" s="217"/>
      <c r="BF74" s="217"/>
      <c r="BG74" s="213" t="str">
        <f ca="1">IF(COUNTIF(空き状況確認テーブル!BG80:BI80,"×")&lt;&gt;0,"×",IF(COUNTIF(空き状況確認テーブル!BG80:BI80,"△")&lt;&gt;0,"△",IF(COUNTIF(空き状況確認テーブル!BG80:BI80,"△")&lt;&gt;0,"△","〇")))</f>
        <v>△</v>
      </c>
      <c r="BH74" s="214"/>
      <c r="BI74" s="216"/>
      <c r="BJ74" s="121" t="str">
        <f ca="1">空き状況確認テーブル!BJ80</f>
        <v>△</v>
      </c>
      <c r="BK74" s="122" t="str">
        <f ca="1">空き状況確認テーブル!BK80</f>
        <v>△</v>
      </c>
      <c r="BL74" s="122" t="str">
        <f ca="1">空き状況確認テーブル!BL80</f>
        <v>△</v>
      </c>
      <c r="BM74" s="122" t="str">
        <f ca="1">空き状況確認テーブル!BM80</f>
        <v>△</v>
      </c>
      <c r="BN74" s="122" t="str">
        <f ca="1">空き状況確認テーブル!BN80</f>
        <v>△</v>
      </c>
      <c r="BO74" s="122" t="str">
        <f ca="1">空き状況確認テーブル!BO80</f>
        <v>△</v>
      </c>
      <c r="BP74" s="213" t="str">
        <f ca="1">IF(COUNTIF(空き状況確認テーブル!BP80:BR80,"×")&lt;&gt;0,"×",IF(COUNTIF(空き状況確認テーブル!BP80:BR80,"△")&lt;&gt;0,"△",IF(COUNTIF(空き状況確認テーブル!BP80:BR80,"△")&lt;&gt;0,"△","〇")))</f>
        <v>△</v>
      </c>
      <c r="BQ74" s="214"/>
      <c r="BR74" s="215"/>
      <c r="BS74" s="217" t="str">
        <f ca="1">IF(COUNTIF(空き状況確認テーブル!BS80:BV80,"×")&lt;&gt;0,"×",IF(COUNTIF(空き状況確認テーブル!BS80:BV80,"△")&lt;&gt;0,"△",IF(COUNTIF(空き状況確認テーブル!BS80:BV80,"△")&lt;&gt;0,"△","〇")))</f>
        <v>〇</v>
      </c>
      <c r="BT74" s="217"/>
      <c r="BU74" s="217"/>
      <c r="BV74" s="217"/>
      <c r="BW74" s="217" t="str">
        <f ca="1">IF(COUNTIF(空き状況確認テーブル!BW80:BZ80,"×")&lt;&gt;0,"×",IF(COUNTIF(空き状況確認テーブル!BW80:BZ80,"△")&lt;&gt;0,"△",IF(COUNTIF(空き状況確認テーブル!BW80:BZ80,"△")&lt;&gt;0,"△","〇")))</f>
        <v>〇</v>
      </c>
      <c r="BX74" s="217"/>
      <c r="BY74" s="217"/>
      <c r="BZ74" s="217"/>
      <c r="CA74" s="217" t="str">
        <f ca="1">IF(COUNTIF(空き状況確認テーブル!CA80:CD80,"×")&lt;&gt;0,"×",IF(COUNTIF(空き状況確認テーブル!CA80:CD80,"△")&lt;&gt;0,"△",IF(COUNTIF(空き状況確認テーブル!CA80:CD80,"△")&lt;&gt;0,"△","〇")))</f>
        <v>△</v>
      </c>
      <c r="CB74" s="217"/>
      <c r="CC74" s="217"/>
      <c r="CD74" s="217"/>
      <c r="CE74" s="213" t="str">
        <f ca="1">IF(COUNTIF(空き状況確認テーブル!CE80:CG80,"×")&lt;&gt;0,"×",IF(COUNTIF(空き状況確認テーブル!CE80:CG80,"△")&lt;&gt;0,"△",IF(COUNTIF(空き状況確認テーブル!CE80:CG80,"△")&lt;&gt;0,"△","〇")))</f>
        <v>△</v>
      </c>
      <c r="CF74" s="214"/>
      <c r="CG74" s="216"/>
      <c r="CH74" s="187" t="str">
        <f ca="1">空き状況確認テーブル!CH80</f>
        <v>△</v>
      </c>
      <c r="CI74" s="122" t="str">
        <f ca="1">空き状況確認テーブル!CI80</f>
        <v>△</v>
      </c>
      <c r="CJ74" s="122" t="str">
        <f ca="1">空き状況確認テーブル!CJ80</f>
        <v>△</v>
      </c>
      <c r="CK74" s="122" t="str">
        <f ca="1">空き状況確認テーブル!CK80</f>
        <v>△</v>
      </c>
      <c r="CL74" s="122" t="str">
        <f ca="1">空き状況確認テーブル!CL80</f>
        <v>△</v>
      </c>
      <c r="CM74" s="122" t="str">
        <f ca="1">空き状況確認テーブル!CM80</f>
        <v>△</v>
      </c>
      <c r="CN74" s="213" t="str">
        <f ca="1">IF(COUNTIF(空き状況確認テーブル!CN80:CP80,"×")&lt;&gt;0,"×",IF(COUNTIF(空き状況確認テーブル!CN80:CP80,"△")&lt;&gt;0,"△",IF(COUNTIF(空き状況確認テーブル!CN80:CP80,"△")&lt;&gt;0,"△","〇")))</f>
        <v>△</v>
      </c>
      <c r="CO74" s="214"/>
      <c r="CP74" s="215"/>
      <c r="CQ74" s="217" t="str">
        <f ca="1">IF(COUNTIF(空き状況確認テーブル!CQ80:CT80,"×")&lt;&gt;0,"×",IF(COUNTIF(空き状況確認テーブル!CQ80:CT80,"△")&lt;&gt;0,"△",IF(COUNTIF(空き状況確認テーブル!CQ80:CT80,"△")&lt;&gt;0,"△","〇")))</f>
        <v>〇</v>
      </c>
      <c r="CR74" s="217"/>
      <c r="CS74" s="217"/>
      <c r="CT74" s="217"/>
      <c r="CU74" s="217" t="str">
        <f ca="1">IF(COUNTIF(空き状況確認テーブル!CU80:CX80,"×")&lt;&gt;0,"×",IF(COUNTIF(空き状況確認テーブル!CU80:CX80,"△")&lt;&gt;0,"△",IF(COUNTIF(空き状況確認テーブル!CU80:CX80,"△")&lt;&gt;0,"△","〇")))</f>
        <v>〇</v>
      </c>
      <c r="CV74" s="217"/>
      <c r="CW74" s="217"/>
      <c r="CX74" s="217"/>
      <c r="CY74" s="217" t="str">
        <f ca="1">IF(COUNTIF(空き状況確認テーブル!CY80:DB80,"×")&lt;&gt;0,"×",IF(COUNTIF(空き状況確認テーブル!CY80:DB80,"△")&lt;&gt;0,"△",IF(COUNTIF(空き状況確認テーブル!CY80:DB80,"△")&lt;&gt;0,"△","〇")))</f>
        <v>△</v>
      </c>
      <c r="CZ74" s="217"/>
      <c r="DA74" s="217"/>
      <c r="DB74" s="217"/>
      <c r="DC74" s="213" t="str">
        <f ca="1">IF(COUNTIF(空き状況確認テーブル!DC80:DE80,"×")&lt;&gt;0,"×",IF(COUNTIF(空き状況確認テーブル!DC80:DE80,"△")&lt;&gt;0,"△",IF(COUNTIF(空き状況確認テーブル!DC80:DE80,"△")&lt;&gt;0,"△","〇")))</f>
        <v>△</v>
      </c>
      <c r="DD74" s="214"/>
      <c r="DE74" s="216"/>
      <c r="DF74" s="121" t="str">
        <f ca="1">空き状況確認テーブル!DF80</f>
        <v>△</v>
      </c>
      <c r="DG74" s="122" t="str">
        <f ca="1">空き状況確認テーブル!DG80</f>
        <v>△</v>
      </c>
      <c r="DH74" s="122" t="str">
        <f ca="1">空き状況確認テーブル!DH80</f>
        <v>△</v>
      </c>
      <c r="DI74" s="122" t="str">
        <f ca="1">空き状況確認テーブル!DI80</f>
        <v>△</v>
      </c>
      <c r="DJ74" s="122" t="str">
        <f ca="1">空き状況確認テーブル!DJ80</f>
        <v>△</v>
      </c>
      <c r="DK74" s="122" t="str">
        <f ca="1">空き状況確認テーブル!DK80</f>
        <v>△</v>
      </c>
      <c r="DL74" s="213" t="str">
        <f ca="1">IF(COUNTIF(空き状況確認テーブル!DL80:DN80,"×")&lt;&gt;0,"×",IF(COUNTIF(空き状況確認テーブル!DL80:DN80,"△")&lt;&gt;0,"△",IF(COUNTIF(空き状況確認テーブル!DL80:DN80,"△")&lt;&gt;0,"△","〇")))</f>
        <v>△</v>
      </c>
      <c r="DM74" s="214"/>
      <c r="DN74" s="215"/>
      <c r="DO74" s="217" t="str">
        <f ca="1">IF(COUNTIF(空き状況確認テーブル!DO80:DR80,"×")&lt;&gt;0,"×",IF(COUNTIF(空き状況確認テーブル!DO80:DR80,"△")&lt;&gt;0,"△",IF(COUNTIF(空き状況確認テーブル!DO80:DR80,"△")&lt;&gt;0,"△","〇")))</f>
        <v>〇</v>
      </c>
      <c r="DP74" s="217"/>
      <c r="DQ74" s="217"/>
      <c r="DR74" s="217"/>
      <c r="DS74" s="217" t="str">
        <f ca="1">IF(COUNTIF(空き状況確認テーブル!DS80:DV80,"×")&lt;&gt;0,"×",IF(COUNTIF(空き状況確認テーブル!DS80:DV80,"△")&lt;&gt;0,"△",IF(COUNTIF(空き状況確認テーブル!DS80:DV80,"△")&lt;&gt;0,"△","〇")))</f>
        <v>〇</v>
      </c>
      <c r="DT74" s="217"/>
      <c r="DU74" s="217"/>
      <c r="DV74" s="217"/>
      <c r="DW74" s="217" t="str">
        <f ca="1">IF(COUNTIF(空き状況確認テーブル!DW80:DZ80,"×")&lt;&gt;0,"×",IF(COUNTIF(空き状況確認テーブル!DW80:DZ80,"△")&lt;&gt;0,"△",IF(COUNTIF(空き状況確認テーブル!DW80:DZ80,"△")&lt;&gt;0,"△","〇")))</f>
        <v>△</v>
      </c>
      <c r="DX74" s="217"/>
      <c r="DY74" s="217"/>
      <c r="DZ74" s="217"/>
      <c r="EA74" s="213" t="str">
        <f ca="1">IF(COUNTIF(空き状況確認テーブル!EA80:EC80,"×")&lt;&gt;0,"×",IF(COUNTIF(空き状況確認テーブル!EA80:EC80,"△")&lt;&gt;0,"△",IF(COUNTIF(空き状況確認テーブル!EA80:EC80,"△")&lt;&gt;0,"△","〇")))</f>
        <v>△</v>
      </c>
      <c r="EB74" s="214"/>
      <c r="EC74" s="216"/>
      <c r="ED74" s="121" t="str">
        <f ca="1">空き状況確認テーブル!ED80</f>
        <v>×</v>
      </c>
      <c r="EE74" s="122" t="str">
        <f ca="1">空き状況確認テーブル!EE80</f>
        <v>×</v>
      </c>
      <c r="EF74" s="122" t="str">
        <f ca="1">空き状況確認テーブル!EF80</f>
        <v>×</v>
      </c>
      <c r="EG74" s="122" t="str">
        <f ca="1">空き状況確認テーブル!EG80</f>
        <v>×</v>
      </c>
      <c r="EH74" s="122" t="str">
        <f ca="1">空き状況確認テーブル!EH80</f>
        <v>×</v>
      </c>
      <c r="EI74" s="122" t="str">
        <f ca="1">空き状況確認テーブル!EI80</f>
        <v>×</v>
      </c>
      <c r="EJ74" s="213" t="str">
        <f ca="1">IF(COUNTIF(空き状況確認テーブル!EJ80:EL80,"×")&lt;&gt;0,"×",IF(COUNTIF(空き状況確認テーブル!EJ80:EL80,"△")&lt;&gt;0,"△",IF(COUNTIF(空き状況確認テーブル!EJ80:EL80,"△")&lt;&gt;0,"△","〇")))</f>
        <v>×</v>
      </c>
      <c r="EK74" s="214"/>
      <c r="EL74" s="215"/>
      <c r="EM74" s="217" t="str">
        <f ca="1">IF(COUNTIF(空き状況確認テーブル!EM80:EP80,"×")&lt;&gt;0,"×",IF(COUNTIF(空き状況確認テーブル!EM80:EP80,"△")&lt;&gt;0,"△",IF(COUNTIF(空き状況確認テーブル!EM80:EP80,"△")&lt;&gt;0,"△","〇")))</f>
        <v>×</v>
      </c>
      <c r="EN74" s="217"/>
      <c r="EO74" s="217"/>
      <c r="EP74" s="217"/>
      <c r="EQ74" s="217" t="str">
        <f ca="1">IF(COUNTIF(空き状況確認テーブル!EQ80:ET80,"×")&lt;&gt;0,"×",IF(COUNTIF(空き状況確認テーブル!EQ80:ET80,"△")&lt;&gt;0,"△",IF(COUNTIF(空き状況確認テーブル!EQ80:ET80,"△")&lt;&gt;0,"△","〇")))</f>
        <v>×</v>
      </c>
      <c r="ER74" s="217"/>
      <c r="ES74" s="217"/>
      <c r="ET74" s="217"/>
      <c r="EU74" s="217" t="str">
        <f ca="1">IF(COUNTIF(空き状況確認テーブル!EU80:EX80,"×")&lt;&gt;0,"×",IF(COUNTIF(空き状況確認テーブル!EU80:EX80,"△")&lt;&gt;0,"△",IF(COUNTIF(空き状況確認テーブル!EU80:EX80,"△")&lt;&gt;0,"△","〇")))</f>
        <v>×</v>
      </c>
      <c r="EV74" s="217"/>
      <c r="EW74" s="217"/>
      <c r="EX74" s="217"/>
      <c r="EY74" s="213" t="str">
        <f ca="1">IF(COUNTIF(空き状況確認テーブル!EY80:FA80,"×")&lt;&gt;0,"×",IF(COUNTIF(空き状況確認テーブル!EY80:FA80,"△")&lt;&gt;0,"△",IF(COUNTIF(空き状況確認テーブル!EY80:FA80,"△")&lt;&gt;0,"△","〇")))</f>
        <v>×</v>
      </c>
      <c r="EZ74" s="214"/>
      <c r="FA74" s="216"/>
      <c r="FB74" s="121" t="str">
        <f ca="1">空き状況確認テーブル!FB80</f>
        <v>×</v>
      </c>
      <c r="FC74" s="122" t="str">
        <f ca="1">空き状況確認テーブル!FC80</f>
        <v>×</v>
      </c>
      <c r="FD74" s="122" t="str">
        <f ca="1">空き状況確認テーブル!FD80</f>
        <v>×</v>
      </c>
      <c r="FE74" s="122" t="str">
        <f ca="1">空き状況確認テーブル!FE80</f>
        <v>×</v>
      </c>
      <c r="FF74" s="122" t="str">
        <f ca="1">空き状況確認テーブル!FF80</f>
        <v>×</v>
      </c>
      <c r="FG74" s="122" t="str">
        <f ca="1">空き状況確認テーブル!FG80</f>
        <v>×</v>
      </c>
      <c r="FH74" s="213" t="str">
        <f ca="1">IF(COUNTIF(空き状況確認テーブル!FH80:FJ80,"×")&lt;&gt;0,"×",IF(COUNTIF(空き状況確認テーブル!FH80:FJ80,"△")&lt;&gt;0,"△",IF(COUNTIF(空き状況確認テーブル!FH80:FJ80,"△")&lt;&gt;0,"△","〇")))</f>
        <v>×</v>
      </c>
      <c r="FI74" s="214"/>
      <c r="FJ74" s="215"/>
      <c r="FK74" s="217" t="str">
        <f ca="1">IF(COUNTIF(空き状況確認テーブル!FK80:FN80,"×")&lt;&gt;0,"×",IF(COUNTIF(空き状況確認テーブル!FK80:FN80,"△")&lt;&gt;0,"△",IF(COUNTIF(空き状況確認テーブル!FK80:FN80,"△")&lt;&gt;0,"△","〇")))</f>
        <v>×</v>
      </c>
      <c r="FL74" s="217"/>
      <c r="FM74" s="217"/>
      <c r="FN74" s="217"/>
      <c r="FO74" s="217" t="str">
        <f ca="1">IF(COUNTIF(空き状況確認テーブル!FO80:FR80,"×")&lt;&gt;0,"×",IF(COUNTIF(空き状況確認テーブル!FO80:FR80,"△")&lt;&gt;0,"△",IF(COUNTIF(空き状況確認テーブル!FO80:FR80,"△")&lt;&gt;0,"△","〇")))</f>
        <v>×</v>
      </c>
      <c r="FP74" s="217"/>
      <c r="FQ74" s="217"/>
      <c r="FR74" s="217"/>
      <c r="FS74" s="217" t="str">
        <f ca="1">IF(COUNTIF(空き状況確認テーブル!FS80:FV80,"×")&lt;&gt;0,"×",IF(COUNTIF(空き状況確認テーブル!FS80:FV80,"△")&lt;&gt;0,"△",IF(COUNTIF(空き状況確認テーブル!FS80:FV80,"△")&lt;&gt;0,"△","〇")))</f>
        <v>×</v>
      </c>
      <c r="FT74" s="217"/>
      <c r="FU74" s="217"/>
      <c r="FV74" s="217"/>
      <c r="FW74" s="213" t="str">
        <f ca="1">IF(COUNTIF(空き状況確認テーブル!FW80:FY80,"×")&lt;&gt;0,"×",IF(COUNTIF(空き状況確認テーブル!FW80:FY80,"△")&lt;&gt;0,"△",IF(COUNTIF(空き状況確認テーブル!FW80:FY80,"△")&lt;&gt;0,"△","〇")))</f>
        <v>×</v>
      </c>
      <c r="FX74" s="214"/>
      <c r="FY74" s="216"/>
    </row>
    <row r="75" spans="1:181">
      <c r="A75" s="17"/>
      <c r="B75" s="181" t="s">
        <v>386</v>
      </c>
      <c r="C75" s="202"/>
      <c r="D75" s="11" t="s">
        <v>247</v>
      </c>
      <c r="E75" s="10" t="str">
        <f>INDEX(施設情報!$D$1:$D$1000,MATCH(D75,施設情報!$C$1:$C$1000,0))</f>
        <v>1</v>
      </c>
      <c r="F75" s="11" t="s">
        <v>275</v>
      </c>
      <c r="G75" s="8" t="str">
        <f t="shared" si="29"/>
        <v>101-46391</v>
      </c>
      <c r="H75" s="10" t="str">
        <f t="shared" si="30"/>
        <v>101-46392</v>
      </c>
      <c r="I75" s="10" t="str">
        <f t="shared" si="31"/>
        <v>101-46393</v>
      </c>
      <c r="J75" s="10" t="str">
        <f t="shared" si="32"/>
        <v>101-46394</v>
      </c>
      <c r="K75" s="10" t="str">
        <f t="shared" si="33"/>
        <v>101-46395</v>
      </c>
      <c r="L75" s="10" t="str">
        <f t="shared" si="34"/>
        <v>101-46396</v>
      </c>
      <c r="M75" s="10" t="str">
        <f t="shared" si="35"/>
        <v>101-46397</v>
      </c>
      <c r="N75" s="121" t="str">
        <f ca="1">空き状況確認テーブル!N81</f>
        <v>△</v>
      </c>
      <c r="O75" s="122" t="str">
        <f ca="1">空き状況確認テーブル!O81</f>
        <v>△</v>
      </c>
      <c r="P75" s="122" t="str">
        <f ca="1">空き状況確認テーブル!P81</f>
        <v>△</v>
      </c>
      <c r="Q75" s="122" t="str">
        <f ca="1">空き状況確認テーブル!Q81</f>
        <v>△</v>
      </c>
      <c r="R75" s="122" t="str">
        <f ca="1">空き状況確認テーブル!R81</f>
        <v>△</v>
      </c>
      <c r="S75" s="122" t="str">
        <f ca="1">空き状況確認テーブル!S81</f>
        <v>△</v>
      </c>
      <c r="T75" s="213" t="str">
        <f ca="1">IF(COUNTIF(空き状況確認テーブル!T81:V81,"×")&lt;&gt;0,"×",IF(COUNTIF(空き状況確認テーブル!T81:V81,"△")&lt;&gt;0,"△",IF(COUNTIF(空き状況確認テーブル!T81:V81,"△")&lt;&gt;0,"△","〇")))</f>
        <v>△</v>
      </c>
      <c r="U75" s="214"/>
      <c r="V75" s="215"/>
      <c r="W75" s="217" t="str">
        <f ca="1">IF(COUNTIF(空き状況確認テーブル!W81:Z81,"×")&lt;&gt;0,"×",IF(COUNTIF(空き状況確認テーブル!W81:Z81,"△")&lt;&gt;0,"△",IF(COUNTIF(空き状況確認テーブル!W81:Z81,"△")&lt;&gt;0,"△","〇")))</f>
        <v>〇</v>
      </c>
      <c r="X75" s="217"/>
      <c r="Y75" s="217"/>
      <c r="Z75" s="217"/>
      <c r="AA75" s="217" t="str">
        <f ca="1">IF(COUNTIF(空き状況確認テーブル!AA81:AD81,"×")&lt;&gt;0,"×",IF(COUNTIF(空き状況確認テーブル!AA81:AD81,"△")&lt;&gt;0,"△",IF(COUNTIF(空き状況確認テーブル!AA81:AD81,"△")&lt;&gt;0,"△","〇")))</f>
        <v>〇</v>
      </c>
      <c r="AB75" s="217"/>
      <c r="AC75" s="217"/>
      <c r="AD75" s="217"/>
      <c r="AE75" s="217" t="str">
        <f ca="1">IF(COUNTIF(空き状況確認テーブル!AE81:AH81,"×")&lt;&gt;0,"×",IF(COUNTIF(空き状況確認テーブル!AE81:AH81,"△")&lt;&gt;0,"△",IF(COUNTIF(空き状況確認テーブル!AE81:AH81,"△")&lt;&gt;0,"△","〇")))</f>
        <v>△</v>
      </c>
      <c r="AF75" s="217"/>
      <c r="AG75" s="217"/>
      <c r="AH75" s="217"/>
      <c r="AI75" s="213" t="str">
        <f ca="1">IF(COUNTIF(空き状況確認テーブル!AI81:AK81,"×")&lt;&gt;0,"×",IF(COUNTIF(空き状況確認テーブル!AI81:AK81,"△")&lt;&gt;0,"△",IF(COUNTIF(空き状況確認テーブル!AI81:AK81,"△")&lt;&gt;0,"△","〇")))</f>
        <v>△</v>
      </c>
      <c r="AJ75" s="214"/>
      <c r="AK75" s="216"/>
      <c r="AL75" s="121" t="str">
        <f ca="1">空き状況確認テーブル!AL81</f>
        <v>△</v>
      </c>
      <c r="AM75" s="122" t="str">
        <f ca="1">空き状況確認テーブル!AM81</f>
        <v>△</v>
      </c>
      <c r="AN75" s="122" t="str">
        <f ca="1">空き状況確認テーブル!AN81</f>
        <v>△</v>
      </c>
      <c r="AO75" s="122" t="str">
        <f ca="1">空き状況確認テーブル!AO81</f>
        <v>△</v>
      </c>
      <c r="AP75" s="122" t="str">
        <f ca="1">空き状況確認テーブル!AP81</f>
        <v>△</v>
      </c>
      <c r="AQ75" s="122" t="str">
        <f ca="1">空き状況確認テーブル!AQ81</f>
        <v>△</v>
      </c>
      <c r="AR75" s="213" t="str">
        <f ca="1">IF(COUNTIF(空き状況確認テーブル!AR81:AT81,"×")&lt;&gt;0,"×",IF(COUNTIF(空き状況確認テーブル!AR81:AT81,"△")&lt;&gt;0,"△",IF(COUNTIF(空き状況確認テーブル!AR81:AT81,"△")&lt;&gt;0,"△","〇")))</f>
        <v>△</v>
      </c>
      <c r="AS75" s="214"/>
      <c r="AT75" s="215"/>
      <c r="AU75" s="217" t="str">
        <f ca="1">IF(COUNTIF(空き状況確認テーブル!AU81:AX81,"×")&lt;&gt;0,"×",IF(COUNTIF(空き状況確認テーブル!AU81:AX81,"△")&lt;&gt;0,"△",IF(COUNTIF(空き状況確認テーブル!AU81:AX81,"△")&lt;&gt;0,"△","〇")))</f>
        <v>〇</v>
      </c>
      <c r="AV75" s="217"/>
      <c r="AW75" s="217"/>
      <c r="AX75" s="217"/>
      <c r="AY75" s="217" t="str">
        <f ca="1">IF(COUNTIF(空き状況確認テーブル!AY81:BB81,"×")&lt;&gt;0,"×",IF(COUNTIF(空き状況確認テーブル!AY81:BB81,"△")&lt;&gt;0,"△",IF(COUNTIF(空き状況確認テーブル!AY81:BB81,"△")&lt;&gt;0,"△","〇")))</f>
        <v>〇</v>
      </c>
      <c r="AZ75" s="217"/>
      <c r="BA75" s="217"/>
      <c r="BB75" s="217"/>
      <c r="BC75" s="217" t="str">
        <f ca="1">IF(COUNTIF(空き状況確認テーブル!BC81:BF81,"×")&lt;&gt;0,"×",IF(COUNTIF(空き状況確認テーブル!BC81:BF81,"△")&lt;&gt;0,"△",IF(COUNTIF(空き状況確認テーブル!BC81:BF81,"△")&lt;&gt;0,"△","〇")))</f>
        <v>△</v>
      </c>
      <c r="BD75" s="217"/>
      <c r="BE75" s="217"/>
      <c r="BF75" s="217"/>
      <c r="BG75" s="213" t="str">
        <f ca="1">IF(COUNTIF(空き状況確認テーブル!BG81:BI81,"×")&lt;&gt;0,"×",IF(COUNTIF(空き状況確認テーブル!BG81:BI81,"△")&lt;&gt;0,"△",IF(COUNTIF(空き状況確認テーブル!BG81:BI81,"△")&lt;&gt;0,"△","〇")))</f>
        <v>△</v>
      </c>
      <c r="BH75" s="214"/>
      <c r="BI75" s="216"/>
      <c r="BJ75" s="121" t="str">
        <f ca="1">空き状況確認テーブル!BJ81</f>
        <v>△</v>
      </c>
      <c r="BK75" s="122" t="str">
        <f ca="1">空き状況確認テーブル!BK81</f>
        <v>△</v>
      </c>
      <c r="BL75" s="122" t="str">
        <f ca="1">空き状況確認テーブル!BL81</f>
        <v>△</v>
      </c>
      <c r="BM75" s="122" t="str">
        <f ca="1">空き状況確認テーブル!BM81</f>
        <v>△</v>
      </c>
      <c r="BN75" s="122" t="str">
        <f ca="1">空き状況確認テーブル!BN81</f>
        <v>△</v>
      </c>
      <c r="BO75" s="122" t="str">
        <f ca="1">空き状況確認テーブル!BO81</f>
        <v>△</v>
      </c>
      <c r="BP75" s="213" t="str">
        <f ca="1">IF(COUNTIF(空き状況確認テーブル!BP81:BR81,"×")&lt;&gt;0,"×",IF(COUNTIF(空き状況確認テーブル!BP81:BR81,"△")&lt;&gt;0,"△",IF(COUNTIF(空き状況確認テーブル!BP81:BR81,"△")&lt;&gt;0,"△","〇")))</f>
        <v>△</v>
      </c>
      <c r="BQ75" s="214"/>
      <c r="BR75" s="215"/>
      <c r="BS75" s="217" t="str">
        <f ca="1">IF(COUNTIF(空き状況確認テーブル!BS81:BV81,"×")&lt;&gt;0,"×",IF(COUNTIF(空き状況確認テーブル!BS81:BV81,"△")&lt;&gt;0,"△",IF(COUNTIF(空き状況確認テーブル!BS81:BV81,"△")&lt;&gt;0,"△","〇")))</f>
        <v>〇</v>
      </c>
      <c r="BT75" s="217"/>
      <c r="BU75" s="217"/>
      <c r="BV75" s="217"/>
      <c r="BW75" s="217" t="str">
        <f ca="1">IF(COUNTIF(空き状況確認テーブル!BW81:BZ81,"×")&lt;&gt;0,"×",IF(COUNTIF(空き状況確認テーブル!BW81:BZ81,"△")&lt;&gt;0,"△",IF(COUNTIF(空き状況確認テーブル!BW81:BZ81,"△")&lt;&gt;0,"△","〇")))</f>
        <v>〇</v>
      </c>
      <c r="BX75" s="217"/>
      <c r="BY75" s="217"/>
      <c r="BZ75" s="217"/>
      <c r="CA75" s="217" t="str">
        <f ca="1">IF(COUNTIF(空き状況確認テーブル!CA81:CD81,"×")&lt;&gt;0,"×",IF(COUNTIF(空き状況確認テーブル!CA81:CD81,"△")&lt;&gt;0,"△",IF(COUNTIF(空き状況確認テーブル!CA81:CD81,"△")&lt;&gt;0,"△","〇")))</f>
        <v>△</v>
      </c>
      <c r="CB75" s="217"/>
      <c r="CC75" s="217"/>
      <c r="CD75" s="217"/>
      <c r="CE75" s="213" t="str">
        <f ca="1">IF(COUNTIF(空き状況確認テーブル!CE81:CG81,"×")&lt;&gt;0,"×",IF(COUNTIF(空き状況確認テーブル!CE81:CG81,"△")&lt;&gt;0,"△",IF(COUNTIF(空き状況確認テーブル!CE81:CG81,"△")&lt;&gt;0,"△","〇")))</f>
        <v>△</v>
      </c>
      <c r="CF75" s="214"/>
      <c r="CG75" s="216"/>
      <c r="CH75" s="187" t="str">
        <f ca="1">空き状況確認テーブル!CH81</f>
        <v>△</v>
      </c>
      <c r="CI75" s="122" t="str">
        <f ca="1">空き状況確認テーブル!CI81</f>
        <v>△</v>
      </c>
      <c r="CJ75" s="122" t="str">
        <f ca="1">空き状況確認テーブル!CJ81</f>
        <v>△</v>
      </c>
      <c r="CK75" s="122" t="str">
        <f ca="1">空き状況確認テーブル!CK81</f>
        <v>△</v>
      </c>
      <c r="CL75" s="122" t="str">
        <f ca="1">空き状況確認テーブル!CL81</f>
        <v>△</v>
      </c>
      <c r="CM75" s="122" t="str">
        <f ca="1">空き状況確認テーブル!CM81</f>
        <v>△</v>
      </c>
      <c r="CN75" s="213" t="str">
        <f ca="1">IF(COUNTIF(空き状況確認テーブル!CN81:CP81,"×")&lt;&gt;0,"×",IF(COUNTIF(空き状況確認テーブル!CN81:CP81,"△")&lt;&gt;0,"△",IF(COUNTIF(空き状況確認テーブル!CN81:CP81,"△")&lt;&gt;0,"△","〇")))</f>
        <v>△</v>
      </c>
      <c r="CO75" s="214"/>
      <c r="CP75" s="215"/>
      <c r="CQ75" s="217" t="str">
        <f ca="1">IF(COUNTIF(空き状況確認テーブル!CQ81:CT81,"×")&lt;&gt;0,"×",IF(COUNTIF(空き状況確認テーブル!CQ81:CT81,"△")&lt;&gt;0,"△",IF(COUNTIF(空き状況確認テーブル!CQ81:CT81,"△")&lt;&gt;0,"△","〇")))</f>
        <v>〇</v>
      </c>
      <c r="CR75" s="217"/>
      <c r="CS75" s="217"/>
      <c r="CT75" s="217"/>
      <c r="CU75" s="217" t="str">
        <f ca="1">IF(COUNTIF(空き状況確認テーブル!CU81:CX81,"×")&lt;&gt;0,"×",IF(COUNTIF(空き状況確認テーブル!CU81:CX81,"△")&lt;&gt;0,"△",IF(COUNTIF(空き状況確認テーブル!CU81:CX81,"△")&lt;&gt;0,"△","〇")))</f>
        <v>〇</v>
      </c>
      <c r="CV75" s="217"/>
      <c r="CW75" s="217"/>
      <c r="CX75" s="217"/>
      <c r="CY75" s="217" t="str">
        <f ca="1">IF(COUNTIF(空き状況確認テーブル!CY81:DB81,"×")&lt;&gt;0,"×",IF(COUNTIF(空き状況確認テーブル!CY81:DB81,"△")&lt;&gt;0,"△",IF(COUNTIF(空き状況確認テーブル!CY81:DB81,"△")&lt;&gt;0,"△","〇")))</f>
        <v>△</v>
      </c>
      <c r="CZ75" s="217"/>
      <c r="DA75" s="217"/>
      <c r="DB75" s="217"/>
      <c r="DC75" s="213" t="str">
        <f ca="1">IF(COUNTIF(空き状況確認テーブル!DC81:DE81,"×")&lt;&gt;0,"×",IF(COUNTIF(空き状況確認テーブル!DC81:DE81,"△")&lt;&gt;0,"△",IF(COUNTIF(空き状況確認テーブル!DC81:DE81,"△")&lt;&gt;0,"△","〇")))</f>
        <v>△</v>
      </c>
      <c r="DD75" s="214"/>
      <c r="DE75" s="216"/>
      <c r="DF75" s="121" t="str">
        <f ca="1">空き状況確認テーブル!DF81</f>
        <v>△</v>
      </c>
      <c r="DG75" s="122" t="str">
        <f ca="1">空き状況確認テーブル!DG81</f>
        <v>△</v>
      </c>
      <c r="DH75" s="122" t="str">
        <f ca="1">空き状況確認テーブル!DH81</f>
        <v>△</v>
      </c>
      <c r="DI75" s="122" t="str">
        <f ca="1">空き状況確認テーブル!DI81</f>
        <v>△</v>
      </c>
      <c r="DJ75" s="122" t="str">
        <f ca="1">空き状況確認テーブル!DJ81</f>
        <v>△</v>
      </c>
      <c r="DK75" s="122" t="str">
        <f ca="1">空き状況確認テーブル!DK81</f>
        <v>△</v>
      </c>
      <c r="DL75" s="213" t="str">
        <f ca="1">IF(COUNTIF(空き状況確認テーブル!DL81:DN81,"×")&lt;&gt;0,"×",IF(COUNTIF(空き状況確認テーブル!DL81:DN81,"△")&lt;&gt;0,"△",IF(COUNTIF(空き状況確認テーブル!DL81:DN81,"△")&lt;&gt;0,"△","〇")))</f>
        <v>△</v>
      </c>
      <c r="DM75" s="214"/>
      <c r="DN75" s="215"/>
      <c r="DO75" s="217" t="str">
        <f ca="1">IF(COUNTIF(空き状況確認テーブル!DO81:DR81,"×")&lt;&gt;0,"×",IF(COUNTIF(空き状況確認テーブル!DO81:DR81,"△")&lt;&gt;0,"△",IF(COUNTIF(空き状況確認テーブル!DO81:DR81,"△")&lt;&gt;0,"△","〇")))</f>
        <v>×</v>
      </c>
      <c r="DP75" s="217"/>
      <c r="DQ75" s="217"/>
      <c r="DR75" s="217"/>
      <c r="DS75" s="217" t="str">
        <f ca="1">IF(COUNTIF(空き状況確認テーブル!DS81:DV81,"×")&lt;&gt;0,"×",IF(COUNTIF(空き状況確認テーブル!DS81:DV81,"△")&lt;&gt;0,"△",IF(COUNTIF(空き状況確認テーブル!DS81:DV81,"△")&lt;&gt;0,"△","〇")))</f>
        <v>×</v>
      </c>
      <c r="DT75" s="217"/>
      <c r="DU75" s="217"/>
      <c r="DV75" s="217"/>
      <c r="DW75" s="217" t="str">
        <f ca="1">IF(COUNTIF(空き状況確認テーブル!DW81:DZ81,"×")&lt;&gt;0,"×",IF(COUNTIF(空き状況確認テーブル!DW81:DZ81,"△")&lt;&gt;0,"△",IF(COUNTIF(空き状況確認テーブル!DW81:DZ81,"△")&lt;&gt;0,"△","〇")))</f>
        <v>△</v>
      </c>
      <c r="DX75" s="217"/>
      <c r="DY75" s="217"/>
      <c r="DZ75" s="217"/>
      <c r="EA75" s="213" t="str">
        <f ca="1">IF(COUNTIF(空き状況確認テーブル!EA81:EC81,"×")&lt;&gt;0,"×",IF(COUNTIF(空き状況確認テーブル!EA81:EC81,"△")&lt;&gt;0,"△",IF(COUNTIF(空き状況確認テーブル!EA81:EC81,"△")&lt;&gt;0,"△","〇")))</f>
        <v>△</v>
      </c>
      <c r="EB75" s="214"/>
      <c r="EC75" s="216"/>
      <c r="ED75" s="121" t="str">
        <f ca="1">空き状況確認テーブル!ED81</f>
        <v>×</v>
      </c>
      <c r="EE75" s="122" t="str">
        <f ca="1">空き状況確認テーブル!EE81</f>
        <v>×</v>
      </c>
      <c r="EF75" s="122" t="str">
        <f ca="1">空き状況確認テーブル!EF81</f>
        <v>×</v>
      </c>
      <c r="EG75" s="122" t="str">
        <f ca="1">空き状況確認テーブル!EG81</f>
        <v>×</v>
      </c>
      <c r="EH75" s="122" t="str">
        <f ca="1">空き状況確認テーブル!EH81</f>
        <v>×</v>
      </c>
      <c r="EI75" s="122" t="str">
        <f ca="1">空き状況確認テーブル!EI81</f>
        <v>×</v>
      </c>
      <c r="EJ75" s="213" t="str">
        <f ca="1">IF(COUNTIF(空き状況確認テーブル!EJ81:EL81,"×")&lt;&gt;0,"×",IF(COUNTIF(空き状況確認テーブル!EJ81:EL81,"△")&lt;&gt;0,"△",IF(COUNTIF(空き状況確認テーブル!EJ81:EL81,"△")&lt;&gt;0,"△","〇")))</f>
        <v>×</v>
      </c>
      <c r="EK75" s="214"/>
      <c r="EL75" s="215"/>
      <c r="EM75" s="217" t="str">
        <f ca="1">IF(COUNTIF(空き状況確認テーブル!EM81:EP81,"×")&lt;&gt;0,"×",IF(COUNTIF(空き状況確認テーブル!EM81:EP81,"△")&lt;&gt;0,"△",IF(COUNTIF(空き状況確認テーブル!EM81:EP81,"△")&lt;&gt;0,"△","〇")))</f>
        <v>×</v>
      </c>
      <c r="EN75" s="217"/>
      <c r="EO75" s="217"/>
      <c r="EP75" s="217"/>
      <c r="EQ75" s="217" t="str">
        <f ca="1">IF(COUNTIF(空き状況確認テーブル!EQ81:ET81,"×")&lt;&gt;0,"×",IF(COUNTIF(空き状況確認テーブル!EQ81:ET81,"△")&lt;&gt;0,"△",IF(COUNTIF(空き状況確認テーブル!EQ81:ET81,"△")&lt;&gt;0,"△","〇")))</f>
        <v>×</v>
      </c>
      <c r="ER75" s="217"/>
      <c r="ES75" s="217"/>
      <c r="ET75" s="217"/>
      <c r="EU75" s="217" t="str">
        <f ca="1">IF(COUNTIF(空き状況確認テーブル!EU81:EX81,"×")&lt;&gt;0,"×",IF(COUNTIF(空き状況確認テーブル!EU81:EX81,"△")&lt;&gt;0,"△",IF(COUNTIF(空き状況確認テーブル!EU81:EX81,"△")&lt;&gt;0,"△","〇")))</f>
        <v>×</v>
      </c>
      <c r="EV75" s="217"/>
      <c r="EW75" s="217"/>
      <c r="EX75" s="217"/>
      <c r="EY75" s="213" t="str">
        <f ca="1">IF(COUNTIF(空き状況確認テーブル!EY81:FA81,"×")&lt;&gt;0,"×",IF(COUNTIF(空き状況確認テーブル!EY81:FA81,"△")&lt;&gt;0,"△",IF(COUNTIF(空き状況確認テーブル!EY81:FA81,"△")&lt;&gt;0,"△","〇")))</f>
        <v>×</v>
      </c>
      <c r="EZ75" s="214"/>
      <c r="FA75" s="216"/>
      <c r="FB75" s="121" t="str">
        <f ca="1">空き状況確認テーブル!FB81</f>
        <v>×</v>
      </c>
      <c r="FC75" s="122" t="str">
        <f ca="1">空き状況確認テーブル!FC81</f>
        <v>×</v>
      </c>
      <c r="FD75" s="122" t="str">
        <f ca="1">空き状況確認テーブル!FD81</f>
        <v>×</v>
      </c>
      <c r="FE75" s="122" t="str">
        <f ca="1">空き状況確認テーブル!FE81</f>
        <v>×</v>
      </c>
      <c r="FF75" s="122" t="str">
        <f ca="1">空き状況確認テーブル!FF81</f>
        <v>×</v>
      </c>
      <c r="FG75" s="122" t="str">
        <f ca="1">空き状況確認テーブル!FG81</f>
        <v>×</v>
      </c>
      <c r="FH75" s="213" t="str">
        <f ca="1">IF(COUNTIF(空き状況確認テーブル!FH81:FJ81,"×")&lt;&gt;0,"×",IF(COUNTIF(空き状況確認テーブル!FH81:FJ81,"△")&lt;&gt;0,"△",IF(COUNTIF(空き状況確認テーブル!FH81:FJ81,"△")&lt;&gt;0,"△","〇")))</f>
        <v>×</v>
      </c>
      <c r="FI75" s="214"/>
      <c r="FJ75" s="215"/>
      <c r="FK75" s="217" t="str">
        <f ca="1">IF(COUNTIF(空き状況確認テーブル!FK81:FN81,"×")&lt;&gt;0,"×",IF(COUNTIF(空き状況確認テーブル!FK81:FN81,"△")&lt;&gt;0,"△",IF(COUNTIF(空き状況確認テーブル!FK81:FN81,"△")&lt;&gt;0,"△","〇")))</f>
        <v>×</v>
      </c>
      <c r="FL75" s="217"/>
      <c r="FM75" s="217"/>
      <c r="FN75" s="217"/>
      <c r="FO75" s="217" t="str">
        <f ca="1">IF(COUNTIF(空き状況確認テーブル!FO81:FR81,"×")&lt;&gt;0,"×",IF(COUNTIF(空き状況確認テーブル!FO81:FR81,"△")&lt;&gt;0,"△",IF(COUNTIF(空き状況確認テーブル!FO81:FR81,"△")&lt;&gt;0,"△","〇")))</f>
        <v>×</v>
      </c>
      <c r="FP75" s="217"/>
      <c r="FQ75" s="217"/>
      <c r="FR75" s="217"/>
      <c r="FS75" s="217" t="str">
        <f ca="1">IF(COUNTIF(空き状況確認テーブル!FS81:FV81,"×")&lt;&gt;0,"×",IF(COUNTIF(空き状況確認テーブル!FS81:FV81,"△")&lt;&gt;0,"△",IF(COUNTIF(空き状況確認テーブル!FS81:FV81,"△")&lt;&gt;0,"△","〇")))</f>
        <v>×</v>
      </c>
      <c r="FT75" s="217"/>
      <c r="FU75" s="217"/>
      <c r="FV75" s="217"/>
      <c r="FW75" s="213" t="str">
        <f ca="1">IF(COUNTIF(空き状況確認テーブル!FW81:FY81,"×")&lt;&gt;0,"×",IF(COUNTIF(空き状況確認テーブル!FW81:FY81,"△")&lt;&gt;0,"△",IF(COUNTIF(空き状況確認テーブル!FW81:FY81,"△")&lt;&gt;0,"△","〇")))</f>
        <v>×</v>
      </c>
      <c r="FX75" s="214"/>
      <c r="FY75" s="216"/>
    </row>
    <row r="76" spans="1:181">
      <c r="A76" s="17"/>
      <c r="B76" s="182" t="s">
        <v>387</v>
      </c>
      <c r="C76" s="202" t="s">
        <v>345</v>
      </c>
      <c r="D76" s="11" t="s">
        <v>248</v>
      </c>
      <c r="E76" s="10" t="str">
        <f>INDEX(施設情報!$D$1:$D$1000,MATCH(D76,施設情報!$C$1:$C$1000,0))</f>
        <v>1</v>
      </c>
      <c r="F76" s="11" t="s">
        <v>275</v>
      </c>
      <c r="G76" s="8" t="str">
        <f t="shared" si="29"/>
        <v>102-46391</v>
      </c>
      <c r="H76" s="10" t="str">
        <f t="shared" si="30"/>
        <v>102-46392</v>
      </c>
      <c r="I76" s="10" t="str">
        <f t="shared" si="31"/>
        <v>102-46393</v>
      </c>
      <c r="J76" s="10" t="str">
        <f t="shared" si="32"/>
        <v>102-46394</v>
      </c>
      <c r="K76" s="10" t="str">
        <f t="shared" si="33"/>
        <v>102-46395</v>
      </c>
      <c r="L76" s="10" t="str">
        <f t="shared" si="34"/>
        <v>102-46396</v>
      </c>
      <c r="M76" s="10" t="str">
        <f t="shared" si="35"/>
        <v>102-46397</v>
      </c>
      <c r="N76" s="121" t="str">
        <f ca="1">空き状況確認テーブル!N82</f>
        <v>△</v>
      </c>
      <c r="O76" s="122" t="str">
        <f ca="1">空き状況確認テーブル!O82</f>
        <v>△</v>
      </c>
      <c r="P76" s="122" t="str">
        <f ca="1">空き状況確認テーブル!P82</f>
        <v>△</v>
      </c>
      <c r="Q76" s="122" t="str">
        <f ca="1">空き状況確認テーブル!Q82</f>
        <v>△</v>
      </c>
      <c r="R76" s="122" t="str">
        <f ca="1">空き状況確認テーブル!R82</f>
        <v>△</v>
      </c>
      <c r="S76" s="122" t="str">
        <f ca="1">空き状況確認テーブル!S82</f>
        <v>△</v>
      </c>
      <c r="T76" s="213" t="str">
        <f ca="1">IF(COUNTIF(空き状況確認テーブル!T82:V82,"×")&lt;&gt;0,"×",IF(COUNTIF(空き状況確認テーブル!T82:V82,"△")&lt;&gt;0,"△",IF(COUNTIF(空き状況確認テーブル!T82:V82,"△")&lt;&gt;0,"△","〇")))</f>
        <v>△</v>
      </c>
      <c r="U76" s="214"/>
      <c r="V76" s="215"/>
      <c r="W76" s="217" t="str">
        <f ca="1">IF(COUNTIF(空き状況確認テーブル!W82:Z82,"×")&lt;&gt;0,"×",IF(COUNTIF(空き状況確認テーブル!W82:Z82,"△")&lt;&gt;0,"△",IF(COUNTIF(空き状況確認テーブル!W82:Z82,"△")&lt;&gt;0,"△","〇")))</f>
        <v>〇</v>
      </c>
      <c r="X76" s="217"/>
      <c r="Y76" s="217"/>
      <c r="Z76" s="217"/>
      <c r="AA76" s="217" t="str">
        <f ca="1">IF(COUNTIF(空き状況確認テーブル!AA82:AD82,"×")&lt;&gt;0,"×",IF(COUNTIF(空き状況確認テーブル!AA82:AD82,"△")&lt;&gt;0,"△",IF(COUNTIF(空き状況確認テーブル!AA82:AD82,"△")&lt;&gt;0,"△","〇")))</f>
        <v>〇</v>
      </c>
      <c r="AB76" s="217"/>
      <c r="AC76" s="217"/>
      <c r="AD76" s="217"/>
      <c r="AE76" s="217" t="str">
        <f ca="1">IF(COUNTIF(空き状況確認テーブル!AE82:AH82,"×")&lt;&gt;0,"×",IF(COUNTIF(空き状況確認テーブル!AE82:AH82,"△")&lt;&gt;0,"△",IF(COUNTIF(空き状況確認テーブル!AE82:AH82,"△")&lt;&gt;0,"△","〇")))</f>
        <v>△</v>
      </c>
      <c r="AF76" s="217"/>
      <c r="AG76" s="217"/>
      <c r="AH76" s="217"/>
      <c r="AI76" s="213" t="str">
        <f ca="1">IF(COUNTIF(空き状況確認テーブル!AI82:AK82,"×")&lt;&gt;0,"×",IF(COUNTIF(空き状況確認テーブル!AI82:AK82,"△")&lt;&gt;0,"△",IF(COUNTIF(空き状況確認テーブル!AI82:AK82,"△")&lt;&gt;0,"△","〇")))</f>
        <v>△</v>
      </c>
      <c r="AJ76" s="214"/>
      <c r="AK76" s="216"/>
      <c r="AL76" s="121" t="str">
        <f ca="1">空き状況確認テーブル!AL82</f>
        <v>△</v>
      </c>
      <c r="AM76" s="122" t="str">
        <f ca="1">空き状況確認テーブル!AM82</f>
        <v>△</v>
      </c>
      <c r="AN76" s="122" t="str">
        <f ca="1">空き状況確認テーブル!AN82</f>
        <v>△</v>
      </c>
      <c r="AO76" s="122" t="str">
        <f ca="1">空き状況確認テーブル!AO82</f>
        <v>△</v>
      </c>
      <c r="AP76" s="122" t="str">
        <f ca="1">空き状況確認テーブル!AP82</f>
        <v>△</v>
      </c>
      <c r="AQ76" s="122" t="str">
        <f ca="1">空き状況確認テーブル!AQ82</f>
        <v>△</v>
      </c>
      <c r="AR76" s="213" t="str">
        <f ca="1">IF(COUNTIF(空き状況確認テーブル!AR82:AT82,"×")&lt;&gt;0,"×",IF(COUNTIF(空き状況確認テーブル!AR82:AT82,"△")&lt;&gt;0,"△",IF(COUNTIF(空き状況確認テーブル!AR82:AT82,"△")&lt;&gt;0,"△","〇")))</f>
        <v>△</v>
      </c>
      <c r="AS76" s="214"/>
      <c r="AT76" s="215"/>
      <c r="AU76" s="217" t="str">
        <f ca="1">IF(COUNTIF(空き状況確認テーブル!AU82:AX82,"×")&lt;&gt;0,"×",IF(COUNTIF(空き状況確認テーブル!AU82:AX82,"△")&lt;&gt;0,"△",IF(COUNTIF(空き状況確認テーブル!AU82:AX82,"△")&lt;&gt;0,"△","〇")))</f>
        <v>〇</v>
      </c>
      <c r="AV76" s="217"/>
      <c r="AW76" s="217"/>
      <c r="AX76" s="217"/>
      <c r="AY76" s="217" t="str">
        <f ca="1">IF(COUNTIF(空き状況確認テーブル!AY82:BB82,"×")&lt;&gt;0,"×",IF(COUNTIF(空き状況確認テーブル!AY82:BB82,"△")&lt;&gt;0,"△",IF(COUNTIF(空き状況確認テーブル!AY82:BB82,"△")&lt;&gt;0,"△","〇")))</f>
        <v>〇</v>
      </c>
      <c r="AZ76" s="217"/>
      <c r="BA76" s="217"/>
      <c r="BB76" s="217"/>
      <c r="BC76" s="217" t="str">
        <f ca="1">IF(COUNTIF(空き状況確認テーブル!BC82:BF82,"×")&lt;&gt;0,"×",IF(COUNTIF(空き状況確認テーブル!BC82:BF82,"△")&lt;&gt;0,"△",IF(COUNTIF(空き状況確認テーブル!BC82:BF82,"△")&lt;&gt;0,"△","〇")))</f>
        <v>△</v>
      </c>
      <c r="BD76" s="217"/>
      <c r="BE76" s="217"/>
      <c r="BF76" s="217"/>
      <c r="BG76" s="213" t="str">
        <f ca="1">IF(COUNTIF(空き状況確認テーブル!BG82:BI82,"×")&lt;&gt;0,"×",IF(COUNTIF(空き状況確認テーブル!BG82:BI82,"△")&lt;&gt;0,"△",IF(COUNTIF(空き状況確認テーブル!BG82:BI82,"△")&lt;&gt;0,"△","〇")))</f>
        <v>△</v>
      </c>
      <c r="BH76" s="214"/>
      <c r="BI76" s="216"/>
      <c r="BJ76" s="121" t="str">
        <f ca="1">空き状況確認テーブル!BJ82</f>
        <v>△</v>
      </c>
      <c r="BK76" s="122" t="str">
        <f ca="1">空き状況確認テーブル!BK82</f>
        <v>△</v>
      </c>
      <c r="BL76" s="122" t="str">
        <f ca="1">空き状況確認テーブル!BL82</f>
        <v>△</v>
      </c>
      <c r="BM76" s="122" t="str">
        <f ca="1">空き状況確認テーブル!BM82</f>
        <v>△</v>
      </c>
      <c r="BN76" s="122" t="str">
        <f ca="1">空き状況確認テーブル!BN82</f>
        <v>△</v>
      </c>
      <c r="BO76" s="122" t="str">
        <f ca="1">空き状況確認テーブル!BO82</f>
        <v>△</v>
      </c>
      <c r="BP76" s="213" t="str">
        <f ca="1">IF(COUNTIF(空き状況確認テーブル!BP82:BR82,"×")&lt;&gt;0,"×",IF(COUNTIF(空き状況確認テーブル!BP82:BR82,"△")&lt;&gt;0,"△",IF(COUNTIF(空き状況確認テーブル!BP82:BR82,"△")&lt;&gt;0,"△","〇")))</f>
        <v>△</v>
      </c>
      <c r="BQ76" s="214"/>
      <c r="BR76" s="215"/>
      <c r="BS76" s="217" t="str">
        <f ca="1">IF(COUNTIF(空き状況確認テーブル!BS82:BV82,"×")&lt;&gt;0,"×",IF(COUNTIF(空き状況確認テーブル!BS82:BV82,"△")&lt;&gt;0,"△",IF(COUNTIF(空き状況確認テーブル!BS82:BV82,"△")&lt;&gt;0,"△","〇")))</f>
        <v>〇</v>
      </c>
      <c r="BT76" s="217"/>
      <c r="BU76" s="217"/>
      <c r="BV76" s="217"/>
      <c r="BW76" s="217" t="str">
        <f ca="1">IF(COUNTIF(空き状況確認テーブル!BW82:BZ82,"×")&lt;&gt;0,"×",IF(COUNTIF(空き状況確認テーブル!BW82:BZ82,"△")&lt;&gt;0,"△",IF(COUNTIF(空き状況確認テーブル!BW82:BZ82,"△")&lt;&gt;0,"△","〇")))</f>
        <v>〇</v>
      </c>
      <c r="BX76" s="217"/>
      <c r="BY76" s="217"/>
      <c r="BZ76" s="217"/>
      <c r="CA76" s="217" t="str">
        <f ca="1">IF(COUNTIF(空き状況確認テーブル!CA82:CD82,"×")&lt;&gt;0,"×",IF(COUNTIF(空き状況確認テーブル!CA82:CD82,"△")&lt;&gt;0,"△",IF(COUNTIF(空き状況確認テーブル!CA82:CD82,"△")&lt;&gt;0,"△","〇")))</f>
        <v>△</v>
      </c>
      <c r="CB76" s="217"/>
      <c r="CC76" s="217"/>
      <c r="CD76" s="217"/>
      <c r="CE76" s="213" t="str">
        <f ca="1">IF(COUNTIF(空き状況確認テーブル!CE82:CG82,"×")&lt;&gt;0,"×",IF(COUNTIF(空き状況確認テーブル!CE82:CG82,"△")&lt;&gt;0,"△",IF(COUNTIF(空き状況確認テーブル!CE82:CG82,"△")&lt;&gt;0,"△","〇")))</f>
        <v>△</v>
      </c>
      <c r="CF76" s="214"/>
      <c r="CG76" s="216"/>
      <c r="CH76" s="187" t="str">
        <f ca="1">空き状況確認テーブル!CH82</f>
        <v>△</v>
      </c>
      <c r="CI76" s="122" t="str">
        <f ca="1">空き状況確認テーブル!CI82</f>
        <v>△</v>
      </c>
      <c r="CJ76" s="122" t="str">
        <f ca="1">空き状況確認テーブル!CJ82</f>
        <v>△</v>
      </c>
      <c r="CK76" s="122" t="str">
        <f ca="1">空き状況確認テーブル!CK82</f>
        <v>△</v>
      </c>
      <c r="CL76" s="122" t="str">
        <f ca="1">空き状況確認テーブル!CL82</f>
        <v>△</v>
      </c>
      <c r="CM76" s="122" t="str">
        <f ca="1">空き状況確認テーブル!CM82</f>
        <v>△</v>
      </c>
      <c r="CN76" s="213" t="str">
        <f ca="1">IF(COUNTIF(空き状況確認テーブル!CN82:CP82,"×")&lt;&gt;0,"×",IF(COUNTIF(空き状況確認テーブル!CN82:CP82,"△")&lt;&gt;0,"△",IF(COUNTIF(空き状況確認テーブル!CN82:CP82,"△")&lt;&gt;0,"△","〇")))</f>
        <v>△</v>
      </c>
      <c r="CO76" s="214"/>
      <c r="CP76" s="215"/>
      <c r="CQ76" s="217" t="str">
        <f ca="1">IF(COUNTIF(空き状況確認テーブル!CQ82:CT82,"×")&lt;&gt;0,"×",IF(COUNTIF(空き状況確認テーブル!CQ82:CT82,"△")&lt;&gt;0,"△",IF(COUNTIF(空き状況確認テーブル!CQ82:CT82,"△")&lt;&gt;0,"△","〇")))</f>
        <v>〇</v>
      </c>
      <c r="CR76" s="217"/>
      <c r="CS76" s="217"/>
      <c r="CT76" s="217"/>
      <c r="CU76" s="217" t="str">
        <f ca="1">IF(COUNTIF(空き状況確認テーブル!CU82:CX82,"×")&lt;&gt;0,"×",IF(COUNTIF(空き状況確認テーブル!CU82:CX82,"△")&lt;&gt;0,"△",IF(COUNTIF(空き状況確認テーブル!CU82:CX82,"△")&lt;&gt;0,"△","〇")))</f>
        <v>〇</v>
      </c>
      <c r="CV76" s="217"/>
      <c r="CW76" s="217"/>
      <c r="CX76" s="217"/>
      <c r="CY76" s="217" t="str">
        <f ca="1">IF(COUNTIF(空き状況確認テーブル!CY82:DB82,"×")&lt;&gt;0,"×",IF(COUNTIF(空き状況確認テーブル!CY82:DB82,"△")&lt;&gt;0,"△",IF(COUNTIF(空き状況確認テーブル!CY82:DB82,"△")&lt;&gt;0,"△","〇")))</f>
        <v>△</v>
      </c>
      <c r="CZ76" s="217"/>
      <c r="DA76" s="217"/>
      <c r="DB76" s="217"/>
      <c r="DC76" s="213" t="str">
        <f ca="1">IF(COUNTIF(空き状況確認テーブル!DC82:DE82,"×")&lt;&gt;0,"×",IF(COUNTIF(空き状況確認テーブル!DC82:DE82,"△")&lt;&gt;0,"△",IF(COUNTIF(空き状況確認テーブル!DC82:DE82,"△")&lt;&gt;0,"△","〇")))</f>
        <v>△</v>
      </c>
      <c r="DD76" s="214"/>
      <c r="DE76" s="216"/>
      <c r="DF76" s="121" t="str">
        <f ca="1">空き状況確認テーブル!DF82</f>
        <v>△</v>
      </c>
      <c r="DG76" s="122" t="str">
        <f ca="1">空き状況確認テーブル!DG82</f>
        <v>△</v>
      </c>
      <c r="DH76" s="122" t="str">
        <f ca="1">空き状況確認テーブル!DH82</f>
        <v>△</v>
      </c>
      <c r="DI76" s="122" t="str">
        <f ca="1">空き状況確認テーブル!DI82</f>
        <v>△</v>
      </c>
      <c r="DJ76" s="122" t="str">
        <f ca="1">空き状況確認テーブル!DJ82</f>
        <v>△</v>
      </c>
      <c r="DK76" s="122" t="str">
        <f ca="1">空き状況確認テーブル!DK82</f>
        <v>△</v>
      </c>
      <c r="DL76" s="213" t="str">
        <f ca="1">IF(COUNTIF(空き状況確認テーブル!DL82:DN82,"×")&lt;&gt;0,"×",IF(COUNTIF(空き状況確認テーブル!DL82:DN82,"△")&lt;&gt;0,"△",IF(COUNTIF(空き状況確認テーブル!DL82:DN82,"△")&lt;&gt;0,"△","〇")))</f>
        <v>△</v>
      </c>
      <c r="DM76" s="214"/>
      <c r="DN76" s="215"/>
      <c r="DO76" s="217" t="str">
        <f ca="1">IF(COUNTIF(空き状況確認テーブル!DO82:DR82,"×")&lt;&gt;0,"×",IF(COUNTIF(空き状況確認テーブル!DO82:DR82,"△")&lt;&gt;0,"△",IF(COUNTIF(空き状況確認テーブル!DO82:DR82,"△")&lt;&gt;0,"△","〇")))</f>
        <v>〇</v>
      </c>
      <c r="DP76" s="217"/>
      <c r="DQ76" s="217"/>
      <c r="DR76" s="217"/>
      <c r="DS76" s="217" t="str">
        <f ca="1">IF(COUNTIF(空き状況確認テーブル!DS82:DV82,"×")&lt;&gt;0,"×",IF(COUNTIF(空き状況確認テーブル!DS82:DV82,"△")&lt;&gt;0,"△",IF(COUNTIF(空き状況確認テーブル!DS82:DV82,"△")&lt;&gt;0,"△","〇")))</f>
        <v>〇</v>
      </c>
      <c r="DT76" s="217"/>
      <c r="DU76" s="217"/>
      <c r="DV76" s="217"/>
      <c r="DW76" s="217" t="str">
        <f ca="1">IF(COUNTIF(空き状況確認テーブル!DW82:DZ82,"×")&lt;&gt;0,"×",IF(COUNTIF(空き状況確認テーブル!DW82:DZ82,"△")&lt;&gt;0,"△",IF(COUNTIF(空き状況確認テーブル!DW82:DZ82,"△")&lt;&gt;0,"△","〇")))</f>
        <v>△</v>
      </c>
      <c r="DX76" s="217"/>
      <c r="DY76" s="217"/>
      <c r="DZ76" s="217"/>
      <c r="EA76" s="213" t="str">
        <f ca="1">IF(COUNTIF(空き状況確認テーブル!EA82:EC82,"×")&lt;&gt;0,"×",IF(COUNTIF(空き状況確認テーブル!EA82:EC82,"△")&lt;&gt;0,"△",IF(COUNTIF(空き状況確認テーブル!EA82:EC82,"△")&lt;&gt;0,"△","〇")))</f>
        <v>△</v>
      </c>
      <c r="EB76" s="214"/>
      <c r="EC76" s="216"/>
      <c r="ED76" s="121" t="str">
        <f ca="1">空き状況確認テーブル!ED82</f>
        <v>×</v>
      </c>
      <c r="EE76" s="122" t="str">
        <f ca="1">空き状況確認テーブル!EE82</f>
        <v>×</v>
      </c>
      <c r="EF76" s="122" t="str">
        <f ca="1">空き状況確認テーブル!EF82</f>
        <v>×</v>
      </c>
      <c r="EG76" s="122" t="str">
        <f ca="1">空き状況確認テーブル!EG82</f>
        <v>×</v>
      </c>
      <c r="EH76" s="122" t="str">
        <f ca="1">空き状況確認テーブル!EH82</f>
        <v>×</v>
      </c>
      <c r="EI76" s="122" t="str">
        <f ca="1">空き状況確認テーブル!EI82</f>
        <v>×</v>
      </c>
      <c r="EJ76" s="213" t="str">
        <f ca="1">IF(COUNTIF(空き状況確認テーブル!EJ82:EL82,"×")&lt;&gt;0,"×",IF(COUNTIF(空き状況確認テーブル!EJ82:EL82,"△")&lt;&gt;0,"△",IF(COUNTIF(空き状況確認テーブル!EJ82:EL82,"△")&lt;&gt;0,"△","〇")))</f>
        <v>×</v>
      </c>
      <c r="EK76" s="214"/>
      <c r="EL76" s="215"/>
      <c r="EM76" s="217" t="str">
        <f ca="1">IF(COUNTIF(空き状況確認テーブル!EM82:EP82,"×")&lt;&gt;0,"×",IF(COUNTIF(空き状況確認テーブル!EM82:EP82,"△")&lt;&gt;0,"△",IF(COUNTIF(空き状況確認テーブル!EM82:EP82,"△")&lt;&gt;0,"△","〇")))</f>
        <v>×</v>
      </c>
      <c r="EN76" s="217"/>
      <c r="EO76" s="217"/>
      <c r="EP76" s="217"/>
      <c r="EQ76" s="217" t="str">
        <f ca="1">IF(COUNTIF(空き状況確認テーブル!EQ82:ET82,"×")&lt;&gt;0,"×",IF(COUNTIF(空き状況確認テーブル!EQ82:ET82,"△")&lt;&gt;0,"△",IF(COUNTIF(空き状況確認テーブル!EQ82:ET82,"△")&lt;&gt;0,"△","〇")))</f>
        <v>×</v>
      </c>
      <c r="ER76" s="217"/>
      <c r="ES76" s="217"/>
      <c r="ET76" s="217"/>
      <c r="EU76" s="217" t="str">
        <f ca="1">IF(COUNTIF(空き状況確認テーブル!EU82:EX82,"×")&lt;&gt;0,"×",IF(COUNTIF(空き状況確認テーブル!EU82:EX82,"△")&lt;&gt;0,"△",IF(COUNTIF(空き状況確認テーブル!EU82:EX82,"△")&lt;&gt;0,"△","〇")))</f>
        <v>×</v>
      </c>
      <c r="EV76" s="217"/>
      <c r="EW76" s="217"/>
      <c r="EX76" s="217"/>
      <c r="EY76" s="213" t="str">
        <f ca="1">IF(COUNTIF(空き状況確認テーブル!EY82:FA82,"×")&lt;&gt;0,"×",IF(COUNTIF(空き状況確認テーブル!EY82:FA82,"△")&lt;&gt;0,"△",IF(COUNTIF(空き状況確認テーブル!EY82:FA82,"△")&lt;&gt;0,"△","〇")))</f>
        <v>×</v>
      </c>
      <c r="EZ76" s="214"/>
      <c r="FA76" s="216"/>
      <c r="FB76" s="121" t="str">
        <f ca="1">空き状況確認テーブル!FB82</f>
        <v>×</v>
      </c>
      <c r="FC76" s="122" t="str">
        <f ca="1">空き状況確認テーブル!FC82</f>
        <v>×</v>
      </c>
      <c r="FD76" s="122" t="str">
        <f ca="1">空き状況確認テーブル!FD82</f>
        <v>×</v>
      </c>
      <c r="FE76" s="122" t="str">
        <f ca="1">空き状況確認テーブル!FE82</f>
        <v>×</v>
      </c>
      <c r="FF76" s="122" t="str">
        <f ca="1">空き状況確認テーブル!FF82</f>
        <v>×</v>
      </c>
      <c r="FG76" s="122" t="str">
        <f ca="1">空き状況確認テーブル!FG82</f>
        <v>×</v>
      </c>
      <c r="FH76" s="213" t="str">
        <f ca="1">IF(COUNTIF(空き状況確認テーブル!FH82:FJ82,"×")&lt;&gt;0,"×",IF(COUNTIF(空き状況確認テーブル!FH82:FJ82,"△")&lt;&gt;0,"△",IF(COUNTIF(空き状況確認テーブル!FH82:FJ82,"△")&lt;&gt;0,"△","〇")))</f>
        <v>×</v>
      </c>
      <c r="FI76" s="214"/>
      <c r="FJ76" s="215"/>
      <c r="FK76" s="217" t="str">
        <f ca="1">IF(COUNTIF(空き状況確認テーブル!FK82:FN82,"×")&lt;&gt;0,"×",IF(COUNTIF(空き状況確認テーブル!FK82:FN82,"△")&lt;&gt;0,"△",IF(COUNTIF(空き状況確認テーブル!FK82:FN82,"△")&lt;&gt;0,"△","〇")))</f>
        <v>×</v>
      </c>
      <c r="FL76" s="217"/>
      <c r="FM76" s="217"/>
      <c r="FN76" s="217"/>
      <c r="FO76" s="217" t="str">
        <f ca="1">IF(COUNTIF(空き状況確認テーブル!FO82:FR82,"×")&lt;&gt;0,"×",IF(COUNTIF(空き状況確認テーブル!FO82:FR82,"△")&lt;&gt;0,"△",IF(COUNTIF(空き状況確認テーブル!FO82:FR82,"△")&lt;&gt;0,"△","〇")))</f>
        <v>×</v>
      </c>
      <c r="FP76" s="217"/>
      <c r="FQ76" s="217"/>
      <c r="FR76" s="217"/>
      <c r="FS76" s="217" t="str">
        <f ca="1">IF(COUNTIF(空き状況確認テーブル!FS82:FV82,"×")&lt;&gt;0,"×",IF(COUNTIF(空き状況確認テーブル!FS82:FV82,"△")&lt;&gt;0,"△",IF(COUNTIF(空き状況確認テーブル!FS82:FV82,"△")&lt;&gt;0,"△","〇")))</f>
        <v>×</v>
      </c>
      <c r="FT76" s="217"/>
      <c r="FU76" s="217"/>
      <c r="FV76" s="217"/>
      <c r="FW76" s="213" t="str">
        <f ca="1">IF(COUNTIF(空き状況確認テーブル!FW82:FY82,"×")&lt;&gt;0,"×",IF(COUNTIF(空き状況確認テーブル!FW82:FY82,"△")&lt;&gt;0,"△",IF(COUNTIF(空き状況確認テーブル!FW82:FY82,"△")&lt;&gt;0,"△","〇")))</f>
        <v>×</v>
      </c>
      <c r="FX76" s="214"/>
      <c r="FY76" s="216"/>
    </row>
    <row r="77" spans="1:181">
      <c r="A77" s="17"/>
      <c r="B77" s="162" t="s">
        <v>364</v>
      </c>
      <c r="C77" s="202" t="s">
        <v>346</v>
      </c>
      <c r="D77" s="11" t="s">
        <v>249</v>
      </c>
      <c r="E77" s="10" t="str">
        <f>INDEX(施設情報!$D$1:$D$1000,MATCH(D77,施設情報!$C$1:$C$1000,0))</f>
        <v>1</v>
      </c>
      <c r="F77" s="11" t="s">
        <v>275</v>
      </c>
      <c r="G77" s="8" t="str">
        <f t="shared" si="29"/>
        <v>103-46391</v>
      </c>
      <c r="H77" s="10" t="str">
        <f t="shared" si="30"/>
        <v>103-46392</v>
      </c>
      <c r="I77" s="10" t="str">
        <f t="shared" si="31"/>
        <v>103-46393</v>
      </c>
      <c r="J77" s="10" t="str">
        <f t="shared" si="32"/>
        <v>103-46394</v>
      </c>
      <c r="K77" s="10" t="str">
        <f t="shared" si="33"/>
        <v>103-46395</v>
      </c>
      <c r="L77" s="10" t="str">
        <f t="shared" si="34"/>
        <v>103-46396</v>
      </c>
      <c r="M77" s="10" t="str">
        <f t="shared" si="35"/>
        <v>103-46397</v>
      </c>
      <c r="N77" s="121" t="str">
        <f ca="1">空き状況確認テーブル!N83</f>
        <v>△</v>
      </c>
      <c r="O77" s="122" t="str">
        <f ca="1">空き状況確認テーブル!O83</f>
        <v>△</v>
      </c>
      <c r="P77" s="122" t="str">
        <f ca="1">空き状況確認テーブル!P83</f>
        <v>△</v>
      </c>
      <c r="Q77" s="122" t="str">
        <f ca="1">空き状況確認テーブル!Q83</f>
        <v>△</v>
      </c>
      <c r="R77" s="122" t="str">
        <f ca="1">空き状況確認テーブル!R83</f>
        <v>△</v>
      </c>
      <c r="S77" s="122" t="str">
        <f ca="1">空き状況確認テーブル!S83</f>
        <v>△</v>
      </c>
      <c r="T77" s="213" t="str">
        <f ca="1">IF(COUNTIF(空き状況確認テーブル!T83:V83,"×")&lt;&gt;0,"×",IF(COUNTIF(空き状況確認テーブル!T83:V83,"△")&lt;&gt;0,"△",IF(COUNTIF(空き状況確認テーブル!T83:V83,"△")&lt;&gt;0,"△","〇")))</f>
        <v>△</v>
      </c>
      <c r="U77" s="214"/>
      <c r="V77" s="215"/>
      <c r="W77" s="217" t="str">
        <f ca="1">IF(COUNTIF(空き状況確認テーブル!W83:Z83,"×")&lt;&gt;0,"×",IF(COUNTIF(空き状況確認テーブル!W83:Z83,"△")&lt;&gt;0,"△",IF(COUNTIF(空き状況確認テーブル!W83:Z83,"△")&lt;&gt;0,"△","〇")))</f>
        <v>〇</v>
      </c>
      <c r="X77" s="217"/>
      <c r="Y77" s="217"/>
      <c r="Z77" s="217"/>
      <c r="AA77" s="217" t="str">
        <f ca="1">IF(COUNTIF(空き状況確認テーブル!AA83:AD83,"×")&lt;&gt;0,"×",IF(COUNTIF(空き状況確認テーブル!AA83:AD83,"△")&lt;&gt;0,"△",IF(COUNTIF(空き状況確認テーブル!AA83:AD83,"△")&lt;&gt;0,"△","〇")))</f>
        <v>〇</v>
      </c>
      <c r="AB77" s="217"/>
      <c r="AC77" s="217"/>
      <c r="AD77" s="217"/>
      <c r="AE77" s="217" t="str">
        <f ca="1">IF(COUNTIF(空き状況確認テーブル!AE83:AH83,"×")&lt;&gt;0,"×",IF(COUNTIF(空き状況確認テーブル!AE83:AH83,"△")&lt;&gt;0,"△",IF(COUNTIF(空き状況確認テーブル!AE83:AH83,"△")&lt;&gt;0,"△","〇")))</f>
        <v>△</v>
      </c>
      <c r="AF77" s="217"/>
      <c r="AG77" s="217"/>
      <c r="AH77" s="217"/>
      <c r="AI77" s="213" t="str">
        <f ca="1">IF(COUNTIF(空き状況確認テーブル!AI83:AK83,"×")&lt;&gt;0,"×",IF(COUNTIF(空き状況確認テーブル!AI83:AK83,"△")&lt;&gt;0,"△",IF(COUNTIF(空き状況確認テーブル!AI83:AK83,"△")&lt;&gt;0,"△","〇")))</f>
        <v>△</v>
      </c>
      <c r="AJ77" s="214"/>
      <c r="AK77" s="216"/>
      <c r="AL77" s="121" t="str">
        <f ca="1">空き状況確認テーブル!AL83</f>
        <v>△</v>
      </c>
      <c r="AM77" s="122" t="str">
        <f ca="1">空き状況確認テーブル!AM83</f>
        <v>△</v>
      </c>
      <c r="AN77" s="122" t="str">
        <f ca="1">空き状況確認テーブル!AN83</f>
        <v>△</v>
      </c>
      <c r="AO77" s="122" t="str">
        <f ca="1">空き状況確認テーブル!AO83</f>
        <v>△</v>
      </c>
      <c r="AP77" s="122" t="str">
        <f ca="1">空き状況確認テーブル!AP83</f>
        <v>△</v>
      </c>
      <c r="AQ77" s="122" t="str">
        <f ca="1">空き状況確認テーブル!AQ83</f>
        <v>△</v>
      </c>
      <c r="AR77" s="213" t="str">
        <f ca="1">IF(COUNTIF(空き状況確認テーブル!AR83:AT83,"×")&lt;&gt;0,"×",IF(COUNTIF(空き状況確認テーブル!AR83:AT83,"△")&lt;&gt;0,"△",IF(COUNTIF(空き状況確認テーブル!AR83:AT83,"△")&lt;&gt;0,"△","〇")))</f>
        <v>△</v>
      </c>
      <c r="AS77" s="214"/>
      <c r="AT77" s="215"/>
      <c r="AU77" s="217" t="str">
        <f ca="1">IF(COUNTIF(空き状況確認テーブル!AU83:AX83,"×")&lt;&gt;0,"×",IF(COUNTIF(空き状況確認テーブル!AU83:AX83,"△")&lt;&gt;0,"△",IF(COUNTIF(空き状況確認テーブル!AU83:AX83,"△")&lt;&gt;0,"△","〇")))</f>
        <v>〇</v>
      </c>
      <c r="AV77" s="217"/>
      <c r="AW77" s="217"/>
      <c r="AX77" s="217"/>
      <c r="AY77" s="217" t="str">
        <f ca="1">IF(COUNTIF(空き状況確認テーブル!AY83:BB83,"×")&lt;&gt;0,"×",IF(COUNTIF(空き状況確認テーブル!AY83:BB83,"△")&lt;&gt;0,"△",IF(COUNTIF(空き状況確認テーブル!AY83:BB83,"△")&lt;&gt;0,"△","〇")))</f>
        <v>〇</v>
      </c>
      <c r="AZ77" s="217"/>
      <c r="BA77" s="217"/>
      <c r="BB77" s="217"/>
      <c r="BC77" s="217" t="str">
        <f ca="1">IF(COUNTIF(空き状況確認テーブル!BC83:BF83,"×")&lt;&gt;0,"×",IF(COUNTIF(空き状況確認テーブル!BC83:BF83,"△")&lt;&gt;0,"△",IF(COUNTIF(空き状況確認テーブル!BC83:BF83,"△")&lt;&gt;0,"△","〇")))</f>
        <v>△</v>
      </c>
      <c r="BD77" s="217"/>
      <c r="BE77" s="217"/>
      <c r="BF77" s="217"/>
      <c r="BG77" s="213" t="str">
        <f ca="1">IF(COUNTIF(空き状況確認テーブル!BG83:BI83,"×")&lt;&gt;0,"×",IF(COUNTIF(空き状況確認テーブル!BG83:BI83,"△")&lt;&gt;0,"△",IF(COUNTIF(空き状況確認テーブル!BG83:BI83,"△")&lt;&gt;0,"△","〇")))</f>
        <v>△</v>
      </c>
      <c r="BH77" s="214"/>
      <c r="BI77" s="216"/>
      <c r="BJ77" s="121" t="str">
        <f ca="1">空き状況確認テーブル!BJ83</f>
        <v>△</v>
      </c>
      <c r="BK77" s="122" t="str">
        <f ca="1">空き状況確認テーブル!BK83</f>
        <v>△</v>
      </c>
      <c r="BL77" s="122" t="str">
        <f ca="1">空き状況確認テーブル!BL83</f>
        <v>△</v>
      </c>
      <c r="BM77" s="122" t="str">
        <f ca="1">空き状況確認テーブル!BM83</f>
        <v>△</v>
      </c>
      <c r="BN77" s="122" t="str">
        <f ca="1">空き状況確認テーブル!BN83</f>
        <v>△</v>
      </c>
      <c r="BO77" s="122" t="str">
        <f ca="1">空き状況確認テーブル!BO83</f>
        <v>△</v>
      </c>
      <c r="BP77" s="213" t="str">
        <f ca="1">IF(COUNTIF(空き状況確認テーブル!BP83:BR83,"×")&lt;&gt;0,"×",IF(COUNTIF(空き状況確認テーブル!BP83:BR83,"△")&lt;&gt;0,"△",IF(COUNTIF(空き状況確認テーブル!BP83:BR83,"△")&lt;&gt;0,"△","〇")))</f>
        <v>△</v>
      </c>
      <c r="BQ77" s="214"/>
      <c r="BR77" s="215"/>
      <c r="BS77" s="217" t="str">
        <f ca="1">IF(COUNTIF(空き状況確認テーブル!BS83:BV83,"×")&lt;&gt;0,"×",IF(COUNTIF(空き状況確認テーブル!BS83:BV83,"△")&lt;&gt;0,"△",IF(COUNTIF(空き状況確認テーブル!BS83:BV83,"△")&lt;&gt;0,"△","〇")))</f>
        <v>〇</v>
      </c>
      <c r="BT77" s="217"/>
      <c r="BU77" s="217"/>
      <c r="BV77" s="217"/>
      <c r="BW77" s="217" t="str">
        <f ca="1">IF(COUNTIF(空き状況確認テーブル!BW83:BZ83,"×")&lt;&gt;0,"×",IF(COUNTIF(空き状況確認テーブル!BW83:BZ83,"△")&lt;&gt;0,"△",IF(COUNTIF(空き状況確認テーブル!BW83:BZ83,"△")&lt;&gt;0,"△","〇")))</f>
        <v>〇</v>
      </c>
      <c r="BX77" s="217"/>
      <c r="BY77" s="217"/>
      <c r="BZ77" s="217"/>
      <c r="CA77" s="217" t="str">
        <f ca="1">IF(COUNTIF(空き状況確認テーブル!CA83:CD83,"×")&lt;&gt;0,"×",IF(COUNTIF(空き状況確認テーブル!CA83:CD83,"△")&lt;&gt;0,"△",IF(COUNTIF(空き状況確認テーブル!CA83:CD83,"△")&lt;&gt;0,"△","〇")))</f>
        <v>△</v>
      </c>
      <c r="CB77" s="217"/>
      <c r="CC77" s="217"/>
      <c r="CD77" s="217"/>
      <c r="CE77" s="213" t="str">
        <f ca="1">IF(COUNTIF(空き状況確認テーブル!CE83:CG83,"×")&lt;&gt;0,"×",IF(COUNTIF(空き状況確認テーブル!CE83:CG83,"△")&lt;&gt;0,"△",IF(COUNTIF(空き状況確認テーブル!CE83:CG83,"△")&lt;&gt;0,"△","〇")))</f>
        <v>△</v>
      </c>
      <c r="CF77" s="214"/>
      <c r="CG77" s="216"/>
      <c r="CH77" s="187" t="str">
        <f ca="1">空き状況確認テーブル!CH83</f>
        <v>△</v>
      </c>
      <c r="CI77" s="122" t="str">
        <f ca="1">空き状況確認テーブル!CI83</f>
        <v>△</v>
      </c>
      <c r="CJ77" s="122" t="str">
        <f ca="1">空き状況確認テーブル!CJ83</f>
        <v>△</v>
      </c>
      <c r="CK77" s="122" t="str">
        <f ca="1">空き状況確認テーブル!CK83</f>
        <v>△</v>
      </c>
      <c r="CL77" s="122" t="str">
        <f ca="1">空き状況確認テーブル!CL83</f>
        <v>△</v>
      </c>
      <c r="CM77" s="122" t="str">
        <f ca="1">空き状況確認テーブル!CM83</f>
        <v>△</v>
      </c>
      <c r="CN77" s="213" t="str">
        <f ca="1">IF(COUNTIF(空き状況確認テーブル!CN83:CP83,"×")&lt;&gt;0,"×",IF(COUNTIF(空き状況確認テーブル!CN83:CP83,"△")&lt;&gt;0,"△",IF(COUNTIF(空き状況確認テーブル!CN83:CP83,"△")&lt;&gt;0,"△","〇")))</f>
        <v>△</v>
      </c>
      <c r="CO77" s="214"/>
      <c r="CP77" s="215"/>
      <c r="CQ77" s="217" t="str">
        <f ca="1">IF(COUNTIF(空き状況確認テーブル!CQ83:CT83,"×")&lt;&gt;0,"×",IF(COUNTIF(空き状況確認テーブル!CQ83:CT83,"△")&lt;&gt;0,"△",IF(COUNTIF(空き状況確認テーブル!CQ83:CT83,"△")&lt;&gt;0,"△","〇")))</f>
        <v>〇</v>
      </c>
      <c r="CR77" s="217"/>
      <c r="CS77" s="217"/>
      <c r="CT77" s="217"/>
      <c r="CU77" s="217" t="str">
        <f ca="1">IF(COUNTIF(空き状況確認テーブル!CU83:CX83,"×")&lt;&gt;0,"×",IF(COUNTIF(空き状況確認テーブル!CU83:CX83,"△")&lt;&gt;0,"△",IF(COUNTIF(空き状況確認テーブル!CU83:CX83,"△")&lt;&gt;0,"△","〇")))</f>
        <v>〇</v>
      </c>
      <c r="CV77" s="217"/>
      <c r="CW77" s="217"/>
      <c r="CX77" s="217"/>
      <c r="CY77" s="217" t="str">
        <f ca="1">IF(COUNTIF(空き状況確認テーブル!CY83:DB83,"×")&lt;&gt;0,"×",IF(COUNTIF(空き状況確認テーブル!CY83:DB83,"△")&lt;&gt;0,"△",IF(COUNTIF(空き状況確認テーブル!CY83:DB83,"△")&lt;&gt;0,"△","〇")))</f>
        <v>△</v>
      </c>
      <c r="CZ77" s="217"/>
      <c r="DA77" s="217"/>
      <c r="DB77" s="217"/>
      <c r="DC77" s="213" t="str">
        <f ca="1">IF(COUNTIF(空き状況確認テーブル!DC83:DE83,"×")&lt;&gt;0,"×",IF(COUNTIF(空き状況確認テーブル!DC83:DE83,"△")&lt;&gt;0,"△",IF(COUNTIF(空き状況確認テーブル!DC83:DE83,"△")&lt;&gt;0,"△","〇")))</f>
        <v>△</v>
      </c>
      <c r="DD77" s="214"/>
      <c r="DE77" s="216"/>
      <c r="DF77" s="121" t="str">
        <f ca="1">空き状況確認テーブル!DF83</f>
        <v>△</v>
      </c>
      <c r="DG77" s="122" t="str">
        <f ca="1">空き状況確認テーブル!DG83</f>
        <v>△</v>
      </c>
      <c r="DH77" s="122" t="str">
        <f ca="1">空き状況確認テーブル!DH83</f>
        <v>△</v>
      </c>
      <c r="DI77" s="122" t="str">
        <f ca="1">空き状況確認テーブル!DI83</f>
        <v>△</v>
      </c>
      <c r="DJ77" s="122" t="str">
        <f ca="1">空き状況確認テーブル!DJ83</f>
        <v>△</v>
      </c>
      <c r="DK77" s="122" t="str">
        <f ca="1">空き状況確認テーブル!DK83</f>
        <v>△</v>
      </c>
      <c r="DL77" s="213" t="str">
        <f ca="1">IF(COUNTIF(空き状況確認テーブル!DL83:DN83,"×")&lt;&gt;0,"×",IF(COUNTIF(空き状況確認テーブル!DL83:DN83,"△")&lt;&gt;0,"△",IF(COUNTIF(空き状況確認テーブル!DL83:DN83,"△")&lt;&gt;0,"△","〇")))</f>
        <v>△</v>
      </c>
      <c r="DM77" s="214"/>
      <c r="DN77" s="215"/>
      <c r="DO77" s="217" t="str">
        <f ca="1">IF(COUNTIF(空き状況確認テーブル!DO83:DR83,"×")&lt;&gt;0,"×",IF(COUNTIF(空き状況確認テーブル!DO83:DR83,"△")&lt;&gt;0,"△",IF(COUNTIF(空き状況確認テーブル!DO83:DR83,"△")&lt;&gt;0,"△","〇")))</f>
        <v>〇</v>
      </c>
      <c r="DP77" s="217"/>
      <c r="DQ77" s="217"/>
      <c r="DR77" s="217"/>
      <c r="DS77" s="217" t="str">
        <f ca="1">IF(COUNTIF(空き状況確認テーブル!DS83:DV83,"×")&lt;&gt;0,"×",IF(COUNTIF(空き状況確認テーブル!DS83:DV83,"△")&lt;&gt;0,"△",IF(COUNTIF(空き状況確認テーブル!DS83:DV83,"△")&lt;&gt;0,"△","〇")))</f>
        <v>〇</v>
      </c>
      <c r="DT77" s="217"/>
      <c r="DU77" s="217"/>
      <c r="DV77" s="217"/>
      <c r="DW77" s="217" t="str">
        <f ca="1">IF(COUNTIF(空き状況確認テーブル!DW83:DZ83,"×")&lt;&gt;0,"×",IF(COUNTIF(空き状況確認テーブル!DW83:DZ83,"△")&lt;&gt;0,"△",IF(COUNTIF(空き状況確認テーブル!DW83:DZ83,"△")&lt;&gt;0,"△","〇")))</f>
        <v>△</v>
      </c>
      <c r="DX77" s="217"/>
      <c r="DY77" s="217"/>
      <c r="DZ77" s="217"/>
      <c r="EA77" s="213" t="str">
        <f ca="1">IF(COUNTIF(空き状況確認テーブル!EA83:EC83,"×")&lt;&gt;0,"×",IF(COUNTIF(空き状況確認テーブル!EA83:EC83,"△")&lt;&gt;0,"△",IF(COUNTIF(空き状況確認テーブル!EA83:EC83,"△")&lt;&gt;0,"△","〇")))</f>
        <v>△</v>
      </c>
      <c r="EB77" s="214"/>
      <c r="EC77" s="216"/>
      <c r="ED77" s="121" t="str">
        <f ca="1">空き状況確認テーブル!ED83</f>
        <v>×</v>
      </c>
      <c r="EE77" s="122" t="str">
        <f ca="1">空き状況確認テーブル!EE83</f>
        <v>×</v>
      </c>
      <c r="EF77" s="122" t="str">
        <f ca="1">空き状況確認テーブル!EF83</f>
        <v>×</v>
      </c>
      <c r="EG77" s="122" t="str">
        <f ca="1">空き状況確認テーブル!EG83</f>
        <v>×</v>
      </c>
      <c r="EH77" s="122" t="str">
        <f ca="1">空き状況確認テーブル!EH83</f>
        <v>×</v>
      </c>
      <c r="EI77" s="122" t="str">
        <f ca="1">空き状況確認テーブル!EI83</f>
        <v>×</v>
      </c>
      <c r="EJ77" s="213" t="str">
        <f ca="1">IF(COUNTIF(空き状況確認テーブル!EJ83:EL83,"×")&lt;&gt;0,"×",IF(COUNTIF(空き状況確認テーブル!EJ83:EL83,"△")&lt;&gt;0,"△",IF(COUNTIF(空き状況確認テーブル!EJ83:EL83,"△")&lt;&gt;0,"△","〇")))</f>
        <v>×</v>
      </c>
      <c r="EK77" s="214"/>
      <c r="EL77" s="215"/>
      <c r="EM77" s="217" t="str">
        <f ca="1">IF(COUNTIF(空き状況確認テーブル!EM83:EP83,"×")&lt;&gt;0,"×",IF(COUNTIF(空き状況確認テーブル!EM83:EP83,"△")&lt;&gt;0,"△",IF(COUNTIF(空き状況確認テーブル!EM83:EP83,"△")&lt;&gt;0,"△","〇")))</f>
        <v>×</v>
      </c>
      <c r="EN77" s="217"/>
      <c r="EO77" s="217"/>
      <c r="EP77" s="217"/>
      <c r="EQ77" s="217" t="str">
        <f ca="1">IF(COUNTIF(空き状況確認テーブル!EQ83:ET83,"×")&lt;&gt;0,"×",IF(COUNTIF(空き状況確認テーブル!EQ83:ET83,"△")&lt;&gt;0,"△",IF(COUNTIF(空き状況確認テーブル!EQ83:ET83,"△")&lt;&gt;0,"△","〇")))</f>
        <v>×</v>
      </c>
      <c r="ER77" s="217"/>
      <c r="ES77" s="217"/>
      <c r="ET77" s="217"/>
      <c r="EU77" s="217" t="str">
        <f ca="1">IF(COUNTIF(空き状況確認テーブル!EU83:EX83,"×")&lt;&gt;0,"×",IF(COUNTIF(空き状況確認テーブル!EU83:EX83,"△")&lt;&gt;0,"△",IF(COUNTIF(空き状況確認テーブル!EU83:EX83,"△")&lt;&gt;0,"△","〇")))</f>
        <v>×</v>
      </c>
      <c r="EV77" s="217"/>
      <c r="EW77" s="217"/>
      <c r="EX77" s="217"/>
      <c r="EY77" s="213" t="str">
        <f ca="1">IF(COUNTIF(空き状況確認テーブル!EY83:FA83,"×")&lt;&gt;0,"×",IF(COUNTIF(空き状況確認テーブル!EY83:FA83,"△")&lt;&gt;0,"△",IF(COUNTIF(空き状況確認テーブル!EY83:FA83,"△")&lt;&gt;0,"△","〇")))</f>
        <v>×</v>
      </c>
      <c r="EZ77" s="214"/>
      <c r="FA77" s="216"/>
      <c r="FB77" s="121" t="str">
        <f ca="1">空き状況確認テーブル!FB83</f>
        <v>×</v>
      </c>
      <c r="FC77" s="122" t="str">
        <f ca="1">空き状況確認テーブル!FC83</f>
        <v>×</v>
      </c>
      <c r="FD77" s="122" t="str">
        <f ca="1">空き状況確認テーブル!FD83</f>
        <v>×</v>
      </c>
      <c r="FE77" s="122" t="str">
        <f ca="1">空き状況確認テーブル!FE83</f>
        <v>×</v>
      </c>
      <c r="FF77" s="122" t="str">
        <f ca="1">空き状況確認テーブル!FF83</f>
        <v>×</v>
      </c>
      <c r="FG77" s="122" t="str">
        <f ca="1">空き状況確認テーブル!FG83</f>
        <v>×</v>
      </c>
      <c r="FH77" s="213" t="str">
        <f ca="1">IF(COUNTIF(空き状況確認テーブル!FH83:FJ83,"×")&lt;&gt;0,"×",IF(COUNTIF(空き状況確認テーブル!FH83:FJ83,"△")&lt;&gt;0,"△",IF(COUNTIF(空き状況確認テーブル!FH83:FJ83,"△")&lt;&gt;0,"△","〇")))</f>
        <v>×</v>
      </c>
      <c r="FI77" s="214"/>
      <c r="FJ77" s="215"/>
      <c r="FK77" s="217" t="str">
        <f ca="1">IF(COUNTIF(空き状況確認テーブル!FK83:FN83,"×")&lt;&gt;0,"×",IF(COUNTIF(空き状況確認テーブル!FK83:FN83,"△")&lt;&gt;0,"△",IF(COUNTIF(空き状況確認テーブル!FK83:FN83,"△")&lt;&gt;0,"△","〇")))</f>
        <v>×</v>
      </c>
      <c r="FL77" s="217"/>
      <c r="FM77" s="217"/>
      <c r="FN77" s="217"/>
      <c r="FO77" s="217" t="str">
        <f ca="1">IF(COUNTIF(空き状況確認テーブル!FO83:FR83,"×")&lt;&gt;0,"×",IF(COUNTIF(空き状況確認テーブル!FO83:FR83,"△")&lt;&gt;0,"△",IF(COUNTIF(空き状況確認テーブル!FO83:FR83,"△")&lt;&gt;0,"△","〇")))</f>
        <v>×</v>
      </c>
      <c r="FP77" s="217"/>
      <c r="FQ77" s="217"/>
      <c r="FR77" s="217"/>
      <c r="FS77" s="217" t="str">
        <f ca="1">IF(COUNTIF(空き状況確認テーブル!FS83:FV83,"×")&lt;&gt;0,"×",IF(COUNTIF(空き状況確認テーブル!FS83:FV83,"△")&lt;&gt;0,"△",IF(COUNTIF(空き状況確認テーブル!FS83:FV83,"△")&lt;&gt;0,"△","〇")))</f>
        <v>×</v>
      </c>
      <c r="FT77" s="217"/>
      <c r="FU77" s="217"/>
      <c r="FV77" s="217"/>
      <c r="FW77" s="213" t="str">
        <f ca="1">IF(COUNTIF(空き状況確認テーブル!FW83:FY83,"×")&lt;&gt;0,"×",IF(COUNTIF(空き状況確認テーブル!FW83:FY83,"△")&lt;&gt;0,"△",IF(COUNTIF(空き状況確認テーブル!FW83:FY83,"△")&lt;&gt;0,"△","〇")))</f>
        <v>×</v>
      </c>
      <c r="FX77" s="214"/>
      <c r="FY77" s="216"/>
    </row>
    <row r="78" spans="1:181">
      <c r="A78" s="17"/>
      <c r="B78" s="164" t="s">
        <v>364</v>
      </c>
      <c r="C78" s="202" t="s">
        <v>347</v>
      </c>
      <c r="D78" s="11" t="s">
        <v>250</v>
      </c>
      <c r="E78" s="10" t="str">
        <f>INDEX(施設情報!$D$1:$D$1000,MATCH(D78,施設情報!$C$1:$C$1000,0))</f>
        <v>1</v>
      </c>
      <c r="F78" s="11" t="s">
        <v>275</v>
      </c>
      <c r="G78" s="8" t="str">
        <f t="shared" si="29"/>
        <v>104-46391</v>
      </c>
      <c r="H78" s="10" t="str">
        <f t="shared" si="30"/>
        <v>104-46392</v>
      </c>
      <c r="I78" s="10" t="str">
        <f t="shared" si="31"/>
        <v>104-46393</v>
      </c>
      <c r="J78" s="10" t="str">
        <f t="shared" si="32"/>
        <v>104-46394</v>
      </c>
      <c r="K78" s="10" t="str">
        <f t="shared" si="33"/>
        <v>104-46395</v>
      </c>
      <c r="L78" s="10" t="str">
        <f t="shared" si="34"/>
        <v>104-46396</v>
      </c>
      <c r="M78" s="10" t="str">
        <f t="shared" si="35"/>
        <v>104-46397</v>
      </c>
      <c r="N78" s="121" t="str">
        <f ca="1">空き状況確認テーブル!N84</f>
        <v>△</v>
      </c>
      <c r="O78" s="122" t="str">
        <f ca="1">空き状況確認テーブル!O84</f>
        <v>△</v>
      </c>
      <c r="P78" s="122" t="str">
        <f ca="1">空き状況確認テーブル!P84</f>
        <v>△</v>
      </c>
      <c r="Q78" s="122" t="str">
        <f ca="1">空き状況確認テーブル!Q84</f>
        <v>△</v>
      </c>
      <c r="R78" s="122" t="str">
        <f ca="1">空き状況確認テーブル!R84</f>
        <v>△</v>
      </c>
      <c r="S78" s="122" t="str">
        <f ca="1">空き状況確認テーブル!S84</f>
        <v>△</v>
      </c>
      <c r="T78" s="213" t="str">
        <f ca="1">IF(COUNTIF(空き状況確認テーブル!T84:V84,"×")&lt;&gt;0,"×",IF(COUNTIF(空き状況確認テーブル!T84:V84,"△")&lt;&gt;0,"△",IF(COUNTIF(空き状況確認テーブル!T84:V84,"△")&lt;&gt;0,"△","〇")))</f>
        <v>△</v>
      </c>
      <c r="U78" s="214"/>
      <c r="V78" s="215"/>
      <c r="W78" s="217" t="str">
        <f ca="1">IF(COUNTIF(空き状況確認テーブル!W84:Z84,"×")&lt;&gt;0,"×",IF(COUNTIF(空き状況確認テーブル!W84:Z84,"△")&lt;&gt;0,"△",IF(COUNTIF(空き状況確認テーブル!W84:Z84,"△")&lt;&gt;0,"△","〇")))</f>
        <v>〇</v>
      </c>
      <c r="X78" s="217"/>
      <c r="Y78" s="217"/>
      <c r="Z78" s="217"/>
      <c r="AA78" s="217" t="str">
        <f ca="1">IF(COUNTIF(空き状況確認テーブル!AA84:AD84,"×")&lt;&gt;0,"×",IF(COUNTIF(空き状況確認テーブル!AA84:AD84,"△")&lt;&gt;0,"△",IF(COUNTIF(空き状況確認テーブル!AA84:AD84,"△")&lt;&gt;0,"△","〇")))</f>
        <v>〇</v>
      </c>
      <c r="AB78" s="217"/>
      <c r="AC78" s="217"/>
      <c r="AD78" s="217"/>
      <c r="AE78" s="217" t="str">
        <f ca="1">IF(COUNTIF(空き状況確認テーブル!AE84:AH84,"×")&lt;&gt;0,"×",IF(COUNTIF(空き状況確認テーブル!AE84:AH84,"△")&lt;&gt;0,"△",IF(COUNTIF(空き状況確認テーブル!AE84:AH84,"△")&lt;&gt;0,"△","〇")))</f>
        <v>△</v>
      </c>
      <c r="AF78" s="217"/>
      <c r="AG78" s="217"/>
      <c r="AH78" s="217"/>
      <c r="AI78" s="213" t="str">
        <f ca="1">IF(COUNTIF(空き状況確認テーブル!AI84:AK84,"×")&lt;&gt;0,"×",IF(COUNTIF(空き状況確認テーブル!AI84:AK84,"△")&lt;&gt;0,"△",IF(COUNTIF(空き状況確認テーブル!AI84:AK84,"△")&lt;&gt;0,"△","〇")))</f>
        <v>△</v>
      </c>
      <c r="AJ78" s="214"/>
      <c r="AK78" s="216"/>
      <c r="AL78" s="121" t="str">
        <f ca="1">空き状況確認テーブル!AL84</f>
        <v>△</v>
      </c>
      <c r="AM78" s="122" t="str">
        <f ca="1">空き状況確認テーブル!AM84</f>
        <v>△</v>
      </c>
      <c r="AN78" s="122" t="str">
        <f ca="1">空き状況確認テーブル!AN84</f>
        <v>△</v>
      </c>
      <c r="AO78" s="122" t="str">
        <f ca="1">空き状況確認テーブル!AO84</f>
        <v>△</v>
      </c>
      <c r="AP78" s="122" t="str">
        <f ca="1">空き状況確認テーブル!AP84</f>
        <v>△</v>
      </c>
      <c r="AQ78" s="122" t="str">
        <f ca="1">空き状況確認テーブル!AQ84</f>
        <v>△</v>
      </c>
      <c r="AR78" s="213" t="str">
        <f ca="1">IF(COUNTIF(空き状況確認テーブル!AR84:AT84,"×")&lt;&gt;0,"×",IF(COUNTIF(空き状況確認テーブル!AR84:AT84,"△")&lt;&gt;0,"△",IF(COUNTIF(空き状況確認テーブル!AR84:AT84,"△")&lt;&gt;0,"△","〇")))</f>
        <v>△</v>
      </c>
      <c r="AS78" s="214"/>
      <c r="AT78" s="215"/>
      <c r="AU78" s="217" t="str">
        <f ca="1">IF(COUNTIF(空き状況確認テーブル!AU84:AX84,"×")&lt;&gt;0,"×",IF(COUNTIF(空き状況確認テーブル!AU84:AX84,"△")&lt;&gt;0,"△",IF(COUNTIF(空き状況確認テーブル!AU84:AX84,"△")&lt;&gt;0,"△","〇")))</f>
        <v>〇</v>
      </c>
      <c r="AV78" s="217"/>
      <c r="AW78" s="217"/>
      <c r="AX78" s="217"/>
      <c r="AY78" s="217" t="str">
        <f ca="1">IF(COUNTIF(空き状況確認テーブル!AY84:BB84,"×")&lt;&gt;0,"×",IF(COUNTIF(空き状況確認テーブル!AY84:BB84,"△")&lt;&gt;0,"△",IF(COUNTIF(空き状況確認テーブル!AY84:BB84,"△")&lt;&gt;0,"△","〇")))</f>
        <v>〇</v>
      </c>
      <c r="AZ78" s="217"/>
      <c r="BA78" s="217"/>
      <c r="BB78" s="217"/>
      <c r="BC78" s="217" t="str">
        <f ca="1">IF(COUNTIF(空き状況確認テーブル!BC84:BF84,"×")&lt;&gt;0,"×",IF(COUNTIF(空き状況確認テーブル!BC84:BF84,"△")&lt;&gt;0,"△",IF(COUNTIF(空き状況確認テーブル!BC84:BF84,"△")&lt;&gt;0,"△","〇")))</f>
        <v>△</v>
      </c>
      <c r="BD78" s="217"/>
      <c r="BE78" s="217"/>
      <c r="BF78" s="217"/>
      <c r="BG78" s="213" t="str">
        <f ca="1">IF(COUNTIF(空き状況確認テーブル!BG84:BI84,"×")&lt;&gt;0,"×",IF(COUNTIF(空き状況確認テーブル!BG84:BI84,"△")&lt;&gt;0,"△",IF(COUNTIF(空き状況確認テーブル!BG84:BI84,"△")&lt;&gt;0,"△","〇")))</f>
        <v>△</v>
      </c>
      <c r="BH78" s="214"/>
      <c r="BI78" s="216"/>
      <c r="BJ78" s="121" t="str">
        <f ca="1">空き状況確認テーブル!BJ84</f>
        <v>△</v>
      </c>
      <c r="BK78" s="122" t="str">
        <f ca="1">空き状況確認テーブル!BK84</f>
        <v>△</v>
      </c>
      <c r="BL78" s="122" t="str">
        <f ca="1">空き状況確認テーブル!BL84</f>
        <v>△</v>
      </c>
      <c r="BM78" s="122" t="str">
        <f ca="1">空き状況確認テーブル!BM84</f>
        <v>△</v>
      </c>
      <c r="BN78" s="122" t="str">
        <f ca="1">空き状況確認テーブル!BN84</f>
        <v>△</v>
      </c>
      <c r="BO78" s="122" t="str">
        <f ca="1">空き状況確認テーブル!BO84</f>
        <v>△</v>
      </c>
      <c r="BP78" s="213" t="str">
        <f ca="1">IF(COUNTIF(空き状況確認テーブル!BP84:BR84,"×")&lt;&gt;0,"×",IF(COUNTIF(空き状況確認テーブル!BP84:BR84,"△")&lt;&gt;0,"△",IF(COUNTIF(空き状況確認テーブル!BP84:BR84,"△")&lt;&gt;0,"△","〇")))</f>
        <v>△</v>
      </c>
      <c r="BQ78" s="214"/>
      <c r="BR78" s="215"/>
      <c r="BS78" s="217" t="str">
        <f ca="1">IF(COUNTIF(空き状況確認テーブル!BS84:BV84,"×")&lt;&gt;0,"×",IF(COUNTIF(空き状況確認テーブル!BS84:BV84,"△")&lt;&gt;0,"△",IF(COUNTIF(空き状況確認テーブル!BS84:BV84,"△")&lt;&gt;0,"△","〇")))</f>
        <v>〇</v>
      </c>
      <c r="BT78" s="217"/>
      <c r="BU78" s="217"/>
      <c r="BV78" s="217"/>
      <c r="BW78" s="217" t="str">
        <f ca="1">IF(COUNTIF(空き状況確認テーブル!BW84:BZ84,"×")&lt;&gt;0,"×",IF(COUNTIF(空き状況確認テーブル!BW84:BZ84,"△")&lt;&gt;0,"△",IF(COUNTIF(空き状況確認テーブル!BW84:BZ84,"△")&lt;&gt;0,"△","〇")))</f>
        <v>〇</v>
      </c>
      <c r="BX78" s="217"/>
      <c r="BY78" s="217"/>
      <c r="BZ78" s="217"/>
      <c r="CA78" s="217" t="str">
        <f ca="1">IF(COUNTIF(空き状況確認テーブル!CA84:CD84,"×")&lt;&gt;0,"×",IF(COUNTIF(空き状況確認テーブル!CA84:CD84,"△")&lt;&gt;0,"△",IF(COUNTIF(空き状況確認テーブル!CA84:CD84,"△")&lt;&gt;0,"△","〇")))</f>
        <v>△</v>
      </c>
      <c r="CB78" s="217"/>
      <c r="CC78" s="217"/>
      <c r="CD78" s="217"/>
      <c r="CE78" s="213" t="str">
        <f ca="1">IF(COUNTIF(空き状況確認テーブル!CE84:CG84,"×")&lt;&gt;0,"×",IF(COUNTIF(空き状況確認テーブル!CE84:CG84,"△")&lt;&gt;0,"△",IF(COUNTIF(空き状況確認テーブル!CE84:CG84,"△")&lt;&gt;0,"△","〇")))</f>
        <v>△</v>
      </c>
      <c r="CF78" s="214"/>
      <c r="CG78" s="216"/>
      <c r="CH78" s="187" t="str">
        <f ca="1">空き状況確認テーブル!CH84</f>
        <v>△</v>
      </c>
      <c r="CI78" s="122" t="str">
        <f ca="1">空き状況確認テーブル!CI84</f>
        <v>△</v>
      </c>
      <c r="CJ78" s="122" t="str">
        <f ca="1">空き状況確認テーブル!CJ84</f>
        <v>△</v>
      </c>
      <c r="CK78" s="122" t="str">
        <f ca="1">空き状況確認テーブル!CK84</f>
        <v>△</v>
      </c>
      <c r="CL78" s="122" t="str">
        <f ca="1">空き状況確認テーブル!CL84</f>
        <v>△</v>
      </c>
      <c r="CM78" s="122" t="str">
        <f ca="1">空き状況確認テーブル!CM84</f>
        <v>△</v>
      </c>
      <c r="CN78" s="213" t="str">
        <f ca="1">IF(COUNTIF(空き状況確認テーブル!CN84:CP84,"×")&lt;&gt;0,"×",IF(COUNTIF(空き状況確認テーブル!CN84:CP84,"△")&lt;&gt;0,"△",IF(COUNTIF(空き状況確認テーブル!CN84:CP84,"△")&lt;&gt;0,"△","〇")))</f>
        <v>△</v>
      </c>
      <c r="CO78" s="214"/>
      <c r="CP78" s="215"/>
      <c r="CQ78" s="217" t="str">
        <f ca="1">IF(COUNTIF(空き状況確認テーブル!CQ84:CT84,"×")&lt;&gt;0,"×",IF(COUNTIF(空き状況確認テーブル!CQ84:CT84,"△")&lt;&gt;0,"△",IF(COUNTIF(空き状況確認テーブル!CQ84:CT84,"△")&lt;&gt;0,"△","〇")))</f>
        <v>〇</v>
      </c>
      <c r="CR78" s="217"/>
      <c r="CS78" s="217"/>
      <c r="CT78" s="217"/>
      <c r="CU78" s="217" t="str">
        <f ca="1">IF(COUNTIF(空き状況確認テーブル!CU84:CX84,"×")&lt;&gt;0,"×",IF(COUNTIF(空き状況確認テーブル!CU84:CX84,"△")&lt;&gt;0,"△",IF(COUNTIF(空き状況確認テーブル!CU84:CX84,"△")&lt;&gt;0,"△","〇")))</f>
        <v>〇</v>
      </c>
      <c r="CV78" s="217"/>
      <c r="CW78" s="217"/>
      <c r="CX78" s="217"/>
      <c r="CY78" s="217" t="str">
        <f ca="1">IF(COUNTIF(空き状況確認テーブル!CY84:DB84,"×")&lt;&gt;0,"×",IF(COUNTIF(空き状況確認テーブル!CY84:DB84,"△")&lt;&gt;0,"△",IF(COUNTIF(空き状況確認テーブル!CY84:DB84,"△")&lt;&gt;0,"△","〇")))</f>
        <v>△</v>
      </c>
      <c r="CZ78" s="217"/>
      <c r="DA78" s="217"/>
      <c r="DB78" s="217"/>
      <c r="DC78" s="213" t="str">
        <f ca="1">IF(COUNTIF(空き状況確認テーブル!DC84:DE84,"×")&lt;&gt;0,"×",IF(COUNTIF(空き状況確認テーブル!DC84:DE84,"△")&lt;&gt;0,"△",IF(COUNTIF(空き状況確認テーブル!DC84:DE84,"△")&lt;&gt;0,"△","〇")))</f>
        <v>△</v>
      </c>
      <c r="DD78" s="214"/>
      <c r="DE78" s="216"/>
      <c r="DF78" s="121" t="str">
        <f ca="1">空き状況確認テーブル!DF84</f>
        <v>△</v>
      </c>
      <c r="DG78" s="122" t="str">
        <f ca="1">空き状況確認テーブル!DG84</f>
        <v>△</v>
      </c>
      <c r="DH78" s="122" t="str">
        <f ca="1">空き状況確認テーブル!DH84</f>
        <v>△</v>
      </c>
      <c r="DI78" s="122" t="str">
        <f ca="1">空き状況確認テーブル!DI84</f>
        <v>△</v>
      </c>
      <c r="DJ78" s="122" t="str">
        <f ca="1">空き状況確認テーブル!DJ84</f>
        <v>△</v>
      </c>
      <c r="DK78" s="122" t="str">
        <f ca="1">空き状況確認テーブル!DK84</f>
        <v>△</v>
      </c>
      <c r="DL78" s="213" t="str">
        <f ca="1">IF(COUNTIF(空き状況確認テーブル!DL84:DN84,"×")&lt;&gt;0,"×",IF(COUNTIF(空き状況確認テーブル!DL84:DN84,"△")&lt;&gt;0,"△",IF(COUNTIF(空き状況確認テーブル!DL84:DN84,"△")&lt;&gt;0,"△","〇")))</f>
        <v>△</v>
      </c>
      <c r="DM78" s="214"/>
      <c r="DN78" s="215"/>
      <c r="DO78" s="217" t="str">
        <f ca="1">IF(COUNTIF(空き状況確認テーブル!DO84:DR84,"×")&lt;&gt;0,"×",IF(COUNTIF(空き状況確認テーブル!DO84:DR84,"△")&lt;&gt;0,"△",IF(COUNTIF(空き状況確認テーブル!DO84:DR84,"△")&lt;&gt;0,"△","〇")))</f>
        <v>×</v>
      </c>
      <c r="DP78" s="217"/>
      <c r="DQ78" s="217"/>
      <c r="DR78" s="217"/>
      <c r="DS78" s="217" t="str">
        <f ca="1">IF(COUNTIF(空き状況確認テーブル!DS84:DV84,"×")&lt;&gt;0,"×",IF(COUNTIF(空き状況確認テーブル!DS84:DV84,"△")&lt;&gt;0,"△",IF(COUNTIF(空き状況確認テーブル!DS84:DV84,"△")&lt;&gt;0,"△","〇")))</f>
        <v>×</v>
      </c>
      <c r="DT78" s="217"/>
      <c r="DU78" s="217"/>
      <c r="DV78" s="217"/>
      <c r="DW78" s="217" t="str">
        <f ca="1">IF(COUNTIF(空き状況確認テーブル!DW84:DZ84,"×")&lt;&gt;0,"×",IF(COUNTIF(空き状況確認テーブル!DW84:DZ84,"△")&lt;&gt;0,"△",IF(COUNTIF(空き状況確認テーブル!DW84:DZ84,"△")&lt;&gt;0,"△","〇")))</f>
        <v>△</v>
      </c>
      <c r="DX78" s="217"/>
      <c r="DY78" s="217"/>
      <c r="DZ78" s="217"/>
      <c r="EA78" s="213" t="str">
        <f ca="1">IF(COUNTIF(空き状況確認テーブル!EA84:EC84,"×")&lt;&gt;0,"×",IF(COUNTIF(空き状況確認テーブル!EA84:EC84,"△")&lt;&gt;0,"△",IF(COUNTIF(空き状況確認テーブル!EA84:EC84,"△")&lt;&gt;0,"△","〇")))</f>
        <v>△</v>
      </c>
      <c r="EB78" s="214"/>
      <c r="EC78" s="216"/>
      <c r="ED78" s="121" t="str">
        <f ca="1">空き状況確認テーブル!ED84</f>
        <v>×</v>
      </c>
      <c r="EE78" s="122" t="str">
        <f ca="1">空き状況確認テーブル!EE84</f>
        <v>×</v>
      </c>
      <c r="EF78" s="122" t="str">
        <f ca="1">空き状況確認テーブル!EF84</f>
        <v>×</v>
      </c>
      <c r="EG78" s="122" t="str">
        <f ca="1">空き状況確認テーブル!EG84</f>
        <v>×</v>
      </c>
      <c r="EH78" s="122" t="str">
        <f ca="1">空き状況確認テーブル!EH84</f>
        <v>×</v>
      </c>
      <c r="EI78" s="122" t="str">
        <f ca="1">空き状況確認テーブル!EI84</f>
        <v>×</v>
      </c>
      <c r="EJ78" s="213" t="str">
        <f ca="1">IF(COUNTIF(空き状況確認テーブル!EJ84:EL84,"×")&lt;&gt;0,"×",IF(COUNTIF(空き状況確認テーブル!EJ84:EL84,"△")&lt;&gt;0,"△",IF(COUNTIF(空き状況確認テーブル!EJ84:EL84,"△")&lt;&gt;0,"△","〇")))</f>
        <v>×</v>
      </c>
      <c r="EK78" s="214"/>
      <c r="EL78" s="215"/>
      <c r="EM78" s="217" t="str">
        <f ca="1">IF(COUNTIF(空き状況確認テーブル!EM84:EP84,"×")&lt;&gt;0,"×",IF(COUNTIF(空き状況確認テーブル!EM84:EP84,"△")&lt;&gt;0,"△",IF(COUNTIF(空き状況確認テーブル!EM84:EP84,"△")&lt;&gt;0,"△","〇")))</f>
        <v>×</v>
      </c>
      <c r="EN78" s="217"/>
      <c r="EO78" s="217"/>
      <c r="EP78" s="217"/>
      <c r="EQ78" s="217" t="str">
        <f ca="1">IF(COUNTIF(空き状況確認テーブル!EQ84:ET84,"×")&lt;&gt;0,"×",IF(COUNTIF(空き状況確認テーブル!EQ84:ET84,"△")&lt;&gt;0,"△",IF(COUNTIF(空き状況確認テーブル!EQ84:ET84,"△")&lt;&gt;0,"△","〇")))</f>
        <v>×</v>
      </c>
      <c r="ER78" s="217"/>
      <c r="ES78" s="217"/>
      <c r="ET78" s="217"/>
      <c r="EU78" s="217" t="str">
        <f ca="1">IF(COUNTIF(空き状況確認テーブル!EU84:EX84,"×")&lt;&gt;0,"×",IF(COUNTIF(空き状況確認テーブル!EU84:EX84,"△")&lt;&gt;0,"△",IF(COUNTIF(空き状況確認テーブル!EU84:EX84,"△")&lt;&gt;0,"△","〇")))</f>
        <v>×</v>
      </c>
      <c r="EV78" s="217"/>
      <c r="EW78" s="217"/>
      <c r="EX78" s="217"/>
      <c r="EY78" s="213" t="str">
        <f ca="1">IF(COUNTIF(空き状況確認テーブル!EY84:FA84,"×")&lt;&gt;0,"×",IF(COUNTIF(空き状況確認テーブル!EY84:FA84,"△")&lt;&gt;0,"△",IF(COUNTIF(空き状況確認テーブル!EY84:FA84,"△")&lt;&gt;0,"△","〇")))</f>
        <v>×</v>
      </c>
      <c r="EZ78" s="214"/>
      <c r="FA78" s="216"/>
      <c r="FB78" s="121" t="str">
        <f ca="1">空き状況確認テーブル!FB84</f>
        <v>×</v>
      </c>
      <c r="FC78" s="122" t="str">
        <f ca="1">空き状況確認テーブル!FC84</f>
        <v>×</v>
      </c>
      <c r="FD78" s="122" t="str">
        <f ca="1">空き状況確認テーブル!FD84</f>
        <v>×</v>
      </c>
      <c r="FE78" s="122" t="str">
        <f ca="1">空き状況確認テーブル!FE84</f>
        <v>×</v>
      </c>
      <c r="FF78" s="122" t="str">
        <f ca="1">空き状況確認テーブル!FF84</f>
        <v>×</v>
      </c>
      <c r="FG78" s="122" t="str">
        <f ca="1">空き状況確認テーブル!FG84</f>
        <v>×</v>
      </c>
      <c r="FH78" s="213" t="str">
        <f ca="1">IF(COUNTIF(空き状況確認テーブル!FH84:FJ84,"×")&lt;&gt;0,"×",IF(COUNTIF(空き状況確認テーブル!FH84:FJ84,"△")&lt;&gt;0,"△",IF(COUNTIF(空き状況確認テーブル!FH84:FJ84,"△")&lt;&gt;0,"△","〇")))</f>
        <v>×</v>
      </c>
      <c r="FI78" s="214"/>
      <c r="FJ78" s="215"/>
      <c r="FK78" s="217" t="str">
        <f ca="1">IF(COUNTIF(空き状況確認テーブル!FK84:FN84,"×")&lt;&gt;0,"×",IF(COUNTIF(空き状況確認テーブル!FK84:FN84,"△")&lt;&gt;0,"△",IF(COUNTIF(空き状況確認テーブル!FK84:FN84,"△")&lt;&gt;0,"△","〇")))</f>
        <v>×</v>
      </c>
      <c r="FL78" s="217"/>
      <c r="FM78" s="217"/>
      <c r="FN78" s="217"/>
      <c r="FO78" s="217" t="str">
        <f ca="1">IF(COUNTIF(空き状況確認テーブル!FO84:FR84,"×")&lt;&gt;0,"×",IF(COUNTIF(空き状況確認テーブル!FO84:FR84,"△")&lt;&gt;0,"△",IF(COUNTIF(空き状況確認テーブル!FO84:FR84,"△")&lt;&gt;0,"△","〇")))</f>
        <v>×</v>
      </c>
      <c r="FP78" s="217"/>
      <c r="FQ78" s="217"/>
      <c r="FR78" s="217"/>
      <c r="FS78" s="217" t="str">
        <f ca="1">IF(COUNTIF(空き状況確認テーブル!FS84:FV84,"×")&lt;&gt;0,"×",IF(COUNTIF(空き状況確認テーブル!FS84:FV84,"△")&lt;&gt;0,"△",IF(COUNTIF(空き状況確認テーブル!FS84:FV84,"△")&lt;&gt;0,"△","〇")))</f>
        <v>×</v>
      </c>
      <c r="FT78" s="217"/>
      <c r="FU78" s="217"/>
      <c r="FV78" s="217"/>
      <c r="FW78" s="213" t="str">
        <f ca="1">IF(COUNTIF(空き状況確認テーブル!FW84:FY84,"×")&lt;&gt;0,"×",IF(COUNTIF(空き状況確認テーブル!FW84:FY84,"△")&lt;&gt;0,"△",IF(COUNTIF(空き状況確認テーブル!FW84:FY84,"△")&lt;&gt;0,"△","〇")))</f>
        <v>×</v>
      </c>
      <c r="FX78" s="214"/>
      <c r="FY78" s="216"/>
    </row>
    <row r="79" spans="1:181">
      <c r="A79" s="17"/>
      <c r="B79" s="164" t="s">
        <v>364</v>
      </c>
      <c r="C79" s="202" t="s">
        <v>348</v>
      </c>
      <c r="D79" s="11" t="s">
        <v>251</v>
      </c>
      <c r="E79" s="10" t="str">
        <f>INDEX(施設情報!$D$1:$D$1000,MATCH(D79,施設情報!$C$1:$C$1000,0))</f>
        <v>1</v>
      </c>
      <c r="F79" s="11" t="s">
        <v>275</v>
      </c>
      <c r="G79" s="8" t="str">
        <f t="shared" si="29"/>
        <v>105-46391</v>
      </c>
      <c r="H79" s="10" t="str">
        <f t="shared" si="30"/>
        <v>105-46392</v>
      </c>
      <c r="I79" s="10" t="str">
        <f t="shared" si="31"/>
        <v>105-46393</v>
      </c>
      <c r="J79" s="10" t="str">
        <f t="shared" si="32"/>
        <v>105-46394</v>
      </c>
      <c r="K79" s="10" t="str">
        <f t="shared" si="33"/>
        <v>105-46395</v>
      </c>
      <c r="L79" s="10" t="str">
        <f t="shared" si="34"/>
        <v>105-46396</v>
      </c>
      <c r="M79" s="10" t="str">
        <f t="shared" si="35"/>
        <v>105-46397</v>
      </c>
      <c r="N79" s="121" t="str">
        <f ca="1">空き状況確認テーブル!N85</f>
        <v>△</v>
      </c>
      <c r="O79" s="122" t="str">
        <f ca="1">空き状況確認テーブル!O85</f>
        <v>△</v>
      </c>
      <c r="P79" s="122" t="str">
        <f ca="1">空き状況確認テーブル!P85</f>
        <v>△</v>
      </c>
      <c r="Q79" s="122" t="str">
        <f ca="1">空き状況確認テーブル!Q85</f>
        <v>△</v>
      </c>
      <c r="R79" s="122" t="str">
        <f ca="1">空き状況確認テーブル!R85</f>
        <v>△</v>
      </c>
      <c r="S79" s="122" t="str">
        <f ca="1">空き状況確認テーブル!S85</f>
        <v>△</v>
      </c>
      <c r="T79" s="213" t="str">
        <f ca="1">IF(COUNTIF(空き状況確認テーブル!T85:V85,"×")&lt;&gt;0,"×",IF(COUNTIF(空き状況確認テーブル!T85:V85,"△")&lt;&gt;0,"△",IF(COUNTIF(空き状況確認テーブル!T85:V85,"△")&lt;&gt;0,"△","〇")))</f>
        <v>△</v>
      </c>
      <c r="U79" s="214"/>
      <c r="V79" s="215"/>
      <c r="W79" s="217" t="str">
        <f ca="1">IF(COUNTIF(空き状況確認テーブル!W85:Z85,"×")&lt;&gt;0,"×",IF(COUNTIF(空き状況確認テーブル!W85:Z85,"△")&lt;&gt;0,"△",IF(COUNTIF(空き状況確認テーブル!W85:Z85,"△")&lt;&gt;0,"△","〇")))</f>
        <v>〇</v>
      </c>
      <c r="X79" s="217"/>
      <c r="Y79" s="217"/>
      <c r="Z79" s="217"/>
      <c r="AA79" s="217" t="str">
        <f ca="1">IF(COUNTIF(空き状況確認テーブル!AA85:AD85,"×")&lt;&gt;0,"×",IF(COUNTIF(空き状況確認テーブル!AA85:AD85,"△")&lt;&gt;0,"△",IF(COUNTIF(空き状況確認テーブル!AA85:AD85,"△")&lt;&gt;0,"△","〇")))</f>
        <v>〇</v>
      </c>
      <c r="AB79" s="217"/>
      <c r="AC79" s="217"/>
      <c r="AD79" s="217"/>
      <c r="AE79" s="217" t="str">
        <f ca="1">IF(COUNTIF(空き状況確認テーブル!AE85:AH85,"×")&lt;&gt;0,"×",IF(COUNTIF(空き状況確認テーブル!AE85:AH85,"△")&lt;&gt;0,"△",IF(COUNTIF(空き状況確認テーブル!AE85:AH85,"△")&lt;&gt;0,"△","〇")))</f>
        <v>△</v>
      </c>
      <c r="AF79" s="217"/>
      <c r="AG79" s="217"/>
      <c r="AH79" s="217"/>
      <c r="AI79" s="213" t="str">
        <f ca="1">IF(COUNTIF(空き状況確認テーブル!AI85:AK85,"×")&lt;&gt;0,"×",IF(COUNTIF(空き状況確認テーブル!AI85:AK85,"△")&lt;&gt;0,"△",IF(COUNTIF(空き状況確認テーブル!AI85:AK85,"△")&lt;&gt;0,"△","〇")))</f>
        <v>△</v>
      </c>
      <c r="AJ79" s="214"/>
      <c r="AK79" s="216"/>
      <c r="AL79" s="121" t="str">
        <f ca="1">空き状況確認テーブル!AL85</f>
        <v>△</v>
      </c>
      <c r="AM79" s="122" t="str">
        <f ca="1">空き状況確認テーブル!AM85</f>
        <v>△</v>
      </c>
      <c r="AN79" s="122" t="str">
        <f ca="1">空き状況確認テーブル!AN85</f>
        <v>△</v>
      </c>
      <c r="AO79" s="122" t="str">
        <f ca="1">空き状況確認テーブル!AO85</f>
        <v>△</v>
      </c>
      <c r="AP79" s="122" t="str">
        <f ca="1">空き状況確認テーブル!AP85</f>
        <v>△</v>
      </c>
      <c r="AQ79" s="122" t="str">
        <f ca="1">空き状況確認テーブル!AQ85</f>
        <v>△</v>
      </c>
      <c r="AR79" s="213" t="str">
        <f ca="1">IF(COUNTIF(空き状況確認テーブル!AR85:AT85,"×")&lt;&gt;0,"×",IF(COUNTIF(空き状況確認テーブル!AR85:AT85,"△")&lt;&gt;0,"△",IF(COUNTIF(空き状況確認テーブル!AR85:AT85,"△")&lt;&gt;0,"△","〇")))</f>
        <v>△</v>
      </c>
      <c r="AS79" s="214"/>
      <c r="AT79" s="215"/>
      <c r="AU79" s="217" t="str">
        <f ca="1">IF(COUNTIF(空き状況確認テーブル!AU85:AX85,"×")&lt;&gt;0,"×",IF(COUNTIF(空き状況確認テーブル!AU85:AX85,"△")&lt;&gt;0,"△",IF(COUNTIF(空き状況確認テーブル!AU85:AX85,"△")&lt;&gt;0,"△","〇")))</f>
        <v>〇</v>
      </c>
      <c r="AV79" s="217"/>
      <c r="AW79" s="217"/>
      <c r="AX79" s="217"/>
      <c r="AY79" s="217" t="str">
        <f ca="1">IF(COUNTIF(空き状況確認テーブル!AY85:BB85,"×")&lt;&gt;0,"×",IF(COUNTIF(空き状況確認テーブル!AY85:BB85,"△")&lt;&gt;0,"△",IF(COUNTIF(空き状況確認テーブル!AY85:BB85,"△")&lt;&gt;0,"△","〇")))</f>
        <v>〇</v>
      </c>
      <c r="AZ79" s="217"/>
      <c r="BA79" s="217"/>
      <c r="BB79" s="217"/>
      <c r="BC79" s="217" t="str">
        <f ca="1">IF(COUNTIF(空き状況確認テーブル!BC85:BF85,"×")&lt;&gt;0,"×",IF(COUNTIF(空き状況確認テーブル!BC85:BF85,"△")&lt;&gt;0,"△",IF(COUNTIF(空き状況確認テーブル!BC85:BF85,"△")&lt;&gt;0,"△","〇")))</f>
        <v>△</v>
      </c>
      <c r="BD79" s="217"/>
      <c r="BE79" s="217"/>
      <c r="BF79" s="217"/>
      <c r="BG79" s="213" t="str">
        <f ca="1">IF(COUNTIF(空き状況確認テーブル!BG85:BI85,"×")&lt;&gt;0,"×",IF(COUNTIF(空き状況確認テーブル!BG85:BI85,"△")&lt;&gt;0,"△",IF(COUNTIF(空き状況確認テーブル!BG85:BI85,"△")&lt;&gt;0,"△","〇")))</f>
        <v>△</v>
      </c>
      <c r="BH79" s="214"/>
      <c r="BI79" s="216"/>
      <c r="BJ79" s="121" t="str">
        <f ca="1">空き状況確認テーブル!BJ85</f>
        <v>△</v>
      </c>
      <c r="BK79" s="122" t="str">
        <f ca="1">空き状況確認テーブル!BK85</f>
        <v>△</v>
      </c>
      <c r="BL79" s="122" t="str">
        <f ca="1">空き状況確認テーブル!BL85</f>
        <v>△</v>
      </c>
      <c r="BM79" s="122" t="str">
        <f ca="1">空き状況確認テーブル!BM85</f>
        <v>△</v>
      </c>
      <c r="BN79" s="122" t="str">
        <f ca="1">空き状況確認テーブル!BN85</f>
        <v>△</v>
      </c>
      <c r="BO79" s="122" t="str">
        <f ca="1">空き状況確認テーブル!BO85</f>
        <v>△</v>
      </c>
      <c r="BP79" s="213" t="str">
        <f ca="1">IF(COUNTIF(空き状況確認テーブル!BP85:BR85,"×")&lt;&gt;0,"×",IF(COUNTIF(空き状況確認テーブル!BP85:BR85,"△")&lt;&gt;0,"△",IF(COUNTIF(空き状況確認テーブル!BP85:BR85,"△")&lt;&gt;0,"△","〇")))</f>
        <v>△</v>
      </c>
      <c r="BQ79" s="214"/>
      <c r="BR79" s="215"/>
      <c r="BS79" s="217" t="str">
        <f ca="1">IF(COUNTIF(空き状況確認テーブル!BS85:BV85,"×")&lt;&gt;0,"×",IF(COUNTIF(空き状況確認テーブル!BS85:BV85,"△")&lt;&gt;0,"△",IF(COUNTIF(空き状況確認テーブル!BS85:BV85,"△")&lt;&gt;0,"△","〇")))</f>
        <v>〇</v>
      </c>
      <c r="BT79" s="217"/>
      <c r="BU79" s="217"/>
      <c r="BV79" s="217"/>
      <c r="BW79" s="217" t="str">
        <f ca="1">IF(COUNTIF(空き状況確認テーブル!BW85:BZ85,"×")&lt;&gt;0,"×",IF(COUNTIF(空き状況確認テーブル!BW85:BZ85,"△")&lt;&gt;0,"△",IF(COUNTIF(空き状況確認テーブル!BW85:BZ85,"△")&lt;&gt;0,"△","〇")))</f>
        <v>〇</v>
      </c>
      <c r="BX79" s="217"/>
      <c r="BY79" s="217"/>
      <c r="BZ79" s="217"/>
      <c r="CA79" s="217" t="str">
        <f ca="1">IF(COUNTIF(空き状況確認テーブル!CA85:CD85,"×")&lt;&gt;0,"×",IF(COUNTIF(空き状況確認テーブル!CA85:CD85,"△")&lt;&gt;0,"△",IF(COUNTIF(空き状況確認テーブル!CA85:CD85,"△")&lt;&gt;0,"△","〇")))</f>
        <v>△</v>
      </c>
      <c r="CB79" s="217"/>
      <c r="CC79" s="217"/>
      <c r="CD79" s="217"/>
      <c r="CE79" s="213" t="str">
        <f ca="1">IF(COUNTIF(空き状況確認テーブル!CE85:CG85,"×")&lt;&gt;0,"×",IF(COUNTIF(空き状況確認テーブル!CE85:CG85,"△")&lt;&gt;0,"△",IF(COUNTIF(空き状況確認テーブル!CE85:CG85,"△")&lt;&gt;0,"△","〇")))</f>
        <v>△</v>
      </c>
      <c r="CF79" s="214"/>
      <c r="CG79" s="216"/>
      <c r="CH79" s="187" t="str">
        <f ca="1">空き状況確認テーブル!CH85</f>
        <v>△</v>
      </c>
      <c r="CI79" s="122" t="str">
        <f ca="1">空き状況確認テーブル!CI85</f>
        <v>△</v>
      </c>
      <c r="CJ79" s="122" t="str">
        <f ca="1">空き状況確認テーブル!CJ85</f>
        <v>△</v>
      </c>
      <c r="CK79" s="122" t="str">
        <f ca="1">空き状況確認テーブル!CK85</f>
        <v>△</v>
      </c>
      <c r="CL79" s="122" t="str">
        <f ca="1">空き状況確認テーブル!CL85</f>
        <v>△</v>
      </c>
      <c r="CM79" s="122" t="str">
        <f ca="1">空き状況確認テーブル!CM85</f>
        <v>△</v>
      </c>
      <c r="CN79" s="213" t="str">
        <f ca="1">IF(COUNTIF(空き状況確認テーブル!CN85:CP85,"×")&lt;&gt;0,"×",IF(COUNTIF(空き状況確認テーブル!CN85:CP85,"△")&lt;&gt;0,"△",IF(COUNTIF(空き状況確認テーブル!CN85:CP85,"△")&lt;&gt;0,"△","〇")))</f>
        <v>△</v>
      </c>
      <c r="CO79" s="214"/>
      <c r="CP79" s="215"/>
      <c r="CQ79" s="217" t="str">
        <f ca="1">IF(COUNTIF(空き状況確認テーブル!CQ85:CT85,"×")&lt;&gt;0,"×",IF(COUNTIF(空き状況確認テーブル!CQ85:CT85,"△")&lt;&gt;0,"△",IF(COUNTIF(空き状況確認テーブル!CQ85:CT85,"△")&lt;&gt;0,"△","〇")))</f>
        <v>〇</v>
      </c>
      <c r="CR79" s="217"/>
      <c r="CS79" s="217"/>
      <c r="CT79" s="217"/>
      <c r="CU79" s="217" t="str">
        <f ca="1">IF(COUNTIF(空き状況確認テーブル!CU85:CX85,"×")&lt;&gt;0,"×",IF(COUNTIF(空き状況確認テーブル!CU85:CX85,"△")&lt;&gt;0,"△",IF(COUNTIF(空き状況確認テーブル!CU85:CX85,"△")&lt;&gt;0,"△","〇")))</f>
        <v>〇</v>
      </c>
      <c r="CV79" s="217"/>
      <c r="CW79" s="217"/>
      <c r="CX79" s="217"/>
      <c r="CY79" s="217" t="str">
        <f ca="1">IF(COUNTIF(空き状況確認テーブル!CY85:DB85,"×")&lt;&gt;0,"×",IF(COUNTIF(空き状況確認テーブル!CY85:DB85,"△")&lt;&gt;0,"△",IF(COUNTIF(空き状況確認テーブル!CY85:DB85,"△")&lt;&gt;0,"△","〇")))</f>
        <v>△</v>
      </c>
      <c r="CZ79" s="217"/>
      <c r="DA79" s="217"/>
      <c r="DB79" s="217"/>
      <c r="DC79" s="213" t="str">
        <f ca="1">IF(COUNTIF(空き状況確認テーブル!DC85:DE85,"×")&lt;&gt;0,"×",IF(COUNTIF(空き状況確認テーブル!DC85:DE85,"△")&lt;&gt;0,"△",IF(COUNTIF(空き状況確認テーブル!DC85:DE85,"△")&lt;&gt;0,"△","〇")))</f>
        <v>△</v>
      </c>
      <c r="DD79" s="214"/>
      <c r="DE79" s="216"/>
      <c r="DF79" s="121" t="str">
        <f ca="1">空き状況確認テーブル!DF85</f>
        <v>△</v>
      </c>
      <c r="DG79" s="122" t="str">
        <f ca="1">空き状況確認テーブル!DG85</f>
        <v>△</v>
      </c>
      <c r="DH79" s="122" t="str">
        <f ca="1">空き状況確認テーブル!DH85</f>
        <v>△</v>
      </c>
      <c r="DI79" s="122" t="str">
        <f ca="1">空き状況確認テーブル!DI85</f>
        <v>△</v>
      </c>
      <c r="DJ79" s="122" t="str">
        <f ca="1">空き状況確認テーブル!DJ85</f>
        <v>△</v>
      </c>
      <c r="DK79" s="122" t="str">
        <f ca="1">空き状況確認テーブル!DK85</f>
        <v>△</v>
      </c>
      <c r="DL79" s="213" t="str">
        <f ca="1">IF(COUNTIF(空き状況確認テーブル!DL85:DN85,"×")&lt;&gt;0,"×",IF(COUNTIF(空き状況確認テーブル!DL85:DN85,"△")&lt;&gt;0,"△",IF(COUNTIF(空き状況確認テーブル!DL85:DN85,"△")&lt;&gt;0,"△","〇")))</f>
        <v>△</v>
      </c>
      <c r="DM79" s="214"/>
      <c r="DN79" s="215"/>
      <c r="DO79" s="217" t="str">
        <f ca="1">IF(COUNTIF(空き状況確認テーブル!DO85:DR85,"×")&lt;&gt;0,"×",IF(COUNTIF(空き状況確認テーブル!DO85:DR85,"△")&lt;&gt;0,"△",IF(COUNTIF(空き状況確認テーブル!DO85:DR85,"△")&lt;&gt;0,"△","〇")))</f>
        <v>〇</v>
      </c>
      <c r="DP79" s="217"/>
      <c r="DQ79" s="217"/>
      <c r="DR79" s="217"/>
      <c r="DS79" s="217" t="str">
        <f ca="1">IF(COUNTIF(空き状況確認テーブル!DS85:DV85,"×")&lt;&gt;0,"×",IF(COUNTIF(空き状況確認テーブル!DS85:DV85,"△")&lt;&gt;0,"△",IF(COUNTIF(空き状況確認テーブル!DS85:DV85,"△")&lt;&gt;0,"△","〇")))</f>
        <v>〇</v>
      </c>
      <c r="DT79" s="217"/>
      <c r="DU79" s="217"/>
      <c r="DV79" s="217"/>
      <c r="DW79" s="217" t="str">
        <f ca="1">IF(COUNTIF(空き状況確認テーブル!DW85:DZ85,"×")&lt;&gt;0,"×",IF(COUNTIF(空き状況確認テーブル!DW85:DZ85,"△")&lt;&gt;0,"△",IF(COUNTIF(空き状況確認テーブル!DW85:DZ85,"△")&lt;&gt;0,"△","〇")))</f>
        <v>△</v>
      </c>
      <c r="DX79" s="217"/>
      <c r="DY79" s="217"/>
      <c r="DZ79" s="217"/>
      <c r="EA79" s="213" t="str">
        <f ca="1">IF(COUNTIF(空き状況確認テーブル!EA85:EC85,"×")&lt;&gt;0,"×",IF(COUNTIF(空き状況確認テーブル!EA85:EC85,"△")&lt;&gt;0,"△",IF(COUNTIF(空き状況確認テーブル!EA85:EC85,"△")&lt;&gt;0,"△","〇")))</f>
        <v>△</v>
      </c>
      <c r="EB79" s="214"/>
      <c r="EC79" s="216"/>
      <c r="ED79" s="121" t="str">
        <f ca="1">空き状況確認テーブル!ED85</f>
        <v>×</v>
      </c>
      <c r="EE79" s="122" t="str">
        <f ca="1">空き状況確認テーブル!EE85</f>
        <v>×</v>
      </c>
      <c r="EF79" s="122" t="str">
        <f ca="1">空き状況確認テーブル!EF85</f>
        <v>×</v>
      </c>
      <c r="EG79" s="122" t="str">
        <f ca="1">空き状況確認テーブル!EG85</f>
        <v>×</v>
      </c>
      <c r="EH79" s="122" t="str">
        <f ca="1">空き状況確認テーブル!EH85</f>
        <v>×</v>
      </c>
      <c r="EI79" s="122" t="str">
        <f ca="1">空き状況確認テーブル!EI85</f>
        <v>×</v>
      </c>
      <c r="EJ79" s="213" t="str">
        <f ca="1">IF(COUNTIF(空き状況確認テーブル!EJ85:EL85,"×")&lt;&gt;0,"×",IF(COUNTIF(空き状況確認テーブル!EJ85:EL85,"△")&lt;&gt;0,"△",IF(COUNTIF(空き状況確認テーブル!EJ85:EL85,"△")&lt;&gt;0,"△","〇")))</f>
        <v>×</v>
      </c>
      <c r="EK79" s="214"/>
      <c r="EL79" s="215"/>
      <c r="EM79" s="217" t="str">
        <f ca="1">IF(COUNTIF(空き状況確認テーブル!EM85:EP85,"×")&lt;&gt;0,"×",IF(COUNTIF(空き状況確認テーブル!EM85:EP85,"△")&lt;&gt;0,"△",IF(COUNTIF(空き状況確認テーブル!EM85:EP85,"△")&lt;&gt;0,"△","〇")))</f>
        <v>×</v>
      </c>
      <c r="EN79" s="217"/>
      <c r="EO79" s="217"/>
      <c r="EP79" s="217"/>
      <c r="EQ79" s="217" t="str">
        <f ca="1">IF(COUNTIF(空き状況確認テーブル!EQ85:ET85,"×")&lt;&gt;0,"×",IF(COUNTIF(空き状況確認テーブル!EQ85:ET85,"△")&lt;&gt;0,"△",IF(COUNTIF(空き状況確認テーブル!EQ85:ET85,"△")&lt;&gt;0,"△","〇")))</f>
        <v>×</v>
      </c>
      <c r="ER79" s="217"/>
      <c r="ES79" s="217"/>
      <c r="ET79" s="217"/>
      <c r="EU79" s="217" t="str">
        <f ca="1">IF(COUNTIF(空き状況確認テーブル!EU85:EX85,"×")&lt;&gt;0,"×",IF(COUNTIF(空き状況確認テーブル!EU85:EX85,"△")&lt;&gt;0,"△",IF(COUNTIF(空き状況確認テーブル!EU85:EX85,"△")&lt;&gt;0,"△","〇")))</f>
        <v>×</v>
      </c>
      <c r="EV79" s="217"/>
      <c r="EW79" s="217"/>
      <c r="EX79" s="217"/>
      <c r="EY79" s="213" t="str">
        <f ca="1">IF(COUNTIF(空き状況確認テーブル!EY85:FA85,"×")&lt;&gt;0,"×",IF(COUNTIF(空き状況確認テーブル!EY85:FA85,"△")&lt;&gt;0,"△",IF(COUNTIF(空き状況確認テーブル!EY85:FA85,"△")&lt;&gt;0,"△","〇")))</f>
        <v>×</v>
      </c>
      <c r="EZ79" s="214"/>
      <c r="FA79" s="216"/>
      <c r="FB79" s="121" t="str">
        <f ca="1">空き状況確認テーブル!FB85</f>
        <v>×</v>
      </c>
      <c r="FC79" s="122" t="str">
        <f ca="1">空き状況確認テーブル!FC85</f>
        <v>×</v>
      </c>
      <c r="FD79" s="122" t="str">
        <f ca="1">空き状況確認テーブル!FD85</f>
        <v>×</v>
      </c>
      <c r="FE79" s="122" t="str">
        <f ca="1">空き状況確認テーブル!FE85</f>
        <v>×</v>
      </c>
      <c r="FF79" s="122" t="str">
        <f ca="1">空き状況確認テーブル!FF85</f>
        <v>×</v>
      </c>
      <c r="FG79" s="122" t="str">
        <f ca="1">空き状況確認テーブル!FG85</f>
        <v>×</v>
      </c>
      <c r="FH79" s="213" t="str">
        <f ca="1">IF(COUNTIF(空き状況確認テーブル!FH85:FJ85,"×")&lt;&gt;0,"×",IF(COUNTIF(空き状況確認テーブル!FH85:FJ85,"△")&lt;&gt;0,"△",IF(COUNTIF(空き状況確認テーブル!FH85:FJ85,"△")&lt;&gt;0,"△","〇")))</f>
        <v>×</v>
      </c>
      <c r="FI79" s="214"/>
      <c r="FJ79" s="215"/>
      <c r="FK79" s="217" t="str">
        <f ca="1">IF(COUNTIF(空き状況確認テーブル!FK85:FN85,"×")&lt;&gt;0,"×",IF(COUNTIF(空き状況確認テーブル!FK85:FN85,"△")&lt;&gt;0,"△",IF(COUNTIF(空き状況確認テーブル!FK85:FN85,"△")&lt;&gt;0,"△","〇")))</f>
        <v>×</v>
      </c>
      <c r="FL79" s="217"/>
      <c r="FM79" s="217"/>
      <c r="FN79" s="217"/>
      <c r="FO79" s="217" t="str">
        <f ca="1">IF(COUNTIF(空き状況確認テーブル!FO85:FR85,"×")&lt;&gt;0,"×",IF(COUNTIF(空き状況確認テーブル!FO85:FR85,"△")&lt;&gt;0,"△",IF(COUNTIF(空き状況確認テーブル!FO85:FR85,"△")&lt;&gt;0,"△","〇")))</f>
        <v>×</v>
      </c>
      <c r="FP79" s="217"/>
      <c r="FQ79" s="217"/>
      <c r="FR79" s="217"/>
      <c r="FS79" s="217" t="str">
        <f ca="1">IF(COUNTIF(空き状況確認テーブル!FS85:FV85,"×")&lt;&gt;0,"×",IF(COUNTIF(空き状況確認テーブル!FS85:FV85,"△")&lt;&gt;0,"△",IF(COUNTIF(空き状況確認テーブル!FS85:FV85,"△")&lt;&gt;0,"△","〇")))</f>
        <v>×</v>
      </c>
      <c r="FT79" s="217"/>
      <c r="FU79" s="217"/>
      <c r="FV79" s="217"/>
      <c r="FW79" s="213" t="str">
        <f ca="1">IF(COUNTIF(空き状況確認テーブル!FW85:FY85,"×")&lt;&gt;0,"×",IF(COUNTIF(空き状況確認テーブル!FW85:FY85,"△")&lt;&gt;0,"△",IF(COUNTIF(空き状況確認テーブル!FW85:FY85,"△")&lt;&gt;0,"△","〇")))</f>
        <v>×</v>
      </c>
      <c r="FX79" s="214"/>
      <c r="FY79" s="216"/>
    </row>
    <row r="80" spans="1:181">
      <c r="A80" s="17"/>
      <c r="B80" s="163" t="s">
        <v>364</v>
      </c>
      <c r="C80" s="202" t="s">
        <v>349</v>
      </c>
      <c r="D80" s="11" t="s">
        <v>252</v>
      </c>
      <c r="E80" s="10" t="str">
        <f>INDEX(施設情報!$D$1:$D$1000,MATCH(D80,施設情報!$C$1:$C$1000,0))</f>
        <v>1</v>
      </c>
      <c r="F80" s="11" t="s">
        <v>275</v>
      </c>
      <c r="G80" s="8" t="str">
        <f t="shared" si="29"/>
        <v>106-46391</v>
      </c>
      <c r="H80" s="10" t="str">
        <f t="shared" si="30"/>
        <v>106-46392</v>
      </c>
      <c r="I80" s="10" t="str">
        <f t="shared" si="31"/>
        <v>106-46393</v>
      </c>
      <c r="J80" s="10" t="str">
        <f t="shared" si="32"/>
        <v>106-46394</v>
      </c>
      <c r="K80" s="10" t="str">
        <f t="shared" si="33"/>
        <v>106-46395</v>
      </c>
      <c r="L80" s="10" t="str">
        <f t="shared" si="34"/>
        <v>106-46396</v>
      </c>
      <c r="M80" s="10" t="str">
        <f t="shared" si="35"/>
        <v>106-46397</v>
      </c>
      <c r="N80" s="121" t="str">
        <f ca="1">空き状況確認テーブル!N86</f>
        <v>△</v>
      </c>
      <c r="O80" s="122" t="str">
        <f ca="1">空き状況確認テーブル!O86</f>
        <v>△</v>
      </c>
      <c r="P80" s="122" t="str">
        <f ca="1">空き状況確認テーブル!P86</f>
        <v>△</v>
      </c>
      <c r="Q80" s="122" t="str">
        <f ca="1">空き状況確認テーブル!Q86</f>
        <v>△</v>
      </c>
      <c r="R80" s="122" t="str">
        <f ca="1">空き状況確認テーブル!R86</f>
        <v>△</v>
      </c>
      <c r="S80" s="122" t="str">
        <f ca="1">空き状況確認テーブル!S86</f>
        <v>△</v>
      </c>
      <c r="T80" s="213" t="str">
        <f ca="1">IF(COUNTIF(空き状況確認テーブル!T86:V86,"×")&lt;&gt;0,"×",IF(COUNTIF(空き状況確認テーブル!T86:V86,"△")&lt;&gt;0,"△",IF(COUNTIF(空き状況確認テーブル!T86:V86,"△")&lt;&gt;0,"△","〇")))</f>
        <v>△</v>
      </c>
      <c r="U80" s="214"/>
      <c r="V80" s="215"/>
      <c r="W80" s="217" t="str">
        <f ca="1">IF(COUNTIF(空き状況確認テーブル!W86:Z86,"×")&lt;&gt;0,"×",IF(COUNTIF(空き状況確認テーブル!W86:Z86,"△")&lt;&gt;0,"△",IF(COUNTIF(空き状況確認テーブル!W86:Z86,"△")&lt;&gt;0,"△","〇")))</f>
        <v>〇</v>
      </c>
      <c r="X80" s="217"/>
      <c r="Y80" s="217"/>
      <c r="Z80" s="217"/>
      <c r="AA80" s="217" t="str">
        <f ca="1">IF(COUNTIF(空き状況確認テーブル!AA86:AD86,"×")&lt;&gt;0,"×",IF(COUNTIF(空き状況確認テーブル!AA86:AD86,"△")&lt;&gt;0,"△",IF(COUNTIF(空き状況確認テーブル!AA86:AD86,"△")&lt;&gt;0,"△","〇")))</f>
        <v>〇</v>
      </c>
      <c r="AB80" s="217"/>
      <c r="AC80" s="217"/>
      <c r="AD80" s="217"/>
      <c r="AE80" s="217" t="str">
        <f ca="1">IF(COUNTIF(空き状況確認テーブル!AE86:AH86,"×")&lt;&gt;0,"×",IF(COUNTIF(空き状況確認テーブル!AE86:AH86,"△")&lt;&gt;0,"△",IF(COUNTIF(空き状況確認テーブル!AE86:AH86,"△")&lt;&gt;0,"△","〇")))</f>
        <v>△</v>
      </c>
      <c r="AF80" s="217"/>
      <c r="AG80" s="217"/>
      <c r="AH80" s="217"/>
      <c r="AI80" s="213" t="str">
        <f ca="1">IF(COUNTIF(空き状況確認テーブル!AI86:AK86,"×")&lt;&gt;0,"×",IF(COUNTIF(空き状況確認テーブル!AI86:AK86,"△")&lt;&gt;0,"△",IF(COUNTIF(空き状況確認テーブル!AI86:AK86,"△")&lt;&gt;0,"△","〇")))</f>
        <v>△</v>
      </c>
      <c r="AJ80" s="214"/>
      <c r="AK80" s="216"/>
      <c r="AL80" s="121" t="str">
        <f ca="1">空き状況確認テーブル!AL86</f>
        <v>△</v>
      </c>
      <c r="AM80" s="122" t="str">
        <f ca="1">空き状況確認テーブル!AM86</f>
        <v>△</v>
      </c>
      <c r="AN80" s="122" t="str">
        <f ca="1">空き状況確認テーブル!AN86</f>
        <v>△</v>
      </c>
      <c r="AO80" s="122" t="str">
        <f ca="1">空き状況確認テーブル!AO86</f>
        <v>△</v>
      </c>
      <c r="AP80" s="122" t="str">
        <f ca="1">空き状況確認テーブル!AP86</f>
        <v>△</v>
      </c>
      <c r="AQ80" s="122" t="str">
        <f ca="1">空き状況確認テーブル!AQ86</f>
        <v>△</v>
      </c>
      <c r="AR80" s="213" t="str">
        <f ca="1">IF(COUNTIF(空き状況確認テーブル!AR86:AT86,"×")&lt;&gt;0,"×",IF(COUNTIF(空き状況確認テーブル!AR86:AT86,"△")&lt;&gt;0,"△",IF(COUNTIF(空き状況確認テーブル!AR86:AT86,"△")&lt;&gt;0,"△","〇")))</f>
        <v>△</v>
      </c>
      <c r="AS80" s="214"/>
      <c r="AT80" s="215"/>
      <c r="AU80" s="217" t="str">
        <f ca="1">IF(COUNTIF(空き状況確認テーブル!AU86:AX86,"×")&lt;&gt;0,"×",IF(COUNTIF(空き状況確認テーブル!AU86:AX86,"△")&lt;&gt;0,"△",IF(COUNTIF(空き状況確認テーブル!AU86:AX86,"△")&lt;&gt;0,"△","〇")))</f>
        <v>〇</v>
      </c>
      <c r="AV80" s="217"/>
      <c r="AW80" s="217"/>
      <c r="AX80" s="217"/>
      <c r="AY80" s="217" t="str">
        <f ca="1">IF(COUNTIF(空き状況確認テーブル!AY86:BB86,"×")&lt;&gt;0,"×",IF(COUNTIF(空き状況確認テーブル!AY86:BB86,"△")&lt;&gt;0,"△",IF(COUNTIF(空き状況確認テーブル!AY86:BB86,"△")&lt;&gt;0,"△","〇")))</f>
        <v>〇</v>
      </c>
      <c r="AZ80" s="217"/>
      <c r="BA80" s="217"/>
      <c r="BB80" s="217"/>
      <c r="BC80" s="217" t="str">
        <f ca="1">IF(COUNTIF(空き状況確認テーブル!BC86:BF86,"×")&lt;&gt;0,"×",IF(COUNTIF(空き状況確認テーブル!BC86:BF86,"△")&lt;&gt;0,"△",IF(COUNTIF(空き状況確認テーブル!BC86:BF86,"△")&lt;&gt;0,"△","〇")))</f>
        <v>△</v>
      </c>
      <c r="BD80" s="217"/>
      <c r="BE80" s="217"/>
      <c r="BF80" s="217"/>
      <c r="BG80" s="213" t="str">
        <f ca="1">IF(COUNTIF(空き状況確認テーブル!BG86:BI86,"×")&lt;&gt;0,"×",IF(COUNTIF(空き状況確認テーブル!BG86:BI86,"△")&lt;&gt;0,"△",IF(COUNTIF(空き状況確認テーブル!BG86:BI86,"△")&lt;&gt;0,"△","〇")))</f>
        <v>△</v>
      </c>
      <c r="BH80" s="214"/>
      <c r="BI80" s="216"/>
      <c r="BJ80" s="121" t="str">
        <f ca="1">空き状況確認テーブル!BJ86</f>
        <v>△</v>
      </c>
      <c r="BK80" s="122" t="str">
        <f ca="1">空き状況確認テーブル!BK86</f>
        <v>△</v>
      </c>
      <c r="BL80" s="122" t="str">
        <f ca="1">空き状況確認テーブル!BL86</f>
        <v>△</v>
      </c>
      <c r="BM80" s="122" t="str">
        <f ca="1">空き状況確認テーブル!BM86</f>
        <v>△</v>
      </c>
      <c r="BN80" s="122" t="str">
        <f ca="1">空き状況確認テーブル!BN86</f>
        <v>△</v>
      </c>
      <c r="BO80" s="122" t="str">
        <f ca="1">空き状況確認テーブル!BO86</f>
        <v>△</v>
      </c>
      <c r="BP80" s="213" t="str">
        <f ca="1">IF(COUNTIF(空き状況確認テーブル!BP86:BR86,"×")&lt;&gt;0,"×",IF(COUNTIF(空き状況確認テーブル!BP86:BR86,"△")&lt;&gt;0,"△",IF(COUNTIF(空き状況確認テーブル!BP86:BR86,"△")&lt;&gt;0,"△","〇")))</f>
        <v>△</v>
      </c>
      <c r="BQ80" s="214"/>
      <c r="BR80" s="215"/>
      <c r="BS80" s="217" t="str">
        <f ca="1">IF(COUNTIF(空き状況確認テーブル!BS86:BV86,"×")&lt;&gt;0,"×",IF(COUNTIF(空き状況確認テーブル!BS86:BV86,"△")&lt;&gt;0,"△",IF(COUNTIF(空き状況確認テーブル!BS86:BV86,"△")&lt;&gt;0,"△","〇")))</f>
        <v>〇</v>
      </c>
      <c r="BT80" s="217"/>
      <c r="BU80" s="217"/>
      <c r="BV80" s="217"/>
      <c r="BW80" s="217" t="str">
        <f ca="1">IF(COUNTIF(空き状況確認テーブル!BW86:BZ86,"×")&lt;&gt;0,"×",IF(COUNTIF(空き状況確認テーブル!BW86:BZ86,"△")&lt;&gt;0,"△",IF(COUNTIF(空き状況確認テーブル!BW86:BZ86,"△")&lt;&gt;0,"△","〇")))</f>
        <v>〇</v>
      </c>
      <c r="BX80" s="217"/>
      <c r="BY80" s="217"/>
      <c r="BZ80" s="217"/>
      <c r="CA80" s="217" t="str">
        <f ca="1">IF(COUNTIF(空き状況確認テーブル!CA86:CD86,"×")&lt;&gt;0,"×",IF(COUNTIF(空き状況確認テーブル!CA86:CD86,"△")&lt;&gt;0,"△",IF(COUNTIF(空き状況確認テーブル!CA86:CD86,"△")&lt;&gt;0,"△","〇")))</f>
        <v>△</v>
      </c>
      <c r="CB80" s="217"/>
      <c r="CC80" s="217"/>
      <c r="CD80" s="217"/>
      <c r="CE80" s="213" t="str">
        <f ca="1">IF(COUNTIF(空き状況確認テーブル!CE86:CG86,"×")&lt;&gt;0,"×",IF(COUNTIF(空き状況確認テーブル!CE86:CG86,"△")&lt;&gt;0,"△",IF(COUNTIF(空き状況確認テーブル!CE86:CG86,"△")&lt;&gt;0,"△","〇")))</f>
        <v>△</v>
      </c>
      <c r="CF80" s="214"/>
      <c r="CG80" s="216"/>
      <c r="CH80" s="187" t="str">
        <f ca="1">空き状況確認テーブル!CH86</f>
        <v>△</v>
      </c>
      <c r="CI80" s="122" t="str">
        <f ca="1">空き状況確認テーブル!CI86</f>
        <v>△</v>
      </c>
      <c r="CJ80" s="122" t="str">
        <f ca="1">空き状況確認テーブル!CJ86</f>
        <v>△</v>
      </c>
      <c r="CK80" s="122" t="str">
        <f ca="1">空き状況確認テーブル!CK86</f>
        <v>△</v>
      </c>
      <c r="CL80" s="122" t="str">
        <f ca="1">空き状況確認テーブル!CL86</f>
        <v>△</v>
      </c>
      <c r="CM80" s="122" t="str">
        <f ca="1">空き状況確認テーブル!CM86</f>
        <v>△</v>
      </c>
      <c r="CN80" s="213" t="str">
        <f ca="1">IF(COUNTIF(空き状況確認テーブル!CN86:CP86,"×")&lt;&gt;0,"×",IF(COUNTIF(空き状況確認テーブル!CN86:CP86,"△")&lt;&gt;0,"△",IF(COUNTIF(空き状況確認テーブル!CN86:CP86,"△")&lt;&gt;0,"△","〇")))</f>
        <v>△</v>
      </c>
      <c r="CO80" s="214"/>
      <c r="CP80" s="215"/>
      <c r="CQ80" s="217" t="str">
        <f ca="1">IF(COUNTIF(空き状況確認テーブル!CQ86:CT86,"×")&lt;&gt;0,"×",IF(COUNTIF(空き状況確認テーブル!CQ86:CT86,"△")&lt;&gt;0,"△",IF(COUNTIF(空き状況確認テーブル!CQ86:CT86,"△")&lt;&gt;0,"△","〇")))</f>
        <v>〇</v>
      </c>
      <c r="CR80" s="217"/>
      <c r="CS80" s="217"/>
      <c r="CT80" s="217"/>
      <c r="CU80" s="217" t="str">
        <f ca="1">IF(COUNTIF(空き状況確認テーブル!CU86:CX86,"×")&lt;&gt;0,"×",IF(COUNTIF(空き状況確認テーブル!CU86:CX86,"△")&lt;&gt;0,"△",IF(COUNTIF(空き状況確認テーブル!CU86:CX86,"△")&lt;&gt;0,"△","〇")))</f>
        <v>〇</v>
      </c>
      <c r="CV80" s="217"/>
      <c r="CW80" s="217"/>
      <c r="CX80" s="217"/>
      <c r="CY80" s="217" t="str">
        <f ca="1">IF(COUNTIF(空き状況確認テーブル!CY86:DB86,"×")&lt;&gt;0,"×",IF(COUNTIF(空き状況確認テーブル!CY86:DB86,"△")&lt;&gt;0,"△",IF(COUNTIF(空き状況確認テーブル!CY86:DB86,"△")&lt;&gt;0,"△","〇")))</f>
        <v>△</v>
      </c>
      <c r="CZ80" s="217"/>
      <c r="DA80" s="217"/>
      <c r="DB80" s="217"/>
      <c r="DC80" s="213" t="str">
        <f ca="1">IF(COUNTIF(空き状況確認テーブル!DC86:DE86,"×")&lt;&gt;0,"×",IF(COUNTIF(空き状況確認テーブル!DC86:DE86,"△")&lt;&gt;0,"△",IF(COUNTIF(空き状況確認テーブル!DC86:DE86,"△")&lt;&gt;0,"△","〇")))</f>
        <v>△</v>
      </c>
      <c r="DD80" s="214"/>
      <c r="DE80" s="216"/>
      <c r="DF80" s="121" t="str">
        <f ca="1">空き状況確認テーブル!DF86</f>
        <v>△</v>
      </c>
      <c r="DG80" s="122" t="str">
        <f ca="1">空き状況確認テーブル!DG86</f>
        <v>△</v>
      </c>
      <c r="DH80" s="122" t="str">
        <f ca="1">空き状況確認テーブル!DH86</f>
        <v>△</v>
      </c>
      <c r="DI80" s="122" t="str">
        <f ca="1">空き状況確認テーブル!DI86</f>
        <v>△</v>
      </c>
      <c r="DJ80" s="122" t="str">
        <f ca="1">空き状況確認テーブル!DJ86</f>
        <v>△</v>
      </c>
      <c r="DK80" s="122" t="str">
        <f ca="1">空き状況確認テーブル!DK86</f>
        <v>△</v>
      </c>
      <c r="DL80" s="213" t="str">
        <f ca="1">IF(COUNTIF(空き状況確認テーブル!DL86:DN86,"×")&lt;&gt;0,"×",IF(COUNTIF(空き状況確認テーブル!DL86:DN86,"△")&lt;&gt;0,"△",IF(COUNTIF(空き状況確認テーブル!DL86:DN86,"△")&lt;&gt;0,"△","〇")))</f>
        <v>△</v>
      </c>
      <c r="DM80" s="214"/>
      <c r="DN80" s="215"/>
      <c r="DO80" s="217" t="str">
        <f ca="1">IF(COUNTIF(空き状況確認テーブル!DO86:DR86,"×")&lt;&gt;0,"×",IF(COUNTIF(空き状況確認テーブル!DO86:DR86,"△")&lt;&gt;0,"△",IF(COUNTIF(空き状況確認テーブル!DO86:DR86,"△")&lt;&gt;0,"△","〇")))</f>
        <v>〇</v>
      </c>
      <c r="DP80" s="217"/>
      <c r="DQ80" s="217"/>
      <c r="DR80" s="217"/>
      <c r="DS80" s="217" t="str">
        <f ca="1">IF(COUNTIF(空き状況確認テーブル!DS86:DV86,"×")&lt;&gt;0,"×",IF(COUNTIF(空き状況確認テーブル!DS86:DV86,"△")&lt;&gt;0,"△",IF(COUNTIF(空き状況確認テーブル!DS86:DV86,"△")&lt;&gt;0,"△","〇")))</f>
        <v>〇</v>
      </c>
      <c r="DT80" s="217"/>
      <c r="DU80" s="217"/>
      <c r="DV80" s="217"/>
      <c r="DW80" s="217" t="str">
        <f ca="1">IF(COUNTIF(空き状況確認テーブル!DW86:DZ86,"×")&lt;&gt;0,"×",IF(COUNTIF(空き状況確認テーブル!DW86:DZ86,"△")&lt;&gt;0,"△",IF(COUNTIF(空き状況確認テーブル!DW86:DZ86,"△")&lt;&gt;0,"△","〇")))</f>
        <v>△</v>
      </c>
      <c r="DX80" s="217"/>
      <c r="DY80" s="217"/>
      <c r="DZ80" s="217"/>
      <c r="EA80" s="213" t="str">
        <f ca="1">IF(COUNTIF(空き状況確認テーブル!EA86:EC86,"×")&lt;&gt;0,"×",IF(COUNTIF(空き状況確認テーブル!EA86:EC86,"△")&lt;&gt;0,"△",IF(COUNTIF(空き状況確認テーブル!EA86:EC86,"△")&lt;&gt;0,"△","〇")))</f>
        <v>△</v>
      </c>
      <c r="EB80" s="214"/>
      <c r="EC80" s="216"/>
      <c r="ED80" s="121" t="str">
        <f ca="1">空き状況確認テーブル!ED86</f>
        <v>×</v>
      </c>
      <c r="EE80" s="122" t="str">
        <f ca="1">空き状況確認テーブル!EE86</f>
        <v>×</v>
      </c>
      <c r="EF80" s="122" t="str">
        <f ca="1">空き状況確認テーブル!EF86</f>
        <v>×</v>
      </c>
      <c r="EG80" s="122" t="str">
        <f ca="1">空き状況確認テーブル!EG86</f>
        <v>×</v>
      </c>
      <c r="EH80" s="122" t="str">
        <f ca="1">空き状況確認テーブル!EH86</f>
        <v>×</v>
      </c>
      <c r="EI80" s="122" t="str">
        <f ca="1">空き状況確認テーブル!EI86</f>
        <v>×</v>
      </c>
      <c r="EJ80" s="213" t="str">
        <f ca="1">IF(COUNTIF(空き状況確認テーブル!EJ86:EL86,"×")&lt;&gt;0,"×",IF(COUNTIF(空き状況確認テーブル!EJ86:EL86,"△")&lt;&gt;0,"△",IF(COUNTIF(空き状況確認テーブル!EJ86:EL86,"△")&lt;&gt;0,"△","〇")))</f>
        <v>×</v>
      </c>
      <c r="EK80" s="214"/>
      <c r="EL80" s="215"/>
      <c r="EM80" s="217" t="str">
        <f ca="1">IF(COUNTIF(空き状況確認テーブル!EM86:EP86,"×")&lt;&gt;0,"×",IF(COUNTIF(空き状況確認テーブル!EM86:EP86,"△")&lt;&gt;0,"△",IF(COUNTIF(空き状況確認テーブル!EM86:EP86,"△")&lt;&gt;0,"△","〇")))</f>
        <v>×</v>
      </c>
      <c r="EN80" s="217"/>
      <c r="EO80" s="217"/>
      <c r="EP80" s="217"/>
      <c r="EQ80" s="217" t="str">
        <f ca="1">IF(COUNTIF(空き状況確認テーブル!EQ86:ET86,"×")&lt;&gt;0,"×",IF(COUNTIF(空き状況確認テーブル!EQ86:ET86,"△")&lt;&gt;0,"△",IF(COUNTIF(空き状況確認テーブル!EQ86:ET86,"△")&lt;&gt;0,"△","〇")))</f>
        <v>×</v>
      </c>
      <c r="ER80" s="217"/>
      <c r="ES80" s="217"/>
      <c r="ET80" s="217"/>
      <c r="EU80" s="217" t="str">
        <f ca="1">IF(COUNTIF(空き状況確認テーブル!EU86:EX86,"×")&lt;&gt;0,"×",IF(COUNTIF(空き状況確認テーブル!EU86:EX86,"△")&lt;&gt;0,"△",IF(COUNTIF(空き状況確認テーブル!EU86:EX86,"△")&lt;&gt;0,"△","〇")))</f>
        <v>×</v>
      </c>
      <c r="EV80" s="217"/>
      <c r="EW80" s="217"/>
      <c r="EX80" s="217"/>
      <c r="EY80" s="213" t="str">
        <f ca="1">IF(COUNTIF(空き状況確認テーブル!EY86:FA86,"×")&lt;&gt;0,"×",IF(COUNTIF(空き状況確認テーブル!EY86:FA86,"△")&lt;&gt;0,"△",IF(COUNTIF(空き状況確認テーブル!EY86:FA86,"△")&lt;&gt;0,"△","〇")))</f>
        <v>×</v>
      </c>
      <c r="EZ80" s="214"/>
      <c r="FA80" s="216"/>
      <c r="FB80" s="121" t="str">
        <f ca="1">空き状況確認テーブル!FB86</f>
        <v>×</v>
      </c>
      <c r="FC80" s="122" t="str">
        <f ca="1">空き状況確認テーブル!FC86</f>
        <v>×</v>
      </c>
      <c r="FD80" s="122" t="str">
        <f ca="1">空き状況確認テーブル!FD86</f>
        <v>×</v>
      </c>
      <c r="FE80" s="122" t="str">
        <f ca="1">空き状況確認テーブル!FE86</f>
        <v>×</v>
      </c>
      <c r="FF80" s="122" t="str">
        <f ca="1">空き状況確認テーブル!FF86</f>
        <v>×</v>
      </c>
      <c r="FG80" s="122" t="str">
        <f ca="1">空き状況確認テーブル!FG86</f>
        <v>×</v>
      </c>
      <c r="FH80" s="213" t="str">
        <f ca="1">IF(COUNTIF(空き状況確認テーブル!FH86:FJ86,"×")&lt;&gt;0,"×",IF(COUNTIF(空き状況確認テーブル!FH86:FJ86,"△")&lt;&gt;0,"△",IF(COUNTIF(空き状況確認テーブル!FH86:FJ86,"△")&lt;&gt;0,"△","〇")))</f>
        <v>×</v>
      </c>
      <c r="FI80" s="214"/>
      <c r="FJ80" s="215"/>
      <c r="FK80" s="217" t="str">
        <f ca="1">IF(COUNTIF(空き状況確認テーブル!FK86:FN86,"×")&lt;&gt;0,"×",IF(COUNTIF(空き状況確認テーブル!FK86:FN86,"△")&lt;&gt;0,"△",IF(COUNTIF(空き状況確認テーブル!FK86:FN86,"△")&lt;&gt;0,"△","〇")))</f>
        <v>×</v>
      </c>
      <c r="FL80" s="217"/>
      <c r="FM80" s="217"/>
      <c r="FN80" s="217"/>
      <c r="FO80" s="217" t="str">
        <f ca="1">IF(COUNTIF(空き状況確認テーブル!FO86:FR86,"×")&lt;&gt;0,"×",IF(COUNTIF(空き状況確認テーブル!FO86:FR86,"△")&lt;&gt;0,"△",IF(COUNTIF(空き状況確認テーブル!FO86:FR86,"△")&lt;&gt;0,"△","〇")))</f>
        <v>×</v>
      </c>
      <c r="FP80" s="217"/>
      <c r="FQ80" s="217"/>
      <c r="FR80" s="217"/>
      <c r="FS80" s="217" t="str">
        <f ca="1">IF(COUNTIF(空き状況確認テーブル!FS86:FV86,"×")&lt;&gt;0,"×",IF(COUNTIF(空き状況確認テーブル!FS86:FV86,"△")&lt;&gt;0,"△",IF(COUNTIF(空き状況確認テーブル!FS86:FV86,"△")&lt;&gt;0,"△","〇")))</f>
        <v>×</v>
      </c>
      <c r="FT80" s="217"/>
      <c r="FU80" s="217"/>
      <c r="FV80" s="217"/>
      <c r="FW80" s="213" t="str">
        <f ca="1">IF(COUNTIF(空き状況確認テーブル!FW86:FY86,"×")&lt;&gt;0,"×",IF(COUNTIF(空き状況確認テーブル!FW86:FY86,"△")&lt;&gt;0,"△",IF(COUNTIF(空き状況確認テーブル!FW86:FY86,"△")&lt;&gt;0,"△","〇")))</f>
        <v>×</v>
      </c>
      <c r="FX80" s="214"/>
      <c r="FY80" s="216"/>
    </row>
    <row r="81" spans="1:181">
      <c r="A81" s="17"/>
      <c r="B81" s="181" t="s">
        <v>467</v>
      </c>
      <c r="C81" s="202"/>
      <c r="D81" s="11" t="s">
        <v>253</v>
      </c>
      <c r="E81" s="10" t="str">
        <f>INDEX(施設情報!$D$1:$D$1000,MATCH(D81,施設情報!$C$1:$C$1000,0))</f>
        <v>1</v>
      </c>
      <c r="F81" s="11" t="s">
        <v>275</v>
      </c>
      <c r="G81" s="8" t="str">
        <f t="shared" si="29"/>
        <v>107-46391</v>
      </c>
      <c r="H81" s="10" t="str">
        <f t="shared" si="30"/>
        <v>107-46392</v>
      </c>
      <c r="I81" s="10" t="str">
        <f t="shared" si="31"/>
        <v>107-46393</v>
      </c>
      <c r="J81" s="10" t="str">
        <f t="shared" si="32"/>
        <v>107-46394</v>
      </c>
      <c r="K81" s="10" t="str">
        <f t="shared" si="33"/>
        <v>107-46395</v>
      </c>
      <c r="L81" s="10" t="str">
        <f t="shared" si="34"/>
        <v>107-46396</v>
      </c>
      <c r="M81" s="10" t="str">
        <f t="shared" si="35"/>
        <v>107-46397</v>
      </c>
      <c r="N81" s="121" t="str">
        <f ca="1">空き状況確認テーブル!N87</f>
        <v>△</v>
      </c>
      <c r="O81" s="122" t="str">
        <f ca="1">空き状況確認テーブル!O87</f>
        <v>△</v>
      </c>
      <c r="P81" s="122" t="str">
        <f ca="1">空き状況確認テーブル!P87</f>
        <v>△</v>
      </c>
      <c r="Q81" s="122" t="str">
        <f ca="1">空き状況確認テーブル!Q87</f>
        <v>△</v>
      </c>
      <c r="R81" s="122" t="str">
        <f ca="1">空き状況確認テーブル!R87</f>
        <v>△</v>
      </c>
      <c r="S81" s="122" t="str">
        <f ca="1">空き状況確認テーブル!S87</f>
        <v>△</v>
      </c>
      <c r="T81" s="213" t="str">
        <f ca="1">IF(COUNTIF(空き状況確認テーブル!T87:V87,"×")&lt;&gt;0,"×",IF(COUNTIF(空き状況確認テーブル!T87:V87,"△")&lt;&gt;0,"△",IF(COUNTIF(空き状況確認テーブル!T87:V87,"△")&lt;&gt;0,"△","〇")))</f>
        <v>△</v>
      </c>
      <c r="U81" s="214"/>
      <c r="V81" s="215"/>
      <c r="W81" s="217" t="str">
        <f ca="1">IF(COUNTIF(空き状況確認テーブル!W87:Z87,"×")&lt;&gt;0,"×",IF(COUNTIF(空き状況確認テーブル!W87:Z87,"△")&lt;&gt;0,"△",IF(COUNTIF(空き状況確認テーブル!W87:Z87,"△")&lt;&gt;0,"△","〇")))</f>
        <v>〇</v>
      </c>
      <c r="X81" s="217"/>
      <c r="Y81" s="217"/>
      <c r="Z81" s="217"/>
      <c r="AA81" s="217" t="str">
        <f ca="1">IF(COUNTIF(空き状況確認テーブル!AA87:AD87,"×")&lt;&gt;0,"×",IF(COUNTIF(空き状況確認テーブル!AA87:AD87,"△")&lt;&gt;0,"△",IF(COUNTIF(空き状況確認テーブル!AA87:AD87,"△")&lt;&gt;0,"△","〇")))</f>
        <v>〇</v>
      </c>
      <c r="AB81" s="217"/>
      <c r="AC81" s="217"/>
      <c r="AD81" s="217"/>
      <c r="AE81" s="217" t="str">
        <f ca="1">IF(COUNTIF(空き状況確認テーブル!AE87:AH87,"×")&lt;&gt;0,"×",IF(COUNTIF(空き状況確認テーブル!AE87:AH87,"△")&lt;&gt;0,"△",IF(COUNTIF(空き状況確認テーブル!AE87:AH87,"△")&lt;&gt;0,"△","〇")))</f>
        <v>△</v>
      </c>
      <c r="AF81" s="217"/>
      <c r="AG81" s="217"/>
      <c r="AH81" s="217"/>
      <c r="AI81" s="213" t="str">
        <f ca="1">IF(COUNTIF(空き状況確認テーブル!AI87:AK87,"×")&lt;&gt;0,"×",IF(COUNTIF(空き状況確認テーブル!AI87:AK87,"△")&lt;&gt;0,"△",IF(COUNTIF(空き状況確認テーブル!AI87:AK87,"△")&lt;&gt;0,"△","〇")))</f>
        <v>△</v>
      </c>
      <c r="AJ81" s="214"/>
      <c r="AK81" s="216"/>
      <c r="AL81" s="121" t="str">
        <f ca="1">空き状況確認テーブル!AL87</f>
        <v>△</v>
      </c>
      <c r="AM81" s="122" t="str">
        <f ca="1">空き状況確認テーブル!AM87</f>
        <v>△</v>
      </c>
      <c r="AN81" s="122" t="str">
        <f ca="1">空き状況確認テーブル!AN87</f>
        <v>△</v>
      </c>
      <c r="AO81" s="122" t="str">
        <f ca="1">空き状況確認テーブル!AO87</f>
        <v>△</v>
      </c>
      <c r="AP81" s="122" t="str">
        <f ca="1">空き状況確認テーブル!AP87</f>
        <v>△</v>
      </c>
      <c r="AQ81" s="122" t="str">
        <f ca="1">空き状況確認テーブル!AQ87</f>
        <v>△</v>
      </c>
      <c r="AR81" s="213" t="str">
        <f ca="1">IF(COUNTIF(空き状況確認テーブル!AR87:AT87,"×")&lt;&gt;0,"×",IF(COUNTIF(空き状況確認テーブル!AR87:AT87,"△")&lt;&gt;0,"△",IF(COUNTIF(空き状況確認テーブル!AR87:AT87,"△")&lt;&gt;0,"△","〇")))</f>
        <v>△</v>
      </c>
      <c r="AS81" s="214"/>
      <c r="AT81" s="215"/>
      <c r="AU81" s="217" t="str">
        <f ca="1">IF(COUNTIF(空き状況確認テーブル!AU87:AX87,"×")&lt;&gt;0,"×",IF(COUNTIF(空き状況確認テーブル!AU87:AX87,"△")&lt;&gt;0,"△",IF(COUNTIF(空き状況確認テーブル!AU87:AX87,"△")&lt;&gt;0,"△","〇")))</f>
        <v>〇</v>
      </c>
      <c r="AV81" s="217"/>
      <c r="AW81" s="217"/>
      <c r="AX81" s="217"/>
      <c r="AY81" s="217" t="str">
        <f ca="1">IF(COUNTIF(空き状況確認テーブル!AY87:BB87,"×")&lt;&gt;0,"×",IF(COUNTIF(空き状況確認テーブル!AY87:BB87,"△")&lt;&gt;0,"△",IF(COUNTIF(空き状況確認テーブル!AY87:BB87,"△")&lt;&gt;0,"△","〇")))</f>
        <v>〇</v>
      </c>
      <c r="AZ81" s="217"/>
      <c r="BA81" s="217"/>
      <c r="BB81" s="217"/>
      <c r="BC81" s="217" t="str">
        <f ca="1">IF(COUNTIF(空き状況確認テーブル!BC87:BF87,"×")&lt;&gt;0,"×",IF(COUNTIF(空き状況確認テーブル!BC87:BF87,"△")&lt;&gt;0,"△",IF(COUNTIF(空き状況確認テーブル!BC87:BF87,"△")&lt;&gt;0,"△","〇")))</f>
        <v>△</v>
      </c>
      <c r="BD81" s="217"/>
      <c r="BE81" s="217"/>
      <c r="BF81" s="217"/>
      <c r="BG81" s="213" t="str">
        <f ca="1">IF(COUNTIF(空き状況確認テーブル!BG87:BI87,"×")&lt;&gt;0,"×",IF(COUNTIF(空き状況確認テーブル!BG87:BI87,"△")&lt;&gt;0,"△",IF(COUNTIF(空き状況確認テーブル!BG87:BI87,"△")&lt;&gt;0,"△","〇")))</f>
        <v>△</v>
      </c>
      <c r="BH81" s="214"/>
      <c r="BI81" s="216"/>
      <c r="BJ81" s="121" t="str">
        <f ca="1">空き状況確認テーブル!BJ87</f>
        <v>△</v>
      </c>
      <c r="BK81" s="122" t="str">
        <f ca="1">空き状況確認テーブル!BK87</f>
        <v>△</v>
      </c>
      <c r="BL81" s="122" t="str">
        <f ca="1">空き状況確認テーブル!BL87</f>
        <v>△</v>
      </c>
      <c r="BM81" s="122" t="str">
        <f ca="1">空き状況確認テーブル!BM87</f>
        <v>△</v>
      </c>
      <c r="BN81" s="122" t="str">
        <f ca="1">空き状況確認テーブル!BN87</f>
        <v>△</v>
      </c>
      <c r="BO81" s="122" t="str">
        <f ca="1">空き状況確認テーブル!BO87</f>
        <v>△</v>
      </c>
      <c r="BP81" s="213" t="str">
        <f ca="1">IF(COUNTIF(空き状況確認テーブル!BP87:BR87,"×")&lt;&gt;0,"×",IF(COUNTIF(空き状況確認テーブル!BP87:BR87,"△")&lt;&gt;0,"△",IF(COUNTIF(空き状況確認テーブル!BP87:BR87,"△")&lt;&gt;0,"△","〇")))</f>
        <v>△</v>
      </c>
      <c r="BQ81" s="214"/>
      <c r="BR81" s="215"/>
      <c r="BS81" s="217" t="str">
        <f ca="1">IF(COUNTIF(空き状況確認テーブル!BS87:BV87,"×")&lt;&gt;0,"×",IF(COUNTIF(空き状況確認テーブル!BS87:BV87,"△")&lt;&gt;0,"△",IF(COUNTIF(空き状況確認テーブル!BS87:BV87,"△")&lt;&gt;0,"△","〇")))</f>
        <v>〇</v>
      </c>
      <c r="BT81" s="217"/>
      <c r="BU81" s="217"/>
      <c r="BV81" s="217"/>
      <c r="BW81" s="217" t="str">
        <f ca="1">IF(COUNTIF(空き状況確認テーブル!BW87:BZ87,"×")&lt;&gt;0,"×",IF(COUNTIF(空き状況確認テーブル!BW87:BZ87,"△")&lt;&gt;0,"△",IF(COUNTIF(空き状況確認テーブル!BW87:BZ87,"△")&lt;&gt;0,"△","〇")))</f>
        <v>〇</v>
      </c>
      <c r="BX81" s="217"/>
      <c r="BY81" s="217"/>
      <c r="BZ81" s="217"/>
      <c r="CA81" s="217" t="str">
        <f ca="1">IF(COUNTIF(空き状況確認テーブル!CA87:CD87,"×")&lt;&gt;0,"×",IF(COUNTIF(空き状況確認テーブル!CA87:CD87,"△")&lt;&gt;0,"△",IF(COUNTIF(空き状況確認テーブル!CA87:CD87,"△")&lt;&gt;0,"△","〇")))</f>
        <v>△</v>
      </c>
      <c r="CB81" s="217"/>
      <c r="CC81" s="217"/>
      <c r="CD81" s="217"/>
      <c r="CE81" s="213" t="str">
        <f ca="1">IF(COUNTIF(空き状況確認テーブル!CE87:CG87,"×")&lt;&gt;0,"×",IF(COUNTIF(空き状況確認テーブル!CE87:CG87,"△")&lt;&gt;0,"△",IF(COUNTIF(空き状況確認テーブル!CE87:CG87,"△")&lt;&gt;0,"△","〇")))</f>
        <v>△</v>
      </c>
      <c r="CF81" s="214"/>
      <c r="CG81" s="216"/>
      <c r="CH81" s="187" t="str">
        <f ca="1">空き状況確認テーブル!CH87</f>
        <v>△</v>
      </c>
      <c r="CI81" s="122" t="str">
        <f ca="1">空き状況確認テーブル!CI87</f>
        <v>△</v>
      </c>
      <c r="CJ81" s="122" t="str">
        <f ca="1">空き状況確認テーブル!CJ87</f>
        <v>△</v>
      </c>
      <c r="CK81" s="122" t="str">
        <f ca="1">空き状況確認テーブル!CK87</f>
        <v>△</v>
      </c>
      <c r="CL81" s="122" t="str">
        <f ca="1">空き状況確認テーブル!CL87</f>
        <v>△</v>
      </c>
      <c r="CM81" s="122" t="str">
        <f ca="1">空き状況確認テーブル!CM87</f>
        <v>△</v>
      </c>
      <c r="CN81" s="213" t="str">
        <f ca="1">IF(COUNTIF(空き状況確認テーブル!CN87:CP87,"×")&lt;&gt;0,"×",IF(COUNTIF(空き状況確認テーブル!CN87:CP87,"△")&lt;&gt;0,"△",IF(COUNTIF(空き状況確認テーブル!CN87:CP87,"△")&lt;&gt;0,"△","〇")))</f>
        <v>△</v>
      </c>
      <c r="CO81" s="214"/>
      <c r="CP81" s="215"/>
      <c r="CQ81" s="217" t="str">
        <f ca="1">IF(COUNTIF(空き状況確認テーブル!CQ87:CT87,"×")&lt;&gt;0,"×",IF(COUNTIF(空き状況確認テーブル!CQ87:CT87,"△")&lt;&gt;0,"△",IF(COUNTIF(空き状況確認テーブル!CQ87:CT87,"△")&lt;&gt;0,"△","〇")))</f>
        <v>〇</v>
      </c>
      <c r="CR81" s="217"/>
      <c r="CS81" s="217"/>
      <c r="CT81" s="217"/>
      <c r="CU81" s="217" t="str">
        <f ca="1">IF(COUNTIF(空き状況確認テーブル!CU87:CX87,"×")&lt;&gt;0,"×",IF(COUNTIF(空き状況確認テーブル!CU87:CX87,"△")&lt;&gt;0,"△",IF(COUNTIF(空き状況確認テーブル!CU87:CX87,"△")&lt;&gt;0,"△","〇")))</f>
        <v>〇</v>
      </c>
      <c r="CV81" s="217"/>
      <c r="CW81" s="217"/>
      <c r="CX81" s="217"/>
      <c r="CY81" s="217" t="str">
        <f ca="1">IF(COUNTIF(空き状況確認テーブル!CY87:DB87,"×")&lt;&gt;0,"×",IF(COUNTIF(空き状況確認テーブル!CY87:DB87,"△")&lt;&gt;0,"△",IF(COUNTIF(空き状況確認テーブル!CY87:DB87,"△")&lt;&gt;0,"△","〇")))</f>
        <v>△</v>
      </c>
      <c r="CZ81" s="217"/>
      <c r="DA81" s="217"/>
      <c r="DB81" s="217"/>
      <c r="DC81" s="213" t="str">
        <f ca="1">IF(COUNTIF(空き状況確認テーブル!DC87:DE87,"×")&lt;&gt;0,"×",IF(COUNTIF(空き状況確認テーブル!DC87:DE87,"△")&lt;&gt;0,"△",IF(COUNTIF(空き状況確認テーブル!DC87:DE87,"△")&lt;&gt;0,"△","〇")))</f>
        <v>△</v>
      </c>
      <c r="DD81" s="214"/>
      <c r="DE81" s="216"/>
      <c r="DF81" s="121" t="str">
        <f ca="1">空き状況確認テーブル!DF87</f>
        <v>△</v>
      </c>
      <c r="DG81" s="122" t="str">
        <f ca="1">空き状況確認テーブル!DG87</f>
        <v>△</v>
      </c>
      <c r="DH81" s="122" t="str">
        <f ca="1">空き状況確認テーブル!DH87</f>
        <v>△</v>
      </c>
      <c r="DI81" s="122" t="str">
        <f ca="1">空き状況確認テーブル!DI87</f>
        <v>△</v>
      </c>
      <c r="DJ81" s="122" t="str">
        <f ca="1">空き状況確認テーブル!DJ87</f>
        <v>△</v>
      </c>
      <c r="DK81" s="122" t="str">
        <f ca="1">空き状況確認テーブル!DK87</f>
        <v>△</v>
      </c>
      <c r="DL81" s="213" t="str">
        <f ca="1">IF(COUNTIF(空き状況確認テーブル!DL87:DN87,"×")&lt;&gt;0,"×",IF(COUNTIF(空き状況確認テーブル!DL87:DN87,"△")&lt;&gt;0,"△",IF(COUNTIF(空き状況確認テーブル!DL87:DN87,"△")&lt;&gt;0,"△","〇")))</f>
        <v>△</v>
      </c>
      <c r="DM81" s="214"/>
      <c r="DN81" s="215"/>
      <c r="DO81" s="217" t="str">
        <f ca="1">IF(COUNTIF(空き状況確認テーブル!DO87:DR87,"×")&lt;&gt;0,"×",IF(COUNTIF(空き状況確認テーブル!DO87:DR87,"△")&lt;&gt;0,"△",IF(COUNTIF(空き状況確認テーブル!DO87:DR87,"△")&lt;&gt;0,"△","〇")))</f>
        <v>〇</v>
      </c>
      <c r="DP81" s="217"/>
      <c r="DQ81" s="217"/>
      <c r="DR81" s="217"/>
      <c r="DS81" s="217" t="str">
        <f ca="1">IF(COUNTIF(空き状況確認テーブル!DS87:DV87,"×")&lt;&gt;0,"×",IF(COUNTIF(空き状況確認テーブル!DS87:DV87,"△")&lt;&gt;0,"△",IF(COUNTIF(空き状況確認テーブル!DS87:DV87,"△")&lt;&gt;0,"△","〇")))</f>
        <v>〇</v>
      </c>
      <c r="DT81" s="217"/>
      <c r="DU81" s="217"/>
      <c r="DV81" s="217"/>
      <c r="DW81" s="217" t="str">
        <f ca="1">IF(COUNTIF(空き状況確認テーブル!DW87:DZ87,"×")&lt;&gt;0,"×",IF(COUNTIF(空き状況確認テーブル!DW87:DZ87,"△")&lt;&gt;0,"△",IF(COUNTIF(空き状況確認テーブル!DW87:DZ87,"△")&lt;&gt;0,"△","〇")))</f>
        <v>△</v>
      </c>
      <c r="DX81" s="217"/>
      <c r="DY81" s="217"/>
      <c r="DZ81" s="217"/>
      <c r="EA81" s="213" t="str">
        <f ca="1">IF(COUNTIF(空き状況確認テーブル!EA87:EC87,"×")&lt;&gt;0,"×",IF(COUNTIF(空き状況確認テーブル!EA87:EC87,"△")&lt;&gt;0,"△",IF(COUNTIF(空き状況確認テーブル!EA87:EC87,"△")&lt;&gt;0,"△","〇")))</f>
        <v>△</v>
      </c>
      <c r="EB81" s="214"/>
      <c r="EC81" s="216"/>
      <c r="ED81" s="121" t="str">
        <f ca="1">空き状況確認テーブル!ED87</f>
        <v>×</v>
      </c>
      <c r="EE81" s="122" t="str">
        <f ca="1">空き状況確認テーブル!EE87</f>
        <v>×</v>
      </c>
      <c r="EF81" s="122" t="str">
        <f ca="1">空き状況確認テーブル!EF87</f>
        <v>×</v>
      </c>
      <c r="EG81" s="122" t="str">
        <f ca="1">空き状況確認テーブル!EG87</f>
        <v>×</v>
      </c>
      <c r="EH81" s="122" t="str">
        <f ca="1">空き状況確認テーブル!EH87</f>
        <v>×</v>
      </c>
      <c r="EI81" s="122" t="str">
        <f ca="1">空き状況確認テーブル!EI87</f>
        <v>×</v>
      </c>
      <c r="EJ81" s="213" t="str">
        <f ca="1">IF(COUNTIF(空き状況確認テーブル!EJ87:EL87,"×")&lt;&gt;0,"×",IF(COUNTIF(空き状況確認テーブル!EJ87:EL87,"△")&lt;&gt;0,"△",IF(COUNTIF(空き状況確認テーブル!EJ87:EL87,"△")&lt;&gt;0,"△","〇")))</f>
        <v>×</v>
      </c>
      <c r="EK81" s="214"/>
      <c r="EL81" s="215"/>
      <c r="EM81" s="217" t="str">
        <f ca="1">IF(COUNTIF(空き状況確認テーブル!EM87:EP87,"×")&lt;&gt;0,"×",IF(COUNTIF(空き状況確認テーブル!EM87:EP87,"△")&lt;&gt;0,"△",IF(COUNTIF(空き状況確認テーブル!EM87:EP87,"△")&lt;&gt;0,"△","〇")))</f>
        <v>×</v>
      </c>
      <c r="EN81" s="217"/>
      <c r="EO81" s="217"/>
      <c r="EP81" s="217"/>
      <c r="EQ81" s="217" t="str">
        <f ca="1">IF(COUNTIF(空き状況確認テーブル!EQ87:ET87,"×")&lt;&gt;0,"×",IF(COUNTIF(空き状況確認テーブル!EQ87:ET87,"△")&lt;&gt;0,"△",IF(COUNTIF(空き状況確認テーブル!EQ87:ET87,"△")&lt;&gt;0,"△","〇")))</f>
        <v>×</v>
      </c>
      <c r="ER81" s="217"/>
      <c r="ES81" s="217"/>
      <c r="ET81" s="217"/>
      <c r="EU81" s="217" t="str">
        <f ca="1">IF(COUNTIF(空き状況確認テーブル!EU87:EX87,"×")&lt;&gt;0,"×",IF(COUNTIF(空き状況確認テーブル!EU87:EX87,"△")&lt;&gt;0,"△",IF(COUNTIF(空き状況確認テーブル!EU87:EX87,"△")&lt;&gt;0,"△","〇")))</f>
        <v>×</v>
      </c>
      <c r="EV81" s="217"/>
      <c r="EW81" s="217"/>
      <c r="EX81" s="217"/>
      <c r="EY81" s="213" t="str">
        <f ca="1">IF(COUNTIF(空き状況確認テーブル!EY87:FA87,"×")&lt;&gt;0,"×",IF(COUNTIF(空き状況確認テーブル!EY87:FA87,"△")&lt;&gt;0,"△",IF(COUNTIF(空き状況確認テーブル!EY87:FA87,"△")&lt;&gt;0,"△","〇")))</f>
        <v>×</v>
      </c>
      <c r="EZ81" s="214"/>
      <c r="FA81" s="216"/>
      <c r="FB81" s="121" t="str">
        <f ca="1">空き状況確認テーブル!FB87</f>
        <v>×</v>
      </c>
      <c r="FC81" s="122" t="str">
        <f ca="1">空き状況確認テーブル!FC87</f>
        <v>×</v>
      </c>
      <c r="FD81" s="122" t="str">
        <f ca="1">空き状況確認テーブル!FD87</f>
        <v>×</v>
      </c>
      <c r="FE81" s="122" t="str">
        <f ca="1">空き状況確認テーブル!FE87</f>
        <v>×</v>
      </c>
      <c r="FF81" s="122" t="str">
        <f ca="1">空き状況確認テーブル!FF87</f>
        <v>×</v>
      </c>
      <c r="FG81" s="122" t="str">
        <f ca="1">空き状況確認テーブル!FG87</f>
        <v>×</v>
      </c>
      <c r="FH81" s="213" t="str">
        <f ca="1">IF(COUNTIF(空き状況確認テーブル!FH87:FJ87,"×")&lt;&gt;0,"×",IF(COUNTIF(空き状況確認テーブル!FH87:FJ87,"△")&lt;&gt;0,"△",IF(COUNTIF(空き状況確認テーブル!FH87:FJ87,"△")&lt;&gt;0,"△","〇")))</f>
        <v>×</v>
      </c>
      <c r="FI81" s="214"/>
      <c r="FJ81" s="215"/>
      <c r="FK81" s="217" t="str">
        <f ca="1">IF(COUNTIF(空き状況確認テーブル!FK87:FN87,"×")&lt;&gt;0,"×",IF(COUNTIF(空き状況確認テーブル!FK87:FN87,"△")&lt;&gt;0,"△",IF(COUNTIF(空き状況確認テーブル!FK87:FN87,"△")&lt;&gt;0,"△","〇")))</f>
        <v>×</v>
      </c>
      <c r="FL81" s="217"/>
      <c r="FM81" s="217"/>
      <c r="FN81" s="217"/>
      <c r="FO81" s="217" t="str">
        <f ca="1">IF(COUNTIF(空き状況確認テーブル!FO87:FR87,"×")&lt;&gt;0,"×",IF(COUNTIF(空き状況確認テーブル!FO87:FR87,"△")&lt;&gt;0,"△",IF(COUNTIF(空き状況確認テーブル!FO87:FR87,"△")&lt;&gt;0,"△","〇")))</f>
        <v>×</v>
      </c>
      <c r="FP81" s="217"/>
      <c r="FQ81" s="217"/>
      <c r="FR81" s="217"/>
      <c r="FS81" s="217" t="str">
        <f ca="1">IF(COUNTIF(空き状況確認テーブル!FS87:FV87,"×")&lt;&gt;0,"×",IF(COUNTIF(空き状況確認テーブル!FS87:FV87,"△")&lt;&gt;0,"△",IF(COUNTIF(空き状況確認テーブル!FS87:FV87,"△")&lt;&gt;0,"△","〇")))</f>
        <v>×</v>
      </c>
      <c r="FT81" s="217"/>
      <c r="FU81" s="217"/>
      <c r="FV81" s="217"/>
      <c r="FW81" s="213" t="str">
        <f ca="1">IF(COUNTIF(空き状況確認テーブル!FW87:FY87,"×")&lt;&gt;0,"×",IF(COUNTIF(空き状況確認テーブル!FW87:FY87,"△")&lt;&gt;0,"△",IF(COUNTIF(空き状況確認テーブル!FW87:FY87,"△")&lt;&gt;0,"△","〇")))</f>
        <v>×</v>
      </c>
      <c r="FX81" s="214"/>
      <c r="FY81" s="216"/>
    </row>
    <row r="82" spans="1:181">
      <c r="A82" s="17"/>
      <c r="B82" s="181" t="s">
        <v>468</v>
      </c>
      <c r="C82" s="202"/>
      <c r="D82" s="11" t="s">
        <v>254</v>
      </c>
      <c r="E82" s="10" t="str">
        <f>INDEX(施設情報!$D$1:$D$1000,MATCH(D82,施設情報!$C$1:$C$1000,0))</f>
        <v>1</v>
      </c>
      <c r="F82" s="11" t="s">
        <v>275</v>
      </c>
      <c r="G82" s="8" t="str">
        <f t="shared" si="29"/>
        <v>108-46391</v>
      </c>
      <c r="H82" s="10" t="str">
        <f t="shared" si="30"/>
        <v>108-46392</v>
      </c>
      <c r="I82" s="10" t="str">
        <f t="shared" si="31"/>
        <v>108-46393</v>
      </c>
      <c r="J82" s="10" t="str">
        <f t="shared" si="32"/>
        <v>108-46394</v>
      </c>
      <c r="K82" s="10" t="str">
        <f t="shared" si="33"/>
        <v>108-46395</v>
      </c>
      <c r="L82" s="10" t="str">
        <f t="shared" si="34"/>
        <v>108-46396</v>
      </c>
      <c r="M82" s="10" t="str">
        <f t="shared" si="35"/>
        <v>108-46397</v>
      </c>
      <c r="N82" s="218" t="str">
        <f ca="1">IF(COUNTIF(空き状況確認テーブル!N88:AK88,"×")&lt;&gt;0,"×",IF(COUNTIF(空き状況確認テーブル!N88:AK88,"△")&lt;&gt;0,"△","〇"))</f>
        <v>〇</v>
      </c>
      <c r="O82" s="217"/>
      <c r="P82" s="217"/>
      <c r="Q82" s="217"/>
      <c r="R82" s="217"/>
      <c r="S82" s="217"/>
      <c r="T82" s="217"/>
      <c r="U82" s="217"/>
      <c r="V82" s="217"/>
      <c r="W82" s="217"/>
      <c r="X82" s="217"/>
      <c r="Y82" s="217"/>
      <c r="Z82" s="217"/>
      <c r="AA82" s="217"/>
      <c r="AB82" s="217"/>
      <c r="AC82" s="217"/>
      <c r="AD82" s="217"/>
      <c r="AE82" s="217"/>
      <c r="AF82" s="217"/>
      <c r="AG82" s="217"/>
      <c r="AH82" s="217"/>
      <c r="AI82" s="217"/>
      <c r="AJ82" s="217"/>
      <c r="AK82" s="219"/>
      <c r="AL82" s="218" t="str">
        <f ca="1">IF(COUNTIF(空き状況確認テーブル!AL88:BI88,"×")&lt;&gt;0,"×",IF(COUNTIF(空き状況確認テーブル!AL88:BI88,"△")&lt;&gt;0,"△","〇"))</f>
        <v>〇</v>
      </c>
      <c r="AM82" s="217"/>
      <c r="AN82" s="217"/>
      <c r="AO82" s="217"/>
      <c r="AP82" s="217"/>
      <c r="AQ82" s="217"/>
      <c r="AR82" s="217"/>
      <c r="AS82" s="217"/>
      <c r="AT82" s="217"/>
      <c r="AU82" s="217"/>
      <c r="AV82" s="217"/>
      <c r="AW82" s="217"/>
      <c r="AX82" s="217"/>
      <c r="AY82" s="217"/>
      <c r="AZ82" s="217"/>
      <c r="BA82" s="217"/>
      <c r="BB82" s="217"/>
      <c r="BC82" s="217"/>
      <c r="BD82" s="217"/>
      <c r="BE82" s="217"/>
      <c r="BF82" s="217"/>
      <c r="BG82" s="217"/>
      <c r="BH82" s="217"/>
      <c r="BI82" s="219"/>
      <c r="BJ82" s="218" t="str">
        <f ca="1">IF(COUNTIF(空き状況確認テーブル!BJ88:CG88,"×")&lt;&gt;0,"×",IF(COUNTIF(空き状況確認テーブル!BJ88:CG88,"△")&lt;&gt;0,"△","〇"))</f>
        <v>〇</v>
      </c>
      <c r="BK82" s="217"/>
      <c r="BL82" s="217"/>
      <c r="BM82" s="217"/>
      <c r="BN82" s="217"/>
      <c r="BO82" s="217"/>
      <c r="BP82" s="217"/>
      <c r="BQ82" s="217"/>
      <c r="BR82" s="217"/>
      <c r="BS82" s="217"/>
      <c r="BT82" s="217"/>
      <c r="BU82" s="217"/>
      <c r="BV82" s="217"/>
      <c r="BW82" s="217"/>
      <c r="BX82" s="217"/>
      <c r="BY82" s="217"/>
      <c r="BZ82" s="217"/>
      <c r="CA82" s="217"/>
      <c r="CB82" s="217"/>
      <c r="CC82" s="217"/>
      <c r="CD82" s="217"/>
      <c r="CE82" s="217"/>
      <c r="CF82" s="217"/>
      <c r="CG82" s="219"/>
      <c r="CH82" s="215" t="str">
        <f ca="1">IF(COUNTIF(空き状況確認テーブル!CH88:DE88,"×")&lt;&gt;0,"×",IF(COUNTIF(空き状況確認テーブル!CH88:DE88,"△")&lt;&gt;0,"△","〇"))</f>
        <v>〇</v>
      </c>
      <c r="CI82" s="217"/>
      <c r="CJ82" s="217"/>
      <c r="CK82" s="217"/>
      <c r="CL82" s="217"/>
      <c r="CM82" s="217"/>
      <c r="CN82" s="217"/>
      <c r="CO82" s="217"/>
      <c r="CP82" s="217"/>
      <c r="CQ82" s="217"/>
      <c r="CR82" s="217"/>
      <c r="CS82" s="217"/>
      <c r="CT82" s="217"/>
      <c r="CU82" s="217"/>
      <c r="CV82" s="217"/>
      <c r="CW82" s="217"/>
      <c r="CX82" s="217"/>
      <c r="CY82" s="217"/>
      <c r="CZ82" s="217"/>
      <c r="DA82" s="217"/>
      <c r="DB82" s="217"/>
      <c r="DC82" s="217"/>
      <c r="DD82" s="217"/>
      <c r="DE82" s="219"/>
      <c r="DF82" s="218" t="str">
        <f ca="1">IF(COUNTIF(空き状況確認テーブル!DF88:EC88,"×")&lt;&gt;0,"×",IF(COUNTIF(空き状況確認テーブル!DF88:EC88,"△")&lt;&gt;0,"△","〇"))</f>
        <v>〇</v>
      </c>
      <c r="DG82" s="217"/>
      <c r="DH82" s="217"/>
      <c r="DI82" s="217"/>
      <c r="DJ82" s="217"/>
      <c r="DK82" s="217"/>
      <c r="DL82" s="217"/>
      <c r="DM82" s="217"/>
      <c r="DN82" s="217"/>
      <c r="DO82" s="217"/>
      <c r="DP82" s="217"/>
      <c r="DQ82" s="217"/>
      <c r="DR82" s="217"/>
      <c r="DS82" s="217"/>
      <c r="DT82" s="217"/>
      <c r="DU82" s="217"/>
      <c r="DV82" s="217"/>
      <c r="DW82" s="217"/>
      <c r="DX82" s="217"/>
      <c r="DY82" s="217"/>
      <c r="DZ82" s="217"/>
      <c r="EA82" s="217"/>
      <c r="EB82" s="217"/>
      <c r="EC82" s="219"/>
      <c r="ED82" s="218" t="str">
        <f ca="1">IF(COUNTIF(空き状況確認テーブル!ED88:FA88,"×")&lt;&gt;0,"×",IF(COUNTIF(空き状況確認テーブル!ED88:FA88,"△")&lt;&gt;0,"△","〇"))</f>
        <v>×</v>
      </c>
      <c r="EE82" s="217"/>
      <c r="EF82" s="217"/>
      <c r="EG82" s="217"/>
      <c r="EH82" s="217"/>
      <c r="EI82" s="217"/>
      <c r="EJ82" s="217"/>
      <c r="EK82" s="217"/>
      <c r="EL82" s="217"/>
      <c r="EM82" s="217"/>
      <c r="EN82" s="217"/>
      <c r="EO82" s="217"/>
      <c r="EP82" s="217"/>
      <c r="EQ82" s="217"/>
      <c r="ER82" s="217"/>
      <c r="ES82" s="217"/>
      <c r="ET82" s="217"/>
      <c r="EU82" s="217"/>
      <c r="EV82" s="217"/>
      <c r="EW82" s="217"/>
      <c r="EX82" s="217"/>
      <c r="EY82" s="217"/>
      <c r="EZ82" s="217"/>
      <c r="FA82" s="219"/>
      <c r="FB82" s="218" t="str">
        <f ca="1">IF(COUNTIF(空き状況確認テーブル!FB88:FY88,"×")&lt;&gt;0,"×",IF(COUNTIF(空き状況確認テーブル!FB88:FY88,"△")&lt;&gt;0,"△","〇"))</f>
        <v>×</v>
      </c>
      <c r="FC82" s="217"/>
      <c r="FD82" s="217"/>
      <c r="FE82" s="217"/>
      <c r="FF82" s="217"/>
      <c r="FG82" s="217"/>
      <c r="FH82" s="217"/>
      <c r="FI82" s="217"/>
      <c r="FJ82" s="217"/>
      <c r="FK82" s="217"/>
      <c r="FL82" s="217"/>
      <c r="FM82" s="217"/>
      <c r="FN82" s="217"/>
      <c r="FO82" s="217"/>
      <c r="FP82" s="217"/>
      <c r="FQ82" s="217"/>
      <c r="FR82" s="217"/>
      <c r="FS82" s="217"/>
      <c r="FT82" s="217"/>
      <c r="FU82" s="217"/>
      <c r="FV82" s="217"/>
      <c r="FW82" s="217"/>
      <c r="FX82" s="217"/>
      <c r="FY82" s="219"/>
    </row>
    <row r="83" spans="1:181">
      <c r="A83" s="17"/>
      <c r="B83" s="182" t="s">
        <v>388</v>
      </c>
      <c r="C83" s="203" t="s">
        <v>280</v>
      </c>
      <c r="D83" s="11" t="s">
        <v>255</v>
      </c>
      <c r="E83" s="10" t="str">
        <f>INDEX(施設情報!$D$1:$D$1000,MATCH(D83,施設情報!$C$1:$C$1000,0))</f>
        <v>4</v>
      </c>
      <c r="F83" s="11" t="s">
        <v>275</v>
      </c>
      <c r="G83" s="8" t="str">
        <f t="shared" si="29"/>
        <v>109-46391</v>
      </c>
      <c r="H83" s="10" t="str">
        <f t="shared" si="30"/>
        <v>109-46392</v>
      </c>
      <c r="I83" s="10" t="str">
        <f t="shared" si="31"/>
        <v>109-46393</v>
      </c>
      <c r="J83" s="10" t="str">
        <f t="shared" si="32"/>
        <v>109-46394</v>
      </c>
      <c r="K83" s="10" t="str">
        <f t="shared" si="33"/>
        <v>109-46395</v>
      </c>
      <c r="L83" s="10" t="str">
        <f t="shared" si="34"/>
        <v>109-46396</v>
      </c>
      <c r="M83" s="10" t="str">
        <f t="shared" si="35"/>
        <v>109-46397</v>
      </c>
      <c r="N83" s="121" t="str">
        <f ca="1">空き状況確認テーブル!N89</f>
        <v>△</v>
      </c>
      <c r="O83" s="122" t="str">
        <f ca="1">空き状況確認テーブル!O89</f>
        <v>△</v>
      </c>
      <c r="P83" s="122" t="str">
        <f ca="1">空き状況確認テーブル!P89</f>
        <v>△</v>
      </c>
      <c r="Q83" s="122" t="str">
        <f ca="1">空き状況確認テーブル!Q89</f>
        <v>△</v>
      </c>
      <c r="R83" s="122" t="str">
        <f ca="1">空き状況確認テーブル!R89</f>
        <v>△</v>
      </c>
      <c r="S83" s="122" t="str">
        <f ca="1">空き状況確認テーブル!S89</f>
        <v>△</v>
      </c>
      <c r="T83" s="213" t="str">
        <f ca="1">IF(COUNTIF(空き状況確認テーブル!T89:V89,"×")&lt;&gt;0,"×",IF(COUNTIF(空き状況確認テーブル!T89:V89,"△")&lt;&gt;0,"△",IF(COUNTIF(空き状況確認テーブル!T89:V89,"△")&lt;&gt;0,"△","〇")))</f>
        <v>△</v>
      </c>
      <c r="U83" s="214"/>
      <c r="V83" s="215"/>
      <c r="W83" s="217" t="str">
        <f ca="1">IF(COUNTIF(空き状況確認テーブル!W89:Z89,"×")&lt;&gt;0,"×",IF(COUNTIF(空き状況確認テーブル!W89:Z89,"△")&lt;&gt;0,"△",IF(COUNTIF(空き状況確認テーブル!W89:Z89,"△")&lt;&gt;0,"△","〇")))</f>
        <v>〇</v>
      </c>
      <c r="X83" s="217"/>
      <c r="Y83" s="217"/>
      <c r="Z83" s="217"/>
      <c r="AA83" s="217" t="str">
        <f ca="1">IF(COUNTIF(空き状況確認テーブル!AA89:AD89,"×")&lt;&gt;0,"×",IF(COUNTIF(空き状況確認テーブル!AA89:AD89,"△")&lt;&gt;0,"△",IF(COUNTIF(空き状況確認テーブル!AA89:AD89,"△")&lt;&gt;0,"△","〇")))</f>
        <v>〇</v>
      </c>
      <c r="AB83" s="217"/>
      <c r="AC83" s="217"/>
      <c r="AD83" s="217"/>
      <c r="AE83" s="217" t="str">
        <f ca="1">IF(COUNTIF(空き状況確認テーブル!AE89:AH89,"×")&lt;&gt;0,"×",IF(COUNTIF(空き状況確認テーブル!AE89:AH89,"△")&lt;&gt;0,"△",IF(COUNTIF(空き状況確認テーブル!AE89:AH89,"△")&lt;&gt;0,"△","〇")))</f>
        <v>△</v>
      </c>
      <c r="AF83" s="217"/>
      <c r="AG83" s="217"/>
      <c r="AH83" s="217"/>
      <c r="AI83" s="213" t="str">
        <f ca="1">IF(COUNTIF(空き状況確認テーブル!AI89:AK89,"×")&lt;&gt;0,"×",IF(COUNTIF(空き状況確認テーブル!AI89:AK89,"△")&lt;&gt;0,"△",IF(COUNTIF(空き状況確認テーブル!AI89:AK89,"△")&lt;&gt;0,"△","〇")))</f>
        <v>△</v>
      </c>
      <c r="AJ83" s="214"/>
      <c r="AK83" s="216"/>
      <c r="AL83" s="121" t="str">
        <f ca="1">空き状況確認テーブル!AL89</f>
        <v>△</v>
      </c>
      <c r="AM83" s="122" t="str">
        <f ca="1">空き状況確認テーブル!AM89</f>
        <v>△</v>
      </c>
      <c r="AN83" s="122" t="str">
        <f ca="1">空き状況確認テーブル!AN89</f>
        <v>△</v>
      </c>
      <c r="AO83" s="122" t="str">
        <f ca="1">空き状況確認テーブル!AO89</f>
        <v>△</v>
      </c>
      <c r="AP83" s="122" t="str">
        <f ca="1">空き状況確認テーブル!AP89</f>
        <v>△</v>
      </c>
      <c r="AQ83" s="122" t="str">
        <f ca="1">空き状況確認テーブル!AQ89</f>
        <v>△</v>
      </c>
      <c r="AR83" s="213" t="str">
        <f ca="1">IF(COUNTIF(空き状況確認テーブル!AR89:AT89,"×")&lt;&gt;0,"×",IF(COUNTIF(空き状況確認テーブル!AR89:AT89,"△")&lt;&gt;0,"△",IF(COUNTIF(空き状況確認テーブル!AR89:AT89,"△")&lt;&gt;0,"△","〇")))</f>
        <v>△</v>
      </c>
      <c r="AS83" s="214"/>
      <c r="AT83" s="215"/>
      <c r="AU83" s="217" t="str">
        <f ca="1">IF(COUNTIF(空き状況確認テーブル!AU89:AX89,"×")&lt;&gt;0,"×",IF(COUNTIF(空き状況確認テーブル!AU89:AX89,"△")&lt;&gt;0,"△",IF(COUNTIF(空き状況確認テーブル!AU89:AX89,"△")&lt;&gt;0,"△","〇")))</f>
        <v>〇</v>
      </c>
      <c r="AV83" s="217"/>
      <c r="AW83" s="217"/>
      <c r="AX83" s="217"/>
      <c r="AY83" s="217" t="str">
        <f ca="1">IF(COUNTIF(空き状況確認テーブル!AY89:BB89,"×")&lt;&gt;0,"×",IF(COUNTIF(空き状況確認テーブル!AY89:BB89,"△")&lt;&gt;0,"△",IF(COUNTIF(空き状況確認テーブル!AY89:BB89,"△")&lt;&gt;0,"△","〇")))</f>
        <v>〇</v>
      </c>
      <c r="AZ83" s="217"/>
      <c r="BA83" s="217"/>
      <c r="BB83" s="217"/>
      <c r="BC83" s="217" t="str">
        <f ca="1">IF(COUNTIF(空き状況確認テーブル!BC89:BF89,"×")&lt;&gt;0,"×",IF(COUNTIF(空き状況確認テーブル!BC89:BF89,"△")&lt;&gt;0,"△",IF(COUNTIF(空き状況確認テーブル!BC89:BF89,"△")&lt;&gt;0,"△","〇")))</f>
        <v>△</v>
      </c>
      <c r="BD83" s="217"/>
      <c r="BE83" s="217"/>
      <c r="BF83" s="217"/>
      <c r="BG83" s="213" t="str">
        <f ca="1">IF(COUNTIF(空き状況確認テーブル!BG89:BI89,"×")&lt;&gt;0,"×",IF(COUNTIF(空き状況確認テーブル!BG89:BI89,"△")&lt;&gt;0,"△",IF(COUNTIF(空き状況確認テーブル!BG89:BI89,"△")&lt;&gt;0,"△","〇")))</f>
        <v>△</v>
      </c>
      <c r="BH83" s="214"/>
      <c r="BI83" s="216"/>
      <c r="BJ83" s="121" t="str">
        <f ca="1">空き状況確認テーブル!BJ89</f>
        <v>△</v>
      </c>
      <c r="BK83" s="122" t="str">
        <f ca="1">空き状況確認テーブル!BK89</f>
        <v>△</v>
      </c>
      <c r="BL83" s="122" t="str">
        <f ca="1">空き状況確認テーブル!BL89</f>
        <v>△</v>
      </c>
      <c r="BM83" s="122" t="str">
        <f ca="1">空き状況確認テーブル!BM89</f>
        <v>△</v>
      </c>
      <c r="BN83" s="122" t="str">
        <f ca="1">空き状況確認テーブル!BN89</f>
        <v>△</v>
      </c>
      <c r="BO83" s="122" t="str">
        <f ca="1">空き状況確認テーブル!BO89</f>
        <v>△</v>
      </c>
      <c r="BP83" s="213" t="str">
        <f ca="1">IF(COUNTIF(空き状況確認テーブル!BP89:BR89,"×")&lt;&gt;0,"×",IF(COUNTIF(空き状況確認テーブル!BP89:BR89,"△")&lt;&gt;0,"△",IF(COUNTIF(空き状況確認テーブル!BP89:BR89,"△")&lt;&gt;0,"△","〇")))</f>
        <v>△</v>
      </c>
      <c r="BQ83" s="214"/>
      <c r="BR83" s="215"/>
      <c r="BS83" s="217" t="str">
        <f ca="1">IF(COUNTIF(空き状況確認テーブル!BS89:BV89,"×")&lt;&gt;0,"×",IF(COUNTIF(空き状況確認テーブル!BS89:BV89,"△")&lt;&gt;0,"△",IF(COUNTIF(空き状況確認テーブル!BS89:BV89,"△")&lt;&gt;0,"△","〇")))</f>
        <v>〇</v>
      </c>
      <c r="BT83" s="217"/>
      <c r="BU83" s="217"/>
      <c r="BV83" s="217"/>
      <c r="BW83" s="217" t="str">
        <f ca="1">IF(COUNTIF(空き状況確認テーブル!BW89:BZ89,"×")&lt;&gt;0,"×",IF(COUNTIF(空き状況確認テーブル!BW89:BZ89,"△")&lt;&gt;0,"△",IF(COUNTIF(空き状況確認テーブル!BW89:BZ89,"△")&lt;&gt;0,"△","〇")))</f>
        <v>〇</v>
      </c>
      <c r="BX83" s="217"/>
      <c r="BY83" s="217"/>
      <c r="BZ83" s="217"/>
      <c r="CA83" s="217" t="str">
        <f ca="1">IF(COUNTIF(空き状況確認テーブル!CA89:CD89,"×")&lt;&gt;0,"×",IF(COUNTIF(空き状況確認テーブル!CA89:CD89,"△")&lt;&gt;0,"△",IF(COUNTIF(空き状況確認テーブル!CA89:CD89,"△")&lt;&gt;0,"△","〇")))</f>
        <v>△</v>
      </c>
      <c r="CB83" s="217"/>
      <c r="CC83" s="217"/>
      <c r="CD83" s="217"/>
      <c r="CE83" s="213" t="str">
        <f ca="1">IF(COUNTIF(空き状況確認テーブル!CE89:CG89,"×")&lt;&gt;0,"×",IF(COUNTIF(空き状況確認テーブル!CE89:CG89,"△")&lt;&gt;0,"△",IF(COUNTIF(空き状況確認テーブル!CE89:CG89,"△")&lt;&gt;0,"△","〇")))</f>
        <v>△</v>
      </c>
      <c r="CF83" s="214"/>
      <c r="CG83" s="216"/>
      <c r="CH83" s="187" t="str">
        <f ca="1">空き状況確認テーブル!CH89</f>
        <v>△</v>
      </c>
      <c r="CI83" s="122" t="str">
        <f ca="1">空き状況確認テーブル!CI89</f>
        <v>△</v>
      </c>
      <c r="CJ83" s="122" t="str">
        <f ca="1">空き状況確認テーブル!CJ89</f>
        <v>△</v>
      </c>
      <c r="CK83" s="122" t="str">
        <f ca="1">空き状況確認テーブル!CK89</f>
        <v>△</v>
      </c>
      <c r="CL83" s="122" t="str">
        <f ca="1">空き状況確認テーブル!CL89</f>
        <v>△</v>
      </c>
      <c r="CM83" s="122" t="str">
        <f ca="1">空き状況確認テーブル!CM89</f>
        <v>△</v>
      </c>
      <c r="CN83" s="213" t="str">
        <f ca="1">IF(COUNTIF(空き状況確認テーブル!CN89:CP89,"×")&lt;&gt;0,"×",IF(COUNTIF(空き状況確認テーブル!CN89:CP89,"△")&lt;&gt;0,"△",IF(COUNTIF(空き状況確認テーブル!CN89:CP89,"△")&lt;&gt;0,"△","〇")))</f>
        <v>△</v>
      </c>
      <c r="CO83" s="214"/>
      <c r="CP83" s="215"/>
      <c r="CQ83" s="217" t="str">
        <f ca="1">IF(COUNTIF(空き状況確認テーブル!CQ89:CT89,"×")&lt;&gt;0,"×",IF(COUNTIF(空き状況確認テーブル!CQ89:CT89,"△")&lt;&gt;0,"△",IF(COUNTIF(空き状況確認テーブル!CQ89:CT89,"△")&lt;&gt;0,"△","〇")))</f>
        <v>〇</v>
      </c>
      <c r="CR83" s="217"/>
      <c r="CS83" s="217"/>
      <c r="CT83" s="217"/>
      <c r="CU83" s="217" t="str">
        <f ca="1">IF(COUNTIF(空き状況確認テーブル!CU89:CX89,"×")&lt;&gt;0,"×",IF(COUNTIF(空き状況確認テーブル!CU89:CX89,"△")&lt;&gt;0,"△",IF(COUNTIF(空き状況確認テーブル!CU89:CX89,"△")&lt;&gt;0,"△","〇")))</f>
        <v>〇</v>
      </c>
      <c r="CV83" s="217"/>
      <c r="CW83" s="217"/>
      <c r="CX83" s="217"/>
      <c r="CY83" s="217" t="str">
        <f ca="1">IF(COUNTIF(空き状況確認テーブル!CY89:DB89,"×")&lt;&gt;0,"×",IF(COUNTIF(空き状況確認テーブル!CY89:DB89,"△")&lt;&gt;0,"△",IF(COUNTIF(空き状況確認テーブル!CY89:DB89,"△")&lt;&gt;0,"△","〇")))</f>
        <v>△</v>
      </c>
      <c r="CZ83" s="217"/>
      <c r="DA83" s="217"/>
      <c r="DB83" s="217"/>
      <c r="DC83" s="213" t="str">
        <f ca="1">IF(COUNTIF(空き状況確認テーブル!DC89:DE89,"×")&lt;&gt;0,"×",IF(COUNTIF(空き状況確認テーブル!DC89:DE89,"△")&lt;&gt;0,"△",IF(COUNTIF(空き状況確認テーブル!DC89:DE89,"△")&lt;&gt;0,"△","〇")))</f>
        <v>△</v>
      </c>
      <c r="DD83" s="214"/>
      <c r="DE83" s="216"/>
      <c r="DF83" s="121" t="str">
        <f ca="1">空き状況確認テーブル!DF89</f>
        <v>△</v>
      </c>
      <c r="DG83" s="122" t="str">
        <f ca="1">空き状況確認テーブル!DG89</f>
        <v>△</v>
      </c>
      <c r="DH83" s="122" t="str">
        <f ca="1">空き状況確認テーブル!DH89</f>
        <v>△</v>
      </c>
      <c r="DI83" s="122" t="str">
        <f ca="1">空き状況確認テーブル!DI89</f>
        <v>△</v>
      </c>
      <c r="DJ83" s="122" t="str">
        <f ca="1">空き状況確認テーブル!DJ89</f>
        <v>△</v>
      </c>
      <c r="DK83" s="122" t="str">
        <f ca="1">空き状況確認テーブル!DK89</f>
        <v>△</v>
      </c>
      <c r="DL83" s="213" t="str">
        <f ca="1">IF(COUNTIF(空き状況確認テーブル!DL89:DN89,"×")&lt;&gt;0,"×",IF(COUNTIF(空き状況確認テーブル!DL89:DN89,"△")&lt;&gt;0,"△",IF(COUNTIF(空き状況確認テーブル!DL89:DN89,"△")&lt;&gt;0,"△","〇")))</f>
        <v>△</v>
      </c>
      <c r="DM83" s="214"/>
      <c r="DN83" s="215"/>
      <c r="DO83" s="217" t="str">
        <f ca="1">IF(COUNTIF(空き状況確認テーブル!DO89:DR89,"×")&lt;&gt;0,"×",IF(COUNTIF(空き状況確認テーブル!DO89:DR89,"△")&lt;&gt;0,"△",IF(COUNTIF(空き状況確認テーブル!DO89:DR89,"△")&lt;&gt;0,"△","〇")))</f>
        <v>〇</v>
      </c>
      <c r="DP83" s="217"/>
      <c r="DQ83" s="217"/>
      <c r="DR83" s="217"/>
      <c r="DS83" s="217" t="str">
        <f ca="1">IF(COUNTIF(空き状況確認テーブル!DS89:DV89,"×")&lt;&gt;0,"×",IF(COUNTIF(空き状況確認テーブル!DS89:DV89,"△")&lt;&gt;0,"△",IF(COUNTIF(空き状況確認テーブル!DS89:DV89,"△")&lt;&gt;0,"△","〇")))</f>
        <v>〇</v>
      </c>
      <c r="DT83" s="217"/>
      <c r="DU83" s="217"/>
      <c r="DV83" s="217"/>
      <c r="DW83" s="217" t="str">
        <f ca="1">IF(COUNTIF(空き状況確認テーブル!DW89:DZ89,"×")&lt;&gt;0,"×",IF(COUNTIF(空き状況確認テーブル!DW89:DZ89,"△")&lt;&gt;0,"△",IF(COUNTIF(空き状況確認テーブル!DW89:DZ89,"△")&lt;&gt;0,"△","〇")))</f>
        <v>△</v>
      </c>
      <c r="DX83" s="217"/>
      <c r="DY83" s="217"/>
      <c r="DZ83" s="217"/>
      <c r="EA83" s="213" t="str">
        <f ca="1">IF(COUNTIF(空き状況確認テーブル!EA89:EC89,"×")&lt;&gt;0,"×",IF(COUNTIF(空き状況確認テーブル!EA89:EC89,"△")&lt;&gt;0,"△",IF(COUNTIF(空き状況確認テーブル!EA89:EC89,"△")&lt;&gt;0,"△","〇")))</f>
        <v>△</v>
      </c>
      <c r="EB83" s="214"/>
      <c r="EC83" s="216"/>
      <c r="ED83" s="121" t="str">
        <f ca="1">空き状況確認テーブル!ED89</f>
        <v>×</v>
      </c>
      <c r="EE83" s="122" t="str">
        <f ca="1">空き状況確認テーブル!EE89</f>
        <v>×</v>
      </c>
      <c r="EF83" s="122" t="str">
        <f ca="1">空き状況確認テーブル!EF89</f>
        <v>×</v>
      </c>
      <c r="EG83" s="122" t="str">
        <f ca="1">空き状況確認テーブル!EG89</f>
        <v>×</v>
      </c>
      <c r="EH83" s="122" t="str">
        <f ca="1">空き状況確認テーブル!EH89</f>
        <v>×</v>
      </c>
      <c r="EI83" s="122" t="str">
        <f ca="1">空き状況確認テーブル!EI89</f>
        <v>×</v>
      </c>
      <c r="EJ83" s="213" t="str">
        <f ca="1">IF(COUNTIF(空き状況確認テーブル!EJ89:EL89,"×")&lt;&gt;0,"×",IF(COUNTIF(空き状況確認テーブル!EJ89:EL89,"△")&lt;&gt;0,"△",IF(COUNTIF(空き状況確認テーブル!EJ89:EL89,"△")&lt;&gt;0,"△","〇")))</f>
        <v>×</v>
      </c>
      <c r="EK83" s="214"/>
      <c r="EL83" s="215"/>
      <c r="EM83" s="217" t="str">
        <f ca="1">IF(COUNTIF(空き状況確認テーブル!EM89:EP89,"×")&lt;&gt;0,"×",IF(COUNTIF(空き状況確認テーブル!EM89:EP89,"△")&lt;&gt;0,"△",IF(COUNTIF(空き状況確認テーブル!EM89:EP89,"△")&lt;&gt;0,"△","〇")))</f>
        <v>×</v>
      </c>
      <c r="EN83" s="217"/>
      <c r="EO83" s="217"/>
      <c r="EP83" s="217"/>
      <c r="EQ83" s="217" t="str">
        <f ca="1">IF(COUNTIF(空き状況確認テーブル!EQ89:ET89,"×")&lt;&gt;0,"×",IF(COUNTIF(空き状況確認テーブル!EQ89:ET89,"△")&lt;&gt;0,"△",IF(COUNTIF(空き状況確認テーブル!EQ89:ET89,"△")&lt;&gt;0,"△","〇")))</f>
        <v>×</v>
      </c>
      <c r="ER83" s="217"/>
      <c r="ES83" s="217"/>
      <c r="ET83" s="217"/>
      <c r="EU83" s="217" t="str">
        <f ca="1">IF(COUNTIF(空き状況確認テーブル!EU89:EX89,"×")&lt;&gt;0,"×",IF(COUNTIF(空き状況確認テーブル!EU89:EX89,"△")&lt;&gt;0,"△",IF(COUNTIF(空き状況確認テーブル!EU89:EX89,"△")&lt;&gt;0,"△","〇")))</f>
        <v>×</v>
      </c>
      <c r="EV83" s="217"/>
      <c r="EW83" s="217"/>
      <c r="EX83" s="217"/>
      <c r="EY83" s="213" t="str">
        <f ca="1">IF(COUNTIF(空き状況確認テーブル!EY89:FA89,"×")&lt;&gt;0,"×",IF(COUNTIF(空き状況確認テーブル!EY89:FA89,"△")&lt;&gt;0,"△",IF(COUNTIF(空き状況確認テーブル!EY89:FA89,"△")&lt;&gt;0,"△","〇")))</f>
        <v>×</v>
      </c>
      <c r="EZ83" s="214"/>
      <c r="FA83" s="216"/>
      <c r="FB83" s="121" t="str">
        <f ca="1">空き状況確認テーブル!FB89</f>
        <v>×</v>
      </c>
      <c r="FC83" s="122" t="str">
        <f ca="1">空き状況確認テーブル!FC89</f>
        <v>×</v>
      </c>
      <c r="FD83" s="122" t="str">
        <f ca="1">空き状況確認テーブル!FD89</f>
        <v>×</v>
      </c>
      <c r="FE83" s="122" t="str">
        <f ca="1">空き状況確認テーブル!FE89</f>
        <v>×</v>
      </c>
      <c r="FF83" s="122" t="str">
        <f ca="1">空き状況確認テーブル!FF89</f>
        <v>×</v>
      </c>
      <c r="FG83" s="122" t="str">
        <f ca="1">空き状況確認テーブル!FG89</f>
        <v>×</v>
      </c>
      <c r="FH83" s="213" t="str">
        <f ca="1">IF(COUNTIF(空き状況確認テーブル!FH89:FJ89,"×")&lt;&gt;0,"×",IF(COUNTIF(空き状況確認テーブル!FH89:FJ89,"△")&lt;&gt;0,"△",IF(COUNTIF(空き状況確認テーブル!FH89:FJ89,"△")&lt;&gt;0,"△","〇")))</f>
        <v>×</v>
      </c>
      <c r="FI83" s="214"/>
      <c r="FJ83" s="215"/>
      <c r="FK83" s="217" t="str">
        <f ca="1">IF(COUNTIF(空き状況確認テーブル!FK89:FN89,"×")&lt;&gt;0,"×",IF(COUNTIF(空き状況確認テーブル!FK89:FN89,"△")&lt;&gt;0,"△",IF(COUNTIF(空き状況確認テーブル!FK89:FN89,"△")&lt;&gt;0,"△","〇")))</f>
        <v>×</v>
      </c>
      <c r="FL83" s="217"/>
      <c r="FM83" s="217"/>
      <c r="FN83" s="217"/>
      <c r="FO83" s="217" t="str">
        <f ca="1">IF(COUNTIF(空き状況確認テーブル!FO89:FR89,"×")&lt;&gt;0,"×",IF(COUNTIF(空き状況確認テーブル!FO89:FR89,"△")&lt;&gt;0,"△",IF(COUNTIF(空き状況確認テーブル!FO89:FR89,"△")&lt;&gt;0,"△","〇")))</f>
        <v>×</v>
      </c>
      <c r="FP83" s="217"/>
      <c r="FQ83" s="217"/>
      <c r="FR83" s="217"/>
      <c r="FS83" s="217" t="str">
        <f ca="1">IF(COUNTIF(空き状況確認テーブル!FS89:FV89,"×")&lt;&gt;0,"×",IF(COUNTIF(空き状況確認テーブル!FS89:FV89,"△")&lt;&gt;0,"△",IF(COUNTIF(空き状況確認テーブル!FS89:FV89,"△")&lt;&gt;0,"△","〇")))</f>
        <v>×</v>
      </c>
      <c r="FT83" s="217"/>
      <c r="FU83" s="217"/>
      <c r="FV83" s="217"/>
      <c r="FW83" s="213" t="str">
        <f ca="1">IF(COUNTIF(空き状況確認テーブル!FW89:FY89,"×")&lt;&gt;0,"×",IF(COUNTIF(空き状況確認テーブル!FW89:FY89,"△")&lt;&gt;0,"△",IF(COUNTIF(空き状況確認テーブル!FW89:FY89,"△")&lt;&gt;0,"△","〇")))</f>
        <v>×</v>
      </c>
      <c r="FX83" s="214"/>
      <c r="FY83" s="216"/>
    </row>
    <row r="84" spans="1:181">
      <c r="A84" s="17"/>
      <c r="B84" s="162" t="s">
        <v>363</v>
      </c>
      <c r="C84" s="203" t="s">
        <v>283</v>
      </c>
      <c r="D84" s="11" t="s">
        <v>256</v>
      </c>
      <c r="E84" s="10" t="str">
        <f>INDEX(施設情報!$D$1:$D$1000,MATCH(D84,施設情報!$C$1:$C$1000,0))</f>
        <v>2</v>
      </c>
      <c r="F84" s="11" t="s">
        <v>275</v>
      </c>
      <c r="G84" s="8" t="str">
        <f t="shared" si="29"/>
        <v>110-46391</v>
      </c>
      <c r="H84" s="10" t="str">
        <f t="shared" si="30"/>
        <v>110-46392</v>
      </c>
      <c r="I84" s="10" t="str">
        <f t="shared" si="31"/>
        <v>110-46393</v>
      </c>
      <c r="J84" s="10" t="str">
        <f t="shared" si="32"/>
        <v>110-46394</v>
      </c>
      <c r="K84" s="10" t="str">
        <f t="shared" si="33"/>
        <v>110-46395</v>
      </c>
      <c r="L84" s="10" t="str">
        <f t="shared" si="34"/>
        <v>110-46396</v>
      </c>
      <c r="M84" s="10" t="str">
        <f t="shared" si="35"/>
        <v>110-46397</v>
      </c>
      <c r="N84" s="121" t="str">
        <f ca="1">空き状況確認テーブル!N90</f>
        <v>△</v>
      </c>
      <c r="O84" s="122" t="str">
        <f ca="1">空き状況確認テーブル!O90</f>
        <v>△</v>
      </c>
      <c r="P84" s="122" t="str">
        <f ca="1">空き状況確認テーブル!P90</f>
        <v>△</v>
      </c>
      <c r="Q84" s="122" t="str">
        <f ca="1">空き状況確認テーブル!Q90</f>
        <v>△</v>
      </c>
      <c r="R84" s="122" t="str">
        <f ca="1">空き状況確認テーブル!R90</f>
        <v>△</v>
      </c>
      <c r="S84" s="122" t="str">
        <f ca="1">空き状況確認テーブル!S90</f>
        <v>△</v>
      </c>
      <c r="T84" s="213" t="str">
        <f ca="1">IF(COUNTIF(空き状況確認テーブル!T90:V90,"×")&lt;&gt;0,"×",IF(COUNTIF(空き状況確認テーブル!T90:V90,"△")&lt;&gt;0,"△",IF(COUNTIF(空き状況確認テーブル!T90:V90,"△")&lt;&gt;0,"△","〇")))</f>
        <v>△</v>
      </c>
      <c r="U84" s="214"/>
      <c r="V84" s="215"/>
      <c r="W84" s="217" t="str">
        <f ca="1">IF(COUNTIF(空き状況確認テーブル!W90:Z90,"×")&lt;&gt;0,"×",IF(COUNTIF(空き状況確認テーブル!W90:Z90,"△")&lt;&gt;0,"△",IF(COUNTIF(空き状況確認テーブル!W90:Z90,"△")&lt;&gt;0,"△","〇")))</f>
        <v>〇</v>
      </c>
      <c r="X84" s="217"/>
      <c r="Y84" s="217"/>
      <c r="Z84" s="217"/>
      <c r="AA84" s="217" t="str">
        <f ca="1">IF(COUNTIF(空き状況確認テーブル!AA90:AD90,"×")&lt;&gt;0,"×",IF(COUNTIF(空き状況確認テーブル!AA90:AD90,"△")&lt;&gt;0,"△",IF(COUNTIF(空き状況確認テーブル!AA90:AD90,"△")&lt;&gt;0,"△","〇")))</f>
        <v>〇</v>
      </c>
      <c r="AB84" s="217"/>
      <c r="AC84" s="217"/>
      <c r="AD84" s="217"/>
      <c r="AE84" s="217" t="str">
        <f ca="1">IF(COUNTIF(空き状況確認テーブル!AE90:AH90,"×")&lt;&gt;0,"×",IF(COUNTIF(空き状況確認テーブル!AE90:AH90,"△")&lt;&gt;0,"△",IF(COUNTIF(空き状況確認テーブル!AE90:AH90,"△")&lt;&gt;0,"△","〇")))</f>
        <v>△</v>
      </c>
      <c r="AF84" s="217"/>
      <c r="AG84" s="217"/>
      <c r="AH84" s="217"/>
      <c r="AI84" s="213" t="str">
        <f ca="1">IF(COUNTIF(空き状況確認テーブル!AI90:AK90,"×")&lt;&gt;0,"×",IF(COUNTIF(空き状況確認テーブル!AI90:AK90,"△")&lt;&gt;0,"△",IF(COUNTIF(空き状況確認テーブル!AI90:AK90,"△")&lt;&gt;0,"△","〇")))</f>
        <v>△</v>
      </c>
      <c r="AJ84" s="214"/>
      <c r="AK84" s="216"/>
      <c r="AL84" s="121" t="str">
        <f ca="1">空き状況確認テーブル!AL90</f>
        <v>△</v>
      </c>
      <c r="AM84" s="122" t="str">
        <f ca="1">空き状況確認テーブル!AM90</f>
        <v>△</v>
      </c>
      <c r="AN84" s="122" t="str">
        <f ca="1">空き状況確認テーブル!AN90</f>
        <v>△</v>
      </c>
      <c r="AO84" s="122" t="str">
        <f ca="1">空き状況確認テーブル!AO90</f>
        <v>△</v>
      </c>
      <c r="AP84" s="122" t="str">
        <f ca="1">空き状況確認テーブル!AP90</f>
        <v>△</v>
      </c>
      <c r="AQ84" s="122" t="str">
        <f ca="1">空き状況確認テーブル!AQ90</f>
        <v>△</v>
      </c>
      <c r="AR84" s="213" t="str">
        <f ca="1">IF(COUNTIF(空き状況確認テーブル!AR90:AT90,"×")&lt;&gt;0,"×",IF(COUNTIF(空き状況確認テーブル!AR90:AT90,"△")&lt;&gt;0,"△",IF(COUNTIF(空き状況確認テーブル!AR90:AT90,"△")&lt;&gt;0,"△","〇")))</f>
        <v>△</v>
      </c>
      <c r="AS84" s="214"/>
      <c r="AT84" s="215"/>
      <c r="AU84" s="217" t="str">
        <f ca="1">IF(COUNTIF(空き状況確認テーブル!AU90:AX90,"×")&lt;&gt;0,"×",IF(COUNTIF(空き状況確認テーブル!AU90:AX90,"△")&lt;&gt;0,"△",IF(COUNTIF(空き状況確認テーブル!AU90:AX90,"△")&lt;&gt;0,"△","〇")))</f>
        <v>〇</v>
      </c>
      <c r="AV84" s="217"/>
      <c r="AW84" s="217"/>
      <c r="AX84" s="217"/>
      <c r="AY84" s="217" t="str">
        <f ca="1">IF(COUNTIF(空き状況確認テーブル!AY90:BB90,"×")&lt;&gt;0,"×",IF(COUNTIF(空き状況確認テーブル!AY90:BB90,"△")&lt;&gt;0,"△",IF(COUNTIF(空き状況確認テーブル!AY90:BB90,"△")&lt;&gt;0,"△","〇")))</f>
        <v>〇</v>
      </c>
      <c r="AZ84" s="217"/>
      <c r="BA84" s="217"/>
      <c r="BB84" s="217"/>
      <c r="BC84" s="217" t="str">
        <f ca="1">IF(COUNTIF(空き状況確認テーブル!BC90:BF90,"×")&lt;&gt;0,"×",IF(COUNTIF(空き状況確認テーブル!BC90:BF90,"△")&lt;&gt;0,"△",IF(COUNTIF(空き状況確認テーブル!BC90:BF90,"△")&lt;&gt;0,"△","〇")))</f>
        <v>△</v>
      </c>
      <c r="BD84" s="217"/>
      <c r="BE84" s="217"/>
      <c r="BF84" s="217"/>
      <c r="BG84" s="213" t="str">
        <f ca="1">IF(COUNTIF(空き状況確認テーブル!BG90:BI90,"×")&lt;&gt;0,"×",IF(COUNTIF(空き状況確認テーブル!BG90:BI90,"△")&lt;&gt;0,"△",IF(COUNTIF(空き状況確認テーブル!BG90:BI90,"△")&lt;&gt;0,"△","〇")))</f>
        <v>△</v>
      </c>
      <c r="BH84" s="214"/>
      <c r="BI84" s="216"/>
      <c r="BJ84" s="121" t="str">
        <f ca="1">空き状況確認テーブル!BJ90</f>
        <v>△</v>
      </c>
      <c r="BK84" s="122" t="str">
        <f ca="1">空き状況確認テーブル!BK90</f>
        <v>△</v>
      </c>
      <c r="BL84" s="122" t="str">
        <f ca="1">空き状況確認テーブル!BL90</f>
        <v>△</v>
      </c>
      <c r="BM84" s="122" t="str">
        <f ca="1">空き状況確認テーブル!BM90</f>
        <v>△</v>
      </c>
      <c r="BN84" s="122" t="str">
        <f ca="1">空き状況確認テーブル!BN90</f>
        <v>△</v>
      </c>
      <c r="BO84" s="122" t="str">
        <f ca="1">空き状況確認テーブル!BO90</f>
        <v>△</v>
      </c>
      <c r="BP84" s="213" t="str">
        <f ca="1">IF(COUNTIF(空き状況確認テーブル!BP90:BR90,"×")&lt;&gt;0,"×",IF(COUNTIF(空き状況確認テーブル!BP90:BR90,"△")&lt;&gt;0,"△",IF(COUNTIF(空き状況確認テーブル!BP90:BR90,"△")&lt;&gt;0,"△","〇")))</f>
        <v>△</v>
      </c>
      <c r="BQ84" s="214"/>
      <c r="BR84" s="215"/>
      <c r="BS84" s="217" t="str">
        <f ca="1">IF(COUNTIF(空き状況確認テーブル!BS90:BV90,"×")&lt;&gt;0,"×",IF(COUNTIF(空き状況確認テーブル!BS90:BV90,"△")&lt;&gt;0,"△",IF(COUNTIF(空き状況確認テーブル!BS90:BV90,"△")&lt;&gt;0,"△","〇")))</f>
        <v>〇</v>
      </c>
      <c r="BT84" s="217"/>
      <c r="BU84" s="217"/>
      <c r="BV84" s="217"/>
      <c r="BW84" s="217" t="str">
        <f ca="1">IF(COUNTIF(空き状況確認テーブル!BW90:BZ90,"×")&lt;&gt;0,"×",IF(COUNTIF(空き状況確認テーブル!BW90:BZ90,"△")&lt;&gt;0,"△",IF(COUNTIF(空き状況確認テーブル!BW90:BZ90,"△")&lt;&gt;0,"△","〇")))</f>
        <v>〇</v>
      </c>
      <c r="BX84" s="217"/>
      <c r="BY84" s="217"/>
      <c r="BZ84" s="217"/>
      <c r="CA84" s="217" t="str">
        <f ca="1">IF(COUNTIF(空き状況確認テーブル!CA90:CD90,"×")&lt;&gt;0,"×",IF(COUNTIF(空き状況確認テーブル!CA90:CD90,"△")&lt;&gt;0,"△",IF(COUNTIF(空き状況確認テーブル!CA90:CD90,"△")&lt;&gt;0,"△","〇")))</f>
        <v>△</v>
      </c>
      <c r="CB84" s="217"/>
      <c r="CC84" s="217"/>
      <c r="CD84" s="217"/>
      <c r="CE84" s="213" t="str">
        <f ca="1">IF(COUNTIF(空き状況確認テーブル!CE90:CG90,"×")&lt;&gt;0,"×",IF(COUNTIF(空き状況確認テーブル!CE90:CG90,"△")&lt;&gt;0,"△",IF(COUNTIF(空き状況確認テーブル!CE90:CG90,"△")&lt;&gt;0,"△","〇")))</f>
        <v>△</v>
      </c>
      <c r="CF84" s="214"/>
      <c r="CG84" s="216"/>
      <c r="CH84" s="187" t="str">
        <f ca="1">空き状況確認テーブル!CH90</f>
        <v>△</v>
      </c>
      <c r="CI84" s="122" t="str">
        <f ca="1">空き状況確認テーブル!CI90</f>
        <v>△</v>
      </c>
      <c r="CJ84" s="122" t="str">
        <f ca="1">空き状況確認テーブル!CJ90</f>
        <v>△</v>
      </c>
      <c r="CK84" s="122" t="str">
        <f ca="1">空き状況確認テーブル!CK90</f>
        <v>△</v>
      </c>
      <c r="CL84" s="122" t="str">
        <f ca="1">空き状況確認テーブル!CL90</f>
        <v>△</v>
      </c>
      <c r="CM84" s="122" t="str">
        <f ca="1">空き状況確認テーブル!CM90</f>
        <v>△</v>
      </c>
      <c r="CN84" s="213" t="str">
        <f ca="1">IF(COUNTIF(空き状況確認テーブル!CN90:CP90,"×")&lt;&gt;0,"×",IF(COUNTIF(空き状況確認テーブル!CN90:CP90,"△")&lt;&gt;0,"△",IF(COUNTIF(空き状況確認テーブル!CN90:CP90,"△")&lt;&gt;0,"△","〇")))</f>
        <v>△</v>
      </c>
      <c r="CO84" s="214"/>
      <c r="CP84" s="215"/>
      <c r="CQ84" s="217" t="str">
        <f ca="1">IF(COUNTIF(空き状況確認テーブル!CQ90:CT90,"×")&lt;&gt;0,"×",IF(COUNTIF(空き状況確認テーブル!CQ90:CT90,"△")&lt;&gt;0,"△",IF(COUNTIF(空き状況確認テーブル!CQ90:CT90,"△")&lt;&gt;0,"△","〇")))</f>
        <v>〇</v>
      </c>
      <c r="CR84" s="217"/>
      <c r="CS84" s="217"/>
      <c r="CT84" s="217"/>
      <c r="CU84" s="217" t="str">
        <f ca="1">IF(COUNTIF(空き状況確認テーブル!CU90:CX90,"×")&lt;&gt;0,"×",IF(COUNTIF(空き状況確認テーブル!CU90:CX90,"△")&lt;&gt;0,"△",IF(COUNTIF(空き状況確認テーブル!CU90:CX90,"△")&lt;&gt;0,"△","〇")))</f>
        <v>〇</v>
      </c>
      <c r="CV84" s="217"/>
      <c r="CW84" s="217"/>
      <c r="CX84" s="217"/>
      <c r="CY84" s="217" t="str">
        <f ca="1">IF(COUNTIF(空き状況確認テーブル!CY90:DB90,"×")&lt;&gt;0,"×",IF(COUNTIF(空き状況確認テーブル!CY90:DB90,"△")&lt;&gt;0,"△",IF(COUNTIF(空き状況確認テーブル!CY90:DB90,"△")&lt;&gt;0,"△","〇")))</f>
        <v>△</v>
      </c>
      <c r="CZ84" s="217"/>
      <c r="DA84" s="217"/>
      <c r="DB84" s="217"/>
      <c r="DC84" s="213" t="str">
        <f ca="1">IF(COUNTIF(空き状況確認テーブル!DC90:DE90,"×")&lt;&gt;0,"×",IF(COUNTIF(空き状況確認テーブル!DC90:DE90,"△")&lt;&gt;0,"△",IF(COUNTIF(空き状況確認テーブル!DC90:DE90,"△")&lt;&gt;0,"△","〇")))</f>
        <v>△</v>
      </c>
      <c r="DD84" s="214"/>
      <c r="DE84" s="216"/>
      <c r="DF84" s="121" t="str">
        <f ca="1">空き状況確認テーブル!DF90</f>
        <v>△</v>
      </c>
      <c r="DG84" s="122" t="str">
        <f ca="1">空き状況確認テーブル!DG90</f>
        <v>△</v>
      </c>
      <c r="DH84" s="122" t="str">
        <f ca="1">空き状況確認テーブル!DH90</f>
        <v>△</v>
      </c>
      <c r="DI84" s="122" t="str">
        <f ca="1">空き状況確認テーブル!DI90</f>
        <v>△</v>
      </c>
      <c r="DJ84" s="122" t="str">
        <f ca="1">空き状況確認テーブル!DJ90</f>
        <v>△</v>
      </c>
      <c r="DK84" s="122" t="str">
        <f ca="1">空き状況確認テーブル!DK90</f>
        <v>△</v>
      </c>
      <c r="DL84" s="213" t="str">
        <f ca="1">IF(COUNTIF(空き状況確認テーブル!DL90:DN90,"×")&lt;&gt;0,"×",IF(COUNTIF(空き状況確認テーブル!DL90:DN90,"△")&lt;&gt;0,"△",IF(COUNTIF(空き状況確認テーブル!DL90:DN90,"△")&lt;&gt;0,"△","〇")))</f>
        <v>△</v>
      </c>
      <c r="DM84" s="214"/>
      <c r="DN84" s="215"/>
      <c r="DO84" s="217" t="str">
        <f ca="1">IF(COUNTIF(空き状況確認テーブル!DO90:DR90,"×")&lt;&gt;0,"×",IF(COUNTIF(空き状況確認テーブル!DO90:DR90,"△")&lt;&gt;0,"△",IF(COUNTIF(空き状況確認テーブル!DO90:DR90,"△")&lt;&gt;0,"△","〇")))</f>
        <v>〇</v>
      </c>
      <c r="DP84" s="217"/>
      <c r="DQ84" s="217"/>
      <c r="DR84" s="217"/>
      <c r="DS84" s="217" t="str">
        <f ca="1">IF(COUNTIF(空き状況確認テーブル!DS90:DV90,"×")&lt;&gt;0,"×",IF(COUNTIF(空き状況確認テーブル!DS90:DV90,"△")&lt;&gt;0,"△",IF(COUNTIF(空き状況確認テーブル!DS90:DV90,"△")&lt;&gt;0,"△","〇")))</f>
        <v>〇</v>
      </c>
      <c r="DT84" s="217"/>
      <c r="DU84" s="217"/>
      <c r="DV84" s="217"/>
      <c r="DW84" s="217" t="str">
        <f ca="1">IF(COUNTIF(空き状況確認テーブル!DW90:DZ90,"×")&lt;&gt;0,"×",IF(COUNTIF(空き状況確認テーブル!DW90:DZ90,"△")&lt;&gt;0,"△",IF(COUNTIF(空き状況確認テーブル!DW90:DZ90,"△")&lt;&gt;0,"△","〇")))</f>
        <v>△</v>
      </c>
      <c r="DX84" s="217"/>
      <c r="DY84" s="217"/>
      <c r="DZ84" s="217"/>
      <c r="EA84" s="213" t="str">
        <f ca="1">IF(COUNTIF(空き状況確認テーブル!EA90:EC90,"×")&lt;&gt;0,"×",IF(COUNTIF(空き状況確認テーブル!EA90:EC90,"△")&lt;&gt;0,"△",IF(COUNTIF(空き状況確認テーブル!EA90:EC90,"△")&lt;&gt;0,"△","〇")))</f>
        <v>△</v>
      </c>
      <c r="EB84" s="214"/>
      <c r="EC84" s="216"/>
      <c r="ED84" s="121" t="str">
        <f ca="1">空き状況確認テーブル!ED90</f>
        <v>×</v>
      </c>
      <c r="EE84" s="122" t="str">
        <f ca="1">空き状況確認テーブル!EE90</f>
        <v>×</v>
      </c>
      <c r="EF84" s="122" t="str">
        <f ca="1">空き状況確認テーブル!EF90</f>
        <v>×</v>
      </c>
      <c r="EG84" s="122" t="str">
        <f ca="1">空き状況確認テーブル!EG90</f>
        <v>×</v>
      </c>
      <c r="EH84" s="122" t="str">
        <f ca="1">空き状況確認テーブル!EH90</f>
        <v>×</v>
      </c>
      <c r="EI84" s="122" t="str">
        <f ca="1">空き状況確認テーブル!EI90</f>
        <v>×</v>
      </c>
      <c r="EJ84" s="213" t="str">
        <f ca="1">IF(COUNTIF(空き状況確認テーブル!EJ90:EL90,"×")&lt;&gt;0,"×",IF(COUNTIF(空き状況確認テーブル!EJ90:EL90,"△")&lt;&gt;0,"△",IF(COUNTIF(空き状況確認テーブル!EJ90:EL90,"△")&lt;&gt;0,"△","〇")))</f>
        <v>×</v>
      </c>
      <c r="EK84" s="214"/>
      <c r="EL84" s="215"/>
      <c r="EM84" s="217" t="str">
        <f ca="1">IF(COUNTIF(空き状況確認テーブル!EM90:EP90,"×")&lt;&gt;0,"×",IF(COUNTIF(空き状況確認テーブル!EM90:EP90,"△")&lt;&gt;0,"△",IF(COUNTIF(空き状況確認テーブル!EM90:EP90,"△")&lt;&gt;0,"△","〇")))</f>
        <v>×</v>
      </c>
      <c r="EN84" s="217"/>
      <c r="EO84" s="217"/>
      <c r="EP84" s="217"/>
      <c r="EQ84" s="217" t="str">
        <f ca="1">IF(COUNTIF(空き状況確認テーブル!EQ90:ET90,"×")&lt;&gt;0,"×",IF(COUNTIF(空き状況確認テーブル!EQ90:ET90,"△")&lt;&gt;0,"△",IF(COUNTIF(空き状況確認テーブル!EQ90:ET90,"△")&lt;&gt;0,"△","〇")))</f>
        <v>×</v>
      </c>
      <c r="ER84" s="217"/>
      <c r="ES84" s="217"/>
      <c r="ET84" s="217"/>
      <c r="EU84" s="217" t="str">
        <f ca="1">IF(COUNTIF(空き状況確認テーブル!EU90:EX90,"×")&lt;&gt;0,"×",IF(COUNTIF(空き状況確認テーブル!EU90:EX90,"△")&lt;&gt;0,"△",IF(COUNTIF(空き状況確認テーブル!EU90:EX90,"△")&lt;&gt;0,"△","〇")))</f>
        <v>×</v>
      </c>
      <c r="EV84" s="217"/>
      <c r="EW84" s="217"/>
      <c r="EX84" s="217"/>
      <c r="EY84" s="213" t="str">
        <f ca="1">IF(COUNTIF(空き状況確認テーブル!EY90:FA90,"×")&lt;&gt;0,"×",IF(COUNTIF(空き状況確認テーブル!EY90:FA90,"△")&lt;&gt;0,"△",IF(COUNTIF(空き状況確認テーブル!EY90:FA90,"△")&lt;&gt;0,"△","〇")))</f>
        <v>×</v>
      </c>
      <c r="EZ84" s="214"/>
      <c r="FA84" s="216"/>
      <c r="FB84" s="121" t="str">
        <f ca="1">空き状況確認テーブル!FB90</f>
        <v>×</v>
      </c>
      <c r="FC84" s="122" t="str">
        <f ca="1">空き状況確認テーブル!FC90</f>
        <v>×</v>
      </c>
      <c r="FD84" s="122" t="str">
        <f ca="1">空き状況確認テーブル!FD90</f>
        <v>×</v>
      </c>
      <c r="FE84" s="122" t="str">
        <f ca="1">空き状況確認テーブル!FE90</f>
        <v>×</v>
      </c>
      <c r="FF84" s="122" t="str">
        <f ca="1">空き状況確認テーブル!FF90</f>
        <v>×</v>
      </c>
      <c r="FG84" s="122" t="str">
        <f ca="1">空き状況確認テーブル!FG90</f>
        <v>×</v>
      </c>
      <c r="FH84" s="213" t="str">
        <f ca="1">IF(COUNTIF(空き状況確認テーブル!FH90:FJ90,"×")&lt;&gt;0,"×",IF(COUNTIF(空き状況確認テーブル!FH90:FJ90,"△")&lt;&gt;0,"△",IF(COUNTIF(空き状況確認テーブル!FH90:FJ90,"△")&lt;&gt;0,"△","〇")))</f>
        <v>×</v>
      </c>
      <c r="FI84" s="214"/>
      <c r="FJ84" s="215"/>
      <c r="FK84" s="217" t="str">
        <f ca="1">IF(COUNTIF(空き状況確認テーブル!FK90:FN90,"×")&lt;&gt;0,"×",IF(COUNTIF(空き状況確認テーブル!FK90:FN90,"△")&lt;&gt;0,"△",IF(COUNTIF(空き状況確認テーブル!FK90:FN90,"△")&lt;&gt;0,"△","〇")))</f>
        <v>×</v>
      </c>
      <c r="FL84" s="217"/>
      <c r="FM84" s="217"/>
      <c r="FN84" s="217"/>
      <c r="FO84" s="217" t="str">
        <f ca="1">IF(COUNTIF(空き状況確認テーブル!FO90:FR90,"×")&lt;&gt;0,"×",IF(COUNTIF(空き状況確認テーブル!FO90:FR90,"△")&lt;&gt;0,"△",IF(COUNTIF(空き状況確認テーブル!FO90:FR90,"△")&lt;&gt;0,"△","〇")))</f>
        <v>×</v>
      </c>
      <c r="FP84" s="217"/>
      <c r="FQ84" s="217"/>
      <c r="FR84" s="217"/>
      <c r="FS84" s="217" t="str">
        <f ca="1">IF(COUNTIF(空き状況確認テーブル!FS90:FV90,"×")&lt;&gt;0,"×",IF(COUNTIF(空き状況確認テーブル!FS90:FV90,"△")&lt;&gt;0,"△",IF(COUNTIF(空き状況確認テーブル!FS90:FV90,"△")&lt;&gt;0,"△","〇")))</f>
        <v>×</v>
      </c>
      <c r="FT84" s="217"/>
      <c r="FU84" s="217"/>
      <c r="FV84" s="217"/>
      <c r="FW84" s="213" t="str">
        <f ca="1">IF(COUNTIF(空き状況確認テーブル!FW90:FY90,"×")&lt;&gt;0,"×",IF(COUNTIF(空き状況確認テーブル!FW90:FY90,"△")&lt;&gt;0,"△",IF(COUNTIF(空き状況確認テーブル!FW90:FY90,"△")&lt;&gt;0,"△","〇")))</f>
        <v>×</v>
      </c>
      <c r="FX84" s="214"/>
      <c r="FY84" s="216"/>
    </row>
    <row r="85" spans="1:181">
      <c r="A85" s="17"/>
      <c r="B85" s="164" t="s">
        <v>363</v>
      </c>
      <c r="C85" s="203" t="s">
        <v>285</v>
      </c>
      <c r="D85" s="11" t="s">
        <v>257</v>
      </c>
      <c r="E85" s="10" t="str">
        <f>INDEX(施設情報!$D$1:$D$1000,MATCH(D85,施設情報!$C$1:$C$1000,0))</f>
        <v>2</v>
      </c>
      <c r="F85" s="11" t="s">
        <v>275</v>
      </c>
      <c r="G85" s="8" t="str">
        <f t="shared" si="29"/>
        <v>111-46391</v>
      </c>
      <c r="H85" s="10" t="str">
        <f t="shared" si="30"/>
        <v>111-46392</v>
      </c>
      <c r="I85" s="10" t="str">
        <f t="shared" si="31"/>
        <v>111-46393</v>
      </c>
      <c r="J85" s="10" t="str">
        <f t="shared" si="32"/>
        <v>111-46394</v>
      </c>
      <c r="K85" s="10" t="str">
        <f t="shared" si="33"/>
        <v>111-46395</v>
      </c>
      <c r="L85" s="10" t="str">
        <f t="shared" si="34"/>
        <v>111-46396</v>
      </c>
      <c r="M85" s="10" t="str">
        <f t="shared" si="35"/>
        <v>111-46397</v>
      </c>
      <c r="N85" s="121" t="str">
        <f ca="1">空き状況確認テーブル!N91</f>
        <v>△</v>
      </c>
      <c r="O85" s="122" t="str">
        <f ca="1">空き状況確認テーブル!O91</f>
        <v>△</v>
      </c>
      <c r="P85" s="122" t="str">
        <f ca="1">空き状況確認テーブル!P91</f>
        <v>△</v>
      </c>
      <c r="Q85" s="122" t="str">
        <f ca="1">空き状況確認テーブル!Q91</f>
        <v>△</v>
      </c>
      <c r="R85" s="122" t="str">
        <f ca="1">空き状況確認テーブル!R91</f>
        <v>△</v>
      </c>
      <c r="S85" s="122" t="str">
        <f ca="1">空き状況確認テーブル!S91</f>
        <v>△</v>
      </c>
      <c r="T85" s="213" t="str">
        <f ca="1">IF(COUNTIF(空き状況確認テーブル!T91:V91,"×")&lt;&gt;0,"×",IF(COUNTIF(空き状況確認テーブル!T91:V91,"△")&lt;&gt;0,"△",IF(COUNTIF(空き状況確認テーブル!T91:V91,"△")&lt;&gt;0,"△","〇")))</f>
        <v>△</v>
      </c>
      <c r="U85" s="214"/>
      <c r="V85" s="215"/>
      <c r="W85" s="217" t="str">
        <f ca="1">IF(COUNTIF(空き状況確認テーブル!W91:Z91,"×")&lt;&gt;0,"×",IF(COUNTIF(空き状況確認テーブル!W91:Z91,"△")&lt;&gt;0,"△",IF(COUNTIF(空き状況確認テーブル!W91:Z91,"△")&lt;&gt;0,"△","〇")))</f>
        <v>〇</v>
      </c>
      <c r="X85" s="217"/>
      <c r="Y85" s="217"/>
      <c r="Z85" s="217"/>
      <c r="AA85" s="217" t="str">
        <f ca="1">IF(COUNTIF(空き状況確認テーブル!AA91:AD91,"×")&lt;&gt;0,"×",IF(COUNTIF(空き状況確認テーブル!AA91:AD91,"△")&lt;&gt;0,"△",IF(COUNTIF(空き状況確認テーブル!AA91:AD91,"△")&lt;&gt;0,"△","〇")))</f>
        <v>〇</v>
      </c>
      <c r="AB85" s="217"/>
      <c r="AC85" s="217"/>
      <c r="AD85" s="217"/>
      <c r="AE85" s="217" t="str">
        <f ca="1">IF(COUNTIF(空き状況確認テーブル!AE91:AH91,"×")&lt;&gt;0,"×",IF(COUNTIF(空き状況確認テーブル!AE91:AH91,"△")&lt;&gt;0,"△",IF(COUNTIF(空き状況確認テーブル!AE91:AH91,"△")&lt;&gt;0,"△","〇")))</f>
        <v>△</v>
      </c>
      <c r="AF85" s="217"/>
      <c r="AG85" s="217"/>
      <c r="AH85" s="217"/>
      <c r="AI85" s="213" t="str">
        <f ca="1">IF(COUNTIF(空き状況確認テーブル!AI91:AK91,"×")&lt;&gt;0,"×",IF(COUNTIF(空き状況確認テーブル!AI91:AK91,"△")&lt;&gt;0,"△",IF(COUNTIF(空き状況確認テーブル!AI91:AK91,"△")&lt;&gt;0,"△","〇")))</f>
        <v>△</v>
      </c>
      <c r="AJ85" s="214"/>
      <c r="AK85" s="216"/>
      <c r="AL85" s="121" t="str">
        <f ca="1">空き状況確認テーブル!AL91</f>
        <v>△</v>
      </c>
      <c r="AM85" s="122" t="str">
        <f ca="1">空き状況確認テーブル!AM91</f>
        <v>△</v>
      </c>
      <c r="AN85" s="122" t="str">
        <f ca="1">空き状況確認テーブル!AN91</f>
        <v>△</v>
      </c>
      <c r="AO85" s="122" t="str">
        <f ca="1">空き状況確認テーブル!AO91</f>
        <v>△</v>
      </c>
      <c r="AP85" s="122" t="str">
        <f ca="1">空き状況確認テーブル!AP91</f>
        <v>△</v>
      </c>
      <c r="AQ85" s="122" t="str">
        <f ca="1">空き状況確認テーブル!AQ91</f>
        <v>△</v>
      </c>
      <c r="AR85" s="213" t="str">
        <f ca="1">IF(COUNTIF(空き状況確認テーブル!AR91:AT91,"×")&lt;&gt;0,"×",IF(COUNTIF(空き状況確認テーブル!AR91:AT91,"△")&lt;&gt;0,"△",IF(COUNTIF(空き状況確認テーブル!AR91:AT91,"△")&lt;&gt;0,"△","〇")))</f>
        <v>△</v>
      </c>
      <c r="AS85" s="214"/>
      <c r="AT85" s="215"/>
      <c r="AU85" s="217" t="str">
        <f ca="1">IF(COUNTIF(空き状況確認テーブル!AU91:AX91,"×")&lt;&gt;0,"×",IF(COUNTIF(空き状況確認テーブル!AU91:AX91,"△")&lt;&gt;0,"△",IF(COUNTIF(空き状況確認テーブル!AU91:AX91,"△")&lt;&gt;0,"△","〇")))</f>
        <v>〇</v>
      </c>
      <c r="AV85" s="217"/>
      <c r="AW85" s="217"/>
      <c r="AX85" s="217"/>
      <c r="AY85" s="217" t="str">
        <f ca="1">IF(COUNTIF(空き状況確認テーブル!AY91:BB91,"×")&lt;&gt;0,"×",IF(COUNTIF(空き状況確認テーブル!AY91:BB91,"△")&lt;&gt;0,"△",IF(COUNTIF(空き状況確認テーブル!AY91:BB91,"△")&lt;&gt;0,"△","〇")))</f>
        <v>〇</v>
      </c>
      <c r="AZ85" s="217"/>
      <c r="BA85" s="217"/>
      <c r="BB85" s="217"/>
      <c r="BC85" s="217" t="str">
        <f ca="1">IF(COUNTIF(空き状況確認テーブル!BC91:BF91,"×")&lt;&gt;0,"×",IF(COUNTIF(空き状況確認テーブル!BC91:BF91,"△")&lt;&gt;0,"△",IF(COUNTIF(空き状況確認テーブル!BC91:BF91,"△")&lt;&gt;0,"△","〇")))</f>
        <v>△</v>
      </c>
      <c r="BD85" s="217"/>
      <c r="BE85" s="217"/>
      <c r="BF85" s="217"/>
      <c r="BG85" s="213" t="str">
        <f ca="1">IF(COUNTIF(空き状況確認テーブル!BG91:BI91,"×")&lt;&gt;0,"×",IF(COUNTIF(空き状況確認テーブル!BG91:BI91,"△")&lt;&gt;0,"△",IF(COUNTIF(空き状況確認テーブル!BG91:BI91,"△")&lt;&gt;0,"△","〇")))</f>
        <v>△</v>
      </c>
      <c r="BH85" s="214"/>
      <c r="BI85" s="216"/>
      <c r="BJ85" s="121" t="str">
        <f ca="1">空き状況確認テーブル!BJ91</f>
        <v>△</v>
      </c>
      <c r="BK85" s="122" t="str">
        <f ca="1">空き状況確認テーブル!BK91</f>
        <v>△</v>
      </c>
      <c r="BL85" s="122" t="str">
        <f ca="1">空き状況確認テーブル!BL91</f>
        <v>△</v>
      </c>
      <c r="BM85" s="122" t="str">
        <f ca="1">空き状況確認テーブル!BM91</f>
        <v>△</v>
      </c>
      <c r="BN85" s="122" t="str">
        <f ca="1">空き状況確認テーブル!BN91</f>
        <v>△</v>
      </c>
      <c r="BO85" s="122" t="str">
        <f ca="1">空き状況確認テーブル!BO91</f>
        <v>△</v>
      </c>
      <c r="BP85" s="213" t="str">
        <f ca="1">IF(COUNTIF(空き状況確認テーブル!BP91:BR91,"×")&lt;&gt;0,"×",IF(COUNTIF(空き状況確認テーブル!BP91:BR91,"△")&lt;&gt;0,"△",IF(COUNTIF(空き状況確認テーブル!BP91:BR91,"△")&lt;&gt;0,"△","〇")))</f>
        <v>△</v>
      </c>
      <c r="BQ85" s="214"/>
      <c r="BR85" s="215"/>
      <c r="BS85" s="217" t="str">
        <f ca="1">IF(COUNTIF(空き状況確認テーブル!BS91:BV91,"×")&lt;&gt;0,"×",IF(COUNTIF(空き状況確認テーブル!BS91:BV91,"△")&lt;&gt;0,"△",IF(COUNTIF(空き状況確認テーブル!BS91:BV91,"△")&lt;&gt;0,"△","〇")))</f>
        <v>〇</v>
      </c>
      <c r="BT85" s="217"/>
      <c r="BU85" s="217"/>
      <c r="BV85" s="217"/>
      <c r="BW85" s="217" t="str">
        <f ca="1">IF(COUNTIF(空き状況確認テーブル!BW91:BZ91,"×")&lt;&gt;0,"×",IF(COUNTIF(空き状況確認テーブル!BW91:BZ91,"△")&lt;&gt;0,"△",IF(COUNTIF(空き状況確認テーブル!BW91:BZ91,"△")&lt;&gt;0,"△","〇")))</f>
        <v>〇</v>
      </c>
      <c r="BX85" s="217"/>
      <c r="BY85" s="217"/>
      <c r="BZ85" s="217"/>
      <c r="CA85" s="217" t="str">
        <f ca="1">IF(COUNTIF(空き状況確認テーブル!CA91:CD91,"×")&lt;&gt;0,"×",IF(COUNTIF(空き状況確認テーブル!CA91:CD91,"△")&lt;&gt;0,"△",IF(COUNTIF(空き状況確認テーブル!CA91:CD91,"△")&lt;&gt;0,"△","〇")))</f>
        <v>△</v>
      </c>
      <c r="CB85" s="217"/>
      <c r="CC85" s="217"/>
      <c r="CD85" s="217"/>
      <c r="CE85" s="213" t="str">
        <f ca="1">IF(COUNTIF(空き状況確認テーブル!CE91:CG91,"×")&lt;&gt;0,"×",IF(COUNTIF(空き状況確認テーブル!CE91:CG91,"△")&lt;&gt;0,"△",IF(COUNTIF(空き状況確認テーブル!CE91:CG91,"△")&lt;&gt;0,"△","〇")))</f>
        <v>△</v>
      </c>
      <c r="CF85" s="214"/>
      <c r="CG85" s="216"/>
      <c r="CH85" s="187" t="str">
        <f ca="1">空き状況確認テーブル!CH91</f>
        <v>△</v>
      </c>
      <c r="CI85" s="122" t="str">
        <f ca="1">空き状況確認テーブル!CI91</f>
        <v>△</v>
      </c>
      <c r="CJ85" s="122" t="str">
        <f ca="1">空き状況確認テーブル!CJ91</f>
        <v>△</v>
      </c>
      <c r="CK85" s="122" t="str">
        <f ca="1">空き状況確認テーブル!CK91</f>
        <v>△</v>
      </c>
      <c r="CL85" s="122" t="str">
        <f ca="1">空き状況確認テーブル!CL91</f>
        <v>△</v>
      </c>
      <c r="CM85" s="122" t="str">
        <f ca="1">空き状況確認テーブル!CM91</f>
        <v>△</v>
      </c>
      <c r="CN85" s="213" t="str">
        <f ca="1">IF(COUNTIF(空き状況確認テーブル!CN91:CP91,"×")&lt;&gt;0,"×",IF(COUNTIF(空き状況確認テーブル!CN91:CP91,"△")&lt;&gt;0,"△",IF(COUNTIF(空き状況確認テーブル!CN91:CP91,"△")&lt;&gt;0,"△","〇")))</f>
        <v>△</v>
      </c>
      <c r="CO85" s="214"/>
      <c r="CP85" s="215"/>
      <c r="CQ85" s="217" t="str">
        <f ca="1">IF(COUNTIF(空き状況確認テーブル!CQ91:CT91,"×")&lt;&gt;0,"×",IF(COUNTIF(空き状況確認テーブル!CQ91:CT91,"△")&lt;&gt;0,"△",IF(COUNTIF(空き状況確認テーブル!CQ91:CT91,"△")&lt;&gt;0,"△","〇")))</f>
        <v>〇</v>
      </c>
      <c r="CR85" s="217"/>
      <c r="CS85" s="217"/>
      <c r="CT85" s="217"/>
      <c r="CU85" s="217" t="str">
        <f ca="1">IF(COUNTIF(空き状況確認テーブル!CU91:CX91,"×")&lt;&gt;0,"×",IF(COUNTIF(空き状況確認テーブル!CU91:CX91,"△")&lt;&gt;0,"△",IF(COUNTIF(空き状況確認テーブル!CU91:CX91,"△")&lt;&gt;0,"△","〇")))</f>
        <v>〇</v>
      </c>
      <c r="CV85" s="217"/>
      <c r="CW85" s="217"/>
      <c r="CX85" s="217"/>
      <c r="CY85" s="217" t="str">
        <f ca="1">IF(COUNTIF(空き状況確認テーブル!CY91:DB91,"×")&lt;&gt;0,"×",IF(COUNTIF(空き状況確認テーブル!CY91:DB91,"△")&lt;&gt;0,"△",IF(COUNTIF(空き状況確認テーブル!CY91:DB91,"△")&lt;&gt;0,"△","〇")))</f>
        <v>△</v>
      </c>
      <c r="CZ85" s="217"/>
      <c r="DA85" s="217"/>
      <c r="DB85" s="217"/>
      <c r="DC85" s="213" t="str">
        <f ca="1">IF(COUNTIF(空き状況確認テーブル!DC91:DE91,"×")&lt;&gt;0,"×",IF(COUNTIF(空き状況確認テーブル!DC91:DE91,"△")&lt;&gt;0,"△",IF(COUNTIF(空き状況確認テーブル!DC91:DE91,"△")&lt;&gt;0,"△","〇")))</f>
        <v>△</v>
      </c>
      <c r="DD85" s="214"/>
      <c r="DE85" s="216"/>
      <c r="DF85" s="121" t="str">
        <f ca="1">空き状況確認テーブル!DF91</f>
        <v>△</v>
      </c>
      <c r="DG85" s="122" t="str">
        <f ca="1">空き状況確認テーブル!DG91</f>
        <v>△</v>
      </c>
      <c r="DH85" s="122" t="str">
        <f ca="1">空き状況確認テーブル!DH91</f>
        <v>△</v>
      </c>
      <c r="DI85" s="122" t="str">
        <f ca="1">空き状況確認テーブル!DI91</f>
        <v>△</v>
      </c>
      <c r="DJ85" s="122" t="str">
        <f ca="1">空き状況確認テーブル!DJ91</f>
        <v>△</v>
      </c>
      <c r="DK85" s="122" t="str">
        <f ca="1">空き状況確認テーブル!DK91</f>
        <v>△</v>
      </c>
      <c r="DL85" s="213" t="str">
        <f ca="1">IF(COUNTIF(空き状況確認テーブル!DL91:DN91,"×")&lt;&gt;0,"×",IF(COUNTIF(空き状況確認テーブル!DL91:DN91,"△")&lt;&gt;0,"△",IF(COUNTIF(空き状況確認テーブル!DL91:DN91,"△")&lt;&gt;0,"△","〇")))</f>
        <v>△</v>
      </c>
      <c r="DM85" s="214"/>
      <c r="DN85" s="215"/>
      <c r="DO85" s="217" t="str">
        <f ca="1">IF(COUNTIF(空き状況確認テーブル!DO91:DR91,"×")&lt;&gt;0,"×",IF(COUNTIF(空き状況確認テーブル!DO91:DR91,"△")&lt;&gt;0,"△",IF(COUNTIF(空き状況確認テーブル!DO91:DR91,"△")&lt;&gt;0,"△","〇")))</f>
        <v>〇</v>
      </c>
      <c r="DP85" s="217"/>
      <c r="DQ85" s="217"/>
      <c r="DR85" s="217"/>
      <c r="DS85" s="217" t="str">
        <f ca="1">IF(COUNTIF(空き状況確認テーブル!DS91:DV91,"×")&lt;&gt;0,"×",IF(COUNTIF(空き状況確認テーブル!DS91:DV91,"△")&lt;&gt;0,"△",IF(COUNTIF(空き状況確認テーブル!DS91:DV91,"△")&lt;&gt;0,"△","〇")))</f>
        <v>〇</v>
      </c>
      <c r="DT85" s="217"/>
      <c r="DU85" s="217"/>
      <c r="DV85" s="217"/>
      <c r="DW85" s="217" t="str">
        <f ca="1">IF(COUNTIF(空き状況確認テーブル!DW91:DZ91,"×")&lt;&gt;0,"×",IF(COUNTIF(空き状況確認テーブル!DW91:DZ91,"△")&lt;&gt;0,"△",IF(COUNTIF(空き状況確認テーブル!DW91:DZ91,"△")&lt;&gt;0,"△","〇")))</f>
        <v>△</v>
      </c>
      <c r="DX85" s="217"/>
      <c r="DY85" s="217"/>
      <c r="DZ85" s="217"/>
      <c r="EA85" s="213" t="str">
        <f ca="1">IF(COUNTIF(空き状況確認テーブル!EA91:EC91,"×")&lt;&gt;0,"×",IF(COUNTIF(空き状況確認テーブル!EA91:EC91,"△")&lt;&gt;0,"△",IF(COUNTIF(空き状況確認テーブル!EA91:EC91,"△")&lt;&gt;0,"△","〇")))</f>
        <v>△</v>
      </c>
      <c r="EB85" s="214"/>
      <c r="EC85" s="216"/>
      <c r="ED85" s="121" t="str">
        <f ca="1">空き状況確認テーブル!ED91</f>
        <v>×</v>
      </c>
      <c r="EE85" s="122" t="str">
        <f ca="1">空き状況確認テーブル!EE91</f>
        <v>×</v>
      </c>
      <c r="EF85" s="122" t="str">
        <f ca="1">空き状況確認テーブル!EF91</f>
        <v>×</v>
      </c>
      <c r="EG85" s="122" t="str">
        <f ca="1">空き状況確認テーブル!EG91</f>
        <v>×</v>
      </c>
      <c r="EH85" s="122" t="str">
        <f ca="1">空き状況確認テーブル!EH91</f>
        <v>×</v>
      </c>
      <c r="EI85" s="122" t="str">
        <f ca="1">空き状況確認テーブル!EI91</f>
        <v>×</v>
      </c>
      <c r="EJ85" s="213" t="str">
        <f ca="1">IF(COUNTIF(空き状況確認テーブル!EJ91:EL91,"×")&lt;&gt;0,"×",IF(COUNTIF(空き状況確認テーブル!EJ91:EL91,"△")&lt;&gt;0,"△",IF(COUNTIF(空き状況確認テーブル!EJ91:EL91,"△")&lt;&gt;0,"△","〇")))</f>
        <v>×</v>
      </c>
      <c r="EK85" s="214"/>
      <c r="EL85" s="215"/>
      <c r="EM85" s="217" t="str">
        <f ca="1">IF(COUNTIF(空き状況確認テーブル!EM91:EP91,"×")&lt;&gt;0,"×",IF(COUNTIF(空き状況確認テーブル!EM91:EP91,"△")&lt;&gt;0,"△",IF(COUNTIF(空き状況確認テーブル!EM91:EP91,"△")&lt;&gt;0,"△","〇")))</f>
        <v>×</v>
      </c>
      <c r="EN85" s="217"/>
      <c r="EO85" s="217"/>
      <c r="EP85" s="217"/>
      <c r="EQ85" s="217" t="str">
        <f ca="1">IF(COUNTIF(空き状況確認テーブル!EQ91:ET91,"×")&lt;&gt;0,"×",IF(COUNTIF(空き状況確認テーブル!EQ91:ET91,"△")&lt;&gt;0,"△",IF(COUNTIF(空き状況確認テーブル!EQ91:ET91,"△")&lt;&gt;0,"△","〇")))</f>
        <v>×</v>
      </c>
      <c r="ER85" s="217"/>
      <c r="ES85" s="217"/>
      <c r="ET85" s="217"/>
      <c r="EU85" s="217" t="str">
        <f ca="1">IF(COUNTIF(空き状況確認テーブル!EU91:EX91,"×")&lt;&gt;0,"×",IF(COUNTIF(空き状況確認テーブル!EU91:EX91,"△")&lt;&gt;0,"△",IF(COUNTIF(空き状況確認テーブル!EU91:EX91,"△")&lt;&gt;0,"△","〇")))</f>
        <v>×</v>
      </c>
      <c r="EV85" s="217"/>
      <c r="EW85" s="217"/>
      <c r="EX85" s="217"/>
      <c r="EY85" s="213" t="str">
        <f ca="1">IF(COUNTIF(空き状況確認テーブル!EY91:FA91,"×")&lt;&gt;0,"×",IF(COUNTIF(空き状況確認テーブル!EY91:FA91,"△")&lt;&gt;0,"△",IF(COUNTIF(空き状況確認テーブル!EY91:FA91,"△")&lt;&gt;0,"△","〇")))</f>
        <v>×</v>
      </c>
      <c r="EZ85" s="214"/>
      <c r="FA85" s="216"/>
      <c r="FB85" s="121" t="str">
        <f ca="1">空き状況確認テーブル!FB91</f>
        <v>×</v>
      </c>
      <c r="FC85" s="122" t="str">
        <f ca="1">空き状況確認テーブル!FC91</f>
        <v>×</v>
      </c>
      <c r="FD85" s="122" t="str">
        <f ca="1">空き状況確認テーブル!FD91</f>
        <v>×</v>
      </c>
      <c r="FE85" s="122" t="str">
        <f ca="1">空き状況確認テーブル!FE91</f>
        <v>×</v>
      </c>
      <c r="FF85" s="122" t="str">
        <f ca="1">空き状況確認テーブル!FF91</f>
        <v>×</v>
      </c>
      <c r="FG85" s="122" t="str">
        <f ca="1">空き状況確認テーブル!FG91</f>
        <v>×</v>
      </c>
      <c r="FH85" s="213" t="str">
        <f ca="1">IF(COUNTIF(空き状況確認テーブル!FH91:FJ91,"×")&lt;&gt;0,"×",IF(COUNTIF(空き状況確認テーブル!FH91:FJ91,"△")&lt;&gt;0,"△",IF(COUNTIF(空き状況確認テーブル!FH91:FJ91,"△")&lt;&gt;0,"△","〇")))</f>
        <v>×</v>
      </c>
      <c r="FI85" s="214"/>
      <c r="FJ85" s="215"/>
      <c r="FK85" s="217" t="str">
        <f ca="1">IF(COUNTIF(空き状況確認テーブル!FK91:FN91,"×")&lt;&gt;0,"×",IF(COUNTIF(空き状況確認テーブル!FK91:FN91,"△")&lt;&gt;0,"△",IF(COUNTIF(空き状況確認テーブル!FK91:FN91,"△")&lt;&gt;0,"△","〇")))</f>
        <v>×</v>
      </c>
      <c r="FL85" s="217"/>
      <c r="FM85" s="217"/>
      <c r="FN85" s="217"/>
      <c r="FO85" s="217" t="str">
        <f ca="1">IF(COUNTIF(空き状況確認テーブル!FO91:FR91,"×")&lt;&gt;0,"×",IF(COUNTIF(空き状況確認テーブル!FO91:FR91,"△")&lt;&gt;0,"△",IF(COUNTIF(空き状況確認テーブル!FO91:FR91,"△")&lt;&gt;0,"△","〇")))</f>
        <v>×</v>
      </c>
      <c r="FP85" s="217"/>
      <c r="FQ85" s="217"/>
      <c r="FR85" s="217"/>
      <c r="FS85" s="217" t="str">
        <f ca="1">IF(COUNTIF(空き状況確認テーブル!FS91:FV91,"×")&lt;&gt;0,"×",IF(COUNTIF(空き状況確認テーブル!FS91:FV91,"△")&lt;&gt;0,"△",IF(COUNTIF(空き状況確認テーブル!FS91:FV91,"△")&lt;&gt;0,"△","〇")))</f>
        <v>×</v>
      </c>
      <c r="FT85" s="217"/>
      <c r="FU85" s="217"/>
      <c r="FV85" s="217"/>
      <c r="FW85" s="213" t="str">
        <f ca="1">IF(COUNTIF(空き状況確認テーブル!FW91:FY91,"×")&lt;&gt;0,"×",IF(COUNTIF(空き状況確認テーブル!FW91:FY91,"△")&lt;&gt;0,"△",IF(COUNTIF(空き状況確認テーブル!FW91:FY91,"△")&lt;&gt;0,"△","〇")))</f>
        <v>×</v>
      </c>
      <c r="FX85" s="214"/>
      <c r="FY85" s="216"/>
    </row>
    <row r="86" spans="1:181">
      <c r="A86" s="17"/>
      <c r="B86" s="164" t="s">
        <v>363</v>
      </c>
      <c r="C86" s="203" t="s">
        <v>281</v>
      </c>
      <c r="D86" s="11" t="s">
        <v>258</v>
      </c>
      <c r="E86" s="10" t="str">
        <f>INDEX(施設情報!$D$1:$D$1000,MATCH(D86,施設情報!$C$1:$C$1000,0))</f>
        <v>4</v>
      </c>
      <c r="F86" s="11" t="s">
        <v>275</v>
      </c>
      <c r="G86" s="8" t="str">
        <f t="shared" si="29"/>
        <v>112-46391</v>
      </c>
      <c r="H86" s="10" t="str">
        <f t="shared" si="30"/>
        <v>112-46392</v>
      </c>
      <c r="I86" s="10" t="str">
        <f t="shared" si="31"/>
        <v>112-46393</v>
      </c>
      <c r="J86" s="10" t="str">
        <f t="shared" si="32"/>
        <v>112-46394</v>
      </c>
      <c r="K86" s="10" t="str">
        <f t="shared" si="33"/>
        <v>112-46395</v>
      </c>
      <c r="L86" s="10" t="str">
        <f t="shared" si="34"/>
        <v>112-46396</v>
      </c>
      <c r="M86" s="10" t="str">
        <f t="shared" si="35"/>
        <v>112-46397</v>
      </c>
      <c r="N86" s="121" t="str">
        <f ca="1">空き状況確認テーブル!N92</f>
        <v>△</v>
      </c>
      <c r="O86" s="122" t="str">
        <f ca="1">空き状況確認テーブル!O92</f>
        <v>△</v>
      </c>
      <c r="P86" s="122" t="str">
        <f ca="1">空き状況確認テーブル!P92</f>
        <v>△</v>
      </c>
      <c r="Q86" s="122" t="str">
        <f ca="1">空き状況確認テーブル!Q92</f>
        <v>△</v>
      </c>
      <c r="R86" s="122" t="str">
        <f ca="1">空き状況確認テーブル!R92</f>
        <v>△</v>
      </c>
      <c r="S86" s="122" t="str">
        <f ca="1">空き状況確認テーブル!S92</f>
        <v>△</v>
      </c>
      <c r="T86" s="213" t="str">
        <f ca="1">IF(COUNTIF(空き状況確認テーブル!T92:V92,"×")&lt;&gt;0,"×",IF(COUNTIF(空き状況確認テーブル!T92:V92,"△")&lt;&gt;0,"△",IF(COUNTIF(空き状況確認テーブル!T92:V92,"△")&lt;&gt;0,"△","〇")))</f>
        <v>△</v>
      </c>
      <c r="U86" s="214"/>
      <c r="V86" s="215"/>
      <c r="W86" s="217" t="str">
        <f ca="1">IF(COUNTIF(空き状況確認テーブル!W92:Z92,"×")&lt;&gt;0,"×",IF(COUNTIF(空き状況確認テーブル!W92:Z92,"△")&lt;&gt;0,"△",IF(COUNTIF(空き状況確認テーブル!W92:Z92,"△")&lt;&gt;0,"△","〇")))</f>
        <v>〇</v>
      </c>
      <c r="X86" s="217"/>
      <c r="Y86" s="217"/>
      <c r="Z86" s="217"/>
      <c r="AA86" s="217" t="str">
        <f ca="1">IF(COUNTIF(空き状況確認テーブル!AA92:AD92,"×")&lt;&gt;0,"×",IF(COUNTIF(空き状況確認テーブル!AA92:AD92,"△")&lt;&gt;0,"△",IF(COUNTIF(空き状況確認テーブル!AA92:AD92,"△")&lt;&gt;0,"△","〇")))</f>
        <v>〇</v>
      </c>
      <c r="AB86" s="217"/>
      <c r="AC86" s="217"/>
      <c r="AD86" s="217"/>
      <c r="AE86" s="217" t="str">
        <f ca="1">IF(COUNTIF(空き状況確認テーブル!AE92:AH92,"×")&lt;&gt;0,"×",IF(COUNTIF(空き状況確認テーブル!AE92:AH92,"△")&lt;&gt;0,"△",IF(COUNTIF(空き状況確認テーブル!AE92:AH92,"△")&lt;&gt;0,"△","〇")))</f>
        <v>△</v>
      </c>
      <c r="AF86" s="217"/>
      <c r="AG86" s="217"/>
      <c r="AH86" s="217"/>
      <c r="AI86" s="213" t="str">
        <f ca="1">IF(COUNTIF(空き状況確認テーブル!AI92:AK92,"×")&lt;&gt;0,"×",IF(COUNTIF(空き状況確認テーブル!AI92:AK92,"△")&lt;&gt;0,"△",IF(COUNTIF(空き状況確認テーブル!AI92:AK92,"△")&lt;&gt;0,"△","〇")))</f>
        <v>△</v>
      </c>
      <c r="AJ86" s="214"/>
      <c r="AK86" s="216"/>
      <c r="AL86" s="121" t="str">
        <f ca="1">空き状況確認テーブル!AL92</f>
        <v>△</v>
      </c>
      <c r="AM86" s="122" t="str">
        <f ca="1">空き状況確認テーブル!AM92</f>
        <v>△</v>
      </c>
      <c r="AN86" s="122" t="str">
        <f ca="1">空き状況確認テーブル!AN92</f>
        <v>△</v>
      </c>
      <c r="AO86" s="122" t="str">
        <f ca="1">空き状況確認テーブル!AO92</f>
        <v>△</v>
      </c>
      <c r="AP86" s="122" t="str">
        <f ca="1">空き状況確認テーブル!AP92</f>
        <v>△</v>
      </c>
      <c r="AQ86" s="122" t="str">
        <f ca="1">空き状況確認テーブル!AQ92</f>
        <v>△</v>
      </c>
      <c r="AR86" s="213" t="str">
        <f ca="1">IF(COUNTIF(空き状況確認テーブル!AR92:AT92,"×")&lt;&gt;0,"×",IF(COUNTIF(空き状況確認テーブル!AR92:AT92,"△")&lt;&gt;0,"△",IF(COUNTIF(空き状況確認テーブル!AR92:AT92,"△")&lt;&gt;0,"△","〇")))</f>
        <v>△</v>
      </c>
      <c r="AS86" s="214"/>
      <c r="AT86" s="215"/>
      <c r="AU86" s="217" t="str">
        <f ca="1">IF(COUNTIF(空き状況確認テーブル!AU92:AX92,"×")&lt;&gt;0,"×",IF(COUNTIF(空き状況確認テーブル!AU92:AX92,"△")&lt;&gt;0,"△",IF(COUNTIF(空き状況確認テーブル!AU92:AX92,"△")&lt;&gt;0,"△","〇")))</f>
        <v>〇</v>
      </c>
      <c r="AV86" s="217"/>
      <c r="AW86" s="217"/>
      <c r="AX86" s="217"/>
      <c r="AY86" s="217" t="str">
        <f ca="1">IF(COUNTIF(空き状況確認テーブル!AY92:BB92,"×")&lt;&gt;0,"×",IF(COUNTIF(空き状況確認テーブル!AY92:BB92,"△")&lt;&gt;0,"△",IF(COUNTIF(空き状況確認テーブル!AY92:BB92,"△")&lt;&gt;0,"△","〇")))</f>
        <v>〇</v>
      </c>
      <c r="AZ86" s="217"/>
      <c r="BA86" s="217"/>
      <c r="BB86" s="217"/>
      <c r="BC86" s="217" t="str">
        <f ca="1">IF(COUNTIF(空き状況確認テーブル!BC92:BF92,"×")&lt;&gt;0,"×",IF(COUNTIF(空き状況確認テーブル!BC92:BF92,"△")&lt;&gt;0,"△",IF(COUNTIF(空き状況確認テーブル!BC92:BF92,"△")&lt;&gt;0,"△","〇")))</f>
        <v>△</v>
      </c>
      <c r="BD86" s="217"/>
      <c r="BE86" s="217"/>
      <c r="BF86" s="217"/>
      <c r="BG86" s="213" t="str">
        <f ca="1">IF(COUNTIF(空き状況確認テーブル!BG92:BI92,"×")&lt;&gt;0,"×",IF(COUNTIF(空き状況確認テーブル!BG92:BI92,"△")&lt;&gt;0,"△",IF(COUNTIF(空き状況確認テーブル!BG92:BI92,"△")&lt;&gt;0,"△","〇")))</f>
        <v>△</v>
      </c>
      <c r="BH86" s="214"/>
      <c r="BI86" s="216"/>
      <c r="BJ86" s="121" t="str">
        <f ca="1">空き状況確認テーブル!BJ92</f>
        <v>△</v>
      </c>
      <c r="BK86" s="122" t="str">
        <f ca="1">空き状況確認テーブル!BK92</f>
        <v>△</v>
      </c>
      <c r="BL86" s="122" t="str">
        <f ca="1">空き状況確認テーブル!BL92</f>
        <v>△</v>
      </c>
      <c r="BM86" s="122" t="str">
        <f ca="1">空き状況確認テーブル!BM92</f>
        <v>△</v>
      </c>
      <c r="BN86" s="122" t="str">
        <f ca="1">空き状況確認テーブル!BN92</f>
        <v>△</v>
      </c>
      <c r="BO86" s="122" t="str">
        <f ca="1">空き状況確認テーブル!BO92</f>
        <v>△</v>
      </c>
      <c r="BP86" s="213" t="str">
        <f ca="1">IF(COUNTIF(空き状況確認テーブル!BP92:BR92,"×")&lt;&gt;0,"×",IF(COUNTIF(空き状況確認テーブル!BP92:BR92,"△")&lt;&gt;0,"△",IF(COUNTIF(空き状況確認テーブル!BP92:BR92,"△")&lt;&gt;0,"△","〇")))</f>
        <v>△</v>
      </c>
      <c r="BQ86" s="214"/>
      <c r="BR86" s="215"/>
      <c r="BS86" s="217" t="str">
        <f ca="1">IF(COUNTIF(空き状況確認テーブル!BS92:BV92,"×")&lt;&gt;0,"×",IF(COUNTIF(空き状況確認テーブル!BS92:BV92,"△")&lt;&gt;0,"△",IF(COUNTIF(空き状況確認テーブル!BS92:BV92,"△")&lt;&gt;0,"△","〇")))</f>
        <v>〇</v>
      </c>
      <c r="BT86" s="217"/>
      <c r="BU86" s="217"/>
      <c r="BV86" s="217"/>
      <c r="BW86" s="217" t="str">
        <f ca="1">IF(COUNTIF(空き状況確認テーブル!BW92:BZ92,"×")&lt;&gt;0,"×",IF(COUNTIF(空き状況確認テーブル!BW92:BZ92,"△")&lt;&gt;0,"△",IF(COUNTIF(空き状況確認テーブル!BW92:BZ92,"△")&lt;&gt;0,"△","〇")))</f>
        <v>〇</v>
      </c>
      <c r="BX86" s="217"/>
      <c r="BY86" s="217"/>
      <c r="BZ86" s="217"/>
      <c r="CA86" s="217" t="str">
        <f ca="1">IF(COUNTIF(空き状況確認テーブル!CA92:CD92,"×")&lt;&gt;0,"×",IF(COUNTIF(空き状況確認テーブル!CA92:CD92,"△")&lt;&gt;0,"△",IF(COUNTIF(空き状況確認テーブル!CA92:CD92,"△")&lt;&gt;0,"△","〇")))</f>
        <v>△</v>
      </c>
      <c r="CB86" s="217"/>
      <c r="CC86" s="217"/>
      <c r="CD86" s="217"/>
      <c r="CE86" s="213" t="str">
        <f ca="1">IF(COUNTIF(空き状況確認テーブル!CE92:CG92,"×")&lt;&gt;0,"×",IF(COUNTIF(空き状況確認テーブル!CE92:CG92,"△")&lt;&gt;0,"△",IF(COUNTIF(空き状況確認テーブル!CE92:CG92,"△")&lt;&gt;0,"△","〇")))</f>
        <v>△</v>
      </c>
      <c r="CF86" s="214"/>
      <c r="CG86" s="216"/>
      <c r="CH86" s="187" t="str">
        <f ca="1">空き状況確認テーブル!CH92</f>
        <v>△</v>
      </c>
      <c r="CI86" s="122" t="str">
        <f ca="1">空き状況確認テーブル!CI92</f>
        <v>△</v>
      </c>
      <c r="CJ86" s="122" t="str">
        <f ca="1">空き状況確認テーブル!CJ92</f>
        <v>△</v>
      </c>
      <c r="CK86" s="122" t="str">
        <f ca="1">空き状況確認テーブル!CK92</f>
        <v>△</v>
      </c>
      <c r="CL86" s="122" t="str">
        <f ca="1">空き状況確認テーブル!CL92</f>
        <v>△</v>
      </c>
      <c r="CM86" s="122" t="str">
        <f ca="1">空き状況確認テーブル!CM92</f>
        <v>△</v>
      </c>
      <c r="CN86" s="213" t="str">
        <f ca="1">IF(COUNTIF(空き状況確認テーブル!CN92:CP92,"×")&lt;&gt;0,"×",IF(COUNTIF(空き状況確認テーブル!CN92:CP92,"△")&lt;&gt;0,"△",IF(COUNTIF(空き状況確認テーブル!CN92:CP92,"△")&lt;&gt;0,"△","〇")))</f>
        <v>△</v>
      </c>
      <c r="CO86" s="214"/>
      <c r="CP86" s="215"/>
      <c r="CQ86" s="217" t="str">
        <f ca="1">IF(COUNTIF(空き状況確認テーブル!CQ92:CT92,"×")&lt;&gt;0,"×",IF(COUNTIF(空き状況確認テーブル!CQ92:CT92,"△")&lt;&gt;0,"△",IF(COUNTIF(空き状況確認テーブル!CQ92:CT92,"△")&lt;&gt;0,"△","〇")))</f>
        <v>〇</v>
      </c>
      <c r="CR86" s="217"/>
      <c r="CS86" s="217"/>
      <c r="CT86" s="217"/>
      <c r="CU86" s="217" t="str">
        <f ca="1">IF(COUNTIF(空き状況確認テーブル!CU92:CX92,"×")&lt;&gt;0,"×",IF(COUNTIF(空き状況確認テーブル!CU92:CX92,"△")&lt;&gt;0,"△",IF(COUNTIF(空き状況確認テーブル!CU92:CX92,"△")&lt;&gt;0,"△","〇")))</f>
        <v>〇</v>
      </c>
      <c r="CV86" s="217"/>
      <c r="CW86" s="217"/>
      <c r="CX86" s="217"/>
      <c r="CY86" s="217" t="str">
        <f ca="1">IF(COUNTIF(空き状況確認テーブル!CY92:DB92,"×")&lt;&gt;0,"×",IF(COUNTIF(空き状況確認テーブル!CY92:DB92,"△")&lt;&gt;0,"△",IF(COUNTIF(空き状況確認テーブル!CY92:DB92,"△")&lt;&gt;0,"△","〇")))</f>
        <v>△</v>
      </c>
      <c r="CZ86" s="217"/>
      <c r="DA86" s="217"/>
      <c r="DB86" s="217"/>
      <c r="DC86" s="213" t="str">
        <f ca="1">IF(COUNTIF(空き状況確認テーブル!DC92:DE92,"×")&lt;&gt;0,"×",IF(COUNTIF(空き状況確認テーブル!DC92:DE92,"△")&lt;&gt;0,"△",IF(COUNTIF(空き状況確認テーブル!DC92:DE92,"△")&lt;&gt;0,"△","〇")))</f>
        <v>△</v>
      </c>
      <c r="DD86" s="214"/>
      <c r="DE86" s="216"/>
      <c r="DF86" s="121" t="str">
        <f ca="1">空き状況確認テーブル!DF92</f>
        <v>△</v>
      </c>
      <c r="DG86" s="122" t="str">
        <f ca="1">空き状況確認テーブル!DG92</f>
        <v>△</v>
      </c>
      <c r="DH86" s="122" t="str">
        <f ca="1">空き状況確認テーブル!DH92</f>
        <v>△</v>
      </c>
      <c r="DI86" s="122" t="str">
        <f ca="1">空き状況確認テーブル!DI92</f>
        <v>△</v>
      </c>
      <c r="DJ86" s="122" t="str">
        <f ca="1">空き状況確認テーブル!DJ92</f>
        <v>△</v>
      </c>
      <c r="DK86" s="122" t="str">
        <f ca="1">空き状況確認テーブル!DK92</f>
        <v>△</v>
      </c>
      <c r="DL86" s="213" t="str">
        <f ca="1">IF(COUNTIF(空き状況確認テーブル!DL92:DN92,"×")&lt;&gt;0,"×",IF(COUNTIF(空き状況確認テーブル!DL92:DN92,"△")&lt;&gt;0,"△",IF(COUNTIF(空き状況確認テーブル!DL92:DN92,"△")&lt;&gt;0,"△","〇")))</f>
        <v>△</v>
      </c>
      <c r="DM86" s="214"/>
      <c r="DN86" s="215"/>
      <c r="DO86" s="217" t="str">
        <f ca="1">IF(COUNTIF(空き状況確認テーブル!DO92:DR92,"×")&lt;&gt;0,"×",IF(COUNTIF(空き状況確認テーブル!DO92:DR92,"△")&lt;&gt;0,"△",IF(COUNTIF(空き状況確認テーブル!DO92:DR92,"△")&lt;&gt;0,"△","〇")))</f>
        <v>〇</v>
      </c>
      <c r="DP86" s="217"/>
      <c r="DQ86" s="217"/>
      <c r="DR86" s="217"/>
      <c r="DS86" s="217" t="str">
        <f ca="1">IF(COUNTIF(空き状況確認テーブル!DS92:DV92,"×")&lt;&gt;0,"×",IF(COUNTIF(空き状況確認テーブル!DS92:DV92,"△")&lt;&gt;0,"△",IF(COUNTIF(空き状況確認テーブル!DS92:DV92,"△")&lt;&gt;0,"△","〇")))</f>
        <v>〇</v>
      </c>
      <c r="DT86" s="217"/>
      <c r="DU86" s="217"/>
      <c r="DV86" s="217"/>
      <c r="DW86" s="217" t="str">
        <f ca="1">IF(COUNTIF(空き状況確認テーブル!DW92:DZ92,"×")&lt;&gt;0,"×",IF(COUNTIF(空き状況確認テーブル!DW92:DZ92,"△")&lt;&gt;0,"△",IF(COUNTIF(空き状況確認テーブル!DW92:DZ92,"△")&lt;&gt;0,"△","〇")))</f>
        <v>△</v>
      </c>
      <c r="DX86" s="217"/>
      <c r="DY86" s="217"/>
      <c r="DZ86" s="217"/>
      <c r="EA86" s="213" t="str">
        <f ca="1">IF(COUNTIF(空き状況確認テーブル!EA92:EC92,"×")&lt;&gt;0,"×",IF(COUNTIF(空き状況確認テーブル!EA92:EC92,"△")&lt;&gt;0,"△",IF(COUNTIF(空き状況確認テーブル!EA92:EC92,"△")&lt;&gt;0,"△","〇")))</f>
        <v>△</v>
      </c>
      <c r="EB86" s="214"/>
      <c r="EC86" s="216"/>
      <c r="ED86" s="121" t="str">
        <f ca="1">空き状況確認テーブル!ED92</f>
        <v>×</v>
      </c>
      <c r="EE86" s="122" t="str">
        <f ca="1">空き状況確認テーブル!EE92</f>
        <v>×</v>
      </c>
      <c r="EF86" s="122" t="str">
        <f ca="1">空き状況確認テーブル!EF92</f>
        <v>×</v>
      </c>
      <c r="EG86" s="122" t="str">
        <f ca="1">空き状況確認テーブル!EG92</f>
        <v>×</v>
      </c>
      <c r="EH86" s="122" t="str">
        <f ca="1">空き状況確認テーブル!EH92</f>
        <v>×</v>
      </c>
      <c r="EI86" s="122" t="str">
        <f ca="1">空き状況確認テーブル!EI92</f>
        <v>×</v>
      </c>
      <c r="EJ86" s="213" t="str">
        <f ca="1">IF(COUNTIF(空き状況確認テーブル!EJ92:EL92,"×")&lt;&gt;0,"×",IF(COUNTIF(空き状況確認テーブル!EJ92:EL92,"△")&lt;&gt;0,"△",IF(COUNTIF(空き状況確認テーブル!EJ92:EL92,"△")&lt;&gt;0,"△","〇")))</f>
        <v>×</v>
      </c>
      <c r="EK86" s="214"/>
      <c r="EL86" s="215"/>
      <c r="EM86" s="217" t="str">
        <f ca="1">IF(COUNTIF(空き状況確認テーブル!EM92:EP92,"×")&lt;&gt;0,"×",IF(COUNTIF(空き状況確認テーブル!EM92:EP92,"△")&lt;&gt;0,"△",IF(COUNTIF(空き状況確認テーブル!EM92:EP92,"△")&lt;&gt;0,"△","〇")))</f>
        <v>×</v>
      </c>
      <c r="EN86" s="217"/>
      <c r="EO86" s="217"/>
      <c r="EP86" s="217"/>
      <c r="EQ86" s="217" t="str">
        <f ca="1">IF(COUNTIF(空き状況確認テーブル!EQ92:ET92,"×")&lt;&gt;0,"×",IF(COUNTIF(空き状況確認テーブル!EQ92:ET92,"△")&lt;&gt;0,"△",IF(COUNTIF(空き状況確認テーブル!EQ92:ET92,"△")&lt;&gt;0,"△","〇")))</f>
        <v>×</v>
      </c>
      <c r="ER86" s="217"/>
      <c r="ES86" s="217"/>
      <c r="ET86" s="217"/>
      <c r="EU86" s="217" t="str">
        <f ca="1">IF(COUNTIF(空き状況確認テーブル!EU92:EX92,"×")&lt;&gt;0,"×",IF(COUNTIF(空き状況確認テーブル!EU92:EX92,"△")&lt;&gt;0,"△",IF(COUNTIF(空き状況確認テーブル!EU92:EX92,"△")&lt;&gt;0,"△","〇")))</f>
        <v>×</v>
      </c>
      <c r="EV86" s="217"/>
      <c r="EW86" s="217"/>
      <c r="EX86" s="217"/>
      <c r="EY86" s="213" t="str">
        <f ca="1">IF(COUNTIF(空き状況確認テーブル!EY92:FA92,"×")&lt;&gt;0,"×",IF(COUNTIF(空き状況確認テーブル!EY92:FA92,"△")&lt;&gt;0,"△",IF(COUNTIF(空き状況確認テーブル!EY92:FA92,"△")&lt;&gt;0,"△","〇")))</f>
        <v>×</v>
      </c>
      <c r="EZ86" s="214"/>
      <c r="FA86" s="216"/>
      <c r="FB86" s="121" t="str">
        <f ca="1">空き状況確認テーブル!FB92</f>
        <v>×</v>
      </c>
      <c r="FC86" s="122" t="str">
        <f ca="1">空き状況確認テーブル!FC92</f>
        <v>×</v>
      </c>
      <c r="FD86" s="122" t="str">
        <f ca="1">空き状況確認テーブル!FD92</f>
        <v>×</v>
      </c>
      <c r="FE86" s="122" t="str">
        <f ca="1">空き状況確認テーブル!FE92</f>
        <v>×</v>
      </c>
      <c r="FF86" s="122" t="str">
        <f ca="1">空き状況確認テーブル!FF92</f>
        <v>×</v>
      </c>
      <c r="FG86" s="122" t="str">
        <f ca="1">空き状況確認テーブル!FG92</f>
        <v>×</v>
      </c>
      <c r="FH86" s="213" t="str">
        <f ca="1">IF(COUNTIF(空き状況確認テーブル!FH92:FJ92,"×")&lt;&gt;0,"×",IF(COUNTIF(空き状況確認テーブル!FH92:FJ92,"△")&lt;&gt;0,"△",IF(COUNTIF(空き状況確認テーブル!FH92:FJ92,"△")&lt;&gt;0,"△","〇")))</f>
        <v>×</v>
      </c>
      <c r="FI86" s="214"/>
      <c r="FJ86" s="215"/>
      <c r="FK86" s="217" t="str">
        <f ca="1">IF(COUNTIF(空き状況確認テーブル!FK92:FN92,"×")&lt;&gt;0,"×",IF(COUNTIF(空き状況確認テーブル!FK92:FN92,"△")&lt;&gt;0,"△",IF(COUNTIF(空き状況確認テーブル!FK92:FN92,"△")&lt;&gt;0,"△","〇")))</f>
        <v>×</v>
      </c>
      <c r="FL86" s="217"/>
      <c r="FM86" s="217"/>
      <c r="FN86" s="217"/>
      <c r="FO86" s="217" t="str">
        <f ca="1">IF(COUNTIF(空き状況確認テーブル!FO92:FR92,"×")&lt;&gt;0,"×",IF(COUNTIF(空き状況確認テーブル!FO92:FR92,"△")&lt;&gt;0,"△",IF(COUNTIF(空き状況確認テーブル!FO92:FR92,"△")&lt;&gt;0,"△","〇")))</f>
        <v>×</v>
      </c>
      <c r="FP86" s="217"/>
      <c r="FQ86" s="217"/>
      <c r="FR86" s="217"/>
      <c r="FS86" s="217" t="str">
        <f ca="1">IF(COUNTIF(空き状況確認テーブル!FS92:FV92,"×")&lt;&gt;0,"×",IF(COUNTIF(空き状況確認テーブル!FS92:FV92,"△")&lt;&gt;0,"△",IF(COUNTIF(空き状況確認テーブル!FS92:FV92,"△")&lt;&gt;0,"△","〇")))</f>
        <v>×</v>
      </c>
      <c r="FT86" s="217"/>
      <c r="FU86" s="217"/>
      <c r="FV86" s="217"/>
      <c r="FW86" s="213" t="str">
        <f ca="1">IF(COUNTIF(空き状況確認テーブル!FW92:FY92,"×")&lt;&gt;0,"×",IF(COUNTIF(空き状況確認テーブル!FW92:FY92,"△")&lt;&gt;0,"△",IF(COUNTIF(空き状況確認テーブル!FW92:FY92,"△")&lt;&gt;0,"△","〇")))</f>
        <v>×</v>
      </c>
      <c r="FX86" s="214"/>
      <c r="FY86" s="216"/>
    </row>
    <row r="87" spans="1:181">
      <c r="A87" s="17"/>
      <c r="B87" s="164" t="s">
        <v>363</v>
      </c>
      <c r="C87" s="203" t="s">
        <v>284</v>
      </c>
      <c r="D87" s="11" t="s">
        <v>259</v>
      </c>
      <c r="E87" s="10" t="str">
        <f>INDEX(施設情報!$D$1:$D$1000,MATCH(D87,施設情報!$C$1:$C$1000,0))</f>
        <v>1</v>
      </c>
      <c r="F87" s="11" t="s">
        <v>275</v>
      </c>
      <c r="G87" s="8" t="str">
        <f t="shared" si="29"/>
        <v>113-46391</v>
      </c>
      <c r="H87" s="10" t="str">
        <f t="shared" si="30"/>
        <v>113-46392</v>
      </c>
      <c r="I87" s="10" t="str">
        <f t="shared" si="31"/>
        <v>113-46393</v>
      </c>
      <c r="J87" s="10" t="str">
        <f t="shared" si="32"/>
        <v>113-46394</v>
      </c>
      <c r="K87" s="10" t="str">
        <f t="shared" si="33"/>
        <v>113-46395</v>
      </c>
      <c r="L87" s="10" t="str">
        <f t="shared" si="34"/>
        <v>113-46396</v>
      </c>
      <c r="M87" s="10" t="str">
        <f t="shared" si="35"/>
        <v>113-46397</v>
      </c>
      <c r="N87" s="121" t="str">
        <f ca="1">空き状況確認テーブル!N93</f>
        <v>△</v>
      </c>
      <c r="O87" s="122" t="str">
        <f ca="1">空き状況確認テーブル!O93</f>
        <v>△</v>
      </c>
      <c r="P87" s="122" t="str">
        <f ca="1">空き状況確認テーブル!P93</f>
        <v>△</v>
      </c>
      <c r="Q87" s="122" t="str">
        <f ca="1">空き状況確認テーブル!Q93</f>
        <v>△</v>
      </c>
      <c r="R87" s="122" t="str">
        <f ca="1">空き状況確認テーブル!R93</f>
        <v>△</v>
      </c>
      <c r="S87" s="122" t="str">
        <f ca="1">空き状況確認テーブル!S93</f>
        <v>△</v>
      </c>
      <c r="T87" s="213" t="str">
        <f ca="1">IF(COUNTIF(空き状況確認テーブル!T93:V93,"×")&lt;&gt;0,"×",IF(COUNTIF(空き状況確認テーブル!T93:V93,"△")&lt;&gt;0,"△",IF(COUNTIF(空き状況確認テーブル!T93:V93,"△")&lt;&gt;0,"△","〇")))</f>
        <v>△</v>
      </c>
      <c r="U87" s="214"/>
      <c r="V87" s="215"/>
      <c r="W87" s="217" t="str">
        <f ca="1">IF(COUNTIF(空き状況確認テーブル!W93:Z93,"×")&lt;&gt;0,"×",IF(COUNTIF(空き状況確認テーブル!W93:Z93,"△")&lt;&gt;0,"△",IF(COUNTIF(空き状況確認テーブル!W93:Z93,"△")&lt;&gt;0,"△","〇")))</f>
        <v>〇</v>
      </c>
      <c r="X87" s="217"/>
      <c r="Y87" s="217"/>
      <c r="Z87" s="217"/>
      <c r="AA87" s="217" t="str">
        <f ca="1">IF(COUNTIF(空き状況確認テーブル!AA93:AD93,"×")&lt;&gt;0,"×",IF(COUNTIF(空き状況確認テーブル!AA93:AD93,"△")&lt;&gt;0,"△",IF(COUNTIF(空き状況確認テーブル!AA93:AD93,"△")&lt;&gt;0,"△","〇")))</f>
        <v>〇</v>
      </c>
      <c r="AB87" s="217"/>
      <c r="AC87" s="217"/>
      <c r="AD87" s="217"/>
      <c r="AE87" s="217" t="str">
        <f ca="1">IF(COUNTIF(空き状況確認テーブル!AE93:AH93,"×")&lt;&gt;0,"×",IF(COUNTIF(空き状況確認テーブル!AE93:AH93,"△")&lt;&gt;0,"△",IF(COUNTIF(空き状況確認テーブル!AE93:AH93,"△")&lt;&gt;0,"△","〇")))</f>
        <v>△</v>
      </c>
      <c r="AF87" s="217"/>
      <c r="AG87" s="217"/>
      <c r="AH87" s="217"/>
      <c r="AI87" s="213" t="str">
        <f ca="1">IF(COUNTIF(空き状況確認テーブル!AI93:AK93,"×")&lt;&gt;0,"×",IF(COUNTIF(空き状況確認テーブル!AI93:AK93,"△")&lt;&gt;0,"△",IF(COUNTIF(空き状況確認テーブル!AI93:AK93,"△")&lt;&gt;0,"△","〇")))</f>
        <v>△</v>
      </c>
      <c r="AJ87" s="214"/>
      <c r="AK87" s="216"/>
      <c r="AL87" s="121" t="str">
        <f ca="1">空き状況確認テーブル!AL93</f>
        <v>△</v>
      </c>
      <c r="AM87" s="122" t="str">
        <f ca="1">空き状況確認テーブル!AM93</f>
        <v>△</v>
      </c>
      <c r="AN87" s="122" t="str">
        <f ca="1">空き状況確認テーブル!AN93</f>
        <v>△</v>
      </c>
      <c r="AO87" s="122" t="str">
        <f ca="1">空き状況確認テーブル!AO93</f>
        <v>△</v>
      </c>
      <c r="AP87" s="122" t="str">
        <f ca="1">空き状況確認テーブル!AP93</f>
        <v>△</v>
      </c>
      <c r="AQ87" s="122" t="str">
        <f ca="1">空き状況確認テーブル!AQ93</f>
        <v>△</v>
      </c>
      <c r="AR87" s="213" t="str">
        <f ca="1">IF(COUNTIF(空き状況確認テーブル!AR93:AT93,"×")&lt;&gt;0,"×",IF(COUNTIF(空き状況確認テーブル!AR93:AT93,"△")&lt;&gt;0,"△",IF(COUNTIF(空き状況確認テーブル!AR93:AT93,"△")&lt;&gt;0,"△","〇")))</f>
        <v>△</v>
      </c>
      <c r="AS87" s="214"/>
      <c r="AT87" s="215"/>
      <c r="AU87" s="217" t="str">
        <f ca="1">IF(COUNTIF(空き状況確認テーブル!AU93:AX93,"×")&lt;&gt;0,"×",IF(COUNTIF(空き状況確認テーブル!AU93:AX93,"△")&lt;&gt;0,"△",IF(COUNTIF(空き状況確認テーブル!AU93:AX93,"△")&lt;&gt;0,"△","〇")))</f>
        <v>〇</v>
      </c>
      <c r="AV87" s="217"/>
      <c r="AW87" s="217"/>
      <c r="AX87" s="217"/>
      <c r="AY87" s="217" t="str">
        <f ca="1">IF(COUNTIF(空き状況確認テーブル!AY93:BB93,"×")&lt;&gt;0,"×",IF(COUNTIF(空き状況確認テーブル!AY93:BB93,"△")&lt;&gt;0,"△",IF(COUNTIF(空き状況確認テーブル!AY93:BB93,"△")&lt;&gt;0,"△","〇")))</f>
        <v>〇</v>
      </c>
      <c r="AZ87" s="217"/>
      <c r="BA87" s="217"/>
      <c r="BB87" s="217"/>
      <c r="BC87" s="217" t="str">
        <f ca="1">IF(COUNTIF(空き状況確認テーブル!BC93:BF93,"×")&lt;&gt;0,"×",IF(COUNTIF(空き状況確認テーブル!BC93:BF93,"△")&lt;&gt;0,"△",IF(COUNTIF(空き状況確認テーブル!BC93:BF93,"△")&lt;&gt;0,"△","〇")))</f>
        <v>△</v>
      </c>
      <c r="BD87" s="217"/>
      <c r="BE87" s="217"/>
      <c r="BF87" s="217"/>
      <c r="BG87" s="213" t="str">
        <f ca="1">IF(COUNTIF(空き状況確認テーブル!BG93:BI93,"×")&lt;&gt;0,"×",IF(COUNTIF(空き状況確認テーブル!BG93:BI93,"△")&lt;&gt;0,"△",IF(COUNTIF(空き状況確認テーブル!BG93:BI93,"△")&lt;&gt;0,"△","〇")))</f>
        <v>△</v>
      </c>
      <c r="BH87" s="214"/>
      <c r="BI87" s="216"/>
      <c r="BJ87" s="121" t="str">
        <f ca="1">空き状況確認テーブル!BJ93</f>
        <v>△</v>
      </c>
      <c r="BK87" s="122" t="str">
        <f ca="1">空き状況確認テーブル!BK93</f>
        <v>△</v>
      </c>
      <c r="BL87" s="122" t="str">
        <f ca="1">空き状況確認テーブル!BL93</f>
        <v>△</v>
      </c>
      <c r="BM87" s="122" t="str">
        <f ca="1">空き状況確認テーブル!BM93</f>
        <v>△</v>
      </c>
      <c r="BN87" s="122" t="str">
        <f ca="1">空き状況確認テーブル!BN93</f>
        <v>△</v>
      </c>
      <c r="BO87" s="122" t="str">
        <f ca="1">空き状況確認テーブル!BO93</f>
        <v>△</v>
      </c>
      <c r="BP87" s="213" t="str">
        <f ca="1">IF(COUNTIF(空き状況確認テーブル!BP93:BR93,"×")&lt;&gt;0,"×",IF(COUNTIF(空き状況確認テーブル!BP93:BR93,"△")&lt;&gt;0,"△",IF(COUNTIF(空き状況確認テーブル!BP93:BR93,"△")&lt;&gt;0,"△","〇")))</f>
        <v>△</v>
      </c>
      <c r="BQ87" s="214"/>
      <c r="BR87" s="215"/>
      <c r="BS87" s="217" t="str">
        <f ca="1">IF(COUNTIF(空き状況確認テーブル!BS93:BV93,"×")&lt;&gt;0,"×",IF(COUNTIF(空き状況確認テーブル!BS93:BV93,"△")&lt;&gt;0,"△",IF(COUNTIF(空き状況確認テーブル!BS93:BV93,"△")&lt;&gt;0,"△","〇")))</f>
        <v>〇</v>
      </c>
      <c r="BT87" s="217"/>
      <c r="BU87" s="217"/>
      <c r="BV87" s="217"/>
      <c r="BW87" s="217" t="str">
        <f ca="1">IF(COUNTIF(空き状況確認テーブル!BW93:BZ93,"×")&lt;&gt;0,"×",IF(COUNTIF(空き状況確認テーブル!BW93:BZ93,"△")&lt;&gt;0,"△",IF(COUNTIF(空き状況確認テーブル!BW93:BZ93,"△")&lt;&gt;0,"△","〇")))</f>
        <v>〇</v>
      </c>
      <c r="BX87" s="217"/>
      <c r="BY87" s="217"/>
      <c r="BZ87" s="217"/>
      <c r="CA87" s="217" t="str">
        <f ca="1">IF(COUNTIF(空き状況確認テーブル!CA93:CD93,"×")&lt;&gt;0,"×",IF(COUNTIF(空き状況確認テーブル!CA93:CD93,"△")&lt;&gt;0,"△",IF(COUNTIF(空き状況確認テーブル!CA93:CD93,"△")&lt;&gt;0,"△","〇")))</f>
        <v>△</v>
      </c>
      <c r="CB87" s="217"/>
      <c r="CC87" s="217"/>
      <c r="CD87" s="217"/>
      <c r="CE87" s="213" t="str">
        <f ca="1">IF(COUNTIF(空き状況確認テーブル!CE93:CG93,"×")&lt;&gt;0,"×",IF(COUNTIF(空き状況確認テーブル!CE93:CG93,"△")&lt;&gt;0,"△",IF(COUNTIF(空き状況確認テーブル!CE93:CG93,"△")&lt;&gt;0,"△","〇")))</f>
        <v>△</v>
      </c>
      <c r="CF87" s="214"/>
      <c r="CG87" s="216"/>
      <c r="CH87" s="187" t="str">
        <f ca="1">空き状況確認テーブル!CH93</f>
        <v>△</v>
      </c>
      <c r="CI87" s="122" t="str">
        <f ca="1">空き状況確認テーブル!CI93</f>
        <v>△</v>
      </c>
      <c r="CJ87" s="122" t="str">
        <f ca="1">空き状況確認テーブル!CJ93</f>
        <v>△</v>
      </c>
      <c r="CK87" s="122" t="str">
        <f ca="1">空き状況確認テーブル!CK93</f>
        <v>△</v>
      </c>
      <c r="CL87" s="122" t="str">
        <f ca="1">空き状況確認テーブル!CL93</f>
        <v>△</v>
      </c>
      <c r="CM87" s="122" t="str">
        <f ca="1">空き状況確認テーブル!CM93</f>
        <v>△</v>
      </c>
      <c r="CN87" s="213" t="str">
        <f ca="1">IF(COUNTIF(空き状況確認テーブル!CN93:CP93,"×")&lt;&gt;0,"×",IF(COUNTIF(空き状況確認テーブル!CN93:CP93,"△")&lt;&gt;0,"△",IF(COUNTIF(空き状況確認テーブル!CN93:CP93,"△")&lt;&gt;0,"△","〇")))</f>
        <v>△</v>
      </c>
      <c r="CO87" s="214"/>
      <c r="CP87" s="215"/>
      <c r="CQ87" s="217" t="str">
        <f ca="1">IF(COUNTIF(空き状況確認テーブル!CQ93:CT93,"×")&lt;&gt;0,"×",IF(COUNTIF(空き状況確認テーブル!CQ93:CT93,"△")&lt;&gt;0,"△",IF(COUNTIF(空き状況確認テーブル!CQ93:CT93,"△")&lt;&gt;0,"△","〇")))</f>
        <v>〇</v>
      </c>
      <c r="CR87" s="217"/>
      <c r="CS87" s="217"/>
      <c r="CT87" s="217"/>
      <c r="CU87" s="217" t="str">
        <f ca="1">IF(COUNTIF(空き状況確認テーブル!CU93:CX93,"×")&lt;&gt;0,"×",IF(COUNTIF(空き状況確認テーブル!CU93:CX93,"△")&lt;&gt;0,"△",IF(COUNTIF(空き状況確認テーブル!CU93:CX93,"△")&lt;&gt;0,"△","〇")))</f>
        <v>〇</v>
      </c>
      <c r="CV87" s="217"/>
      <c r="CW87" s="217"/>
      <c r="CX87" s="217"/>
      <c r="CY87" s="217" t="str">
        <f ca="1">IF(COUNTIF(空き状況確認テーブル!CY93:DB93,"×")&lt;&gt;0,"×",IF(COUNTIF(空き状況確認テーブル!CY93:DB93,"△")&lt;&gt;0,"△",IF(COUNTIF(空き状況確認テーブル!CY93:DB93,"△")&lt;&gt;0,"△","〇")))</f>
        <v>△</v>
      </c>
      <c r="CZ87" s="217"/>
      <c r="DA87" s="217"/>
      <c r="DB87" s="217"/>
      <c r="DC87" s="213" t="str">
        <f ca="1">IF(COUNTIF(空き状況確認テーブル!DC93:DE93,"×")&lt;&gt;0,"×",IF(COUNTIF(空き状況確認テーブル!DC93:DE93,"△")&lt;&gt;0,"△",IF(COUNTIF(空き状況確認テーブル!DC93:DE93,"△")&lt;&gt;0,"△","〇")))</f>
        <v>△</v>
      </c>
      <c r="DD87" s="214"/>
      <c r="DE87" s="216"/>
      <c r="DF87" s="121" t="str">
        <f ca="1">空き状況確認テーブル!DF93</f>
        <v>△</v>
      </c>
      <c r="DG87" s="122" t="str">
        <f ca="1">空き状況確認テーブル!DG93</f>
        <v>△</v>
      </c>
      <c r="DH87" s="122" t="str">
        <f ca="1">空き状況確認テーブル!DH93</f>
        <v>△</v>
      </c>
      <c r="DI87" s="122" t="str">
        <f ca="1">空き状況確認テーブル!DI93</f>
        <v>△</v>
      </c>
      <c r="DJ87" s="122" t="str">
        <f ca="1">空き状況確認テーブル!DJ93</f>
        <v>△</v>
      </c>
      <c r="DK87" s="122" t="str">
        <f ca="1">空き状況確認テーブル!DK93</f>
        <v>△</v>
      </c>
      <c r="DL87" s="213" t="str">
        <f ca="1">IF(COUNTIF(空き状況確認テーブル!DL93:DN93,"×")&lt;&gt;0,"×",IF(COUNTIF(空き状況確認テーブル!DL93:DN93,"△")&lt;&gt;0,"△",IF(COUNTIF(空き状況確認テーブル!DL93:DN93,"△")&lt;&gt;0,"△","〇")))</f>
        <v>△</v>
      </c>
      <c r="DM87" s="214"/>
      <c r="DN87" s="215"/>
      <c r="DO87" s="217" t="str">
        <f ca="1">IF(COUNTIF(空き状況確認テーブル!DO93:DR93,"×")&lt;&gt;0,"×",IF(COUNTIF(空き状況確認テーブル!DO93:DR93,"△")&lt;&gt;0,"△",IF(COUNTIF(空き状況確認テーブル!DO93:DR93,"△")&lt;&gt;0,"△","〇")))</f>
        <v>〇</v>
      </c>
      <c r="DP87" s="217"/>
      <c r="DQ87" s="217"/>
      <c r="DR87" s="217"/>
      <c r="DS87" s="217" t="str">
        <f ca="1">IF(COUNTIF(空き状況確認テーブル!DS93:DV93,"×")&lt;&gt;0,"×",IF(COUNTIF(空き状況確認テーブル!DS93:DV93,"△")&lt;&gt;0,"△",IF(COUNTIF(空き状況確認テーブル!DS93:DV93,"△")&lt;&gt;0,"△","〇")))</f>
        <v>〇</v>
      </c>
      <c r="DT87" s="217"/>
      <c r="DU87" s="217"/>
      <c r="DV87" s="217"/>
      <c r="DW87" s="217" t="str">
        <f ca="1">IF(COUNTIF(空き状況確認テーブル!DW93:DZ93,"×")&lt;&gt;0,"×",IF(COUNTIF(空き状況確認テーブル!DW93:DZ93,"△")&lt;&gt;0,"△",IF(COUNTIF(空き状況確認テーブル!DW93:DZ93,"△")&lt;&gt;0,"△","〇")))</f>
        <v>△</v>
      </c>
      <c r="DX87" s="217"/>
      <c r="DY87" s="217"/>
      <c r="DZ87" s="217"/>
      <c r="EA87" s="213" t="str">
        <f ca="1">IF(COUNTIF(空き状況確認テーブル!EA93:EC93,"×")&lt;&gt;0,"×",IF(COUNTIF(空き状況確認テーブル!EA93:EC93,"△")&lt;&gt;0,"△",IF(COUNTIF(空き状況確認テーブル!EA93:EC93,"△")&lt;&gt;0,"△","〇")))</f>
        <v>△</v>
      </c>
      <c r="EB87" s="214"/>
      <c r="EC87" s="216"/>
      <c r="ED87" s="121" t="str">
        <f ca="1">空き状況確認テーブル!ED93</f>
        <v>×</v>
      </c>
      <c r="EE87" s="122" t="str">
        <f ca="1">空き状況確認テーブル!EE93</f>
        <v>×</v>
      </c>
      <c r="EF87" s="122" t="str">
        <f ca="1">空き状況確認テーブル!EF93</f>
        <v>×</v>
      </c>
      <c r="EG87" s="122" t="str">
        <f ca="1">空き状況確認テーブル!EG93</f>
        <v>×</v>
      </c>
      <c r="EH87" s="122" t="str">
        <f ca="1">空き状況確認テーブル!EH93</f>
        <v>×</v>
      </c>
      <c r="EI87" s="122" t="str">
        <f ca="1">空き状況確認テーブル!EI93</f>
        <v>×</v>
      </c>
      <c r="EJ87" s="213" t="str">
        <f ca="1">IF(COUNTIF(空き状況確認テーブル!EJ93:EL93,"×")&lt;&gt;0,"×",IF(COUNTIF(空き状況確認テーブル!EJ93:EL93,"△")&lt;&gt;0,"△",IF(COUNTIF(空き状況確認テーブル!EJ93:EL93,"△")&lt;&gt;0,"△","〇")))</f>
        <v>×</v>
      </c>
      <c r="EK87" s="214"/>
      <c r="EL87" s="215"/>
      <c r="EM87" s="217" t="str">
        <f ca="1">IF(COUNTIF(空き状況確認テーブル!EM93:EP93,"×")&lt;&gt;0,"×",IF(COUNTIF(空き状況確認テーブル!EM93:EP93,"△")&lt;&gt;0,"△",IF(COUNTIF(空き状況確認テーブル!EM93:EP93,"△")&lt;&gt;0,"△","〇")))</f>
        <v>×</v>
      </c>
      <c r="EN87" s="217"/>
      <c r="EO87" s="217"/>
      <c r="EP87" s="217"/>
      <c r="EQ87" s="217" t="str">
        <f ca="1">IF(COUNTIF(空き状況確認テーブル!EQ93:ET93,"×")&lt;&gt;0,"×",IF(COUNTIF(空き状況確認テーブル!EQ93:ET93,"△")&lt;&gt;0,"△",IF(COUNTIF(空き状況確認テーブル!EQ93:ET93,"△")&lt;&gt;0,"△","〇")))</f>
        <v>×</v>
      </c>
      <c r="ER87" s="217"/>
      <c r="ES87" s="217"/>
      <c r="ET87" s="217"/>
      <c r="EU87" s="217" t="str">
        <f ca="1">IF(COUNTIF(空き状況確認テーブル!EU93:EX93,"×")&lt;&gt;0,"×",IF(COUNTIF(空き状況確認テーブル!EU93:EX93,"△")&lt;&gt;0,"△",IF(COUNTIF(空き状況確認テーブル!EU93:EX93,"△")&lt;&gt;0,"△","〇")))</f>
        <v>×</v>
      </c>
      <c r="EV87" s="217"/>
      <c r="EW87" s="217"/>
      <c r="EX87" s="217"/>
      <c r="EY87" s="213" t="str">
        <f ca="1">IF(COUNTIF(空き状況確認テーブル!EY93:FA93,"×")&lt;&gt;0,"×",IF(COUNTIF(空き状況確認テーブル!EY93:FA93,"△")&lt;&gt;0,"△",IF(COUNTIF(空き状況確認テーブル!EY93:FA93,"△")&lt;&gt;0,"△","〇")))</f>
        <v>×</v>
      </c>
      <c r="EZ87" s="214"/>
      <c r="FA87" s="216"/>
      <c r="FB87" s="121" t="str">
        <f ca="1">空き状況確認テーブル!FB93</f>
        <v>×</v>
      </c>
      <c r="FC87" s="122" t="str">
        <f ca="1">空き状況確認テーブル!FC93</f>
        <v>×</v>
      </c>
      <c r="FD87" s="122" t="str">
        <f ca="1">空き状況確認テーブル!FD93</f>
        <v>×</v>
      </c>
      <c r="FE87" s="122" t="str">
        <f ca="1">空き状況確認テーブル!FE93</f>
        <v>×</v>
      </c>
      <c r="FF87" s="122" t="str">
        <f ca="1">空き状況確認テーブル!FF93</f>
        <v>×</v>
      </c>
      <c r="FG87" s="122" t="str">
        <f ca="1">空き状況確認テーブル!FG93</f>
        <v>×</v>
      </c>
      <c r="FH87" s="213" t="str">
        <f ca="1">IF(COUNTIF(空き状況確認テーブル!FH93:FJ93,"×")&lt;&gt;0,"×",IF(COUNTIF(空き状況確認テーブル!FH93:FJ93,"△")&lt;&gt;0,"△",IF(COUNTIF(空き状況確認テーブル!FH93:FJ93,"△")&lt;&gt;0,"△","〇")))</f>
        <v>×</v>
      </c>
      <c r="FI87" s="214"/>
      <c r="FJ87" s="215"/>
      <c r="FK87" s="217" t="str">
        <f ca="1">IF(COUNTIF(空き状況確認テーブル!FK93:FN93,"×")&lt;&gt;0,"×",IF(COUNTIF(空き状況確認テーブル!FK93:FN93,"△")&lt;&gt;0,"△",IF(COUNTIF(空き状況確認テーブル!FK93:FN93,"△")&lt;&gt;0,"△","〇")))</f>
        <v>×</v>
      </c>
      <c r="FL87" s="217"/>
      <c r="FM87" s="217"/>
      <c r="FN87" s="217"/>
      <c r="FO87" s="217" t="str">
        <f ca="1">IF(COUNTIF(空き状況確認テーブル!FO93:FR93,"×")&lt;&gt;0,"×",IF(COUNTIF(空き状況確認テーブル!FO93:FR93,"△")&lt;&gt;0,"△",IF(COUNTIF(空き状況確認テーブル!FO93:FR93,"△")&lt;&gt;0,"△","〇")))</f>
        <v>×</v>
      </c>
      <c r="FP87" s="217"/>
      <c r="FQ87" s="217"/>
      <c r="FR87" s="217"/>
      <c r="FS87" s="217" t="str">
        <f ca="1">IF(COUNTIF(空き状況確認テーブル!FS93:FV93,"×")&lt;&gt;0,"×",IF(COUNTIF(空き状況確認テーブル!FS93:FV93,"△")&lt;&gt;0,"△",IF(COUNTIF(空き状況確認テーブル!FS93:FV93,"△")&lt;&gt;0,"△","〇")))</f>
        <v>×</v>
      </c>
      <c r="FT87" s="217"/>
      <c r="FU87" s="217"/>
      <c r="FV87" s="217"/>
      <c r="FW87" s="213" t="str">
        <f ca="1">IF(COUNTIF(空き状況確認テーブル!FW93:FY93,"×")&lt;&gt;0,"×",IF(COUNTIF(空き状況確認テーブル!FW93:FY93,"△")&lt;&gt;0,"△",IF(COUNTIF(空き状況確認テーブル!FW93:FY93,"△")&lt;&gt;0,"△","〇")))</f>
        <v>×</v>
      </c>
      <c r="FX87" s="214"/>
      <c r="FY87" s="216"/>
    </row>
    <row r="88" spans="1:181">
      <c r="A88" s="17"/>
      <c r="B88" s="164" t="s">
        <v>363</v>
      </c>
      <c r="C88" s="203" t="s">
        <v>286</v>
      </c>
      <c r="D88" s="11" t="s">
        <v>260</v>
      </c>
      <c r="E88" s="10" t="str">
        <f>INDEX(施設情報!$D$1:$D$1000,MATCH(D88,施設情報!$C$1:$C$1000,0))</f>
        <v>1</v>
      </c>
      <c r="F88" s="11" t="s">
        <v>275</v>
      </c>
      <c r="G88" s="8" t="str">
        <f t="shared" si="29"/>
        <v>114-46391</v>
      </c>
      <c r="H88" s="10" t="str">
        <f t="shared" si="30"/>
        <v>114-46392</v>
      </c>
      <c r="I88" s="10" t="str">
        <f t="shared" si="31"/>
        <v>114-46393</v>
      </c>
      <c r="J88" s="10" t="str">
        <f t="shared" si="32"/>
        <v>114-46394</v>
      </c>
      <c r="K88" s="10" t="str">
        <f t="shared" si="33"/>
        <v>114-46395</v>
      </c>
      <c r="L88" s="10" t="str">
        <f t="shared" si="34"/>
        <v>114-46396</v>
      </c>
      <c r="M88" s="10" t="str">
        <f t="shared" si="35"/>
        <v>114-46397</v>
      </c>
      <c r="N88" s="121" t="str">
        <f ca="1">空き状況確認テーブル!N94</f>
        <v>△</v>
      </c>
      <c r="O88" s="122" t="str">
        <f ca="1">空き状況確認テーブル!O94</f>
        <v>△</v>
      </c>
      <c r="P88" s="122" t="str">
        <f ca="1">空き状況確認テーブル!P94</f>
        <v>△</v>
      </c>
      <c r="Q88" s="122" t="str">
        <f ca="1">空き状況確認テーブル!Q94</f>
        <v>△</v>
      </c>
      <c r="R88" s="122" t="str">
        <f ca="1">空き状況確認テーブル!R94</f>
        <v>△</v>
      </c>
      <c r="S88" s="122" t="str">
        <f ca="1">空き状況確認テーブル!S94</f>
        <v>△</v>
      </c>
      <c r="T88" s="213" t="str">
        <f ca="1">IF(COUNTIF(空き状況確認テーブル!T94:V94,"×")&lt;&gt;0,"×",IF(COUNTIF(空き状況確認テーブル!T94:V94,"△")&lt;&gt;0,"△",IF(COUNTIF(空き状況確認テーブル!T94:V94,"△")&lt;&gt;0,"△","〇")))</f>
        <v>△</v>
      </c>
      <c r="U88" s="214"/>
      <c r="V88" s="215"/>
      <c r="W88" s="217" t="str">
        <f ca="1">IF(COUNTIF(空き状況確認テーブル!W94:Z94,"×")&lt;&gt;0,"×",IF(COUNTIF(空き状況確認テーブル!W94:Z94,"△")&lt;&gt;0,"△",IF(COUNTIF(空き状況確認テーブル!W94:Z94,"△")&lt;&gt;0,"△","〇")))</f>
        <v>〇</v>
      </c>
      <c r="X88" s="217"/>
      <c r="Y88" s="217"/>
      <c r="Z88" s="217"/>
      <c r="AA88" s="217" t="str">
        <f ca="1">IF(COUNTIF(空き状況確認テーブル!AA94:AD94,"×")&lt;&gt;0,"×",IF(COUNTIF(空き状況確認テーブル!AA94:AD94,"△")&lt;&gt;0,"△",IF(COUNTIF(空き状況確認テーブル!AA94:AD94,"△")&lt;&gt;0,"△","〇")))</f>
        <v>〇</v>
      </c>
      <c r="AB88" s="217"/>
      <c r="AC88" s="217"/>
      <c r="AD88" s="217"/>
      <c r="AE88" s="217" t="str">
        <f ca="1">IF(COUNTIF(空き状況確認テーブル!AE94:AH94,"×")&lt;&gt;0,"×",IF(COUNTIF(空き状況確認テーブル!AE94:AH94,"△")&lt;&gt;0,"△",IF(COUNTIF(空き状況確認テーブル!AE94:AH94,"△")&lt;&gt;0,"△","〇")))</f>
        <v>△</v>
      </c>
      <c r="AF88" s="217"/>
      <c r="AG88" s="217"/>
      <c r="AH88" s="217"/>
      <c r="AI88" s="213" t="str">
        <f ca="1">IF(COUNTIF(空き状況確認テーブル!AI94:AK94,"×")&lt;&gt;0,"×",IF(COUNTIF(空き状況確認テーブル!AI94:AK94,"△")&lt;&gt;0,"△",IF(COUNTIF(空き状況確認テーブル!AI94:AK94,"△")&lt;&gt;0,"△","〇")))</f>
        <v>△</v>
      </c>
      <c r="AJ88" s="214"/>
      <c r="AK88" s="216"/>
      <c r="AL88" s="121" t="str">
        <f ca="1">空き状況確認テーブル!AL94</f>
        <v>△</v>
      </c>
      <c r="AM88" s="122" t="str">
        <f ca="1">空き状況確認テーブル!AM94</f>
        <v>△</v>
      </c>
      <c r="AN88" s="122" t="str">
        <f ca="1">空き状況確認テーブル!AN94</f>
        <v>△</v>
      </c>
      <c r="AO88" s="122" t="str">
        <f ca="1">空き状況確認テーブル!AO94</f>
        <v>△</v>
      </c>
      <c r="AP88" s="122" t="str">
        <f ca="1">空き状況確認テーブル!AP94</f>
        <v>△</v>
      </c>
      <c r="AQ88" s="122" t="str">
        <f ca="1">空き状況確認テーブル!AQ94</f>
        <v>△</v>
      </c>
      <c r="AR88" s="213" t="str">
        <f ca="1">IF(COUNTIF(空き状況確認テーブル!AR94:AT94,"×")&lt;&gt;0,"×",IF(COUNTIF(空き状況確認テーブル!AR94:AT94,"△")&lt;&gt;0,"△",IF(COUNTIF(空き状況確認テーブル!AR94:AT94,"△")&lt;&gt;0,"△","〇")))</f>
        <v>△</v>
      </c>
      <c r="AS88" s="214"/>
      <c r="AT88" s="215"/>
      <c r="AU88" s="217" t="str">
        <f ca="1">IF(COUNTIF(空き状況確認テーブル!AU94:AX94,"×")&lt;&gt;0,"×",IF(COUNTIF(空き状況確認テーブル!AU94:AX94,"△")&lt;&gt;0,"△",IF(COUNTIF(空き状況確認テーブル!AU94:AX94,"△")&lt;&gt;0,"△","〇")))</f>
        <v>〇</v>
      </c>
      <c r="AV88" s="217"/>
      <c r="AW88" s="217"/>
      <c r="AX88" s="217"/>
      <c r="AY88" s="217" t="str">
        <f ca="1">IF(COUNTIF(空き状況確認テーブル!AY94:BB94,"×")&lt;&gt;0,"×",IF(COUNTIF(空き状況確認テーブル!AY94:BB94,"△")&lt;&gt;0,"△",IF(COUNTIF(空き状況確認テーブル!AY94:BB94,"△")&lt;&gt;0,"△","〇")))</f>
        <v>〇</v>
      </c>
      <c r="AZ88" s="217"/>
      <c r="BA88" s="217"/>
      <c r="BB88" s="217"/>
      <c r="BC88" s="217" t="str">
        <f ca="1">IF(COUNTIF(空き状況確認テーブル!BC94:BF94,"×")&lt;&gt;0,"×",IF(COUNTIF(空き状況確認テーブル!BC94:BF94,"△")&lt;&gt;0,"△",IF(COUNTIF(空き状況確認テーブル!BC94:BF94,"△")&lt;&gt;0,"△","〇")))</f>
        <v>△</v>
      </c>
      <c r="BD88" s="217"/>
      <c r="BE88" s="217"/>
      <c r="BF88" s="217"/>
      <c r="BG88" s="213" t="str">
        <f ca="1">IF(COUNTIF(空き状況確認テーブル!BG94:BI94,"×")&lt;&gt;0,"×",IF(COUNTIF(空き状況確認テーブル!BG94:BI94,"△")&lt;&gt;0,"△",IF(COUNTIF(空き状況確認テーブル!BG94:BI94,"△")&lt;&gt;0,"△","〇")))</f>
        <v>△</v>
      </c>
      <c r="BH88" s="214"/>
      <c r="BI88" s="216"/>
      <c r="BJ88" s="121" t="str">
        <f ca="1">空き状況確認テーブル!BJ94</f>
        <v>△</v>
      </c>
      <c r="BK88" s="122" t="str">
        <f ca="1">空き状況確認テーブル!BK94</f>
        <v>△</v>
      </c>
      <c r="BL88" s="122" t="str">
        <f ca="1">空き状況確認テーブル!BL94</f>
        <v>△</v>
      </c>
      <c r="BM88" s="122" t="str">
        <f ca="1">空き状況確認テーブル!BM94</f>
        <v>△</v>
      </c>
      <c r="BN88" s="122" t="str">
        <f ca="1">空き状況確認テーブル!BN94</f>
        <v>△</v>
      </c>
      <c r="BO88" s="122" t="str">
        <f ca="1">空き状況確認テーブル!BO94</f>
        <v>△</v>
      </c>
      <c r="BP88" s="213" t="str">
        <f ca="1">IF(COUNTIF(空き状況確認テーブル!BP94:BR94,"×")&lt;&gt;0,"×",IF(COUNTIF(空き状況確認テーブル!BP94:BR94,"△")&lt;&gt;0,"△",IF(COUNTIF(空き状況確認テーブル!BP94:BR94,"△")&lt;&gt;0,"△","〇")))</f>
        <v>△</v>
      </c>
      <c r="BQ88" s="214"/>
      <c r="BR88" s="215"/>
      <c r="BS88" s="217" t="str">
        <f ca="1">IF(COUNTIF(空き状況確認テーブル!BS94:BV94,"×")&lt;&gt;0,"×",IF(COUNTIF(空き状況確認テーブル!BS94:BV94,"△")&lt;&gt;0,"△",IF(COUNTIF(空き状況確認テーブル!BS94:BV94,"△")&lt;&gt;0,"△","〇")))</f>
        <v>〇</v>
      </c>
      <c r="BT88" s="217"/>
      <c r="BU88" s="217"/>
      <c r="BV88" s="217"/>
      <c r="BW88" s="217" t="str">
        <f ca="1">IF(COUNTIF(空き状況確認テーブル!BW94:BZ94,"×")&lt;&gt;0,"×",IF(COUNTIF(空き状況確認テーブル!BW94:BZ94,"△")&lt;&gt;0,"△",IF(COUNTIF(空き状況確認テーブル!BW94:BZ94,"△")&lt;&gt;0,"△","〇")))</f>
        <v>〇</v>
      </c>
      <c r="BX88" s="217"/>
      <c r="BY88" s="217"/>
      <c r="BZ88" s="217"/>
      <c r="CA88" s="217" t="str">
        <f ca="1">IF(COUNTIF(空き状況確認テーブル!CA94:CD94,"×")&lt;&gt;0,"×",IF(COUNTIF(空き状況確認テーブル!CA94:CD94,"△")&lt;&gt;0,"△",IF(COUNTIF(空き状況確認テーブル!CA94:CD94,"△")&lt;&gt;0,"△","〇")))</f>
        <v>△</v>
      </c>
      <c r="CB88" s="217"/>
      <c r="CC88" s="217"/>
      <c r="CD88" s="217"/>
      <c r="CE88" s="213" t="str">
        <f ca="1">IF(COUNTIF(空き状況確認テーブル!CE94:CG94,"×")&lt;&gt;0,"×",IF(COUNTIF(空き状況確認テーブル!CE94:CG94,"△")&lt;&gt;0,"△",IF(COUNTIF(空き状況確認テーブル!CE94:CG94,"△")&lt;&gt;0,"△","〇")))</f>
        <v>△</v>
      </c>
      <c r="CF88" s="214"/>
      <c r="CG88" s="216"/>
      <c r="CH88" s="187" t="str">
        <f ca="1">空き状況確認テーブル!CH94</f>
        <v>△</v>
      </c>
      <c r="CI88" s="122" t="str">
        <f ca="1">空き状況確認テーブル!CI94</f>
        <v>△</v>
      </c>
      <c r="CJ88" s="122" t="str">
        <f ca="1">空き状況確認テーブル!CJ94</f>
        <v>△</v>
      </c>
      <c r="CK88" s="122" t="str">
        <f ca="1">空き状況確認テーブル!CK94</f>
        <v>△</v>
      </c>
      <c r="CL88" s="122" t="str">
        <f ca="1">空き状況確認テーブル!CL94</f>
        <v>△</v>
      </c>
      <c r="CM88" s="122" t="str">
        <f ca="1">空き状況確認テーブル!CM94</f>
        <v>△</v>
      </c>
      <c r="CN88" s="213" t="str">
        <f ca="1">IF(COUNTIF(空き状況確認テーブル!CN94:CP94,"×")&lt;&gt;0,"×",IF(COUNTIF(空き状況確認テーブル!CN94:CP94,"△")&lt;&gt;0,"△",IF(COUNTIF(空き状況確認テーブル!CN94:CP94,"△")&lt;&gt;0,"△","〇")))</f>
        <v>△</v>
      </c>
      <c r="CO88" s="214"/>
      <c r="CP88" s="215"/>
      <c r="CQ88" s="217" t="str">
        <f ca="1">IF(COUNTIF(空き状況確認テーブル!CQ94:CT94,"×")&lt;&gt;0,"×",IF(COUNTIF(空き状況確認テーブル!CQ94:CT94,"△")&lt;&gt;0,"△",IF(COUNTIF(空き状況確認テーブル!CQ94:CT94,"△")&lt;&gt;0,"△","〇")))</f>
        <v>〇</v>
      </c>
      <c r="CR88" s="217"/>
      <c r="CS88" s="217"/>
      <c r="CT88" s="217"/>
      <c r="CU88" s="217" t="str">
        <f ca="1">IF(COUNTIF(空き状況確認テーブル!CU94:CX94,"×")&lt;&gt;0,"×",IF(COUNTIF(空き状況確認テーブル!CU94:CX94,"△")&lt;&gt;0,"△",IF(COUNTIF(空き状況確認テーブル!CU94:CX94,"△")&lt;&gt;0,"△","〇")))</f>
        <v>〇</v>
      </c>
      <c r="CV88" s="217"/>
      <c r="CW88" s="217"/>
      <c r="CX88" s="217"/>
      <c r="CY88" s="217" t="str">
        <f ca="1">IF(COUNTIF(空き状況確認テーブル!CY94:DB94,"×")&lt;&gt;0,"×",IF(COUNTIF(空き状況確認テーブル!CY94:DB94,"△")&lt;&gt;0,"△",IF(COUNTIF(空き状況確認テーブル!CY94:DB94,"△")&lt;&gt;0,"△","〇")))</f>
        <v>△</v>
      </c>
      <c r="CZ88" s="217"/>
      <c r="DA88" s="217"/>
      <c r="DB88" s="217"/>
      <c r="DC88" s="213" t="str">
        <f ca="1">IF(COUNTIF(空き状況確認テーブル!DC94:DE94,"×")&lt;&gt;0,"×",IF(COUNTIF(空き状況確認テーブル!DC94:DE94,"△")&lt;&gt;0,"△",IF(COUNTIF(空き状況確認テーブル!DC94:DE94,"△")&lt;&gt;0,"△","〇")))</f>
        <v>△</v>
      </c>
      <c r="DD88" s="214"/>
      <c r="DE88" s="216"/>
      <c r="DF88" s="121" t="str">
        <f ca="1">空き状況確認テーブル!DF94</f>
        <v>△</v>
      </c>
      <c r="DG88" s="122" t="str">
        <f ca="1">空き状況確認テーブル!DG94</f>
        <v>△</v>
      </c>
      <c r="DH88" s="122" t="str">
        <f ca="1">空き状況確認テーブル!DH94</f>
        <v>△</v>
      </c>
      <c r="DI88" s="122" t="str">
        <f ca="1">空き状況確認テーブル!DI94</f>
        <v>△</v>
      </c>
      <c r="DJ88" s="122" t="str">
        <f ca="1">空き状況確認テーブル!DJ94</f>
        <v>△</v>
      </c>
      <c r="DK88" s="122" t="str">
        <f ca="1">空き状況確認テーブル!DK94</f>
        <v>△</v>
      </c>
      <c r="DL88" s="213" t="str">
        <f ca="1">IF(COUNTIF(空き状況確認テーブル!DL94:DN94,"×")&lt;&gt;0,"×",IF(COUNTIF(空き状況確認テーブル!DL94:DN94,"△")&lt;&gt;0,"△",IF(COUNTIF(空き状況確認テーブル!DL94:DN94,"△")&lt;&gt;0,"△","〇")))</f>
        <v>△</v>
      </c>
      <c r="DM88" s="214"/>
      <c r="DN88" s="215"/>
      <c r="DO88" s="217" t="str">
        <f ca="1">IF(COUNTIF(空き状況確認テーブル!DO94:DR94,"×")&lt;&gt;0,"×",IF(COUNTIF(空き状況確認テーブル!DO94:DR94,"△")&lt;&gt;0,"△",IF(COUNTIF(空き状況確認テーブル!DO94:DR94,"△")&lt;&gt;0,"△","〇")))</f>
        <v>〇</v>
      </c>
      <c r="DP88" s="217"/>
      <c r="DQ88" s="217"/>
      <c r="DR88" s="217"/>
      <c r="DS88" s="217" t="str">
        <f ca="1">IF(COUNTIF(空き状況確認テーブル!DS94:DV94,"×")&lt;&gt;0,"×",IF(COUNTIF(空き状況確認テーブル!DS94:DV94,"△")&lt;&gt;0,"△",IF(COUNTIF(空き状況確認テーブル!DS94:DV94,"△")&lt;&gt;0,"△","〇")))</f>
        <v>〇</v>
      </c>
      <c r="DT88" s="217"/>
      <c r="DU88" s="217"/>
      <c r="DV88" s="217"/>
      <c r="DW88" s="217" t="str">
        <f ca="1">IF(COUNTIF(空き状況確認テーブル!DW94:DZ94,"×")&lt;&gt;0,"×",IF(COUNTIF(空き状況確認テーブル!DW94:DZ94,"△")&lt;&gt;0,"△",IF(COUNTIF(空き状況確認テーブル!DW94:DZ94,"△")&lt;&gt;0,"△","〇")))</f>
        <v>△</v>
      </c>
      <c r="DX88" s="217"/>
      <c r="DY88" s="217"/>
      <c r="DZ88" s="217"/>
      <c r="EA88" s="213" t="str">
        <f ca="1">IF(COUNTIF(空き状況確認テーブル!EA94:EC94,"×")&lt;&gt;0,"×",IF(COUNTIF(空き状況確認テーブル!EA94:EC94,"△")&lt;&gt;0,"△",IF(COUNTIF(空き状況確認テーブル!EA94:EC94,"△")&lt;&gt;0,"△","〇")))</f>
        <v>△</v>
      </c>
      <c r="EB88" s="214"/>
      <c r="EC88" s="216"/>
      <c r="ED88" s="121" t="str">
        <f ca="1">空き状況確認テーブル!ED94</f>
        <v>×</v>
      </c>
      <c r="EE88" s="122" t="str">
        <f ca="1">空き状況確認テーブル!EE94</f>
        <v>×</v>
      </c>
      <c r="EF88" s="122" t="str">
        <f ca="1">空き状況確認テーブル!EF94</f>
        <v>×</v>
      </c>
      <c r="EG88" s="122" t="str">
        <f ca="1">空き状況確認テーブル!EG94</f>
        <v>×</v>
      </c>
      <c r="EH88" s="122" t="str">
        <f ca="1">空き状況確認テーブル!EH94</f>
        <v>×</v>
      </c>
      <c r="EI88" s="122" t="str">
        <f ca="1">空き状況確認テーブル!EI94</f>
        <v>×</v>
      </c>
      <c r="EJ88" s="213" t="str">
        <f ca="1">IF(COUNTIF(空き状況確認テーブル!EJ94:EL94,"×")&lt;&gt;0,"×",IF(COUNTIF(空き状況確認テーブル!EJ94:EL94,"△")&lt;&gt;0,"△",IF(COUNTIF(空き状況確認テーブル!EJ94:EL94,"△")&lt;&gt;0,"△","〇")))</f>
        <v>×</v>
      </c>
      <c r="EK88" s="214"/>
      <c r="EL88" s="215"/>
      <c r="EM88" s="217" t="str">
        <f ca="1">IF(COUNTIF(空き状況確認テーブル!EM94:EP94,"×")&lt;&gt;0,"×",IF(COUNTIF(空き状況確認テーブル!EM94:EP94,"△")&lt;&gt;0,"△",IF(COUNTIF(空き状況確認テーブル!EM94:EP94,"△")&lt;&gt;0,"△","〇")))</f>
        <v>×</v>
      </c>
      <c r="EN88" s="217"/>
      <c r="EO88" s="217"/>
      <c r="EP88" s="217"/>
      <c r="EQ88" s="217" t="str">
        <f ca="1">IF(COUNTIF(空き状況確認テーブル!EQ94:ET94,"×")&lt;&gt;0,"×",IF(COUNTIF(空き状況確認テーブル!EQ94:ET94,"△")&lt;&gt;0,"△",IF(COUNTIF(空き状況確認テーブル!EQ94:ET94,"△")&lt;&gt;0,"△","〇")))</f>
        <v>×</v>
      </c>
      <c r="ER88" s="217"/>
      <c r="ES88" s="217"/>
      <c r="ET88" s="217"/>
      <c r="EU88" s="217" t="str">
        <f ca="1">IF(COUNTIF(空き状況確認テーブル!EU94:EX94,"×")&lt;&gt;0,"×",IF(COUNTIF(空き状況確認テーブル!EU94:EX94,"△")&lt;&gt;0,"△",IF(COUNTIF(空き状況確認テーブル!EU94:EX94,"△")&lt;&gt;0,"△","〇")))</f>
        <v>×</v>
      </c>
      <c r="EV88" s="217"/>
      <c r="EW88" s="217"/>
      <c r="EX88" s="217"/>
      <c r="EY88" s="213" t="str">
        <f ca="1">IF(COUNTIF(空き状況確認テーブル!EY94:FA94,"×")&lt;&gt;0,"×",IF(COUNTIF(空き状況確認テーブル!EY94:FA94,"△")&lt;&gt;0,"△",IF(COUNTIF(空き状況確認テーブル!EY94:FA94,"△")&lt;&gt;0,"△","〇")))</f>
        <v>×</v>
      </c>
      <c r="EZ88" s="214"/>
      <c r="FA88" s="216"/>
      <c r="FB88" s="121" t="str">
        <f ca="1">空き状況確認テーブル!FB94</f>
        <v>×</v>
      </c>
      <c r="FC88" s="122" t="str">
        <f ca="1">空き状況確認テーブル!FC94</f>
        <v>×</v>
      </c>
      <c r="FD88" s="122" t="str">
        <f ca="1">空き状況確認テーブル!FD94</f>
        <v>×</v>
      </c>
      <c r="FE88" s="122" t="str">
        <f ca="1">空き状況確認テーブル!FE94</f>
        <v>×</v>
      </c>
      <c r="FF88" s="122" t="str">
        <f ca="1">空き状況確認テーブル!FF94</f>
        <v>×</v>
      </c>
      <c r="FG88" s="122" t="str">
        <f ca="1">空き状況確認テーブル!FG94</f>
        <v>×</v>
      </c>
      <c r="FH88" s="213" t="str">
        <f ca="1">IF(COUNTIF(空き状況確認テーブル!FH94:FJ94,"×")&lt;&gt;0,"×",IF(COUNTIF(空き状況確認テーブル!FH94:FJ94,"△")&lt;&gt;0,"△",IF(COUNTIF(空き状況確認テーブル!FH94:FJ94,"△")&lt;&gt;0,"△","〇")))</f>
        <v>×</v>
      </c>
      <c r="FI88" s="214"/>
      <c r="FJ88" s="215"/>
      <c r="FK88" s="217" t="str">
        <f ca="1">IF(COUNTIF(空き状況確認テーブル!FK94:FN94,"×")&lt;&gt;0,"×",IF(COUNTIF(空き状況確認テーブル!FK94:FN94,"△")&lt;&gt;0,"△",IF(COUNTIF(空き状況確認テーブル!FK94:FN94,"△")&lt;&gt;0,"△","〇")))</f>
        <v>×</v>
      </c>
      <c r="FL88" s="217"/>
      <c r="FM88" s="217"/>
      <c r="FN88" s="217"/>
      <c r="FO88" s="217" t="str">
        <f ca="1">IF(COUNTIF(空き状況確認テーブル!FO94:FR94,"×")&lt;&gt;0,"×",IF(COUNTIF(空き状況確認テーブル!FO94:FR94,"△")&lt;&gt;0,"△",IF(COUNTIF(空き状況確認テーブル!FO94:FR94,"△")&lt;&gt;0,"△","〇")))</f>
        <v>×</v>
      </c>
      <c r="FP88" s="217"/>
      <c r="FQ88" s="217"/>
      <c r="FR88" s="217"/>
      <c r="FS88" s="217" t="str">
        <f ca="1">IF(COUNTIF(空き状況確認テーブル!FS94:FV94,"×")&lt;&gt;0,"×",IF(COUNTIF(空き状況確認テーブル!FS94:FV94,"△")&lt;&gt;0,"△",IF(COUNTIF(空き状況確認テーブル!FS94:FV94,"△")&lt;&gt;0,"△","〇")))</f>
        <v>×</v>
      </c>
      <c r="FT88" s="217"/>
      <c r="FU88" s="217"/>
      <c r="FV88" s="217"/>
      <c r="FW88" s="213" t="str">
        <f ca="1">IF(COUNTIF(空き状況確認テーブル!FW94:FY94,"×")&lt;&gt;0,"×",IF(COUNTIF(空き状況確認テーブル!FW94:FY94,"△")&lt;&gt;0,"△",IF(COUNTIF(空き状況確認テーブル!FW94:FY94,"△")&lt;&gt;0,"△","〇")))</f>
        <v>×</v>
      </c>
      <c r="FX88" s="214"/>
      <c r="FY88" s="216"/>
    </row>
    <row r="89" spans="1:181">
      <c r="A89" s="17"/>
      <c r="B89" s="164" t="s">
        <v>363</v>
      </c>
      <c r="C89" s="203" t="s">
        <v>282</v>
      </c>
      <c r="D89" s="11" t="s">
        <v>261</v>
      </c>
      <c r="E89" s="10" t="str">
        <f>INDEX(施設情報!$D$1:$D$1000,MATCH(D89,施設情報!$C$1:$C$1000,0))</f>
        <v>3</v>
      </c>
      <c r="F89" s="11" t="s">
        <v>275</v>
      </c>
      <c r="G89" s="8" t="str">
        <f t="shared" si="29"/>
        <v>115-46391</v>
      </c>
      <c r="H89" s="10" t="str">
        <f t="shared" si="30"/>
        <v>115-46392</v>
      </c>
      <c r="I89" s="10" t="str">
        <f t="shared" si="31"/>
        <v>115-46393</v>
      </c>
      <c r="J89" s="10" t="str">
        <f t="shared" si="32"/>
        <v>115-46394</v>
      </c>
      <c r="K89" s="10" t="str">
        <f t="shared" si="33"/>
        <v>115-46395</v>
      </c>
      <c r="L89" s="10" t="str">
        <f t="shared" si="34"/>
        <v>115-46396</v>
      </c>
      <c r="M89" s="10" t="str">
        <f t="shared" si="35"/>
        <v>115-46397</v>
      </c>
      <c r="N89" s="121" t="str">
        <f ca="1">空き状況確認テーブル!N95</f>
        <v>△</v>
      </c>
      <c r="O89" s="122" t="str">
        <f ca="1">空き状況確認テーブル!O95</f>
        <v>△</v>
      </c>
      <c r="P89" s="122" t="str">
        <f ca="1">空き状況確認テーブル!P95</f>
        <v>△</v>
      </c>
      <c r="Q89" s="122" t="str">
        <f ca="1">空き状況確認テーブル!Q95</f>
        <v>△</v>
      </c>
      <c r="R89" s="122" t="str">
        <f ca="1">空き状況確認テーブル!R95</f>
        <v>△</v>
      </c>
      <c r="S89" s="122" t="str">
        <f ca="1">空き状況確認テーブル!S95</f>
        <v>△</v>
      </c>
      <c r="T89" s="213" t="str">
        <f ca="1">IF(COUNTIF(空き状況確認テーブル!T95:V95,"×")&lt;&gt;0,"×",IF(COUNTIF(空き状況確認テーブル!T95:V95,"△")&lt;&gt;0,"△",IF(COUNTIF(空き状況確認テーブル!T95:V95,"△")&lt;&gt;0,"△","〇")))</f>
        <v>△</v>
      </c>
      <c r="U89" s="214"/>
      <c r="V89" s="215"/>
      <c r="W89" s="217" t="str">
        <f ca="1">IF(COUNTIF(空き状況確認テーブル!W95:Z95,"×")&lt;&gt;0,"×",IF(COUNTIF(空き状況確認テーブル!W95:Z95,"△")&lt;&gt;0,"△",IF(COUNTIF(空き状況確認テーブル!W95:Z95,"△")&lt;&gt;0,"△","〇")))</f>
        <v>〇</v>
      </c>
      <c r="X89" s="217"/>
      <c r="Y89" s="217"/>
      <c r="Z89" s="217"/>
      <c r="AA89" s="217" t="str">
        <f ca="1">IF(COUNTIF(空き状況確認テーブル!AA95:AD95,"×")&lt;&gt;0,"×",IF(COUNTIF(空き状況確認テーブル!AA95:AD95,"△")&lt;&gt;0,"△",IF(COUNTIF(空き状況確認テーブル!AA95:AD95,"△")&lt;&gt;0,"△","〇")))</f>
        <v>〇</v>
      </c>
      <c r="AB89" s="217"/>
      <c r="AC89" s="217"/>
      <c r="AD89" s="217"/>
      <c r="AE89" s="217" t="str">
        <f ca="1">IF(COUNTIF(空き状況確認テーブル!AE95:AH95,"×")&lt;&gt;0,"×",IF(COUNTIF(空き状況確認テーブル!AE95:AH95,"△")&lt;&gt;0,"△",IF(COUNTIF(空き状況確認テーブル!AE95:AH95,"△")&lt;&gt;0,"△","〇")))</f>
        <v>△</v>
      </c>
      <c r="AF89" s="217"/>
      <c r="AG89" s="217"/>
      <c r="AH89" s="217"/>
      <c r="AI89" s="213" t="str">
        <f ca="1">IF(COUNTIF(空き状況確認テーブル!AI95:AK95,"×")&lt;&gt;0,"×",IF(COUNTIF(空き状況確認テーブル!AI95:AK95,"△")&lt;&gt;0,"△",IF(COUNTIF(空き状況確認テーブル!AI95:AK95,"△")&lt;&gt;0,"△","〇")))</f>
        <v>△</v>
      </c>
      <c r="AJ89" s="214"/>
      <c r="AK89" s="216"/>
      <c r="AL89" s="121" t="str">
        <f ca="1">空き状況確認テーブル!AL95</f>
        <v>△</v>
      </c>
      <c r="AM89" s="122" t="str">
        <f ca="1">空き状況確認テーブル!AM95</f>
        <v>△</v>
      </c>
      <c r="AN89" s="122" t="str">
        <f ca="1">空き状況確認テーブル!AN95</f>
        <v>△</v>
      </c>
      <c r="AO89" s="122" t="str">
        <f ca="1">空き状況確認テーブル!AO95</f>
        <v>△</v>
      </c>
      <c r="AP89" s="122" t="str">
        <f ca="1">空き状況確認テーブル!AP95</f>
        <v>△</v>
      </c>
      <c r="AQ89" s="122" t="str">
        <f ca="1">空き状況確認テーブル!AQ95</f>
        <v>△</v>
      </c>
      <c r="AR89" s="213" t="str">
        <f ca="1">IF(COUNTIF(空き状況確認テーブル!AR95:AT95,"×")&lt;&gt;0,"×",IF(COUNTIF(空き状況確認テーブル!AR95:AT95,"△")&lt;&gt;0,"△",IF(COUNTIF(空き状況確認テーブル!AR95:AT95,"△")&lt;&gt;0,"△","〇")))</f>
        <v>△</v>
      </c>
      <c r="AS89" s="214"/>
      <c r="AT89" s="215"/>
      <c r="AU89" s="217" t="str">
        <f ca="1">IF(COUNTIF(空き状況確認テーブル!AU95:AX95,"×")&lt;&gt;0,"×",IF(COUNTIF(空き状況確認テーブル!AU95:AX95,"△")&lt;&gt;0,"△",IF(COUNTIF(空き状況確認テーブル!AU95:AX95,"△")&lt;&gt;0,"△","〇")))</f>
        <v>〇</v>
      </c>
      <c r="AV89" s="217"/>
      <c r="AW89" s="217"/>
      <c r="AX89" s="217"/>
      <c r="AY89" s="217" t="str">
        <f ca="1">IF(COUNTIF(空き状況確認テーブル!AY95:BB95,"×")&lt;&gt;0,"×",IF(COUNTIF(空き状況確認テーブル!AY95:BB95,"△")&lt;&gt;0,"△",IF(COUNTIF(空き状況確認テーブル!AY95:BB95,"△")&lt;&gt;0,"△","〇")))</f>
        <v>〇</v>
      </c>
      <c r="AZ89" s="217"/>
      <c r="BA89" s="217"/>
      <c r="BB89" s="217"/>
      <c r="BC89" s="217" t="str">
        <f ca="1">IF(COUNTIF(空き状況確認テーブル!BC95:BF95,"×")&lt;&gt;0,"×",IF(COUNTIF(空き状況確認テーブル!BC95:BF95,"△")&lt;&gt;0,"△",IF(COUNTIF(空き状況確認テーブル!BC95:BF95,"△")&lt;&gt;0,"△","〇")))</f>
        <v>△</v>
      </c>
      <c r="BD89" s="217"/>
      <c r="BE89" s="217"/>
      <c r="BF89" s="217"/>
      <c r="BG89" s="213" t="str">
        <f ca="1">IF(COUNTIF(空き状況確認テーブル!BG95:BI95,"×")&lt;&gt;0,"×",IF(COUNTIF(空き状況確認テーブル!BG95:BI95,"△")&lt;&gt;0,"△",IF(COUNTIF(空き状況確認テーブル!BG95:BI95,"△")&lt;&gt;0,"△","〇")))</f>
        <v>△</v>
      </c>
      <c r="BH89" s="214"/>
      <c r="BI89" s="216"/>
      <c r="BJ89" s="121" t="str">
        <f ca="1">空き状況確認テーブル!BJ95</f>
        <v>△</v>
      </c>
      <c r="BK89" s="122" t="str">
        <f ca="1">空き状況確認テーブル!BK95</f>
        <v>△</v>
      </c>
      <c r="BL89" s="122" t="str">
        <f ca="1">空き状況確認テーブル!BL95</f>
        <v>△</v>
      </c>
      <c r="BM89" s="122" t="str">
        <f ca="1">空き状況確認テーブル!BM95</f>
        <v>△</v>
      </c>
      <c r="BN89" s="122" t="str">
        <f ca="1">空き状況確認テーブル!BN95</f>
        <v>△</v>
      </c>
      <c r="BO89" s="122" t="str">
        <f ca="1">空き状況確認テーブル!BO95</f>
        <v>△</v>
      </c>
      <c r="BP89" s="213" t="str">
        <f ca="1">IF(COUNTIF(空き状況確認テーブル!BP95:BR95,"×")&lt;&gt;0,"×",IF(COUNTIF(空き状況確認テーブル!BP95:BR95,"△")&lt;&gt;0,"△",IF(COUNTIF(空き状況確認テーブル!BP95:BR95,"△")&lt;&gt;0,"△","〇")))</f>
        <v>△</v>
      </c>
      <c r="BQ89" s="214"/>
      <c r="BR89" s="215"/>
      <c r="BS89" s="217" t="str">
        <f ca="1">IF(COUNTIF(空き状況確認テーブル!BS95:BV95,"×")&lt;&gt;0,"×",IF(COUNTIF(空き状況確認テーブル!BS95:BV95,"△")&lt;&gt;0,"△",IF(COUNTIF(空き状況確認テーブル!BS95:BV95,"△")&lt;&gt;0,"△","〇")))</f>
        <v>〇</v>
      </c>
      <c r="BT89" s="217"/>
      <c r="BU89" s="217"/>
      <c r="BV89" s="217"/>
      <c r="BW89" s="217" t="str">
        <f ca="1">IF(COUNTIF(空き状況確認テーブル!BW95:BZ95,"×")&lt;&gt;0,"×",IF(COUNTIF(空き状況確認テーブル!BW95:BZ95,"△")&lt;&gt;0,"△",IF(COUNTIF(空き状況確認テーブル!BW95:BZ95,"△")&lt;&gt;0,"△","〇")))</f>
        <v>〇</v>
      </c>
      <c r="BX89" s="217"/>
      <c r="BY89" s="217"/>
      <c r="BZ89" s="217"/>
      <c r="CA89" s="217" t="str">
        <f ca="1">IF(COUNTIF(空き状況確認テーブル!CA95:CD95,"×")&lt;&gt;0,"×",IF(COUNTIF(空き状況確認テーブル!CA95:CD95,"△")&lt;&gt;0,"△",IF(COUNTIF(空き状況確認テーブル!CA95:CD95,"△")&lt;&gt;0,"△","〇")))</f>
        <v>△</v>
      </c>
      <c r="CB89" s="217"/>
      <c r="CC89" s="217"/>
      <c r="CD89" s="217"/>
      <c r="CE89" s="213" t="str">
        <f ca="1">IF(COUNTIF(空き状況確認テーブル!CE95:CG95,"×")&lt;&gt;0,"×",IF(COUNTIF(空き状況確認テーブル!CE95:CG95,"△")&lt;&gt;0,"△",IF(COUNTIF(空き状況確認テーブル!CE95:CG95,"△")&lt;&gt;0,"△","〇")))</f>
        <v>△</v>
      </c>
      <c r="CF89" s="214"/>
      <c r="CG89" s="216"/>
      <c r="CH89" s="187" t="str">
        <f ca="1">空き状況確認テーブル!CH95</f>
        <v>△</v>
      </c>
      <c r="CI89" s="122" t="str">
        <f ca="1">空き状況確認テーブル!CI95</f>
        <v>△</v>
      </c>
      <c r="CJ89" s="122" t="str">
        <f ca="1">空き状況確認テーブル!CJ95</f>
        <v>△</v>
      </c>
      <c r="CK89" s="122" t="str">
        <f ca="1">空き状況確認テーブル!CK95</f>
        <v>△</v>
      </c>
      <c r="CL89" s="122" t="str">
        <f ca="1">空き状況確認テーブル!CL95</f>
        <v>△</v>
      </c>
      <c r="CM89" s="122" t="str">
        <f ca="1">空き状況確認テーブル!CM95</f>
        <v>△</v>
      </c>
      <c r="CN89" s="213" t="str">
        <f ca="1">IF(COUNTIF(空き状況確認テーブル!CN95:CP95,"×")&lt;&gt;0,"×",IF(COUNTIF(空き状況確認テーブル!CN95:CP95,"△")&lt;&gt;0,"△",IF(COUNTIF(空き状況確認テーブル!CN95:CP95,"△")&lt;&gt;0,"△","〇")))</f>
        <v>△</v>
      </c>
      <c r="CO89" s="214"/>
      <c r="CP89" s="215"/>
      <c r="CQ89" s="217" t="str">
        <f ca="1">IF(COUNTIF(空き状況確認テーブル!CQ95:CT95,"×")&lt;&gt;0,"×",IF(COUNTIF(空き状況確認テーブル!CQ95:CT95,"△")&lt;&gt;0,"△",IF(COUNTIF(空き状況確認テーブル!CQ95:CT95,"△")&lt;&gt;0,"△","〇")))</f>
        <v>〇</v>
      </c>
      <c r="CR89" s="217"/>
      <c r="CS89" s="217"/>
      <c r="CT89" s="217"/>
      <c r="CU89" s="217" t="str">
        <f ca="1">IF(COUNTIF(空き状況確認テーブル!CU95:CX95,"×")&lt;&gt;0,"×",IF(COUNTIF(空き状況確認テーブル!CU95:CX95,"△")&lt;&gt;0,"△",IF(COUNTIF(空き状況確認テーブル!CU95:CX95,"△")&lt;&gt;0,"△","〇")))</f>
        <v>〇</v>
      </c>
      <c r="CV89" s="217"/>
      <c r="CW89" s="217"/>
      <c r="CX89" s="217"/>
      <c r="CY89" s="217" t="str">
        <f ca="1">IF(COUNTIF(空き状況確認テーブル!CY95:DB95,"×")&lt;&gt;0,"×",IF(COUNTIF(空き状況確認テーブル!CY95:DB95,"△")&lt;&gt;0,"△",IF(COUNTIF(空き状況確認テーブル!CY95:DB95,"△")&lt;&gt;0,"△","〇")))</f>
        <v>△</v>
      </c>
      <c r="CZ89" s="217"/>
      <c r="DA89" s="217"/>
      <c r="DB89" s="217"/>
      <c r="DC89" s="213" t="str">
        <f ca="1">IF(COUNTIF(空き状況確認テーブル!DC95:DE95,"×")&lt;&gt;0,"×",IF(COUNTIF(空き状況確認テーブル!DC95:DE95,"△")&lt;&gt;0,"△",IF(COUNTIF(空き状況確認テーブル!DC95:DE95,"△")&lt;&gt;0,"△","〇")))</f>
        <v>△</v>
      </c>
      <c r="DD89" s="214"/>
      <c r="DE89" s="216"/>
      <c r="DF89" s="121" t="str">
        <f ca="1">空き状況確認テーブル!DF95</f>
        <v>△</v>
      </c>
      <c r="DG89" s="122" t="str">
        <f ca="1">空き状況確認テーブル!DG95</f>
        <v>△</v>
      </c>
      <c r="DH89" s="122" t="str">
        <f ca="1">空き状況確認テーブル!DH95</f>
        <v>△</v>
      </c>
      <c r="DI89" s="122" t="str">
        <f ca="1">空き状況確認テーブル!DI95</f>
        <v>△</v>
      </c>
      <c r="DJ89" s="122" t="str">
        <f ca="1">空き状況確認テーブル!DJ95</f>
        <v>△</v>
      </c>
      <c r="DK89" s="122" t="str">
        <f ca="1">空き状況確認テーブル!DK95</f>
        <v>△</v>
      </c>
      <c r="DL89" s="213" t="str">
        <f ca="1">IF(COUNTIF(空き状況確認テーブル!DL95:DN95,"×")&lt;&gt;0,"×",IF(COUNTIF(空き状況確認テーブル!DL95:DN95,"△")&lt;&gt;0,"△",IF(COUNTIF(空き状況確認テーブル!DL95:DN95,"△")&lt;&gt;0,"△","〇")))</f>
        <v>△</v>
      </c>
      <c r="DM89" s="214"/>
      <c r="DN89" s="215"/>
      <c r="DO89" s="217" t="str">
        <f ca="1">IF(COUNTIF(空き状況確認テーブル!DO95:DR95,"×")&lt;&gt;0,"×",IF(COUNTIF(空き状況確認テーブル!DO95:DR95,"△")&lt;&gt;0,"△",IF(COUNTIF(空き状況確認テーブル!DO95:DR95,"△")&lt;&gt;0,"△","〇")))</f>
        <v>〇</v>
      </c>
      <c r="DP89" s="217"/>
      <c r="DQ89" s="217"/>
      <c r="DR89" s="217"/>
      <c r="DS89" s="217" t="str">
        <f ca="1">IF(COUNTIF(空き状況確認テーブル!DS95:DV95,"×")&lt;&gt;0,"×",IF(COUNTIF(空き状況確認テーブル!DS95:DV95,"△")&lt;&gt;0,"△",IF(COUNTIF(空き状況確認テーブル!DS95:DV95,"△")&lt;&gt;0,"△","〇")))</f>
        <v>〇</v>
      </c>
      <c r="DT89" s="217"/>
      <c r="DU89" s="217"/>
      <c r="DV89" s="217"/>
      <c r="DW89" s="217" t="str">
        <f ca="1">IF(COUNTIF(空き状況確認テーブル!DW95:DZ95,"×")&lt;&gt;0,"×",IF(COUNTIF(空き状況確認テーブル!DW95:DZ95,"△")&lt;&gt;0,"△",IF(COUNTIF(空き状況確認テーブル!DW95:DZ95,"△")&lt;&gt;0,"△","〇")))</f>
        <v>△</v>
      </c>
      <c r="DX89" s="217"/>
      <c r="DY89" s="217"/>
      <c r="DZ89" s="217"/>
      <c r="EA89" s="213" t="str">
        <f ca="1">IF(COUNTIF(空き状況確認テーブル!EA95:EC95,"×")&lt;&gt;0,"×",IF(COUNTIF(空き状況確認テーブル!EA95:EC95,"△")&lt;&gt;0,"△",IF(COUNTIF(空き状況確認テーブル!EA95:EC95,"△")&lt;&gt;0,"△","〇")))</f>
        <v>△</v>
      </c>
      <c r="EB89" s="214"/>
      <c r="EC89" s="216"/>
      <c r="ED89" s="121" t="str">
        <f ca="1">空き状況確認テーブル!ED95</f>
        <v>×</v>
      </c>
      <c r="EE89" s="122" t="str">
        <f ca="1">空き状況確認テーブル!EE95</f>
        <v>×</v>
      </c>
      <c r="EF89" s="122" t="str">
        <f ca="1">空き状況確認テーブル!EF95</f>
        <v>×</v>
      </c>
      <c r="EG89" s="122" t="str">
        <f ca="1">空き状況確認テーブル!EG95</f>
        <v>×</v>
      </c>
      <c r="EH89" s="122" t="str">
        <f ca="1">空き状況確認テーブル!EH95</f>
        <v>×</v>
      </c>
      <c r="EI89" s="122" t="str">
        <f ca="1">空き状況確認テーブル!EI95</f>
        <v>×</v>
      </c>
      <c r="EJ89" s="213" t="str">
        <f ca="1">IF(COUNTIF(空き状況確認テーブル!EJ95:EL95,"×")&lt;&gt;0,"×",IF(COUNTIF(空き状況確認テーブル!EJ95:EL95,"△")&lt;&gt;0,"△",IF(COUNTIF(空き状況確認テーブル!EJ95:EL95,"△")&lt;&gt;0,"△","〇")))</f>
        <v>×</v>
      </c>
      <c r="EK89" s="214"/>
      <c r="EL89" s="215"/>
      <c r="EM89" s="217" t="str">
        <f ca="1">IF(COUNTIF(空き状況確認テーブル!EM95:EP95,"×")&lt;&gt;0,"×",IF(COUNTIF(空き状況確認テーブル!EM95:EP95,"△")&lt;&gt;0,"△",IF(COUNTIF(空き状況確認テーブル!EM95:EP95,"△")&lt;&gt;0,"△","〇")))</f>
        <v>×</v>
      </c>
      <c r="EN89" s="217"/>
      <c r="EO89" s="217"/>
      <c r="EP89" s="217"/>
      <c r="EQ89" s="217" t="str">
        <f ca="1">IF(COUNTIF(空き状況確認テーブル!EQ95:ET95,"×")&lt;&gt;0,"×",IF(COUNTIF(空き状況確認テーブル!EQ95:ET95,"△")&lt;&gt;0,"△",IF(COUNTIF(空き状況確認テーブル!EQ95:ET95,"△")&lt;&gt;0,"△","〇")))</f>
        <v>×</v>
      </c>
      <c r="ER89" s="217"/>
      <c r="ES89" s="217"/>
      <c r="ET89" s="217"/>
      <c r="EU89" s="217" t="str">
        <f ca="1">IF(COUNTIF(空き状況確認テーブル!EU95:EX95,"×")&lt;&gt;0,"×",IF(COUNTIF(空き状況確認テーブル!EU95:EX95,"△")&lt;&gt;0,"△",IF(COUNTIF(空き状況確認テーブル!EU95:EX95,"△")&lt;&gt;0,"△","〇")))</f>
        <v>×</v>
      </c>
      <c r="EV89" s="217"/>
      <c r="EW89" s="217"/>
      <c r="EX89" s="217"/>
      <c r="EY89" s="213" t="str">
        <f ca="1">IF(COUNTIF(空き状況確認テーブル!EY95:FA95,"×")&lt;&gt;0,"×",IF(COUNTIF(空き状況確認テーブル!EY95:FA95,"△")&lt;&gt;0,"△",IF(COUNTIF(空き状況確認テーブル!EY95:FA95,"△")&lt;&gt;0,"△","〇")))</f>
        <v>×</v>
      </c>
      <c r="EZ89" s="214"/>
      <c r="FA89" s="216"/>
      <c r="FB89" s="121" t="str">
        <f ca="1">空き状況確認テーブル!FB95</f>
        <v>×</v>
      </c>
      <c r="FC89" s="122" t="str">
        <f ca="1">空き状況確認テーブル!FC95</f>
        <v>×</v>
      </c>
      <c r="FD89" s="122" t="str">
        <f ca="1">空き状況確認テーブル!FD95</f>
        <v>×</v>
      </c>
      <c r="FE89" s="122" t="str">
        <f ca="1">空き状況確認テーブル!FE95</f>
        <v>×</v>
      </c>
      <c r="FF89" s="122" t="str">
        <f ca="1">空き状況確認テーブル!FF95</f>
        <v>×</v>
      </c>
      <c r="FG89" s="122" t="str">
        <f ca="1">空き状況確認テーブル!FG95</f>
        <v>×</v>
      </c>
      <c r="FH89" s="213" t="str">
        <f ca="1">IF(COUNTIF(空き状況確認テーブル!FH95:FJ95,"×")&lt;&gt;0,"×",IF(COUNTIF(空き状況確認テーブル!FH95:FJ95,"△")&lt;&gt;0,"△",IF(COUNTIF(空き状況確認テーブル!FH95:FJ95,"△")&lt;&gt;0,"△","〇")))</f>
        <v>×</v>
      </c>
      <c r="FI89" s="214"/>
      <c r="FJ89" s="215"/>
      <c r="FK89" s="217" t="str">
        <f ca="1">IF(COUNTIF(空き状況確認テーブル!FK95:FN95,"×")&lt;&gt;0,"×",IF(COUNTIF(空き状況確認テーブル!FK95:FN95,"△")&lt;&gt;0,"△",IF(COUNTIF(空き状況確認テーブル!FK95:FN95,"△")&lt;&gt;0,"△","〇")))</f>
        <v>×</v>
      </c>
      <c r="FL89" s="217"/>
      <c r="FM89" s="217"/>
      <c r="FN89" s="217"/>
      <c r="FO89" s="217" t="str">
        <f ca="1">IF(COUNTIF(空き状況確認テーブル!FO95:FR95,"×")&lt;&gt;0,"×",IF(COUNTIF(空き状況確認テーブル!FO95:FR95,"△")&lt;&gt;0,"△",IF(COUNTIF(空き状況確認テーブル!FO95:FR95,"△")&lt;&gt;0,"△","〇")))</f>
        <v>×</v>
      </c>
      <c r="FP89" s="217"/>
      <c r="FQ89" s="217"/>
      <c r="FR89" s="217"/>
      <c r="FS89" s="217" t="str">
        <f ca="1">IF(COUNTIF(空き状況確認テーブル!FS95:FV95,"×")&lt;&gt;0,"×",IF(COUNTIF(空き状況確認テーブル!FS95:FV95,"△")&lt;&gt;0,"△",IF(COUNTIF(空き状況確認テーブル!FS95:FV95,"△")&lt;&gt;0,"△","〇")))</f>
        <v>×</v>
      </c>
      <c r="FT89" s="217"/>
      <c r="FU89" s="217"/>
      <c r="FV89" s="217"/>
      <c r="FW89" s="213" t="str">
        <f ca="1">IF(COUNTIF(空き状況確認テーブル!FW95:FY95,"×")&lt;&gt;0,"×",IF(COUNTIF(空き状況確認テーブル!FW95:FY95,"△")&lt;&gt;0,"△",IF(COUNTIF(空き状況確認テーブル!FW95:FY95,"△")&lt;&gt;0,"△","〇")))</f>
        <v>×</v>
      </c>
      <c r="FX89" s="214"/>
      <c r="FY89" s="216"/>
    </row>
    <row r="90" spans="1:181">
      <c r="A90" s="17"/>
      <c r="B90" s="164" t="s">
        <v>363</v>
      </c>
      <c r="C90" s="203" t="s">
        <v>397</v>
      </c>
      <c r="D90" s="11" t="s">
        <v>262</v>
      </c>
      <c r="E90" s="10" t="str">
        <f>INDEX(施設情報!$D$1:$D$1000,MATCH(D90,施設情報!$C$1:$C$1000,0))</f>
        <v>2</v>
      </c>
      <c r="F90" s="11" t="s">
        <v>275</v>
      </c>
      <c r="G90" s="8" t="str">
        <f t="shared" si="29"/>
        <v>116-46391</v>
      </c>
      <c r="H90" s="10" t="str">
        <f t="shared" si="30"/>
        <v>116-46392</v>
      </c>
      <c r="I90" s="10" t="str">
        <f t="shared" si="31"/>
        <v>116-46393</v>
      </c>
      <c r="J90" s="10" t="str">
        <f t="shared" si="32"/>
        <v>116-46394</v>
      </c>
      <c r="K90" s="10" t="str">
        <f t="shared" si="33"/>
        <v>116-46395</v>
      </c>
      <c r="L90" s="10" t="str">
        <f t="shared" si="34"/>
        <v>116-46396</v>
      </c>
      <c r="M90" s="10" t="str">
        <f t="shared" si="35"/>
        <v>116-46397</v>
      </c>
      <c r="N90" s="121" t="str">
        <f ca="1">空き状況確認テーブル!N96</f>
        <v>△</v>
      </c>
      <c r="O90" s="122" t="str">
        <f ca="1">空き状況確認テーブル!O96</f>
        <v>△</v>
      </c>
      <c r="P90" s="122" t="str">
        <f ca="1">空き状況確認テーブル!P96</f>
        <v>△</v>
      </c>
      <c r="Q90" s="122" t="str">
        <f ca="1">空き状況確認テーブル!Q96</f>
        <v>△</v>
      </c>
      <c r="R90" s="122" t="str">
        <f ca="1">空き状況確認テーブル!R96</f>
        <v>△</v>
      </c>
      <c r="S90" s="122" t="str">
        <f ca="1">空き状況確認テーブル!S96</f>
        <v>△</v>
      </c>
      <c r="T90" s="213" t="str">
        <f ca="1">IF(COUNTIF(空き状況確認テーブル!T96:V96,"×")&lt;&gt;0,"×",IF(COUNTIF(空き状況確認テーブル!T96:V96,"△")&lt;&gt;0,"△",IF(COUNTIF(空き状況確認テーブル!T96:V96,"△")&lt;&gt;0,"△","〇")))</f>
        <v>△</v>
      </c>
      <c r="U90" s="214"/>
      <c r="V90" s="215"/>
      <c r="W90" s="217" t="str">
        <f ca="1">IF(COUNTIF(空き状況確認テーブル!W96:Z96,"×")&lt;&gt;0,"×",IF(COUNTIF(空き状況確認テーブル!W96:Z96,"△")&lt;&gt;0,"△",IF(COUNTIF(空き状況確認テーブル!W96:Z96,"△")&lt;&gt;0,"△","〇")))</f>
        <v>〇</v>
      </c>
      <c r="X90" s="217"/>
      <c r="Y90" s="217"/>
      <c r="Z90" s="217"/>
      <c r="AA90" s="217" t="str">
        <f ca="1">IF(COUNTIF(空き状況確認テーブル!AA96:AD96,"×")&lt;&gt;0,"×",IF(COUNTIF(空き状況確認テーブル!AA96:AD96,"△")&lt;&gt;0,"△",IF(COUNTIF(空き状況確認テーブル!AA96:AD96,"△")&lt;&gt;0,"△","〇")))</f>
        <v>〇</v>
      </c>
      <c r="AB90" s="217"/>
      <c r="AC90" s="217"/>
      <c r="AD90" s="217"/>
      <c r="AE90" s="217" t="str">
        <f ca="1">IF(COUNTIF(空き状況確認テーブル!AE96:AH96,"×")&lt;&gt;0,"×",IF(COUNTIF(空き状況確認テーブル!AE96:AH96,"△")&lt;&gt;0,"△",IF(COUNTIF(空き状況確認テーブル!AE96:AH96,"△")&lt;&gt;0,"△","〇")))</f>
        <v>△</v>
      </c>
      <c r="AF90" s="217"/>
      <c r="AG90" s="217"/>
      <c r="AH90" s="217"/>
      <c r="AI90" s="213" t="str">
        <f ca="1">IF(COUNTIF(空き状況確認テーブル!AI96:AK96,"×")&lt;&gt;0,"×",IF(COUNTIF(空き状況確認テーブル!AI96:AK96,"△")&lt;&gt;0,"△",IF(COUNTIF(空き状況確認テーブル!AI96:AK96,"△")&lt;&gt;0,"△","〇")))</f>
        <v>△</v>
      </c>
      <c r="AJ90" s="214"/>
      <c r="AK90" s="216"/>
      <c r="AL90" s="121" t="str">
        <f ca="1">空き状況確認テーブル!AL96</f>
        <v>△</v>
      </c>
      <c r="AM90" s="122" t="str">
        <f ca="1">空き状況確認テーブル!AM96</f>
        <v>△</v>
      </c>
      <c r="AN90" s="122" t="str">
        <f ca="1">空き状況確認テーブル!AN96</f>
        <v>△</v>
      </c>
      <c r="AO90" s="122" t="str">
        <f ca="1">空き状況確認テーブル!AO96</f>
        <v>△</v>
      </c>
      <c r="AP90" s="122" t="str">
        <f ca="1">空き状況確認テーブル!AP96</f>
        <v>△</v>
      </c>
      <c r="AQ90" s="122" t="str">
        <f ca="1">空き状況確認テーブル!AQ96</f>
        <v>△</v>
      </c>
      <c r="AR90" s="213" t="str">
        <f ca="1">IF(COUNTIF(空き状況確認テーブル!AR96:AT96,"×")&lt;&gt;0,"×",IF(COUNTIF(空き状況確認テーブル!AR96:AT96,"△")&lt;&gt;0,"△",IF(COUNTIF(空き状況確認テーブル!AR96:AT96,"△")&lt;&gt;0,"△","〇")))</f>
        <v>△</v>
      </c>
      <c r="AS90" s="214"/>
      <c r="AT90" s="215"/>
      <c r="AU90" s="217" t="str">
        <f ca="1">IF(COUNTIF(空き状況確認テーブル!AU96:AX96,"×")&lt;&gt;0,"×",IF(COUNTIF(空き状況確認テーブル!AU96:AX96,"△")&lt;&gt;0,"△",IF(COUNTIF(空き状況確認テーブル!AU96:AX96,"△")&lt;&gt;0,"△","〇")))</f>
        <v>〇</v>
      </c>
      <c r="AV90" s="217"/>
      <c r="AW90" s="217"/>
      <c r="AX90" s="217"/>
      <c r="AY90" s="217" t="str">
        <f ca="1">IF(COUNTIF(空き状況確認テーブル!AY96:BB96,"×")&lt;&gt;0,"×",IF(COUNTIF(空き状況確認テーブル!AY96:BB96,"△")&lt;&gt;0,"△",IF(COUNTIF(空き状況確認テーブル!AY96:BB96,"△")&lt;&gt;0,"△","〇")))</f>
        <v>〇</v>
      </c>
      <c r="AZ90" s="217"/>
      <c r="BA90" s="217"/>
      <c r="BB90" s="217"/>
      <c r="BC90" s="217" t="str">
        <f ca="1">IF(COUNTIF(空き状況確認テーブル!BC96:BF96,"×")&lt;&gt;0,"×",IF(COUNTIF(空き状況確認テーブル!BC96:BF96,"△")&lt;&gt;0,"△",IF(COUNTIF(空き状況確認テーブル!BC96:BF96,"△")&lt;&gt;0,"△","〇")))</f>
        <v>△</v>
      </c>
      <c r="BD90" s="217"/>
      <c r="BE90" s="217"/>
      <c r="BF90" s="217"/>
      <c r="BG90" s="213" t="str">
        <f ca="1">IF(COUNTIF(空き状況確認テーブル!BG96:BI96,"×")&lt;&gt;0,"×",IF(COUNTIF(空き状況確認テーブル!BG96:BI96,"△")&lt;&gt;0,"△",IF(COUNTIF(空き状況確認テーブル!BG96:BI96,"△")&lt;&gt;0,"△","〇")))</f>
        <v>△</v>
      </c>
      <c r="BH90" s="214"/>
      <c r="BI90" s="216"/>
      <c r="BJ90" s="121" t="str">
        <f ca="1">空き状況確認テーブル!BJ96</f>
        <v>△</v>
      </c>
      <c r="BK90" s="122" t="str">
        <f ca="1">空き状況確認テーブル!BK96</f>
        <v>△</v>
      </c>
      <c r="BL90" s="122" t="str">
        <f ca="1">空き状況確認テーブル!BL96</f>
        <v>△</v>
      </c>
      <c r="BM90" s="122" t="str">
        <f ca="1">空き状況確認テーブル!BM96</f>
        <v>△</v>
      </c>
      <c r="BN90" s="122" t="str">
        <f ca="1">空き状況確認テーブル!BN96</f>
        <v>△</v>
      </c>
      <c r="BO90" s="122" t="str">
        <f ca="1">空き状況確認テーブル!BO96</f>
        <v>△</v>
      </c>
      <c r="BP90" s="213" t="str">
        <f ca="1">IF(COUNTIF(空き状況確認テーブル!BP96:BR96,"×")&lt;&gt;0,"×",IF(COUNTIF(空き状況確認テーブル!BP96:BR96,"△")&lt;&gt;0,"△",IF(COUNTIF(空き状況確認テーブル!BP96:BR96,"△")&lt;&gt;0,"△","〇")))</f>
        <v>△</v>
      </c>
      <c r="BQ90" s="214"/>
      <c r="BR90" s="215"/>
      <c r="BS90" s="217" t="str">
        <f ca="1">IF(COUNTIF(空き状況確認テーブル!BS96:BV96,"×")&lt;&gt;0,"×",IF(COUNTIF(空き状況確認テーブル!BS96:BV96,"△")&lt;&gt;0,"△",IF(COUNTIF(空き状況確認テーブル!BS96:BV96,"△")&lt;&gt;0,"△","〇")))</f>
        <v>〇</v>
      </c>
      <c r="BT90" s="217"/>
      <c r="BU90" s="217"/>
      <c r="BV90" s="217"/>
      <c r="BW90" s="217" t="str">
        <f ca="1">IF(COUNTIF(空き状況確認テーブル!BW96:BZ96,"×")&lt;&gt;0,"×",IF(COUNTIF(空き状況確認テーブル!BW96:BZ96,"△")&lt;&gt;0,"△",IF(COUNTIF(空き状況確認テーブル!BW96:BZ96,"△")&lt;&gt;0,"△","〇")))</f>
        <v>〇</v>
      </c>
      <c r="BX90" s="217"/>
      <c r="BY90" s="217"/>
      <c r="BZ90" s="217"/>
      <c r="CA90" s="217" t="str">
        <f ca="1">IF(COUNTIF(空き状況確認テーブル!CA96:CD96,"×")&lt;&gt;0,"×",IF(COUNTIF(空き状況確認テーブル!CA96:CD96,"△")&lt;&gt;0,"△",IF(COUNTIF(空き状況確認テーブル!CA96:CD96,"△")&lt;&gt;0,"△","〇")))</f>
        <v>△</v>
      </c>
      <c r="CB90" s="217"/>
      <c r="CC90" s="217"/>
      <c r="CD90" s="217"/>
      <c r="CE90" s="213" t="str">
        <f ca="1">IF(COUNTIF(空き状況確認テーブル!CE96:CG96,"×")&lt;&gt;0,"×",IF(COUNTIF(空き状況確認テーブル!CE96:CG96,"△")&lt;&gt;0,"△",IF(COUNTIF(空き状況確認テーブル!CE96:CG96,"△")&lt;&gt;0,"△","〇")))</f>
        <v>△</v>
      </c>
      <c r="CF90" s="214"/>
      <c r="CG90" s="216"/>
      <c r="CH90" s="187" t="str">
        <f ca="1">空き状況確認テーブル!CH96</f>
        <v>△</v>
      </c>
      <c r="CI90" s="122" t="str">
        <f ca="1">空き状況確認テーブル!CI96</f>
        <v>△</v>
      </c>
      <c r="CJ90" s="122" t="str">
        <f ca="1">空き状況確認テーブル!CJ96</f>
        <v>△</v>
      </c>
      <c r="CK90" s="122" t="str">
        <f ca="1">空き状況確認テーブル!CK96</f>
        <v>△</v>
      </c>
      <c r="CL90" s="122" t="str">
        <f ca="1">空き状況確認テーブル!CL96</f>
        <v>△</v>
      </c>
      <c r="CM90" s="122" t="str">
        <f ca="1">空き状況確認テーブル!CM96</f>
        <v>△</v>
      </c>
      <c r="CN90" s="213" t="str">
        <f ca="1">IF(COUNTIF(空き状況確認テーブル!CN96:CP96,"×")&lt;&gt;0,"×",IF(COUNTIF(空き状況確認テーブル!CN96:CP96,"△")&lt;&gt;0,"△",IF(COUNTIF(空き状況確認テーブル!CN96:CP96,"△")&lt;&gt;0,"△","〇")))</f>
        <v>△</v>
      </c>
      <c r="CO90" s="214"/>
      <c r="CP90" s="215"/>
      <c r="CQ90" s="217" t="str">
        <f ca="1">IF(COUNTIF(空き状況確認テーブル!CQ96:CT96,"×")&lt;&gt;0,"×",IF(COUNTIF(空き状況確認テーブル!CQ96:CT96,"△")&lt;&gt;0,"△",IF(COUNTIF(空き状況確認テーブル!CQ96:CT96,"△")&lt;&gt;0,"△","〇")))</f>
        <v>〇</v>
      </c>
      <c r="CR90" s="217"/>
      <c r="CS90" s="217"/>
      <c r="CT90" s="217"/>
      <c r="CU90" s="217" t="str">
        <f ca="1">IF(COUNTIF(空き状況確認テーブル!CU96:CX96,"×")&lt;&gt;0,"×",IF(COUNTIF(空き状況確認テーブル!CU96:CX96,"△")&lt;&gt;0,"△",IF(COUNTIF(空き状況確認テーブル!CU96:CX96,"△")&lt;&gt;0,"△","〇")))</f>
        <v>〇</v>
      </c>
      <c r="CV90" s="217"/>
      <c r="CW90" s="217"/>
      <c r="CX90" s="217"/>
      <c r="CY90" s="217" t="str">
        <f ca="1">IF(COUNTIF(空き状況確認テーブル!CY96:DB96,"×")&lt;&gt;0,"×",IF(COUNTIF(空き状況確認テーブル!CY96:DB96,"△")&lt;&gt;0,"△",IF(COUNTIF(空き状況確認テーブル!CY96:DB96,"△")&lt;&gt;0,"△","〇")))</f>
        <v>△</v>
      </c>
      <c r="CZ90" s="217"/>
      <c r="DA90" s="217"/>
      <c r="DB90" s="217"/>
      <c r="DC90" s="213" t="str">
        <f ca="1">IF(COUNTIF(空き状況確認テーブル!DC96:DE96,"×")&lt;&gt;0,"×",IF(COUNTIF(空き状況確認テーブル!DC96:DE96,"△")&lt;&gt;0,"△",IF(COUNTIF(空き状況確認テーブル!DC96:DE96,"△")&lt;&gt;0,"△","〇")))</f>
        <v>△</v>
      </c>
      <c r="DD90" s="214"/>
      <c r="DE90" s="216"/>
      <c r="DF90" s="121" t="str">
        <f ca="1">空き状況確認テーブル!DF96</f>
        <v>△</v>
      </c>
      <c r="DG90" s="122" t="str">
        <f ca="1">空き状況確認テーブル!DG96</f>
        <v>△</v>
      </c>
      <c r="DH90" s="122" t="str">
        <f ca="1">空き状況確認テーブル!DH96</f>
        <v>△</v>
      </c>
      <c r="DI90" s="122" t="str">
        <f ca="1">空き状況確認テーブル!DI96</f>
        <v>△</v>
      </c>
      <c r="DJ90" s="122" t="str">
        <f ca="1">空き状況確認テーブル!DJ96</f>
        <v>△</v>
      </c>
      <c r="DK90" s="122" t="str">
        <f ca="1">空き状況確認テーブル!DK96</f>
        <v>△</v>
      </c>
      <c r="DL90" s="213" t="str">
        <f ca="1">IF(COUNTIF(空き状況確認テーブル!DL96:DN96,"×")&lt;&gt;0,"×",IF(COUNTIF(空き状況確認テーブル!DL96:DN96,"△")&lt;&gt;0,"△",IF(COUNTIF(空き状況確認テーブル!DL96:DN96,"△")&lt;&gt;0,"△","〇")))</f>
        <v>△</v>
      </c>
      <c r="DM90" s="214"/>
      <c r="DN90" s="215"/>
      <c r="DO90" s="217" t="str">
        <f ca="1">IF(COUNTIF(空き状況確認テーブル!DO96:DR96,"×")&lt;&gt;0,"×",IF(COUNTIF(空き状況確認テーブル!DO96:DR96,"△")&lt;&gt;0,"△",IF(COUNTIF(空き状況確認テーブル!DO96:DR96,"△")&lt;&gt;0,"△","〇")))</f>
        <v>〇</v>
      </c>
      <c r="DP90" s="217"/>
      <c r="DQ90" s="217"/>
      <c r="DR90" s="217"/>
      <c r="DS90" s="217" t="str">
        <f ca="1">IF(COUNTIF(空き状況確認テーブル!DS96:DV96,"×")&lt;&gt;0,"×",IF(COUNTIF(空き状況確認テーブル!DS96:DV96,"△")&lt;&gt;0,"△",IF(COUNTIF(空き状況確認テーブル!DS96:DV96,"△")&lt;&gt;0,"△","〇")))</f>
        <v>〇</v>
      </c>
      <c r="DT90" s="217"/>
      <c r="DU90" s="217"/>
      <c r="DV90" s="217"/>
      <c r="DW90" s="217" t="str">
        <f ca="1">IF(COUNTIF(空き状況確認テーブル!DW96:DZ96,"×")&lt;&gt;0,"×",IF(COUNTIF(空き状況確認テーブル!DW96:DZ96,"△")&lt;&gt;0,"△",IF(COUNTIF(空き状況確認テーブル!DW96:DZ96,"△")&lt;&gt;0,"△","〇")))</f>
        <v>△</v>
      </c>
      <c r="DX90" s="217"/>
      <c r="DY90" s="217"/>
      <c r="DZ90" s="217"/>
      <c r="EA90" s="213" t="str">
        <f ca="1">IF(COUNTIF(空き状況確認テーブル!EA96:EC96,"×")&lt;&gt;0,"×",IF(COUNTIF(空き状況確認テーブル!EA96:EC96,"△")&lt;&gt;0,"△",IF(COUNTIF(空き状況確認テーブル!EA96:EC96,"△")&lt;&gt;0,"△","〇")))</f>
        <v>△</v>
      </c>
      <c r="EB90" s="214"/>
      <c r="EC90" s="216"/>
      <c r="ED90" s="121" t="str">
        <f ca="1">空き状況確認テーブル!ED96</f>
        <v>×</v>
      </c>
      <c r="EE90" s="122" t="str">
        <f ca="1">空き状況確認テーブル!EE96</f>
        <v>×</v>
      </c>
      <c r="EF90" s="122" t="str">
        <f ca="1">空き状況確認テーブル!EF96</f>
        <v>×</v>
      </c>
      <c r="EG90" s="122" t="str">
        <f ca="1">空き状況確認テーブル!EG96</f>
        <v>×</v>
      </c>
      <c r="EH90" s="122" t="str">
        <f ca="1">空き状況確認テーブル!EH96</f>
        <v>×</v>
      </c>
      <c r="EI90" s="122" t="str">
        <f ca="1">空き状況確認テーブル!EI96</f>
        <v>×</v>
      </c>
      <c r="EJ90" s="213" t="str">
        <f ca="1">IF(COUNTIF(空き状況確認テーブル!EJ96:EL96,"×")&lt;&gt;0,"×",IF(COUNTIF(空き状況確認テーブル!EJ96:EL96,"△")&lt;&gt;0,"△",IF(COUNTIF(空き状況確認テーブル!EJ96:EL96,"△")&lt;&gt;0,"△","〇")))</f>
        <v>×</v>
      </c>
      <c r="EK90" s="214"/>
      <c r="EL90" s="215"/>
      <c r="EM90" s="217" t="str">
        <f ca="1">IF(COUNTIF(空き状況確認テーブル!EM96:EP96,"×")&lt;&gt;0,"×",IF(COUNTIF(空き状況確認テーブル!EM96:EP96,"△")&lt;&gt;0,"△",IF(COUNTIF(空き状況確認テーブル!EM96:EP96,"△")&lt;&gt;0,"△","〇")))</f>
        <v>×</v>
      </c>
      <c r="EN90" s="217"/>
      <c r="EO90" s="217"/>
      <c r="EP90" s="217"/>
      <c r="EQ90" s="217" t="str">
        <f ca="1">IF(COUNTIF(空き状況確認テーブル!EQ96:ET96,"×")&lt;&gt;0,"×",IF(COUNTIF(空き状況確認テーブル!EQ96:ET96,"△")&lt;&gt;0,"△",IF(COUNTIF(空き状況確認テーブル!EQ96:ET96,"△")&lt;&gt;0,"△","〇")))</f>
        <v>×</v>
      </c>
      <c r="ER90" s="217"/>
      <c r="ES90" s="217"/>
      <c r="ET90" s="217"/>
      <c r="EU90" s="217" t="str">
        <f ca="1">IF(COUNTIF(空き状況確認テーブル!EU96:EX96,"×")&lt;&gt;0,"×",IF(COUNTIF(空き状況確認テーブル!EU96:EX96,"△")&lt;&gt;0,"△",IF(COUNTIF(空き状況確認テーブル!EU96:EX96,"△")&lt;&gt;0,"△","〇")))</f>
        <v>×</v>
      </c>
      <c r="EV90" s="217"/>
      <c r="EW90" s="217"/>
      <c r="EX90" s="217"/>
      <c r="EY90" s="213" t="str">
        <f ca="1">IF(COUNTIF(空き状況確認テーブル!EY96:FA96,"×")&lt;&gt;0,"×",IF(COUNTIF(空き状況確認テーブル!EY96:FA96,"△")&lt;&gt;0,"△",IF(COUNTIF(空き状況確認テーブル!EY96:FA96,"△")&lt;&gt;0,"△","〇")))</f>
        <v>×</v>
      </c>
      <c r="EZ90" s="214"/>
      <c r="FA90" s="216"/>
      <c r="FB90" s="121" t="str">
        <f ca="1">空き状況確認テーブル!FB96</f>
        <v>×</v>
      </c>
      <c r="FC90" s="122" t="str">
        <f ca="1">空き状況確認テーブル!FC96</f>
        <v>×</v>
      </c>
      <c r="FD90" s="122" t="str">
        <f ca="1">空き状況確認テーブル!FD96</f>
        <v>×</v>
      </c>
      <c r="FE90" s="122" t="str">
        <f ca="1">空き状況確認テーブル!FE96</f>
        <v>×</v>
      </c>
      <c r="FF90" s="122" t="str">
        <f ca="1">空き状況確認テーブル!FF96</f>
        <v>×</v>
      </c>
      <c r="FG90" s="122" t="str">
        <f ca="1">空き状況確認テーブル!FG96</f>
        <v>×</v>
      </c>
      <c r="FH90" s="213" t="str">
        <f ca="1">IF(COUNTIF(空き状況確認テーブル!FH96:FJ96,"×")&lt;&gt;0,"×",IF(COUNTIF(空き状況確認テーブル!FH96:FJ96,"△")&lt;&gt;0,"△",IF(COUNTIF(空き状況確認テーブル!FH96:FJ96,"△")&lt;&gt;0,"△","〇")))</f>
        <v>×</v>
      </c>
      <c r="FI90" s="214"/>
      <c r="FJ90" s="215"/>
      <c r="FK90" s="217" t="str">
        <f ca="1">IF(COUNTIF(空き状況確認テーブル!FK96:FN96,"×")&lt;&gt;0,"×",IF(COUNTIF(空き状況確認テーブル!FK96:FN96,"△")&lt;&gt;0,"△",IF(COUNTIF(空き状況確認テーブル!FK96:FN96,"△")&lt;&gt;0,"△","〇")))</f>
        <v>×</v>
      </c>
      <c r="FL90" s="217"/>
      <c r="FM90" s="217"/>
      <c r="FN90" s="217"/>
      <c r="FO90" s="217" t="str">
        <f ca="1">IF(COUNTIF(空き状況確認テーブル!FO96:FR96,"×")&lt;&gt;0,"×",IF(COUNTIF(空き状況確認テーブル!FO96:FR96,"△")&lt;&gt;0,"△",IF(COUNTIF(空き状況確認テーブル!FO96:FR96,"△")&lt;&gt;0,"△","〇")))</f>
        <v>×</v>
      </c>
      <c r="FP90" s="217"/>
      <c r="FQ90" s="217"/>
      <c r="FR90" s="217"/>
      <c r="FS90" s="217" t="str">
        <f ca="1">IF(COUNTIF(空き状況確認テーブル!FS96:FV96,"×")&lt;&gt;0,"×",IF(COUNTIF(空き状況確認テーブル!FS96:FV96,"△")&lt;&gt;0,"△",IF(COUNTIF(空き状況確認テーブル!FS96:FV96,"△")&lt;&gt;0,"△","〇")))</f>
        <v>×</v>
      </c>
      <c r="FT90" s="217"/>
      <c r="FU90" s="217"/>
      <c r="FV90" s="217"/>
      <c r="FW90" s="213" t="str">
        <f ca="1">IF(COUNTIF(空き状況確認テーブル!FW96:FY96,"×")&lt;&gt;0,"×",IF(COUNTIF(空き状況確認テーブル!FW96:FY96,"△")&lt;&gt;0,"△",IF(COUNTIF(空き状況確認テーブル!FW96:FY96,"△")&lt;&gt;0,"△","〇")))</f>
        <v>×</v>
      </c>
      <c r="FX90" s="214"/>
      <c r="FY90" s="216"/>
    </row>
    <row r="91" spans="1:181">
      <c r="A91" s="17"/>
      <c r="B91" s="164"/>
      <c r="C91" s="203" t="s">
        <v>299</v>
      </c>
      <c r="D91" s="11" t="s">
        <v>219</v>
      </c>
      <c r="E91" s="10" t="str">
        <f>INDEX(施設情報!$D$1:$D$1000,MATCH(D91,施設情報!$C$1:$C$1000,0))</f>
        <v>1</v>
      </c>
      <c r="F91" s="11"/>
      <c r="G91" s="8" t="str">
        <f t="shared" si="29"/>
        <v>070-46391</v>
      </c>
      <c r="H91" s="10" t="str">
        <f t="shared" si="30"/>
        <v>070-46392</v>
      </c>
      <c r="I91" s="10" t="str">
        <f t="shared" si="31"/>
        <v>070-46393</v>
      </c>
      <c r="J91" s="10" t="str">
        <f t="shared" si="32"/>
        <v>070-46394</v>
      </c>
      <c r="K91" s="10" t="str">
        <f t="shared" si="33"/>
        <v>070-46395</v>
      </c>
      <c r="L91" s="10" t="str">
        <f t="shared" si="34"/>
        <v>070-46396</v>
      </c>
      <c r="M91" s="10" t="str">
        <f t="shared" si="35"/>
        <v>070-46397</v>
      </c>
      <c r="N91" s="121" t="str">
        <f ca="1">空き状況確認テーブル!N97</f>
        <v>△</v>
      </c>
      <c r="O91" s="122" t="str">
        <f ca="1">空き状況確認テーブル!O97</f>
        <v>△</v>
      </c>
      <c r="P91" s="122" t="str">
        <f ca="1">空き状況確認テーブル!P97</f>
        <v>△</v>
      </c>
      <c r="Q91" s="122" t="str">
        <f ca="1">空き状況確認テーブル!Q97</f>
        <v>△</v>
      </c>
      <c r="R91" s="122" t="str">
        <f ca="1">空き状況確認テーブル!R97</f>
        <v>△</v>
      </c>
      <c r="S91" s="122" t="str">
        <f ca="1">空き状況確認テーブル!S97</f>
        <v>△</v>
      </c>
      <c r="T91" s="213" t="str">
        <f ca="1">IF(COUNTIF(空き状況確認テーブル!T97:V97,"×")&lt;&gt;0,"×",IF(COUNTIF(空き状況確認テーブル!T97:V97,"△")&lt;&gt;0,"△",IF(COUNTIF(空き状況確認テーブル!T97:V97,"△")&lt;&gt;0,"△","〇")))</f>
        <v>△</v>
      </c>
      <c r="U91" s="214"/>
      <c r="V91" s="215"/>
      <c r="W91" s="217" t="str">
        <f ca="1">IF(COUNTIF(空き状況確認テーブル!W97:Z97,"×")&lt;&gt;0,"×",IF(COUNTIF(空き状況確認テーブル!W97:Z97,"△")&lt;&gt;0,"△",IF(COUNTIF(空き状況確認テーブル!W97:Z97,"△")&lt;&gt;0,"△","〇")))</f>
        <v>〇</v>
      </c>
      <c r="X91" s="217"/>
      <c r="Y91" s="217"/>
      <c r="Z91" s="217"/>
      <c r="AA91" s="217" t="str">
        <f ca="1">IF(COUNTIF(空き状況確認テーブル!AA97:AD97,"×")&lt;&gt;0,"×",IF(COUNTIF(空き状況確認テーブル!AA97:AD97,"△")&lt;&gt;0,"△",IF(COUNTIF(空き状況確認テーブル!AA97:AD97,"△")&lt;&gt;0,"△","〇")))</f>
        <v>〇</v>
      </c>
      <c r="AB91" s="217"/>
      <c r="AC91" s="217"/>
      <c r="AD91" s="217"/>
      <c r="AE91" s="217" t="str">
        <f ca="1">IF(COUNTIF(空き状況確認テーブル!AE97:AH97,"×")&lt;&gt;0,"×",IF(COUNTIF(空き状況確認テーブル!AE97:AH97,"△")&lt;&gt;0,"△",IF(COUNTIF(空き状況確認テーブル!AE97:AH97,"△")&lt;&gt;0,"△","〇")))</f>
        <v>△</v>
      </c>
      <c r="AF91" s="217"/>
      <c r="AG91" s="217"/>
      <c r="AH91" s="217"/>
      <c r="AI91" s="213" t="str">
        <f ca="1">IF(COUNTIF(空き状況確認テーブル!AI97:AK97,"×")&lt;&gt;0,"×",IF(COUNTIF(空き状況確認テーブル!AI97:AK97,"△")&lt;&gt;0,"△",IF(COUNTIF(空き状況確認テーブル!AI97:AK97,"△")&lt;&gt;0,"△","〇")))</f>
        <v>△</v>
      </c>
      <c r="AJ91" s="214"/>
      <c r="AK91" s="216"/>
      <c r="AL91" s="121" t="str">
        <f ca="1">空き状況確認テーブル!AL97</f>
        <v>△</v>
      </c>
      <c r="AM91" s="122" t="str">
        <f ca="1">空き状況確認テーブル!AM97</f>
        <v>△</v>
      </c>
      <c r="AN91" s="122" t="str">
        <f ca="1">空き状況確認テーブル!AN97</f>
        <v>△</v>
      </c>
      <c r="AO91" s="122" t="str">
        <f ca="1">空き状況確認テーブル!AO97</f>
        <v>△</v>
      </c>
      <c r="AP91" s="122" t="str">
        <f ca="1">空き状況確認テーブル!AP97</f>
        <v>△</v>
      </c>
      <c r="AQ91" s="122" t="str">
        <f ca="1">空き状況確認テーブル!AQ97</f>
        <v>△</v>
      </c>
      <c r="AR91" s="213" t="str">
        <f ca="1">IF(COUNTIF(空き状況確認テーブル!AR97:AT97,"×")&lt;&gt;0,"×",IF(COUNTIF(空き状況確認テーブル!AR97:AT97,"△")&lt;&gt;0,"△",IF(COUNTIF(空き状況確認テーブル!AR97:AT97,"△")&lt;&gt;0,"△","〇")))</f>
        <v>△</v>
      </c>
      <c r="AS91" s="214"/>
      <c r="AT91" s="215"/>
      <c r="AU91" s="217" t="str">
        <f ca="1">IF(COUNTIF(空き状況確認テーブル!AU97:AX97,"×")&lt;&gt;0,"×",IF(COUNTIF(空き状況確認テーブル!AU97:AX97,"△")&lt;&gt;0,"△",IF(COUNTIF(空き状況確認テーブル!AU97:AX97,"△")&lt;&gt;0,"△","〇")))</f>
        <v>〇</v>
      </c>
      <c r="AV91" s="217"/>
      <c r="AW91" s="217"/>
      <c r="AX91" s="217"/>
      <c r="AY91" s="217" t="str">
        <f ca="1">IF(COUNTIF(空き状況確認テーブル!AY97:BB97,"×")&lt;&gt;0,"×",IF(COUNTIF(空き状況確認テーブル!AY97:BB97,"△")&lt;&gt;0,"△",IF(COUNTIF(空き状況確認テーブル!AY97:BB97,"△")&lt;&gt;0,"△","〇")))</f>
        <v>〇</v>
      </c>
      <c r="AZ91" s="217"/>
      <c r="BA91" s="217"/>
      <c r="BB91" s="217"/>
      <c r="BC91" s="217" t="str">
        <f ca="1">IF(COUNTIF(空き状況確認テーブル!BC97:BF97,"×")&lt;&gt;0,"×",IF(COUNTIF(空き状況確認テーブル!BC97:BF97,"△")&lt;&gt;0,"△",IF(COUNTIF(空き状況確認テーブル!BC97:BF97,"△")&lt;&gt;0,"△","〇")))</f>
        <v>△</v>
      </c>
      <c r="BD91" s="217"/>
      <c r="BE91" s="217"/>
      <c r="BF91" s="217"/>
      <c r="BG91" s="213" t="str">
        <f ca="1">IF(COUNTIF(空き状況確認テーブル!BG97:BI97,"×")&lt;&gt;0,"×",IF(COUNTIF(空き状況確認テーブル!BG97:BI97,"△")&lt;&gt;0,"△",IF(COUNTIF(空き状況確認テーブル!BG97:BI97,"△")&lt;&gt;0,"△","〇")))</f>
        <v>△</v>
      </c>
      <c r="BH91" s="214"/>
      <c r="BI91" s="216"/>
      <c r="BJ91" s="121" t="str">
        <f ca="1">空き状況確認テーブル!BJ97</f>
        <v>△</v>
      </c>
      <c r="BK91" s="122" t="str">
        <f ca="1">空き状況確認テーブル!BK97</f>
        <v>△</v>
      </c>
      <c r="BL91" s="122" t="str">
        <f ca="1">空き状況確認テーブル!BL97</f>
        <v>△</v>
      </c>
      <c r="BM91" s="122" t="str">
        <f ca="1">空き状況確認テーブル!BM97</f>
        <v>△</v>
      </c>
      <c r="BN91" s="122" t="str">
        <f ca="1">空き状況確認テーブル!BN97</f>
        <v>△</v>
      </c>
      <c r="BO91" s="122" t="str">
        <f ca="1">空き状況確認テーブル!BO97</f>
        <v>△</v>
      </c>
      <c r="BP91" s="213" t="str">
        <f ca="1">IF(COUNTIF(空き状況確認テーブル!BP97:BR97,"×")&lt;&gt;0,"×",IF(COUNTIF(空き状況確認テーブル!BP97:BR97,"△")&lt;&gt;0,"△",IF(COUNTIF(空き状況確認テーブル!BP97:BR97,"△")&lt;&gt;0,"△","〇")))</f>
        <v>△</v>
      </c>
      <c r="BQ91" s="214"/>
      <c r="BR91" s="215"/>
      <c r="BS91" s="217" t="str">
        <f ca="1">IF(COUNTIF(空き状況確認テーブル!BS97:BV97,"×")&lt;&gt;0,"×",IF(COUNTIF(空き状況確認テーブル!BS97:BV97,"△")&lt;&gt;0,"△",IF(COUNTIF(空き状況確認テーブル!BS97:BV97,"△")&lt;&gt;0,"△","〇")))</f>
        <v>〇</v>
      </c>
      <c r="BT91" s="217"/>
      <c r="BU91" s="217"/>
      <c r="BV91" s="217"/>
      <c r="BW91" s="217" t="str">
        <f ca="1">IF(COUNTIF(空き状況確認テーブル!BW97:BZ97,"×")&lt;&gt;0,"×",IF(COUNTIF(空き状況確認テーブル!BW97:BZ97,"△")&lt;&gt;0,"△",IF(COUNTIF(空き状況確認テーブル!BW97:BZ97,"△")&lt;&gt;0,"△","〇")))</f>
        <v>〇</v>
      </c>
      <c r="BX91" s="217"/>
      <c r="BY91" s="217"/>
      <c r="BZ91" s="217"/>
      <c r="CA91" s="217" t="str">
        <f ca="1">IF(COUNTIF(空き状況確認テーブル!CA97:CD97,"×")&lt;&gt;0,"×",IF(COUNTIF(空き状況確認テーブル!CA97:CD97,"△")&lt;&gt;0,"△",IF(COUNTIF(空き状況確認テーブル!CA97:CD97,"△")&lt;&gt;0,"△","〇")))</f>
        <v>△</v>
      </c>
      <c r="CB91" s="217"/>
      <c r="CC91" s="217"/>
      <c r="CD91" s="217"/>
      <c r="CE91" s="213" t="str">
        <f ca="1">IF(COUNTIF(空き状況確認テーブル!CE97:CG97,"×")&lt;&gt;0,"×",IF(COUNTIF(空き状況確認テーブル!CE97:CG97,"△")&lt;&gt;0,"△",IF(COUNTIF(空き状況確認テーブル!CE97:CG97,"△")&lt;&gt;0,"△","〇")))</f>
        <v>△</v>
      </c>
      <c r="CF91" s="214"/>
      <c r="CG91" s="216"/>
      <c r="CH91" s="187" t="str">
        <f ca="1">空き状況確認テーブル!CH97</f>
        <v>△</v>
      </c>
      <c r="CI91" s="122" t="str">
        <f ca="1">空き状況確認テーブル!CI97</f>
        <v>△</v>
      </c>
      <c r="CJ91" s="122" t="str">
        <f ca="1">空き状況確認テーブル!CJ97</f>
        <v>△</v>
      </c>
      <c r="CK91" s="122" t="str">
        <f ca="1">空き状況確認テーブル!CK97</f>
        <v>△</v>
      </c>
      <c r="CL91" s="122" t="str">
        <f ca="1">空き状況確認テーブル!CL97</f>
        <v>△</v>
      </c>
      <c r="CM91" s="122" t="str">
        <f ca="1">空き状況確認テーブル!CM97</f>
        <v>△</v>
      </c>
      <c r="CN91" s="213" t="str">
        <f ca="1">IF(COUNTIF(空き状況確認テーブル!CN97:CP97,"×")&lt;&gt;0,"×",IF(COUNTIF(空き状況確認テーブル!CN97:CP97,"△")&lt;&gt;0,"△",IF(COUNTIF(空き状況確認テーブル!CN97:CP97,"△")&lt;&gt;0,"△","〇")))</f>
        <v>△</v>
      </c>
      <c r="CO91" s="214"/>
      <c r="CP91" s="215"/>
      <c r="CQ91" s="217" t="str">
        <f ca="1">IF(COUNTIF(空き状況確認テーブル!CQ97:CT97,"×")&lt;&gt;0,"×",IF(COUNTIF(空き状況確認テーブル!CQ97:CT97,"△")&lt;&gt;0,"△",IF(COUNTIF(空き状況確認テーブル!CQ97:CT97,"△")&lt;&gt;0,"△","〇")))</f>
        <v>〇</v>
      </c>
      <c r="CR91" s="217"/>
      <c r="CS91" s="217"/>
      <c r="CT91" s="217"/>
      <c r="CU91" s="217" t="str">
        <f ca="1">IF(COUNTIF(空き状況確認テーブル!CU97:CX97,"×")&lt;&gt;0,"×",IF(COUNTIF(空き状況確認テーブル!CU97:CX97,"△")&lt;&gt;0,"△",IF(COUNTIF(空き状況確認テーブル!CU97:CX97,"△")&lt;&gt;0,"△","〇")))</f>
        <v>〇</v>
      </c>
      <c r="CV91" s="217"/>
      <c r="CW91" s="217"/>
      <c r="CX91" s="217"/>
      <c r="CY91" s="217" t="str">
        <f ca="1">IF(COUNTIF(空き状況確認テーブル!CY97:DB97,"×")&lt;&gt;0,"×",IF(COUNTIF(空き状況確認テーブル!CY97:DB97,"△")&lt;&gt;0,"△",IF(COUNTIF(空き状況確認テーブル!CY97:DB97,"△")&lt;&gt;0,"△","〇")))</f>
        <v>△</v>
      </c>
      <c r="CZ91" s="217"/>
      <c r="DA91" s="217"/>
      <c r="DB91" s="217"/>
      <c r="DC91" s="213" t="str">
        <f ca="1">IF(COUNTIF(空き状況確認テーブル!DC97:DE97,"×")&lt;&gt;0,"×",IF(COUNTIF(空き状況確認テーブル!DC97:DE97,"△")&lt;&gt;0,"△",IF(COUNTIF(空き状況確認テーブル!DC97:DE97,"△")&lt;&gt;0,"△","〇")))</f>
        <v>△</v>
      </c>
      <c r="DD91" s="214"/>
      <c r="DE91" s="216"/>
      <c r="DF91" s="121" t="str">
        <f ca="1">空き状況確認テーブル!DF97</f>
        <v>△</v>
      </c>
      <c r="DG91" s="122" t="str">
        <f ca="1">空き状況確認テーブル!DG97</f>
        <v>△</v>
      </c>
      <c r="DH91" s="122" t="str">
        <f ca="1">空き状況確認テーブル!DH97</f>
        <v>△</v>
      </c>
      <c r="DI91" s="122" t="str">
        <f ca="1">空き状況確認テーブル!DI97</f>
        <v>△</v>
      </c>
      <c r="DJ91" s="122" t="str">
        <f ca="1">空き状況確認テーブル!DJ97</f>
        <v>△</v>
      </c>
      <c r="DK91" s="122" t="str">
        <f ca="1">空き状況確認テーブル!DK97</f>
        <v>△</v>
      </c>
      <c r="DL91" s="213" t="str">
        <f ca="1">IF(COUNTIF(空き状況確認テーブル!DL97:DN97,"×")&lt;&gt;0,"×",IF(COUNTIF(空き状況確認テーブル!DL97:DN97,"△")&lt;&gt;0,"△",IF(COUNTIF(空き状況確認テーブル!DL97:DN97,"△")&lt;&gt;0,"△","〇")))</f>
        <v>△</v>
      </c>
      <c r="DM91" s="214"/>
      <c r="DN91" s="215"/>
      <c r="DO91" s="217" t="str">
        <f ca="1">IF(COUNTIF(空き状況確認テーブル!DO97:DR97,"×")&lt;&gt;0,"×",IF(COUNTIF(空き状況確認テーブル!DO97:DR97,"△")&lt;&gt;0,"△",IF(COUNTIF(空き状況確認テーブル!DO97:DR97,"△")&lt;&gt;0,"△","〇")))</f>
        <v>〇</v>
      </c>
      <c r="DP91" s="217"/>
      <c r="DQ91" s="217"/>
      <c r="DR91" s="217"/>
      <c r="DS91" s="217" t="str">
        <f ca="1">IF(COUNTIF(空き状況確認テーブル!DS97:DV97,"×")&lt;&gt;0,"×",IF(COUNTIF(空き状況確認テーブル!DS97:DV97,"△")&lt;&gt;0,"△",IF(COUNTIF(空き状況確認テーブル!DS97:DV97,"△")&lt;&gt;0,"△","〇")))</f>
        <v>〇</v>
      </c>
      <c r="DT91" s="217"/>
      <c r="DU91" s="217"/>
      <c r="DV91" s="217"/>
      <c r="DW91" s="217" t="str">
        <f ca="1">IF(COUNTIF(空き状況確認テーブル!DW97:DZ97,"×")&lt;&gt;0,"×",IF(COUNTIF(空き状況確認テーブル!DW97:DZ97,"△")&lt;&gt;0,"△",IF(COUNTIF(空き状況確認テーブル!DW97:DZ97,"△")&lt;&gt;0,"△","〇")))</f>
        <v>△</v>
      </c>
      <c r="DX91" s="217"/>
      <c r="DY91" s="217"/>
      <c r="DZ91" s="217"/>
      <c r="EA91" s="213" t="str">
        <f ca="1">IF(COUNTIF(空き状況確認テーブル!EA97:EC97,"×")&lt;&gt;0,"×",IF(COUNTIF(空き状況確認テーブル!EA97:EC97,"△")&lt;&gt;0,"△",IF(COUNTIF(空き状況確認テーブル!EA97:EC97,"△")&lt;&gt;0,"△","〇")))</f>
        <v>△</v>
      </c>
      <c r="EB91" s="214"/>
      <c r="EC91" s="216"/>
      <c r="ED91" s="121" t="str">
        <f ca="1">空き状況確認テーブル!ED97</f>
        <v>×</v>
      </c>
      <c r="EE91" s="122" t="str">
        <f ca="1">空き状況確認テーブル!EE97</f>
        <v>×</v>
      </c>
      <c r="EF91" s="122" t="str">
        <f ca="1">空き状況確認テーブル!EF97</f>
        <v>×</v>
      </c>
      <c r="EG91" s="122" t="str">
        <f ca="1">空き状況確認テーブル!EG97</f>
        <v>×</v>
      </c>
      <c r="EH91" s="122" t="str">
        <f ca="1">空き状況確認テーブル!EH97</f>
        <v>×</v>
      </c>
      <c r="EI91" s="122" t="str">
        <f ca="1">空き状況確認テーブル!EI97</f>
        <v>×</v>
      </c>
      <c r="EJ91" s="213" t="str">
        <f ca="1">IF(COUNTIF(空き状況確認テーブル!EJ97:EL97,"×")&lt;&gt;0,"×",IF(COUNTIF(空き状況確認テーブル!EJ97:EL97,"△")&lt;&gt;0,"△",IF(COUNTIF(空き状況確認テーブル!EJ97:EL97,"△")&lt;&gt;0,"△","〇")))</f>
        <v>×</v>
      </c>
      <c r="EK91" s="214"/>
      <c r="EL91" s="215"/>
      <c r="EM91" s="217" t="str">
        <f ca="1">IF(COUNTIF(空き状況確認テーブル!EM97:EP97,"×")&lt;&gt;0,"×",IF(COUNTIF(空き状況確認テーブル!EM97:EP97,"△")&lt;&gt;0,"△",IF(COUNTIF(空き状況確認テーブル!EM97:EP97,"△")&lt;&gt;0,"△","〇")))</f>
        <v>×</v>
      </c>
      <c r="EN91" s="217"/>
      <c r="EO91" s="217"/>
      <c r="EP91" s="217"/>
      <c r="EQ91" s="217" t="str">
        <f ca="1">IF(COUNTIF(空き状況確認テーブル!EQ97:ET97,"×")&lt;&gt;0,"×",IF(COUNTIF(空き状況確認テーブル!EQ97:ET97,"△")&lt;&gt;0,"△",IF(COUNTIF(空き状況確認テーブル!EQ97:ET97,"△")&lt;&gt;0,"△","〇")))</f>
        <v>×</v>
      </c>
      <c r="ER91" s="217"/>
      <c r="ES91" s="217"/>
      <c r="ET91" s="217"/>
      <c r="EU91" s="217" t="str">
        <f ca="1">IF(COUNTIF(空き状況確認テーブル!EU97:EX97,"×")&lt;&gt;0,"×",IF(COUNTIF(空き状況確認テーブル!EU97:EX97,"△")&lt;&gt;0,"△",IF(COUNTIF(空き状況確認テーブル!EU97:EX97,"△")&lt;&gt;0,"△","〇")))</f>
        <v>×</v>
      </c>
      <c r="EV91" s="217"/>
      <c r="EW91" s="217"/>
      <c r="EX91" s="217"/>
      <c r="EY91" s="213" t="str">
        <f ca="1">IF(COUNTIF(空き状況確認テーブル!EY97:FA97,"×")&lt;&gt;0,"×",IF(COUNTIF(空き状況確認テーブル!EY97:FA97,"△")&lt;&gt;0,"△",IF(COUNTIF(空き状況確認テーブル!EY97:FA97,"△")&lt;&gt;0,"△","〇")))</f>
        <v>×</v>
      </c>
      <c r="EZ91" s="214"/>
      <c r="FA91" s="216"/>
      <c r="FB91" s="121" t="str">
        <f ca="1">空き状況確認テーブル!FB97</f>
        <v>×</v>
      </c>
      <c r="FC91" s="122" t="str">
        <f ca="1">空き状況確認テーブル!FC97</f>
        <v>×</v>
      </c>
      <c r="FD91" s="122" t="str">
        <f ca="1">空き状況確認テーブル!FD97</f>
        <v>×</v>
      </c>
      <c r="FE91" s="122" t="str">
        <f ca="1">空き状況確認テーブル!FE97</f>
        <v>×</v>
      </c>
      <c r="FF91" s="122" t="str">
        <f ca="1">空き状況確認テーブル!FF97</f>
        <v>×</v>
      </c>
      <c r="FG91" s="122" t="str">
        <f ca="1">空き状況確認テーブル!FG97</f>
        <v>×</v>
      </c>
      <c r="FH91" s="213" t="str">
        <f ca="1">IF(COUNTIF(空き状況確認テーブル!FH97:FJ97,"×")&lt;&gt;0,"×",IF(COUNTIF(空き状況確認テーブル!FH97:FJ97,"△")&lt;&gt;0,"△",IF(COUNTIF(空き状況確認テーブル!FH97:FJ97,"△")&lt;&gt;0,"△","〇")))</f>
        <v>×</v>
      </c>
      <c r="FI91" s="214"/>
      <c r="FJ91" s="215"/>
      <c r="FK91" s="217" t="str">
        <f ca="1">IF(COUNTIF(空き状況確認テーブル!FK97:FN97,"×")&lt;&gt;0,"×",IF(COUNTIF(空き状況確認テーブル!FK97:FN97,"△")&lt;&gt;0,"△",IF(COUNTIF(空き状況確認テーブル!FK97:FN97,"△")&lt;&gt;0,"△","〇")))</f>
        <v>×</v>
      </c>
      <c r="FL91" s="217"/>
      <c r="FM91" s="217"/>
      <c r="FN91" s="217"/>
      <c r="FO91" s="217" t="str">
        <f ca="1">IF(COUNTIF(空き状況確認テーブル!FO97:FR97,"×")&lt;&gt;0,"×",IF(COUNTIF(空き状況確認テーブル!FO97:FR97,"△")&lt;&gt;0,"△",IF(COUNTIF(空き状況確認テーブル!FO97:FR97,"△")&lt;&gt;0,"△","〇")))</f>
        <v>×</v>
      </c>
      <c r="FP91" s="217"/>
      <c r="FQ91" s="217"/>
      <c r="FR91" s="217"/>
      <c r="FS91" s="217" t="str">
        <f ca="1">IF(COUNTIF(空き状況確認テーブル!FS97:FV97,"×")&lt;&gt;0,"×",IF(COUNTIF(空き状況確認テーブル!FS97:FV97,"△")&lt;&gt;0,"△",IF(COUNTIF(空き状況確認テーブル!FS97:FV97,"△")&lt;&gt;0,"△","〇")))</f>
        <v>×</v>
      </c>
      <c r="FT91" s="217"/>
      <c r="FU91" s="217"/>
      <c r="FV91" s="217"/>
      <c r="FW91" s="213" t="str">
        <f ca="1">IF(COUNTIF(空き状況確認テーブル!FW97:FY97,"×")&lt;&gt;0,"×",IF(COUNTIF(空き状況確認テーブル!FW97:FY97,"△")&lt;&gt;0,"△",IF(COUNTIF(空き状況確認テーブル!FW97:FY97,"△")&lt;&gt;0,"△","〇")))</f>
        <v>×</v>
      </c>
      <c r="FX91" s="214"/>
      <c r="FY91" s="216"/>
    </row>
    <row r="92" spans="1:181">
      <c r="A92" s="17"/>
      <c r="B92" s="164"/>
      <c r="C92" s="203" t="s">
        <v>317</v>
      </c>
      <c r="D92" s="11" t="s">
        <v>318</v>
      </c>
      <c r="E92" s="10"/>
      <c r="F92" s="11"/>
      <c r="G92" s="8" t="str">
        <f t="shared" si="29"/>
        <v>071-46391</v>
      </c>
      <c r="H92" s="10" t="str">
        <f t="shared" si="30"/>
        <v>071-46392</v>
      </c>
      <c r="I92" s="10" t="str">
        <f t="shared" si="31"/>
        <v>071-46393</v>
      </c>
      <c r="J92" s="10" t="str">
        <f t="shared" si="32"/>
        <v>071-46394</v>
      </c>
      <c r="K92" s="10" t="str">
        <f t="shared" si="33"/>
        <v>071-46395</v>
      </c>
      <c r="L92" s="10" t="str">
        <f t="shared" si="34"/>
        <v>071-46396</v>
      </c>
      <c r="M92" s="10" t="str">
        <f t="shared" si="35"/>
        <v>071-46397</v>
      </c>
      <c r="N92" s="121" t="str">
        <f ca="1">空き状況確認テーブル!N98</f>
        <v>△</v>
      </c>
      <c r="O92" s="122" t="str">
        <f ca="1">空き状況確認テーブル!O98</f>
        <v>△</v>
      </c>
      <c r="P92" s="122" t="str">
        <f ca="1">空き状況確認テーブル!P98</f>
        <v>△</v>
      </c>
      <c r="Q92" s="122" t="str">
        <f ca="1">空き状況確認テーブル!Q98</f>
        <v>△</v>
      </c>
      <c r="R92" s="122" t="str">
        <f ca="1">空き状況確認テーブル!R98</f>
        <v>△</v>
      </c>
      <c r="S92" s="122" t="str">
        <f ca="1">空き状況確認テーブル!S98</f>
        <v>△</v>
      </c>
      <c r="T92" s="213" t="str">
        <f ca="1">IF(COUNTIF(空き状況確認テーブル!T98:V98,"×")&lt;&gt;0,"×",IF(COUNTIF(空き状況確認テーブル!T98:V98,"△")&lt;&gt;0,"△",IF(COUNTIF(空き状況確認テーブル!T98:V98,"△")&lt;&gt;0,"△","〇")))</f>
        <v>△</v>
      </c>
      <c r="U92" s="214"/>
      <c r="V92" s="215"/>
      <c r="W92" s="217" t="str">
        <f ca="1">IF(COUNTIF(空き状況確認テーブル!W98:Z98,"×")&lt;&gt;0,"×",IF(COUNTIF(空き状況確認テーブル!W98:Z98,"△")&lt;&gt;0,"△",IF(COUNTIF(空き状況確認テーブル!W98:Z98,"△")&lt;&gt;0,"△","〇")))</f>
        <v>〇</v>
      </c>
      <c r="X92" s="217"/>
      <c r="Y92" s="217"/>
      <c r="Z92" s="217"/>
      <c r="AA92" s="217" t="str">
        <f ca="1">IF(COUNTIF(空き状況確認テーブル!AA98:AD98,"×")&lt;&gt;0,"×",IF(COUNTIF(空き状況確認テーブル!AA98:AD98,"△")&lt;&gt;0,"△",IF(COUNTIF(空き状況確認テーブル!AA98:AD98,"△")&lt;&gt;0,"△","〇")))</f>
        <v>〇</v>
      </c>
      <c r="AB92" s="217"/>
      <c r="AC92" s="217"/>
      <c r="AD92" s="217"/>
      <c r="AE92" s="217" t="str">
        <f ca="1">IF(COUNTIF(空き状況確認テーブル!AE98:AH98,"×")&lt;&gt;0,"×",IF(COUNTIF(空き状況確認テーブル!AE98:AH98,"△")&lt;&gt;0,"△",IF(COUNTIF(空き状況確認テーブル!AE98:AH98,"△")&lt;&gt;0,"△","〇")))</f>
        <v>△</v>
      </c>
      <c r="AF92" s="217"/>
      <c r="AG92" s="217"/>
      <c r="AH92" s="217"/>
      <c r="AI92" s="213" t="str">
        <f ca="1">IF(COUNTIF(空き状況確認テーブル!AI98:AK98,"×")&lt;&gt;0,"×",IF(COUNTIF(空き状況確認テーブル!AI98:AK98,"△")&lt;&gt;0,"△",IF(COUNTIF(空き状況確認テーブル!AI98:AK98,"△")&lt;&gt;0,"△","〇")))</f>
        <v>△</v>
      </c>
      <c r="AJ92" s="214"/>
      <c r="AK92" s="216"/>
      <c r="AL92" s="121" t="str">
        <f ca="1">空き状況確認テーブル!AL98</f>
        <v>△</v>
      </c>
      <c r="AM92" s="122" t="str">
        <f ca="1">空き状況確認テーブル!AM98</f>
        <v>△</v>
      </c>
      <c r="AN92" s="122" t="str">
        <f ca="1">空き状況確認テーブル!AN98</f>
        <v>△</v>
      </c>
      <c r="AO92" s="122" t="str">
        <f ca="1">空き状況確認テーブル!AO98</f>
        <v>△</v>
      </c>
      <c r="AP92" s="122" t="str">
        <f ca="1">空き状況確認テーブル!AP98</f>
        <v>△</v>
      </c>
      <c r="AQ92" s="122" t="str">
        <f ca="1">空き状況確認テーブル!AQ98</f>
        <v>△</v>
      </c>
      <c r="AR92" s="213" t="str">
        <f ca="1">IF(COUNTIF(空き状況確認テーブル!AR98:AT98,"×")&lt;&gt;0,"×",IF(COUNTIF(空き状況確認テーブル!AR98:AT98,"△")&lt;&gt;0,"△",IF(COUNTIF(空き状況確認テーブル!AR98:AT98,"△")&lt;&gt;0,"△","〇")))</f>
        <v>△</v>
      </c>
      <c r="AS92" s="214"/>
      <c r="AT92" s="215"/>
      <c r="AU92" s="217" t="str">
        <f ca="1">IF(COUNTIF(空き状況確認テーブル!AU98:AX98,"×")&lt;&gt;0,"×",IF(COUNTIF(空き状況確認テーブル!AU98:AX98,"△")&lt;&gt;0,"△",IF(COUNTIF(空き状況確認テーブル!AU98:AX98,"△")&lt;&gt;0,"△","〇")))</f>
        <v>〇</v>
      </c>
      <c r="AV92" s="217"/>
      <c r="AW92" s="217"/>
      <c r="AX92" s="217"/>
      <c r="AY92" s="217" t="str">
        <f ca="1">IF(COUNTIF(空き状況確認テーブル!AY98:BB98,"×")&lt;&gt;0,"×",IF(COUNTIF(空き状況確認テーブル!AY98:BB98,"△")&lt;&gt;0,"△",IF(COUNTIF(空き状況確認テーブル!AY98:BB98,"△")&lt;&gt;0,"△","〇")))</f>
        <v>〇</v>
      </c>
      <c r="AZ92" s="217"/>
      <c r="BA92" s="217"/>
      <c r="BB92" s="217"/>
      <c r="BC92" s="217" t="str">
        <f ca="1">IF(COUNTIF(空き状況確認テーブル!BC98:BF98,"×")&lt;&gt;0,"×",IF(COUNTIF(空き状況確認テーブル!BC98:BF98,"△")&lt;&gt;0,"△",IF(COUNTIF(空き状況確認テーブル!BC98:BF98,"△")&lt;&gt;0,"△","〇")))</f>
        <v>△</v>
      </c>
      <c r="BD92" s="217"/>
      <c r="BE92" s="217"/>
      <c r="BF92" s="217"/>
      <c r="BG92" s="213" t="str">
        <f ca="1">IF(COUNTIF(空き状況確認テーブル!BG98:BI98,"×")&lt;&gt;0,"×",IF(COUNTIF(空き状況確認テーブル!BG98:BI98,"△")&lt;&gt;0,"△",IF(COUNTIF(空き状況確認テーブル!BG98:BI98,"△")&lt;&gt;0,"△","〇")))</f>
        <v>△</v>
      </c>
      <c r="BH92" s="214"/>
      <c r="BI92" s="216"/>
      <c r="BJ92" s="121" t="str">
        <f ca="1">空き状況確認テーブル!BJ98</f>
        <v>△</v>
      </c>
      <c r="BK92" s="122" t="str">
        <f ca="1">空き状況確認テーブル!BK98</f>
        <v>△</v>
      </c>
      <c r="BL92" s="122" t="str">
        <f ca="1">空き状況確認テーブル!BL98</f>
        <v>△</v>
      </c>
      <c r="BM92" s="122" t="str">
        <f ca="1">空き状況確認テーブル!BM98</f>
        <v>△</v>
      </c>
      <c r="BN92" s="122" t="str">
        <f ca="1">空き状況確認テーブル!BN98</f>
        <v>△</v>
      </c>
      <c r="BO92" s="122" t="str">
        <f ca="1">空き状況確認テーブル!BO98</f>
        <v>△</v>
      </c>
      <c r="BP92" s="213" t="str">
        <f ca="1">IF(COUNTIF(空き状況確認テーブル!BP98:BR98,"×")&lt;&gt;0,"×",IF(COUNTIF(空き状況確認テーブル!BP98:BR98,"△")&lt;&gt;0,"△",IF(COUNTIF(空き状況確認テーブル!BP98:BR98,"△")&lt;&gt;0,"△","〇")))</f>
        <v>△</v>
      </c>
      <c r="BQ92" s="214"/>
      <c r="BR92" s="215"/>
      <c r="BS92" s="217" t="str">
        <f ca="1">IF(COUNTIF(空き状況確認テーブル!BS98:BV98,"×")&lt;&gt;0,"×",IF(COUNTIF(空き状況確認テーブル!BS98:BV98,"△")&lt;&gt;0,"△",IF(COUNTIF(空き状況確認テーブル!BS98:BV98,"△")&lt;&gt;0,"△","〇")))</f>
        <v>〇</v>
      </c>
      <c r="BT92" s="217"/>
      <c r="BU92" s="217"/>
      <c r="BV92" s="217"/>
      <c r="BW92" s="217" t="str">
        <f ca="1">IF(COUNTIF(空き状況確認テーブル!BW98:BZ98,"×")&lt;&gt;0,"×",IF(COUNTIF(空き状況確認テーブル!BW98:BZ98,"△")&lt;&gt;0,"△",IF(COUNTIF(空き状況確認テーブル!BW98:BZ98,"△")&lt;&gt;0,"△","〇")))</f>
        <v>〇</v>
      </c>
      <c r="BX92" s="217"/>
      <c r="BY92" s="217"/>
      <c r="BZ92" s="217"/>
      <c r="CA92" s="217" t="str">
        <f ca="1">IF(COUNTIF(空き状況確認テーブル!CA98:CD98,"×")&lt;&gt;0,"×",IF(COUNTIF(空き状況確認テーブル!CA98:CD98,"△")&lt;&gt;0,"△",IF(COUNTIF(空き状況確認テーブル!CA98:CD98,"△")&lt;&gt;0,"△","〇")))</f>
        <v>△</v>
      </c>
      <c r="CB92" s="217"/>
      <c r="CC92" s="217"/>
      <c r="CD92" s="217"/>
      <c r="CE92" s="213" t="str">
        <f ca="1">IF(COUNTIF(空き状況確認テーブル!CE98:CG98,"×")&lt;&gt;0,"×",IF(COUNTIF(空き状況確認テーブル!CE98:CG98,"△")&lt;&gt;0,"△",IF(COUNTIF(空き状況確認テーブル!CE98:CG98,"△")&lt;&gt;0,"△","〇")))</f>
        <v>△</v>
      </c>
      <c r="CF92" s="214"/>
      <c r="CG92" s="216"/>
      <c r="CH92" s="187" t="str">
        <f ca="1">空き状況確認テーブル!CH98</f>
        <v>△</v>
      </c>
      <c r="CI92" s="122" t="str">
        <f ca="1">空き状況確認テーブル!CI98</f>
        <v>△</v>
      </c>
      <c r="CJ92" s="122" t="str">
        <f ca="1">空き状況確認テーブル!CJ98</f>
        <v>△</v>
      </c>
      <c r="CK92" s="122" t="str">
        <f ca="1">空き状況確認テーブル!CK98</f>
        <v>△</v>
      </c>
      <c r="CL92" s="122" t="str">
        <f ca="1">空き状況確認テーブル!CL98</f>
        <v>△</v>
      </c>
      <c r="CM92" s="122" t="str">
        <f ca="1">空き状況確認テーブル!CM98</f>
        <v>△</v>
      </c>
      <c r="CN92" s="213" t="str">
        <f ca="1">IF(COUNTIF(空き状況確認テーブル!CN98:CP98,"×")&lt;&gt;0,"×",IF(COUNTIF(空き状況確認テーブル!CN98:CP98,"△")&lt;&gt;0,"△",IF(COUNTIF(空き状況確認テーブル!CN98:CP98,"△")&lt;&gt;0,"△","〇")))</f>
        <v>△</v>
      </c>
      <c r="CO92" s="214"/>
      <c r="CP92" s="215"/>
      <c r="CQ92" s="217" t="str">
        <f ca="1">IF(COUNTIF(空き状況確認テーブル!CQ98:CT98,"×")&lt;&gt;0,"×",IF(COUNTIF(空き状況確認テーブル!CQ98:CT98,"△")&lt;&gt;0,"△",IF(COUNTIF(空き状況確認テーブル!CQ98:CT98,"△")&lt;&gt;0,"△","〇")))</f>
        <v>〇</v>
      </c>
      <c r="CR92" s="217"/>
      <c r="CS92" s="217"/>
      <c r="CT92" s="217"/>
      <c r="CU92" s="217" t="str">
        <f ca="1">IF(COUNTIF(空き状況確認テーブル!CU98:CX98,"×")&lt;&gt;0,"×",IF(COUNTIF(空き状況確認テーブル!CU98:CX98,"△")&lt;&gt;0,"△",IF(COUNTIF(空き状況確認テーブル!CU98:CX98,"△")&lt;&gt;0,"△","〇")))</f>
        <v>〇</v>
      </c>
      <c r="CV92" s="217"/>
      <c r="CW92" s="217"/>
      <c r="CX92" s="217"/>
      <c r="CY92" s="217" t="str">
        <f ca="1">IF(COUNTIF(空き状況確認テーブル!CY98:DB98,"×")&lt;&gt;0,"×",IF(COUNTIF(空き状況確認テーブル!CY98:DB98,"△")&lt;&gt;0,"△",IF(COUNTIF(空き状況確認テーブル!CY98:DB98,"△")&lt;&gt;0,"△","〇")))</f>
        <v>△</v>
      </c>
      <c r="CZ92" s="217"/>
      <c r="DA92" s="217"/>
      <c r="DB92" s="217"/>
      <c r="DC92" s="213" t="str">
        <f ca="1">IF(COUNTIF(空き状況確認テーブル!DC98:DE98,"×")&lt;&gt;0,"×",IF(COUNTIF(空き状況確認テーブル!DC98:DE98,"△")&lt;&gt;0,"△",IF(COUNTIF(空き状況確認テーブル!DC98:DE98,"△")&lt;&gt;0,"△","〇")))</f>
        <v>△</v>
      </c>
      <c r="DD92" s="214"/>
      <c r="DE92" s="216"/>
      <c r="DF92" s="121" t="str">
        <f ca="1">空き状況確認テーブル!DF98</f>
        <v>△</v>
      </c>
      <c r="DG92" s="122" t="str">
        <f ca="1">空き状況確認テーブル!DG98</f>
        <v>△</v>
      </c>
      <c r="DH92" s="122" t="str">
        <f ca="1">空き状況確認テーブル!DH98</f>
        <v>△</v>
      </c>
      <c r="DI92" s="122" t="str">
        <f ca="1">空き状況確認テーブル!DI98</f>
        <v>△</v>
      </c>
      <c r="DJ92" s="122" t="str">
        <f ca="1">空き状況確認テーブル!DJ98</f>
        <v>△</v>
      </c>
      <c r="DK92" s="122" t="str">
        <f ca="1">空き状況確認テーブル!DK98</f>
        <v>△</v>
      </c>
      <c r="DL92" s="213" t="str">
        <f ca="1">IF(COUNTIF(空き状況確認テーブル!DL98:DN98,"×")&lt;&gt;0,"×",IF(COUNTIF(空き状況確認テーブル!DL98:DN98,"△")&lt;&gt;0,"△",IF(COUNTIF(空き状況確認テーブル!DL98:DN98,"△")&lt;&gt;0,"△","〇")))</f>
        <v>△</v>
      </c>
      <c r="DM92" s="214"/>
      <c r="DN92" s="215"/>
      <c r="DO92" s="217" t="str">
        <f ca="1">IF(COUNTIF(空き状況確認テーブル!DO98:DR98,"×")&lt;&gt;0,"×",IF(COUNTIF(空き状況確認テーブル!DO98:DR98,"△")&lt;&gt;0,"△",IF(COUNTIF(空き状況確認テーブル!DO98:DR98,"△")&lt;&gt;0,"△","〇")))</f>
        <v>〇</v>
      </c>
      <c r="DP92" s="217"/>
      <c r="DQ92" s="217"/>
      <c r="DR92" s="217"/>
      <c r="DS92" s="217" t="str">
        <f ca="1">IF(COUNTIF(空き状況確認テーブル!DS98:DV98,"×")&lt;&gt;0,"×",IF(COUNTIF(空き状況確認テーブル!DS98:DV98,"△")&lt;&gt;0,"△",IF(COUNTIF(空き状況確認テーブル!DS98:DV98,"△")&lt;&gt;0,"△","〇")))</f>
        <v>〇</v>
      </c>
      <c r="DT92" s="217"/>
      <c r="DU92" s="217"/>
      <c r="DV92" s="217"/>
      <c r="DW92" s="217" t="str">
        <f ca="1">IF(COUNTIF(空き状況確認テーブル!DW98:DZ98,"×")&lt;&gt;0,"×",IF(COUNTIF(空き状況確認テーブル!DW98:DZ98,"△")&lt;&gt;0,"△",IF(COUNTIF(空き状況確認テーブル!DW98:DZ98,"△")&lt;&gt;0,"△","〇")))</f>
        <v>△</v>
      </c>
      <c r="DX92" s="217"/>
      <c r="DY92" s="217"/>
      <c r="DZ92" s="217"/>
      <c r="EA92" s="213" t="str">
        <f ca="1">IF(COUNTIF(空き状況確認テーブル!EA98:EC98,"×")&lt;&gt;0,"×",IF(COUNTIF(空き状況確認テーブル!EA98:EC98,"△")&lt;&gt;0,"△",IF(COUNTIF(空き状況確認テーブル!EA98:EC98,"△")&lt;&gt;0,"△","〇")))</f>
        <v>△</v>
      </c>
      <c r="EB92" s="214"/>
      <c r="EC92" s="216"/>
      <c r="ED92" s="121" t="str">
        <f ca="1">空き状況確認テーブル!ED98</f>
        <v>×</v>
      </c>
      <c r="EE92" s="122" t="str">
        <f ca="1">空き状況確認テーブル!EE98</f>
        <v>×</v>
      </c>
      <c r="EF92" s="122" t="str">
        <f ca="1">空き状況確認テーブル!EF98</f>
        <v>×</v>
      </c>
      <c r="EG92" s="122" t="str">
        <f ca="1">空き状況確認テーブル!EG98</f>
        <v>×</v>
      </c>
      <c r="EH92" s="122" t="str">
        <f ca="1">空き状況確認テーブル!EH98</f>
        <v>×</v>
      </c>
      <c r="EI92" s="122" t="str">
        <f ca="1">空き状況確認テーブル!EI98</f>
        <v>×</v>
      </c>
      <c r="EJ92" s="213" t="str">
        <f ca="1">IF(COUNTIF(空き状況確認テーブル!EJ98:EL98,"×")&lt;&gt;0,"×",IF(COUNTIF(空き状況確認テーブル!EJ98:EL98,"△")&lt;&gt;0,"△",IF(COUNTIF(空き状況確認テーブル!EJ98:EL98,"△")&lt;&gt;0,"△","〇")))</f>
        <v>×</v>
      </c>
      <c r="EK92" s="214"/>
      <c r="EL92" s="215"/>
      <c r="EM92" s="217" t="str">
        <f ca="1">IF(COUNTIF(空き状況確認テーブル!EM98:EP98,"×")&lt;&gt;0,"×",IF(COUNTIF(空き状況確認テーブル!EM98:EP98,"△")&lt;&gt;0,"△",IF(COUNTIF(空き状況確認テーブル!EM98:EP98,"△")&lt;&gt;0,"△","〇")))</f>
        <v>×</v>
      </c>
      <c r="EN92" s="217"/>
      <c r="EO92" s="217"/>
      <c r="EP92" s="217"/>
      <c r="EQ92" s="217" t="str">
        <f ca="1">IF(COUNTIF(空き状況確認テーブル!EQ98:ET98,"×")&lt;&gt;0,"×",IF(COUNTIF(空き状況確認テーブル!EQ98:ET98,"△")&lt;&gt;0,"△",IF(COUNTIF(空き状況確認テーブル!EQ98:ET98,"△")&lt;&gt;0,"△","〇")))</f>
        <v>×</v>
      </c>
      <c r="ER92" s="217"/>
      <c r="ES92" s="217"/>
      <c r="ET92" s="217"/>
      <c r="EU92" s="217" t="str">
        <f ca="1">IF(COUNTIF(空き状況確認テーブル!EU98:EX98,"×")&lt;&gt;0,"×",IF(COUNTIF(空き状況確認テーブル!EU98:EX98,"△")&lt;&gt;0,"△",IF(COUNTIF(空き状況確認テーブル!EU98:EX98,"△")&lt;&gt;0,"△","〇")))</f>
        <v>×</v>
      </c>
      <c r="EV92" s="217"/>
      <c r="EW92" s="217"/>
      <c r="EX92" s="217"/>
      <c r="EY92" s="213" t="str">
        <f ca="1">IF(COUNTIF(空き状況確認テーブル!EY98:FA98,"×")&lt;&gt;0,"×",IF(COUNTIF(空き状況確認テーブル!EY98:FA98,"△")&lt;&gt;0,"△",IF(COUNTIF(空き状況確認テーブル!EY98:FA98,"△")&lt;&gt;0,"△","〇")))</f>
        <v>×</v>
      </c>
      <c r="EZ92" s="214"/>
      <c r="FA92" s="216"/>
      <c r="FB92" s="121" t="str">
        <f ca="1">空き状況確認テーブル!FB98</f>
        <v>×</v>
      </c>
      <c r="FC92" s="122" t="str">
        <f ca="1">空き状況確認テーブル!FC98</f>
        <v>×</v>
      </c>
      <c r="FD92" s="122" t="str">
        <f ca="1">空き状況確認テーブル!FD98</f>
        <v>×</v>
      </c>
      <c r="FE92" s="122" t="str">
        <f ca="1">空き状況確認テーブル!FE98</f>
        <v>×</v>
      </c>
      <c r="FF92" s="122" t="str">
        <f ca="1">空き状況確認テーブル!FF98</f>
        <v>×</v>
      </c>
      <c r="FG92" s="122" t="str">
        <f ca="1">空き状況確認テーブル!FG98</f>
        <v>×</v>
      </c>
      <c r="FH92" s="213" t="str">
        <f ca="1">IF(COUNTIF(空き状況確認テーブル!FH98:FJ98,"×")&lt;&gt;0,"×",IF(COUNTIF(空き状況確認テーブル!FH98:FJ98,"△")&lt;&gt;0,"△",IF(COUNTIF(空き状況確認テーブル!FH98:FJ98,"△")&lt;&gt;0,"△","〇")))</f>
        <v>×</v>
      </c>
      <c r="FI92" s="214"/>
      <c r="FJ92" s="215"/>
      <c r="FK92" s="217" t="str">
        <f ca="1">IF(COUNTIF(空き状況確認テーブル!FK98:FN98,"×")&lt;&gt;0,"×",IF(COUNTIF(空き状況確認テーブル!FK98:FN98,"△")&lt;&gt;0,"△",IF(COUNTIF(空き状況確認テーブル!FK98:FN98,"△")&lt;&gt;0,"△","〇")))</f>
        <v>×</v>
      </c>
      <c r="FL92" s="217"/>
      <c r="FM92" s="217"/>
      <c r="FN92" s="217"/>
      <c r="FO92" s="217" t="str">
        <f ca="1">IF(COUNTIF(空き状況確認テーブル!FO98:FR98,"×")&lt;&gt;0,"×",IF(COUNTIF(空き状況確認テーブル!FO98:FR98,"△")&lt;&gt;0,"△",IF(COUNTIF(空き状況確認テーブル!FO98:FR98,"△")&lt;&gt;0,"△","〇")))</f>
        <v>×</v>
      </c>
      <c r="FP92" s="217"/>
      <c r="FQ92" s="217"/>
      <c r="FR92" s="217"/>
      <c r="FS92" s="217" t="str">
        <f ca="1">IF(COUNTIF(空き状況確認テーブル!FS98:FV98,"×")&lt;&gt;0,"×",IF(COUNTIF(空き状況確認テーブル!FS98:FV98,"△")&lt;&gt;0,"△",IF(COUNTIF(空き状況確認テーブル!FS98:FV98,"△")&lt;&gt;0,"△","〇")))</f>
        <v>×</v>
      </c>
      <c r="FT92" s="217"/>
      <c r="FU92" s="217"/>
      <c r="FV92" s="217"/>
      <c r="FW92" s="213" t="str">
        <f ca="1">IF(COUNTIF(空き状況確認テーブル!FW98:FY98,"×")&lt;&gt;0,"×",IF(COUNTIF(空き状況確認テーブル!FW98:FY98,"△")&lt;&gt;0,"△",IF(COUNTIF(空き状況確認テーブル!FW98:FY98,"△")&lt;&gt;0,"△","〇")))</f>
        <v>×</v>
      </c>
      <c r="FX92" s="214"/>
      <c r="FY92" s="216"/>
    </row>
    <row r="93" spans="1:181">
      <c r="A93" s="17"/>
      <c r="B93" s="163" t="s">
        <v>363</v>
      </c>
      <c r="C93" s="203" t="s">
        <v>301</v>
      </c>
      <c r="D93" s="11" t="s">
        <v>263</v>
      </c>
      <c r="E93" s="10" t="str">
        <f>INDEX(施設情報!$D$1:$D$1000,MATCH(D93,施設情報!$C$1:$C$1000,0))</f>
        <v>1</v>
      </c>
      <c r="F93" s="11" t="s">
        <v>275</v>
      </c>
      <c r="G93" s="8" t="str">
        <f t="shared" si="29"/>
        <v>117-46391</v>
      </c>
      <c r="H93" s="10" t="str">
        <f t="shared" si="30"/>
        <v>117-46392</v>
      </c>
      <c r="I93" s="10" t="str">
        <f t="shared" si="31"/>
        <v>117-46393</v>
      </c>
      <c r="J93" s="10" t="str">
        <f t="shared" si="32"/>
        <v>117-46394</v>
      </c>
      <c r="K93" s="10" t="str">
        <f t="shared" si="33"/>
        <v>117-46395</v>
      </c>
      <c r="L93" s="10" t="str">
        <f t="shared" si="34"/>
        <v>117-46396</v>
      </c>
      <c r="M93" s="10" t="str">
        <f t="shared" si="35"/>
        <v>117-46397</v>
      </c>
      <c r="N93" s="121" t="str">
        <f ca="1">空き状況確認テーブル!N99</f>
        <v>△</v>
      </c>
      <c r="O93" s="122" t="str">
        <f ca="1">空き状況確認テーブル!O99</f>
        <v>△</v>
      </c>
      <c r="P93" s="122" t="str">
        <f ca="1">空き状況確認テーブル!P99</f>
        <v>△</v>
      </c>
      <c r="Q93" s="122" t="str">
        <f ca="1">空き状況確認テーブル!Q99</f>
        <v>△</v>
      </c>
      <c r="R93" s="122" t="str">
        <f ca="1">空き状況確認テーブル!R99</f>
        <v>△</v>
      </c>
      <c r="S93" s="122" t="str">
        <f ca="1">空き状況確認テーブル!S99</f>
        <v>△</v>
      </c>
      <c r="T93" s="213" t="str">
        <f ca="1">IF(COUNTIF(空き状況確認テーブル!T99:V99,"×")&lt;&gt;0,"×",IF(COUNTIF(空き状況確認テーブル!T99:V99,"△")&lt;&gt;0,"△",IF(COUNTIF(空き状況確認テーブル!T99:V99,"△")&lt;&gt;0,"△","〇")))</f>
        <v>△</v>
      </c>
      <c r="U93" s="214"/>
      <c r="V93" s="215"/>
      <c r="W93" s="217" t="str">
        <f ca="1">IF(COUNTIF(空き状況確認テーブル!W99:Z99,"×")&lt;&gt;0,"×",IF(COUNTIF(空き状況確認テーブル!W99:Z99,"△")&lt;&gt;0,"△",IF(COUNTIF(空き状況確認テーブル!W99:Z99,"△")&lt;&gt;0,"△","〇")))</f>
        <v>〇</v>
      </c>
      <c r="X93" s="217"/>
      <c r="Y93" s="217"/>
      <c r="Z93" s="217"/>
      <c r="AA93" s="217" t="str">
        <f ca="1">IF(COUNTIF(空き状況確認テーブル!AA99:AD99,"×")&lt;&gt;0,"×",IF(COUNTIF(空き状況確認テーブル!AA99:AD99,"△")&lt;&gt;0,"△",IF(COUNTIF(空き状況確認テーブル!AA99:AD99,"△")&lt;&gt;0,"△","〇")))</f>
        <v>〇</v>
      </c>
      <c r="AB93" s="217"/>
      <c r="AC93" s="217"/>
      <c r="AD93" s="217"/>
      <c r="AE93" s="217" t="str">
        <f ca="1">IF(COUNTIF(空き状況確認テーブル!AE99:AH99,"×")&lt;&gt;0,"×",IF(COUNTIF(空き状況確認テーブル!AE99:AH99,"△")&lt;&gt;0,"△",IF(COUNTIF(空き状況確認テーブル!AE99:AH99,"△")&lt;&gt;0,"△","〇")))</f>
        <v>△</v>
      </c>
      <c r="AF93" s="217"/>
      <c r="AG93" s="217"/>
      <c r="AH93" s="217"/>
      <c r="AI93" s="213" t="str">
        <f ca="1">IF(COUNTIF(空き状況確認テーブル!AI99:AK99,"×")&lt;&gt;0,"×",IF(COUNTIF(空き状況確認テーブル!AI99:AK99,"△")&lt;&gt;0,"△",IF(COUNTIF(空き状況確認テーブル!AI99:AK99,"△")&lt;&gt;0,"△","〇")))</f>
        <v>△</v>
      </c>
      <c r="AJ93" s="214"/>
      <c r="AK93" s="216"/>
      <c r="AL93" s="121" t="str">
        <f ca="1">空き状況確認テーブル!AL99</f>
        <v>△</v>
      </c>
      <c r="AM93" s="122" t="str">
        <f ca="1">空き状況確認テーブル!AM99</f>
        <v>△</v>
      </c>
      <c r="AN93" s="122" t="str">
        <f ca="1">空き状況確認テーブル!AN99</f>
        <v>△</v>
      </c>
      <c r="AO93" s="122" t="str">
        <f ca="1">空き状況確認テーブル!AO99</f>
        <v>△</v>
      </c>
      <c r="AP93" s="122" t="str">
        <f ca="1">空き状況確認テーブル!AP99</f>
        <v>△</v>
      </c>
      <c r="AQ93" s="122" t="str">
        <f ca="1">空き状況確認テーブル!AQ99</f>
        <v>△</v>
      </c>
      <c r="AR93" s="213" t="str">
        <f ca="1">IF(COUNTIF(空き状況確認テーブル!AR99:AT99,"×")&lt;&gt;0,"×",IF(COUNTIF(空き状況確認テーブル!AR99:AT99,"△")&lt;&gt;0,"△",IF(COUNTIF(空き状況確認テーブル!AR99:AT99,"△")&lt;&gt;0,"△","〇")))</f>
        <v>△</v>
      </c>
      <c r="AS93" s="214"/>
      <c r="AT93" s="215"/>
      <c r="AU93" s="217" t="str">
        <f ca="1">IF(COUNTIF(空き状況確認テーブル!AU99:AX99,"×")&lt;&gt;0,"×",IF(COUNTIF(空き状況確認テーブル!AU99:AX99,"△")&lt;&gt;0,"△",IF(COUNTIF(空き状況確認テーブル!AU99:AX99,"△")&lt;&gt;0,"△","〇")))</f>
        <v>〇</v>
      </c>
      <c r="AV93" s="217"/>
      <c r="AW93" s="217"/>
      <c r="AX93" s="217"/>
      <c r="AY93" s="217" t="str">
        <f ca="1">IF(COUNTIF(空き状況確認テーブル!AY99:BB99,"×")&lt;&gt;0,"×",IF(COUNTIF(空き状況確認テーブル!AY99:BB99,"△")&lt;&gt;0,"△",IF(COUNTIF(空き状況確認テーブル!AY99:BB99,"△")&lt;&gt;0,"△","〇")))</f>
        <v>〇</v>
      </c>
      <c r="AZ93" s="217"/>
      <c r="BA93" s="217"/>
      <c r="BB93" s="217"/>
      <c r="BC93" s="217" t="str">
        <f ca="1">IF(COUNTIF(空き状況確認テーブル!BC99:BF99,"×")&lt;&gt;0,"×",IF(COUNTIF(空き状況確認テーブル!BC99:BF99,"△")&lt;&gt;0,"△",IF(COUNTIF(空き状況確認テーブル!BC99:BF99,"△")&lt;&gt;0,"△","〇")))</f>
        <v>△</v>
      </c>
      <c r="BD93" s="217"/>
      <c r="BE93" s="217"/>
      <c r="BF93" s="217"/>
      <c r="BG93" s="213" t="str">
        <f ca="1">IF(COUNTIF(空き状況確認テーブル!BG99:BI99,"×")&lt;&gt;0,"×",IF(COUNTIF(空き状況確認テーブル!BG99:BI99,"△")&lt;&gt;0,"△",IF(COUNTIF(空き状況確認テーブル!BG99:BI99,"△")&lt;&gt;0,"△","〇")))</f>
        <v>△</v>
      </c>
      <c r="BH93" s="214"/>
      <c r="BI93" s="216"/>
      <c r="BJ93" s="121" t="str">
        <f ca="1">空き状況確認テーブル!BJ99</f>
        <v>△</v>
      </c>
      <c r="BK93" s="122" t="str">
        <f ca="1">空き状況確認テーブル!BK99</f>
        <v>△</v>
      </c>
      <c r="BL93" s="122" t="str">
        <f ca="1">空き状況確認テーブル!BL99</f>
        <v>△</v>
      </c>
      <c r="BM93" s="122" t="str">
        <f ca="1">空き状況確認テーブル!BM99</f>
        <v>△</v>
      </c>
      <c r="BN93" s="122" t="str">
        <f ca="1">空き状況確認テーブル!BN99</f>
        <v>△</v>
      </c>
      <c r="BO93" s="122" t="str">
        <f ca="1">空き状況確認テーブル!BO99</f>
        <v>△</v>
      </c>
      <c r="BP93" s="213" t="str">
        <f ca="1">IF(COUNTIF(空き状況確認テーブル!BP99:BR99,"×")&lt;&gt;0,"×",IF(COUNTIF(空き状況確認テーブル!BP99:BR99,"△")&lt;&gt;0,"△",IF(COUNTIF(空き状況確認テーブル!BP99:BR99,"△")&lt;&gt;0,"△","〇")))</f>
        <v>△</v>
      </c>
      <c r="BQ93" s="214"/>
      <c r="BR93" s="215"/>
      <c r="BS93" s="217" t="str">
        <f ca="1">IF(COUNTIF(空き状況確認テーブル!BS99:BV99,"×")&lt;&gt;0,"×",IF(COUNTIF(空き状況確認テーブル!BS99:BV99,"△")&lt;&gt;0,"△",IF(COUNTIF(空き状況確認テーブル!BS99:BV99,"△")&lt;&gt;0,"△","〇")))</f>
        <v>〇</v>
      </c>
      <c r="BT93" s="217"/>
      <c r="BU93" s="217"/>
      <c r="BV93" s="217"/>
      <c r="BW93" s="217" t="str">
        <f ca="1">IF(COUNTIF(空き状況確認テーブル!BW99:BZ99,"×")&lt;&gt;0,"×",IF(COUNTIF(空き状況確認テーブル!BW99:BZ99,"△")&lt;&gt;0,"△",IF(COUNTIF(空き状況確認テーブル!BW99:BZ99,"△")&lt;&gt;0,"△","〇")))</f>
        <v>〇</v>
      </c>
      <c r="BX93" s="217"/>
      <c r="BY93" s="217"/>
      <c r="BZ93" s="217"/>
      <c r="CA93" s="217" t="str">
        <f ca="1">IF(COUNTIF(空き状況確認テーブル!CA99:CD99,"×")&lt;&gt;0,"×",IF(COUNTIF(空き状況確認テーブル!CA99:CD99,"△")&lt;&gt;0,"△",IF(COUNTIF(空き状況確認テーブル!CA99:CD99,"△")&lt;&gt;0,"△","〇")))</f>
        <v>△</v>
      </c>
      <c r="CB93" s="217"/>
      <c r="CC93" s="217"/>
      <c r="CD93" s="217"/>
      <c r="CE93" s="213" t="str">
        <f ca="1">IF(COUNTIF(空き状況確認テーブル!CE99:CG99,"×")&lt;&gt;0,"×",IF(COUNTIF(空き状況確認テーブル!CE99:CG99,"△")&lt;&gt;0,"△",IF(COUNTIF(空き状況確認テーブル!CE99:CG99,"△")&lt;&gt;0,"△","〇")))</f>
        <v>△</v>
      </c>
      <c r="CF93" s="214"/>
      <c r="CG93" s="216"/>
      <c r="CH93" s="187" t="str">
        <f ca="1">空き状況確認テーブル!CH99</f>
        <v>△</v>
      </c>
      <c r="CI93" s="122" t="str">
        <f ca="1">空き状況確認テーブル!CI99</f>
        <v>△</v>
      </c>
      <c r="CJ93" s="122" t="str">
        <f ca="1">空き状況確認テーブル!CJ99</f>
        <v>△</v>
      </c>
      <c r="CK93" s="122" t="str">
        <f ca="1">空き状況確認テーブル!CK99</f>
        <v>△</v>
      </c>
      <c r="CL93" s="122" t="str">
        <f ca="1">空き状況確認テーブル!CL99</f>
        <v>△</v>
      </c>
      <c r="CM93" s="122" t="str">
        <f ca="1">空き状況確認テーブル!CM99</f>
        <v>△</v>
      </c>
      <c r="CN93" s="213" t="str">
        <f ca="1">IF(COUNTIF(空き状況確認テーブル!CN99:CP99,"×")&lt;&gt;0,"×",IF(COUNTIF(空き状況確認テーブル!CN99:CP99,"△")&lt;&gt;0,"△",IF(COUNTIF(空き状況確認テーブル!CN99:CP99,"△")&lt;&gt;0,"△","〇")))</f>
        <v>△</v>
      </c>
      <c r="CO93" s="214"/>
      <c r="CP93" s="215"/>
      <c r="CQ93" s="217" t="str">
        <f ca="1">IF(COUNTIF(空き状況確認テーブル!CQ99:CT99,"×")&lt;&gt;0,"×",IF(COUNTIF(空き状況確認テーブル!CQ99:CT99,"△")&lt;&gt;0,"△",IF(COUNTIF(空き状況確認テーブル!CQ99:CT99,"△")&lt;&gt;0,"△","〇")))</f>
        <v>〇</v>
      </c>
      <c r="CR93" s="217"/>
      <c r="CS93" s="217"/>
      <c r="CT93" s="217"/>
      <c r="CU93" s="217" t="str">
        <f ca="1">IF(COUNTIF(空き状況確認テーブル!CU99:CX99,"×")&lt;&gt;0,"×",IF(COUNTIF(空き状況確認テーブル!CU99:CX99,"△")&lt;&gt;0,"△",IF(COUNTIF(空き状況確認テーブル!CU99:CX99,"△")&lt;&gt;0,"△","〇")))</f>
        <v>〇</v>
      </c>
      <c r="CV93" s="217"/>
      <c r="CW93" s="217"/>
      <c r="CX93" s="217"/>
      <c r="CY93" s="217" t="str">
        <f ca="1">IF(COUNTIF(空き状況確認テーブル!CY99:DB99,"×")&lt;&gt;0,"×",IF(COUNTIF(空き状況確認テーブル!CY99:DB99,"△")&lt;&gt;0,"△",IF(COUNTIF(空き状況確認テーブル!CY99:DB99,"△")&lt;&gt;0,"△","〇")))</f>
        <v>△</v>
      </c>
      <c r="CZ93" s="217"/>
      <c r="DA93" s="217"/>
      <c r="DB93" s="217"/>
      <c r="DC93" s="213" t="str">
        <f ca="1">IF(COUNTIF(空き状況確認テーブル!DC99:DE99,"×")&lt;&gt;0,"×",IF(COUNTIF(空き状況確認テーブル!DC99:DE99,"△")&lt;&gt;0,"△",IF(COUNTIF(空き状況確認テーブル!DC99:DE99,"△")&lt;&gt;0,"△","〇")))</f>
        <v>△</v>
      </c>
      <c r="DD93" s="214"/>
      <c r="DE93" s="216"/>
      <c r="DF93" s="121" t="str">
        <f ca="1">空き状況確認テーブル!DF99</f>
        <v>△</v>
      </c>
      <c r="DG93" s="122" t="str">
        <f ca="1">空き状況確認テーブル!DG99</f>
        <v>△</v>
      </c>
      <c r="DH93" s="122" t="str">
        <f ca="1">空き状況確認テーブル!DH99</f>
        <v>△</v>
      </c>
      <c r="DI93" s="122" t="str">
        <f ca="1">空き状況確認テーブル!DI99</f>
        <v>△</v>
      </c>
      <c r="DJ93" s="122" t="str">
        <f ca="1">空き状況確認テーブル!DJ99</f>
        <v>△</v>
      </c>
      <c r="DK93" s="122" t="str">
        <f ca="1">空き状況確認テーブル!DK99</f>
        <v>△</v>
      </c>
      <c r="DL93" s="213" t="str">
        <f ca="1">IF(COUNTIF(空き状況確認テーブル!DL99:DN99,"×")&lt;&gt;0,"×",IF(COUNTIF(空き状況確認テーブル!DL99:DN99,"△")&lt;&gt;0,"△",IF(COUNTIF(空き状況確認テーブル!DL99:DN99,"△")&lt;&gt;0,"△","〇")))</f>
        <v>△</v>
      </c>
      <c r="DM93" s="214"/>
      <c r="DN93" s="215"/>
      <c r="DO93" s="217" t="str">
        <f ca="1">IF(COUNTIF(空き状況確認テーブル!DO99:DR99,"×")&lt;&gt;0,"×",IF(COUNTIF(空き状況確認テーブル!DO99:DR99,"△")&lt;&gt;0,"△",IF(COUNTIF(空き状況確認テーブル!DO99:DR99,"△")&lt;&gt;0,"△","〇")))</f>
        <v>〇</v>
      </c>
      <c r="DP93" s="217"/>
      <c r="DQ93" s="217"/>
      <c r="DR93" s="217"/>
      <c r="DS93" s="217" t="str">
        <f ca="1">IF(COUNTIF(空き状況確認テーブル!DS99:DV99,"×")&lt;&gt;0,"×",IF(COUNTIF(空き状況確認テーブル!DS99:DV99,"△")&lt;&gt;0,"△",IF(COUNTIF(空き状況確認テーブル!DS99:DV99,"△")&lt;&gt;0,"△","〇")))</f>
        <v>〇</v>
      </c>
      <c r="DT93" s="217"/>
      <c r="DU93" s="217"/>
      <c r="DV93" s="217"/>
      <c r="DW93" s="217" t="str">
        <f ca="1">IF(COUNTIF(空き状況確認テーブル!DW99:DZ99,"×")&lt;&gt;0,"×",IF(COUNTIF(空き状況確認テーブル!DW99:DZ99,"△")&lt;&gt;0,"△",IF(COUNTIF(空き状況確認テーブル!DW99:DZ99,"△")&lt;&gt;0,"△","〇")))</f>
        <v>△</v>
      </c>
      <c r="DX93" s="217"/>
      <c r="DY93" s="217"/>
      <c r="DZ93" s="217"/>
      <c r="EA93" s="213" t="str">
        <f ca="1">IF(COUNTIF(空き状況確認テーブル!EA99:EC99,"×")&lt;&gt;0,"×",IF(COUNTIF(空き状況確認テーブル!EA99:EC99,"△")&lt;&gt;0,"△",IF(COUNTIF(空き状況確認テーブル!EA99:EC99,"△")&lt;&gt;0,"△","〇")))</f>
        <v>△</v>
      </c>
      <c r="EB93" s="214"/>
      <c r="EC93" s="216"/>
      <c r="ED93" s="121" t="str">
        <f ca="1">空き状況確認テーブル!ED99</f>
        <v>×</v>
      </c>
      <c r="EE93" s="122" t="str">
        <f ca="1">空き状況確認テーブル!EE99</f>
        <v>×</v>
      </c>
      <c r="EF93" s="122" t="str">
        <f ca="1">空き状況確認テーブル!EF99</f>
        <v>×</v>
      </c>
      <c r="EG93" s="122" t="str">
        <f ca="1">空き状況確認テーブル!EG99</f>
        <v>×</v>
      </c>
      <c r="EH93" s="122" t="str">
        <f ca="1">空き状況確認テーブル!EH99</f>
        <v>×</v>
      </c>
      <c r="EI93" s="122" t="str">
        <f ca="1">空き状況確認テーブル!EI99</f>
        <v>×</v>
      </c>
      <c r="EJ93" s="213" t="str">
        <f ca="1">IF(COUNTIF(空き状況確認テーブル!EJ99:EL99,"×")&lt;&gt;0,"×",IF(COUNTIF(空き状況確認テーブル!EJ99:EL99,"△")&lt;&gt;0,"△",IF(COUNTIF(空き状況確認テーブル!EJ99:EL99,"△")&lt;&gt;0,"△","〇")))</f>
        <v>×</v>
      </c>
      <c r="EK93" s="214"/>
      <c r="EL93" s="215"/>
      <c r="EM93" s="217" t="str">
        <f ca="1">IF(COUNTIF(空き状況確認テーブル!EM99:EP99,"×")&lt;&gt;0,"×",IF(COUNTIF(空き状況確認テーブル!EM99:EP99,"△")&lt;&gt;0,"△",IF(COUNTIF(空き状況確認テーブル!EM99:EP99,"△")&lt;&gt;0,"△","〇")))</f>
        <v>×</v>
      </c>
      <c r="EN93" s="217"/>
      <c r="EO93" s="217"/>
      <c r="EP93" s="217"/>
      <c r="EQ93" s="217" t="str">
        <f ca="1">IF(COUNTIF(空き状況確認テーブル!EQ99:ET99,"×")&lt;&gt;0,"×",IF(COUNTIF(空き状況確認テーブル!EQ99:ET99,"△")&lt;&gt;0,"△",IF(COUNTIF(空き状況確認テーブル!EQ99:ET99,"△")&lt;&gt;0,"△","〇")))</f>
        <v>×</v>
      </c>
      <c r="ER93" s="217"/>
      <c r="ES93" s="217"/>
      <c r="ET93" s="217"/>
      <c r="EU93" s="217" t="str">
        <f ca="1">IF(COUNTIF(空き状況確認テーブル!EU99:EX99,"×")&lt;&gt;0,"×",IF(COUNTIF(空き状況確認テーブル!EU99:EX99,"△")&lt;&gt;0,"△",IF(COUNTIF(空き状況確認テーブル!EU99:EX99,"△")&lt;&gt;0,"△","〇")))</f>
        <v>×</v>
      </c>
      <c r="EV93" s="217"/>
      <c r="EW93" s="217"/>
      <c r="EX93" s="217"/>
      <c r="EY93" s="213" t="str">
        <f ca="1">IF(COUNTIF(空き状況確認テーブル!EY99:FA99,"×")&lt;&gt;0,"×",IF(COUNTIF(空き状況確認テーブル!EY99:FA99,"△")&lt;&gt;0,"△",IF(COUNTIF(空き状況確認テーブル!EY99:FA99,"△")&lt;&gt;0,"△","〇")))</f>
        <v>×</v>
      </c>
      <c r="EZ93" s="214"/>
      <c r="FA93" s="216"/>
      <c r="FB93" s="121" t="str">
        <f ca="1">空き状況確認テーブル!FB99</f>
        <v>×</v>
      </c>
      <c r="FC93" s="122" t="str">
        <f ca="1">空き状況確認テーブル!FC99</f>
        <v>×</v>
      </c>
      <c r="FD93" s="122" t="str">
        <f ca="1">空き状況確認テーブル!FD99</f>
        <v>×</v>
      </c>
      <c r="FE93" s="122" t="str">
        <f ca="1">空き状況確認テーブル!FE99</f>
        <v>×</v>
      </c>
      <c r="FF93" s="122" t="str">
        <f ca="1">空き状況確認テーブル!FF99</f>
        <v>×</v>
      </c>
      <c r="FG93" s="122" t="str">
        <f ca="1">空き状況確認テーブル!FG99</f>
        <v>×</v>
      </c>
      <c r="FH93" s="213" t="str">
        <f ca="1">IF(COUNTIF(空き状況確認テーブル!FH99:FJ99,"×")&lt;&gt;0,"×",IF(COUNTIF(空き状況確認テーブル!FH99:FJ99,"△")&lt;&gt;0,"△",IF(COUNTIF(空き状況確認テーブル!FH99:FJ99,"△")&lt;&gt;0,"△","〇")))</f>
        <v>×</v>
      </c>
      <c r="FI93" s="214"/>
      <c r="FJ93" s="215"/>
      <c r="FK93" s="217" t="str">
        <f ca="1">IF(COUNTIF(空き状況確認テーブル!FK99:FN99,"×")&lt;&gt;0,"×",IF(COUNTIF(空き状況確認テーブル!FK99:FN99,"△")&lt;&gt;0,"△",IF(COUNTIF(空き状況確認テーブル!FK99:FN99,"△")&lt;&gt;0,"△","〇")))</f>
        <v>×</v>
      </c>
      <c r="FL93" s="217"/>
      <c r="FM93" s="217"/>
      <c r="FN93" s="217"/>
      <c r="FO93" s="217" t="str">
        <f ca="1">IF(COUNTIF(空き状況確認テーブル!FO99:FR99,"×")&lt;&gt;0,"×",IF(COUNTIF(空き状況確認テーブル!FO99:FR99,"△")&lt;&gt;0,"△",IF(COUNTIF(空き状況確認テーブル!FO99:FR99,"△")&lt;&gt;0,"△","〇")))</f>
        <v>×</v>
      </c>
      <c r="FP93" s="217"/>
      <c r="FQ93" s="217"/>
      <c r="FR93" s="217"/>
      <c r="FS93" s="217" t="str">
        <f ca="1">IF(COUNTIF(空き状況確認テーブル!FS99:FV99,"×")&lt;&gt;0,"×",IF(COUNTIF(空き状況確認テーブル!FS99:FV99,"△")&lt;&gt;0,"△",IF(COUNTIF(空き状況確認テーブル!FS99:FV99,"△")&lt;&gt;0,"△","〇")))</f>
        <v>×</v>
      </c>
      <c r="FT93" s="217"/>
      <c r="FU93" s="217"/>
      <c r="FV93" s="217"/>
      <c r="FW93" s="213" t="str">
        <f ca="1">IF(COUNTIF(空き状況確認テーブル!FW99:FY99,"×")&lt;&gt;0,"×",IF(COUNTIF(空き状況確認テーブル!FW99:FY99,"△")&lt;&gt;0,"△",IF(COUNTIF(空き状況確認テーブル!FW99:FY99,"△")&lt;&gt;0,"△","〇")))</f>
        <v>×</v>
      </c>
      <c r="FX93" s="214"/>
      <c r="FY93" s="216"/>
    </row>
    <row r="94" spans="1:181">
      <c r="A94" s="17"/>
      <c r="B94" s="181" t="s">
        <v>389</v>
      </c>
      <c r="C94" s="202"/>
      <c r="D94" s="11" t="s">
        <v>264</v>
      </c>
      <c r="E94" s="10" t="str">
        <f>INDEX(施設情報!$D$1:$D$1000,MATCH(D94,施設情報!$C$1:$C$1000,0))</f>
        <v>1</v>
      </c>
      <c r="F94" s="11" t="s">
        <v>275</v>
      </c>
      <c r="G94" s="8" t="str">
        <f t="shared" si="29"/>
        <v>118-46391</v>
      </c>
      <c r="H94" s="10" t="str">
        <f t="shared" si="30"/>
        <v>118-46392</v>
      </c>
      <c r="I94" s="10" t="str">
        <f t="shared" si="31"/>
        <v>118-46393</v>
      </c>
      <c r="J94" s="10" t="str">
        <f t="shared" si="32"/>
        <v>118-46394</v>
      </c>
      <c r="K94" s="10" t="str">
        <f t="shared" si="33"/>
        <v>118-46395</v>
      </c>
      <c r="L94" s="10" t="str">
        <f t="shared" si="34"/>
        <v>118-46396</v>
      </c>
      <c r="M94" s="10" t="str">
        <f t="shared" si="35"/>
        <v>118-46397</v>
      </c>
      <c r="N94" s="121" t="str">
        <f ca="1">空き状況確認テーブル!N100</f>
        <v>△</v>
      </c>
      <c r="O94" s="122" t="str">
        <f ca="1">空き状況確認テーブル!O100</f>
        <v>△</v>
      </c>
      <c r="P94" s="122" t="str">
        <f ca="1">空き状況確認テーブル!P100</f>
        <v>△</v>
      </c>
      <c r="Q94" s="122" t="str">
        <f ca="1">空き状況確認テーブル!Q100</f>
        <v>△</v>
      </c>
      <c r="R94" s="122" t="str">
        <f ca="1">空き状況確認テーブル!R100</f>
        <v>△</v>
      </c>
      <c r="S94" s="122" t="str">
        <f ca="1">空き状況確認テーブル!S100</f>
        <v>△</v>
      </c>
      <c r="T94" s="122" t="str">
        <f ca="1">空き状況確認テーブル!T100</f>
        <v>△</v>
      </c>
      <c r="U94" s="122" t="str">
        <f ca="1">空き状況確認テーブル!U100</f>
        <v>△</v>
      </c>
      <c r="V94" s="122" t="str">
        <f ca="1">空き状況確認テーブル!V100</f>
        <v>△</v>
      </c>
      <c r="W94" s="122" t="str">
        <f ca="1">空き状況確認テーブル!W100</f>
        <v>〇</v>
      </c>
      <c r="X94" s="122" t="str">
        <f ca="1">空き状況確認テーブル!X100</f>
        <v>〇</v>
      </c>
      <c r="Y94" s="122" t="str">
        <f ca="1">空き状況確認テーブル!Y100</f>
        <v>〇</v>
      </c>
      <c r="Z94" s="122" t="str">
        <f ca="1">空き状況確認テーブル!Z100</f>
        <v>〇</v>
      </c>
      <c r="AA94" s="122" t="str">
        <f ca="1">空き状況確認テーブル!AA100</f>
        <v>〇</v>
      </c>
      <c r="AB94" s="122" t="str">
        <f ca="1">空き状況確認テーブル!AB100</f>
        <v>〇</v>
      </c>
      <c r="AC94" s="122" t="str">
        <f ca="1">空き状況確認テーブル!AC100</f>
        <v>〇</v>
      </c>
      <c r="AD94" s="122" t="str">
        <f ca="1">空き状況確認テーブル!AD100</f>
        <v>〇</v>
      </c>
      <c r="AE94" s="122" t="str">
        <f ca="1">空き状況確認テーブル!AE100</f>
        <v>△</v>
      </c>
      <c r="AF94" s="122" t="str">
        <f ca="1">空き状況確認テーブル!AF100</f>
        <v>△</v>
      </c>
      <c r="AG94" s="122" t="str">
        <f ca="1">空き状況確認テーブル!AG100</f>
        <v>△</v>
      </c>
      <c r="AH94" s="122" t="str">
        <f ca="1">空き状況確認テーブル!AH100</f>
        <v>△</v>
      </c>
      <c r="AI94" s="122" t="str">
        <f ca="1">空き状況確認テーブル!AI100</f>
        <v>△</v>
      </c>
      <c r="AJ94" s="122" t="str">
        <f ca="1">空き状況確認テーブル!AJ100</f>
        <v>△</v>
      </c>
      <c r="AK94" s="123" t="str">
        <f ca="1">空き状況確認テーブル!AK100</f>
        <v>△</v>
      </c>
      <c r="AL94" s="121" t="str">
        <f ca="1">空き状況確認テーブル!AL100</f>
        <v>△</v>
      </c>
      <c r="AM94" s="122" t="str">
        <f ca="1">空き状況確認テーブル!AM100</f>
        <v>△</v>
      </c>
      <c r="AN94" s="122" t="str">
        <f ca="1">空き状況確認テーブル!AN100</f>
        <v>△</v>
      </c>
      <c r="AO94" s="122" t="str">
        <f ca="1">空き状況確認テーブル!AO100</f>
        <v>△</v>
      </c>
      <c r="AP94" s="122" t="str">
        <f ca="1">空き状況確認テーブル!AP100</f>
        <v>△</v>
      </c>
      <c r="AQ94" s="122" t="str">
        <f ca="1">空き状況確認テーブル!AQ100</f>
        <v>△</v>
      </c>
      <c r="AR94" s="122" t="str">
        <f ca="1">空き状況確認テーブル!AR100</f>
        <v>△</v>
      </c>
      <c r="AS94" s="122" t="str">
        <f ca="1">空き状況確認テーブル!AS100</f>
        <v>△</v>
      </c>
      <c r="AT94" s="122" t="str">
        <f ca="1">空き状況確認テーブル!AT100</f>
        <v>△</v>
      </c>
      <c r="AU94" s="122" t="str">
        <f ca="1">空き状況確認テーブル!AU100</f>
        <v>〇</v>
      </c>
      <c r="AV94" s="122" t="str">
        <f ca="1">空き状況確認テーブル!AV100</f>
        <v>〇</v>
      </c>
      <c r="AW94" s="122" t="str">
        <f ca="1">空き状況確認テーブル!AW100</f>
        <v>〇</v>
      </c>
      <c r="AX94" s="122" t="str">
        <f ca="1">空き状況確認テーブル!AX100</f>
        <v>〇</v>
      </c>
      <c r="AY94" s="122" t="str">
        <f ca="1">空き状況確認テーブル!AY100</f>
        <v>〇</v>
      </c>
      <c r="AZ94" s="122" t="str">
        <f ca="1">空き状況確認テーブル!AZ100</f>
        <v>〇</v>
      </c>
      <c r="BA94" s="122" t="str">
        <f ca="1">空き状況確認テーブル!BA100</f>
        <v>〇</v>
      </c>
      <c r="BB94" s="122" t="str">
        <f ca="1">空き状況確認テーブル!BB100</f>
        <v>〇</v>
      </c>
      <c r="BC94" s="122" t="str">
        <f ca="1">空き状況確認テーブル!BC100</f>
        <v>△</v>
      </c>
      <c r="BD94" s="122" t="str">
        <f ca="1">空き状況確認テーブル!BD100</f>
        <v>△</v>
      </c>
      <c r="BE94" s="122" t="str">
        <f ca="1">空き状況確認テーブル!BE100</f>
        <v>△</v>
      </c>
      <c r="BF94" s="122" t="str">
        <f ca="1">空き状況確認テーブル!BF100</f>
        <v>△</v>
      </c>
      <c r="BG94" s="122" t="str">
        <f ca="1">空き状況確認テーブル!BG100</f>
        <v>△</v>
      </c>
      <c r="BH94" s="122" t="str">
        <f ca="1">空き状況確認テーブル!BH100</f>
        <v>△</v>
      </c>
      <c r="BI94" s="123" t="str">
        <f ca="1">空き状況確認テーブル!BI100</f>
        <v>△</v>
      </c>
      <c r="BJ94" s="121" t="str">
        <f ca="1">空き状況確認テーブル!BJ100</f>
        <v>△</v>
      </c>
      <c r="BK94" s="122" t="str">
        <f ca="1">空き状況確認テーブル!BK100</f>
        <v>△</v>
      </c>
      <c r="BL94" s="122" t="str">
        <f ca="1">空き状況確認テーブル!BL100</f>
        <v>△</v>
      </c>
      <c r="BM94" s="122" t="str">
        <f ca="1">空き状況確認テーブル!BM100</f>
        <v>△</v>
      </c>
      <c r="BN94" s="122" t="str">
        <f ca="1">空き状況確認テーブル!BN100</f>
        <v>△</v>
      </c>
      <c r="BO94" s="122" t="str">
        <f ca="1">空き状況確認テーブル!BO100</f>
        <v>△</v>
      </c>
      <c r="BP94" s="122" t="str">
        <f ca="1">空き状況確認テーブル!BP100</f>
        <v>△</v>
      </c>
      <c r="BQ94" s="122" t="str">
        <f ca="1">空き状況確認テーブル!BQ100</f>
        <v>△</v>
      </c>
      <c r="BR94" s="122" t="str">
        <f ca="1">空き状況確認テーブル!BR100</f>
        <v>△</v>
      </c>
      <c r="BS94" s="122" t="str">
        <f ca="1">空き状況確認テーブル!BS100</f>
        <v>〇</v>
      </c>
      <c r="BT94" s="122" t="str">
        <f ca="1">空き状況確認テーブル!BT100</f>
        <v>〇</v>
      </c>
      <c r="BU94" s="122" t="str">
        <f ca="1">空き状況確認テーブル!BU100</f>
        <v>〇</v>
      </c>
      <c r="BV94" s="122" t="str">
        <f ca="1">空き状況確認テーブル!BV100</f>
        <v>〇</v>
      </c>
      <c r="BW94" s="122" t="str">
        <f ca="1">空き状況確認テーブル!BW100</f>
        <v>〇</v>
      </c>
      <c r="BX94" s="122" t="str">
        <f ca="1">空き状況確認テーブル!BX100</f>
        <v>〇</v>
      </c>
      <c r="BY94" s="122" t="str">
        <f ca="1">空き状況確認テーブル!BY100</f>
        <v>〇</v>
      </c>
      <c r="BZ94" s="122" t="str">
        <f ca="1">空き状況確認テーブル!BZ100</f>
        <v>〇</v>
      </c>
      <c r="CA94" s="122" t="str">
        <f ca="1">空き状況確認テーブル!CA100</f>
        <v>△</v>
      </c>
      <c r="CB94" s="122" t="str">
        <f ca="1">空き状況確認テーブル!CB100</f>
        <v>△</v>
      </c>
      <c r="CC94" s="122" t="str">
        <f ca="1">空き状況確認テーブル!CC100</f>
        <v>△</v>
      </c>
      <c r="CD94" s="122" t="str">
        <f ca="1">空き状況確認テーブル!CD100</f>
        <v>△</v>
      </c>
      <c r="CE94" s="122" t="str">
        <f ca="1">空き状況確認テーブル!CE100</f>
        <v>△</v>
      </c>
      <c r="CF94" s="122" t="str">
        <f ca="1">空き状況確認テーブル!CF100</f>
        <v>△</v>
      </c>
      <c r="CG94" s="123" t="str">
        <f ca="1">空き状況確認テーブル!CG100</f>
        <v>△</v>
      </c>
      <c r="CH94" s="187" t="str">
        <f ca="1">空き状況確認テーブル!CH100</f>
        <v>△</v>
      </c>
      <c r="CI94" s="122" t="str">
        <f ca="1">空き状況確認テーブル!CI100</f>
        <v>△</v>
      </c>
      <c r="CJ94" s="122" t="str">
        <f ca="1">空き状況確認テーブル!CJ100</f>
        <v>△</v>
      </c>
      <c r="CK94" s="122" t="str">
        <f ca="1">空き状況確認テーブル!CK100</f>
        <v>△</v>
      </c>
      <c r="CL94" s="122" t="str">
        <f ca="1">空き状況確認テーブル!CL100</f>
        <v>△</v>
      </c>
      <c r="CM94" s="122" t="str">
        <f ca="1">空き状況確認テーブル!CM100</f>
        <v>△</v>
      </c>
      <c r="CN94" s="122" t="str">
        <f ca="1">空き状況確認テーブル!CN100</f>
        <v>△</v>
      </c>
      <c r="CO94" s="122" t="str">
        <f ca="1">空き状況確認テーブル!CO100</f>
        <v>△</v>
      </c>
      <c r="CP94" s="122" t="str">
        <f ca="1">空き状況確認テーブル!CP100</f>
        <v>△</v>
      </c>
      <c r="CQ94" s="122" t="str">
        <f ca="1">空き状況確認テーブル!CQ100</f>
        <v>〇</v>
      </c>
      <c r="CR94" s="122" t="str">
        <f ca="1">空き状況確認テーブル!CR100</f>
        <v>〇</v>
      </c>
      <c r="CS94" s="122" t="str">
        <f ca="1">空き状況確認テーブル!CS100</f>
        <v>〇</v>
      </c>
      <c r="CT94" s="122" t="str">
        <f ca="1">空き状況確認テーブル!CT100</f>
        <v>〇</v>
      </c>
      <c r="CU94" s="122" t="str">
        <f ca="1">空き状況確認テーブル!CU100</f>
        <v>〇</v>
      </c>
      <c r="CV94" s="122" t="str">
        <f ca="1">空き状況確認テーブル!CV100</f>
        <v>〇</v>
      </c>
      <c r="CW94" s="122" t="str">
        <f ca="1">空き状況確認テーブル!CW100</f>
        <v>〇</v>
      </c>
      <c r="CX94" s="122" t="str">
        <f ca="1">空き状況確認テーブル!CX100</f>
        <v>〇</v>
      </c>
      <c r="CY94" s="122" t="str">
        <f ca="1">空き状況確認テーブル!CY100</f>
        <v>△</v>
      </c>
      <c r="CZ94" s="122" t="str">
        <f ca="1">空き状況確認テーブル!CZ100</f>
        <v>△</v>
      </c>
      <c r="DA94" s="122" t="str">
        <f ca="1">空き状況確認テーブル!DA100</f>
        <v>△</v>
      </c>
      <c r="DB94" s="122" t="str">
        <f ca="1">空き状況確認テーブル!DB100</f>
        <v>△</v>
      </c>
      <c r="DC94" s="122" t="str">
        <f ca="1">空き状況確認テーブル!DC100</f>
        <v>△</v>
      </c>
      <c r="DD94" s="122" t="str">
        <f ca="1">空き状況確認テーブル!DD100</f>
        <v>△</v>
      </c>
      <c r="DE94" s="123" t="str">
        <f ca="1">空き状況確認テーブル!DE100</f>
        <v>△</v>
      </c>
      <c r="DF94" s="121" t="str">
        <f ca="1">空き状況確認テーブル!DF100</f>
        <v>△</v>
      </c>
      <c r="DG94" s="122" t="str">
        <f ca="1">空き状況確認テーブル!DG100</f>
        <v>△</v>
      </c>
      <c r="DH94" s="122" t="str">
        <f ca="1">空き状況確認テーブル!DH100</f>
        <v>△</v>
      </c>
      <c r="DI94" s="122" t="str">
        <f ca="1">空き状況確認テーブル!DI100</f>
        <v>△</v>
      </c>
      <c r="DJ94" s="122" t="str">
        <f ca="1">空き状況確認テーブル!DJ100</f>
        <v>△</v>
      </c>
      <c r="DK94" s="122" t="str">
        <f ca="1">空き状況確認テーブル!DK100</f>
        <v>△</v>
      </c>
      <c r="DL94" s="122" t="str">
        <f ca="1">空き状況確認テーブル!DL100</f>
        <v>△</v>
      </c>
      <c r="DM94" s="122" t="str">
        <f ca="1">空き状況確認テーブル!DM100</f>
        <v>△</v>
      </c>
      <c r="DN94" s="122" t="str">
        <f ca="1">空き状況確認テーブル!DN100</f>
        <v>△</v>
      </c>
      <c r="DO94" s="122" t="str">
        <f ca="1">空き状況確認テーブル!DO100</f>
        <v>〇</v>
      </c>
      <c r="DP94" s="122" t="str">
        <f ca="1">空き状況確認テーブル!DP100</f>
        <v>〇</v>
      </c>
      <c r="DQ94" s="122" t="str">
        <f ca="1">空き状況確認テーブル!DQ100</f>
        <v>〇</v>
      </c>
      <c r="DR94" s="122" t="str">
        <f ca="1">空き状況確認テーブル!DR100</f>
        <v>〇</v>
      </c>
      <c r="DS94" s="122" t="str">
        <f ca="1">空き状況確認テーブル!DS100</f>
        <v>〇</v>
      </c>
      <c r="DT94" s="122" t="str">
        <f ca="1">空き状況確認テーブル!DT100</f>
        <v>〇</v>
      </c>
      <c r="DU94" s="122" t="str">
        <f ca="1">空き状況確認テーブル!DU100</f>
        <v>〇</v>
      </c>
      <c r="DV94" s="122" t="str">
        <f ca="1">空き状況確認テーブル!DV100</f>
        <v>〇</v>
      </c>
      <c r="DW94" s="122" t="str">
        <f ca="1">空き状況確認テーブル!DW100</f>
        <v>△</v>
      </c>
      <c r="DX94" s="122" t="str">
        <f ca="1">空き状況確認テーブル!DX100</f>
        <v>△</v>
      </c>
      <c r="DY94" s="122" t="str">
        <f ca="1">空き状況確認テーブル!DY100</f>
        <v>△</v>
      </c>
      <c r="DZ94" s="122" t="str">
        <f ca="1">空き状況確認テーブル!DZ100</f>
        <v>△</v>
      </c>
      <c r="EA94" s="122" t="str">
        <f ca="1">空き状況確認テーブル!EA100</f>
        <v>△</v>
      </c>
      <c r="EB94" s="122" t="str">
        <f ca="1">空き状況確認テーブル!EB100</f>
        <v>△</v>
      </c>
      <c r="EC94" s="123" t="str">
        <f ca="1">空き状況確認テーブル!EC100</f>
        <v>△</v>
      </c>
      <c r="ED94" s="121" t="str">
        <f ca="1">空き状況確認テーブル!ED100</f>
        <v>×</v>
      </c>
      <c r="EE94" s="122" t="str">
        <f ca="1">空き状況確認テーブル!EE100</f>
        <v>×</v>
      </c>
      <c r="EF94" s="122" t="str">
        <f ca="1">空き状況確認テーブル!EF100</f>
        <v>×</v>
      </c>
      <c r="EG94" s="122" t="str">
        <f ca="1">空き状況確認テーブル!EG100</f>
        <v>×</v>
      </c>
      <c r="EH94" s="122" t="str">
        <f ca="1">空き状況確認テーブル!EH100</f>
        <v>×</v>
      </c>
      <c r="EI94" s="122" t="str">
        <f ca="1">空き状況確認テーブル!EI100</f>
        <v>×</v>
      </c>
      <c r="EJ94" s="122" t="str">
        <f ca="1">空き状況確認テーブル!EJ100</f>
        <v>×</v>
      </c>
      <c r="EK94" s="122" t="str">
        <f ca="1">空き状況確認テーブル!EK100</f>
        <v>×</v>
      </c>
      <c r="EL94" s="122" t="str">
        <f ca="1">空き状況確認テーブル!EL100</f>
        <v>×</v>
      </c>
      <c r="EM94" s="122" t="str">
        <f ca="1">空き状況確認テーブル!EM100</f>
        <v>×</v>
      </c>
      <c r="EN94" s="122" t="str">
        <f ca="1">空き状況確認テーブル!EN100</f>
        <v>×</v>
      </c>
      <c r="EO94" s="122" t="str">
        <f ca="1">空き状況確認テーブル!EO100</f>
        <v>×</v>
      </c>
      <c r="EP94" s="122" t="str">
        <f ca="1">空き状況確認テーブル!EP100</f>
        <v>×</v>
      </c>
      <c r="EQ94" s="122" t="str">
        <f ca="1">空き状況確認テーブル!EQ100</f>
        <v>×</v>
      </c>
      <c r="ER94" s="122" t="str">
        <f ca="1">空き状況確認テーブル!ER100</f>
        <v>×</v>
      </c>
      <c r="ES94" s="122" t="str">
        <f ca="1">空き状況確認テーブル!ES100</f>
        <v>×</v>
      </c>
      <c r="ET94" s="122" t="str">
        <f ca="1">空き状況確認テーブル!ET100</f>
        <v>×</v>
      </c>
      <c r="EU94" s="122" t="str">
        <f ca="1">空き状況確認テーブル!EU100</f>
        <v>×</v>
      </c>
      <c r="EV94" s="122" t="str">
        <f ca="1">空き状況確認テーブル!EV100</f>
        <v>×</v>
      </c>
      <c r="EW94" s="122" t="str">
        <f ca="1">空き状況確認テーブル!EW100</f>
        <v>×</v>
      </c>
      <c r="EX94" s="122" t="str">
        <f ca="1">空き状況確認テーブル!EX100</f>
        <v>×</v>
      </c>
      <c r="EY94" s="122" t="str">
        <f ca="1">空き状況確認テーブル!EY100</f>
        <v>×</v>
      </c>
      <c r="EZ94" s="122" t="str">
        <f ca="1">空き状況確認テーブル!EZ100</f>
        <v>×</v>
      </c>
      <c r="FA94" s="123" t="str">
        <f ca="1">空き状況確認テーブル!FA100</f>
        <v>×</v>
      </c>
      <c r="FB94" s="121" t="str">
        <f ca="1">空き状況確認テーブル!FB100</f>
        <v>×</v>
      </c>
      <c r="FC94" s="122" t="str">
        <f ca="1">空き状況確認テーブル!FC100</f>
        <v>×</v>
      </c>
      <c r="FD94" s="122" t="str">
        <f ca="1">空き状況確認テーブル!FD100</f>
        <v>×</v>
      </c>
      <c r="FE94" s="122" t="str">
        <f ca="1">空き状況確認テーブル!FE100</f>
        <v>×</v>
      </c>
      <c r="FF94" s="122" t="str">
        <f ca="1">空き状況確認テーブル!FF100</f>
        <v>×</v>
      </c>
      <c r="FG94" s="122" t="str">
        <f ca="1">空き状況確認テーブル!FG100</f>
        <v>×</v>
      </c>
      <c r="FH94" s="122" t="str">
        <f ca="1">空き状況確認テーブル!FH100</f>
        <v>×</v>
      </c>
      <c r="FI94" s="122" t="str">
        <f ca="1">空き状況確認テーブル!FI100</f>
        <v>×</v>
      </c>
      <c r="FJ94" s="122" t="str">
        <f ca="1">空き状況確認テーブル!FJ100</f>
        <v>×</v>
      </c>
      <c r="FK94" s="122" t="str">
        <f ca="1">空き状況確認テーブル!FK100</f>
        <v>×</v>
      </c>
      <c r="FL94" s="122" t="str">
        <f ca="1">空き状況確認テーブル!FL100</f>
        <v>×</v>
      </c>
      <c r="FM94" s="122" t="str">
        <f ca="1">空き状況確認テーブル!FM100</f>
        <v>×</v>
      </c>
      <c r="FN94" s="122" t="str">
        <f ca="1">空き状況確認テーブル!FN100</f>
        <v>×</v>
      </c>
      <c r="FO94" s="122" t="str">
        <f ca="1">空き状況確認テーブル!FO100</f>
        <v>×</v>
      </c>
      <c r="FP94" s="122" t="str">
        <f ca="1">空き状況確認テーブル!FP100</f>
        <v>×</v>
      </c>
      <c r="FQ94" s="122" t="str">
        <f ca="1">空き状況確認テーブル!FQ100</f>
        <v>×</v>
      </c>
      <c r="FR94" s="122" t="str">
        <f ca="1">空き状況確認テーブル!FR100</f>
        <v>×</v>
      </c>
      <c r="FS94" s="122" t="str">
        <f ca="1">空き状況確認テーブル!FS100</f>
        <v>×</v>
      </c>
      <c r="FT94" s="122" t="str">
        <f ca="1">空き状況確認テーブル!FT100</f>
        <v>×</v>
      </c>
      <c r="FU94" s="122" t="str">
        <f ca="1">空き状況確認テーブル!FU100</f>
        <v>×</v>
      </c>
      <c r="FV94" s="122" t="str">
        <f ca="1">空き状況確認テーブル!FV100</f>
        <v>×</v>
      </c>
      <c r="FW94" s="122" t="str">
        <f ca="1">空き状況確認テーブル!FW100</f>
        <v>×</v>
      </c>
      <c r="FX94" s="122" t="str">
        <f ca="1">空き状況確認テーブル!FX100</f>
        <v>×</v>
      </c>
      <c r="FY94" s="123" t="str">
        <f ca="1">空き状況確認テーブル!FY100</f>
        <v>×</v>
      </c>
    </row>
    <row r="95" spans="1:181">
      <c r="A95" s="17"/>
      <c r="B95" s="181" t="s">
        <v>390</v>
      </c>
      <c r="C95" s="202"/>
      <c r="D95" s="11" t="s">
        <v>265</v>
      </c>
      <c r="E95" s="10" t="str">
        <f>INDEX(施設情報!$D$1:$D$1000,MATCH(D95,施設情報!$C$1:$C$1000,0))</f>
        <v>1</v>
      </c>
      <c r="F95" s="11" t="s">
        <v>275</v>
      </c>
      <c r="G95" s="8" t="str">
        <f t="shared" si="29"/>
        <v>119-46391</v>
      </c>
      <c r="H95" s="10" t="str">
        <f t="shared" si="30"/>
        <v>119-46392</v>
      </c>
      <c r="I95" s="10" t="str">
        <f t="shared" si="31"/>
        <v>119-46393</v>
      </c>
      <c r="J95" s="10" t="str">
        <f t="shared" si="32"/>
        <v>119-46394</v>
      </c>
      <c r="K95" s="10" t="str">
        <f t="shared" si="33"/>
        <v>119-46395</v>
      </c>
      <c r="L95" s="10" t="str">
        <f t="shared" si="34"/>
        <v>119-46396</v>
      </c>
      <c r="M95" s="10" t="str">
        <f t="shared" si="35"/>
        <v>119-46397</v>
      </c>
      <c r="N95" s="121" t="str">
        <f ca="1">空き状況確認テーブル!N101</f>
        <v>△</v>
      </c>
      <c r="O95" s="122" t="str">
        <f ca="1">空き状況確認テーブル!O101</f>
        <v>△</v>
      </c>
      <c r="P95" s="122" t="str">
        <f ca="1">空き状況確認テーブル!P101</f>
        <v>△</v>
      </c>
      <c r="Q95" s="122" t="str">
        <f ca="1">空き状況確認テーブル!Q101</f>
        <v>△</v>
      </c>
      <c r="R95" s="122" t="str">
        <f ca="1">空き状況確認テーブル!R101</f>
        <v>△</v>
      </c>
      <c r="S95" s="122" t="str">
        <f ca="1">空き状況確認テーブル!S101</f>
        <v>△</v>
      </c>
      <c r="T95" s="122" t="str">
        <f ca="1">空き状況確認テーブル!T101</f>
        <v>△</v>
      </c>
      <c r="U95" s="122" t="str">
        <f ca="1">空き状況確認テーブル!U101</f>
        <v>△</v>
      </c>
      <c r="V95" s="122" t="str">
        <f ca="1">空き状況確認テーブル!V101</f>
        <v>△</v>
      </c>
      <c r="W95" s="122" t="str">
        <f ca="1">空き状況確認テーブル!W101</f>
        <v>〇</v>
      </c>
      <c r="X95" s="122" t="str">
        <f ca="1">空き状況確認テーブル!X101</f>
        <v>〇</v>
      </c>
      <c r="Y95" s="122" t="str">
        <f ca="1">空き状況確認テーブル!Y101</f>
        <v>〇</v>
      </c>
      <c r="Z95" s="122" t="str">
        <f ca="1">空き状況確認テーブル!Z101</f>
        <v>〇</v>
      </c>
      <c r="AA95" s="122" t="str">
        <f ca="1">空き状況確認テーブル!AA101</f>
        <v>〇</v>
      </c>
      <c r="AB95" s="122" t="str">
        <f ca="1">空き状況確認テーブル!AB101</f>
        <v>〇</v>
      </c>
      <c r="AC95" s="122" t="str">
        <f ca="1">空き状況確認テーブル!AC101</f>
        <v>〇</v>
      </c>
      <c r="AD95" s="122" t="str">
        <f ca="1">空き状況確認テーブル!AD101</f>
        <v>〇</v>
      </c>
      <c r="AE95" s="122" t="str">
        <f ca="1">空き状況確認テーブル!AE101</f>
        <v>△</v>
      </c>
      <c r="AF95" s="122" t="str">
        <f ca="1">空き状況確認テーブル!AF101</f>
        <v>△</v>
      </c>
      <c r="AG95" s="122" t="str">
        <f ca="1">空き状況確認テーブル!AG101</f>
        <v>△</v>
      </c>
      <c r="AH95" s="122" t="str">
        <f ca="1">空き状況確認テーブル!AH101</f>
        <v>△</v>
      </c>
      <c r="AI95" s="122" t="str">
        <f ca="1">空き状況確認テーブル!AI101</f>
        <v>△</v>
      </c>
      <c r="AJ95" s="122" t="str">
        <f ca="1">空き状況確認テーブル!AJ101</f>
        <v>△</v>
      </c>
      <c r="AK95" s="123" t="str">
        <f ca="1">空き状況確認テーブル!AK101</f>
        <v>△</v>
      </c>
      <c r="AL95" s="121" t="str">
        <f ca="1">空き状況確認テーブル!AL101</f>
        <v>△</v>
      </c>
      <c r="AM95" s="122" t="str">
        <f ca="1">空き状況確認テーブル!AM101</f>
        <v>△</v>
      </c>
      <c r="AN95" s="122" t="str">
        <f ca="1">空き状況確認テーブル!AN101</f>
        <v>△</v>
      </c>
      <c r="AO95" s="122" t="str">
        <f ca="1">空き状況確認テーブル!AO101</f>
        <v>△</v>
      </c>
      <c r="AP95" s="122" t="str">
        <f ca="1">空き状況確認テーブル!AP101</f>
        <v>△</v>
      </c>
      <c r="AQ95" s="122" t="str">
        <f ca="1">空き状況確認テーブル!AQ101</f>
        <v>△</v>
      </c>
      <c r="AR95" s="122" t="str">
        <f ca="1">空き状況確認テーブル!AR101</f>
        <v>△</v>
      </c>
      <c r="AS95" s="122" t="str">
        <f ca="1">空き状況確認テーブル!AS101</f>
        <v>△</v>
      </c>
      <c r="AT95" s="122" t="str">
        <f ca="1">空き状況確認テーブル!AT101</f>
        <v>△</v>
      </c>
      <c r="AU95" s="122" t="str">
        <f ca="1">空き状況確認テーブル!AU101</f>
        <v>〇</v>
      </c>
      <c r="AV95" s="122" t="str">
        <f ca="1">空き状況確認テーブル!AV101</f>
        <v>〇</v>
      </c>
      <c r="AW95" s="122" t="str">
        <f ca="1">空き状況確認テーブル!AW101</f>
        <v>〇</v>
      </c>
      <c r="AX95" s="122" t="str">
        <f ca="1">空き状況確認テーブル!AX101</f>
        <v>〇</v>
      </c>
      <c r="AY95" s="122" t="str">
        <f ca="1">空き状況確認テーブル!AY101</f>
        <v>〇</v>
      </c>
      <c r="AZ95" s="122" t="str">
        <f ca="1">空き状況確認テーブル!AZ101</f>
        <v>〇</v>
      </c>
      <c r="BA95" s="122" t="str">
        <f ca="1">空き状況確認テーブル!BA101</f>
        <v>〇</v>
      </c>
      <c r="BB95" s="122" t="str">
        <f ca="1">空き状況確認テーブル!BB101</f>
        <v>〇</v>
      </c>
      <c r="BC95" s="122" t="str">
        <f ca="1">空き状況確認テーブル!BC101</f>
        <v>△</v>
      </c>
      <c r="BD95" s="122" t="str">
        <f ca="1">空き状況確認テーブル!BD101</f>
        <v>△</v>
      </c>
      <c r="BE95" s="122" t="str">
        <f ca="1">空き状況確認テーブル!BE101</f>
        <v>△</v>
      </c>
      <c r="BF95" s="122" t="str">
        <f ca="1">空き状況確認テーブル!BF101</f>
        <v>△</v>
      </c>
      <c r="BG95" s="122" t="str">
        <f ca="1">空き状況確認テーブル!BG101</f>
        <v>△</v>
      </c>
      <c r="BH95" s="122" t="str">
        <f ca="1">空き状況確認テーブル!BH101</f>
        <v>△</v>
      </c>
      <c r="BI95" s="123" t="str">
        <f ca="1">空き状況確認テーブル!BI101</f>
        <v>△</v>
      </c>
      <c r="BJ95" s="121" t="str">
        <f ca="1">空き状況確認テーブル!BJ101</f>
        <v>△</v>
      </c>
      <c r="BK95" s="122" t="str">
        <f ca="1">空き状況確認テーブル!BK101</f>
        <v>△</v>
      </c>
      <c r="BL95" s="122" t="str">
        <f ca="1">空き状況確認テーブル!BL101</f>
        <v>△</v>
      </c>
      <c r="BM95" s="122" t="str">
        <f ca="1">空き状況確認テーブル!BM101</f>
        <v>△</v>
      </c>
      <c r="BN95" s="122" t="str">
        <f ca="1">空き状況確認テーブル!BN101</f>
        <v>△</v>
      </c>
      <c r="BO95" s="122" t="str">
        <f ca="1">空き状況確認テーブル!BO101</f>
        <v>△</v>
      </c>
      <c r="BP95" s="122" t="str">
        <f ca="1">空き状況確認テーブル!BP101</f>
        <v>△</v>
      </c>
      <c r="BQ95" s="122" t="str">
        <f ca="1">空き状況確認テーブル!BQ101</f>
        <v>△</v>
      </c>
      <c r="BR95" s="122" t="str">
        <f ca="1">空き状況確認テーブル!BR101</f>
        <v>△</v>
      </c>
      <c r="BS95" s="122" t="str">
        <f ca="1">空き状況確認テーブル!BS101</f>
        <v>〇</v>
      </c>
      <c r="BT95" s="122" t="str">
        <f ca="1">空き状況確認テーブル!BT101</f>
        <v>〇</v>
      </c>
      <c r="BU95" s="122" t="str">
        <f ca="1">空き状況確認テーブル!BU101</f>
        <v>〇</v>
      </c>
      <c r="BV95" s="122" t="str">
        <f ca="1">空き状況確認テーブル!BV101</f>
        <v>〇</v>
      </c>
      <c r="BW95" s="122" t="str">
        <f ca="1">空き状況確認テーブル!BW101</f>
        <v>〇</v>
      </c>
      <c r="BX95" s="122" t="str">
        <f ca="1">空き状況確認テーブル!BX101</f>
        <v>〇</v>
      </c>
      <c r="BY95" s="122" t="str">
        <f ca="1">空き状況確認テーブル!BY101</f>
        <v>〇</v>
      </c>
      <c r="BZ95" s="122" t="str">
        <f ca="1">空き状況確認テーブル!BZ101</f>
        <v>〇</v>
      </c>
      <c r="CA95" s="122" t="str">
        <f ca="1">空き状況確認テーブル!CA101</f>
        <v>△</v>
      </c>
      <c r="CB95" s="122" t="str">
        <f ca="1">空き状況確認テーブル!CB101</f>
        <v>△</v>
      </c>
      <c r="CC95" s="122" t="str">
        <f ca="1">空き状況確認テーブル!CC101</f>
        <v>△</v>
      </c>
      <c r="CD95" s="122" t="str">
        <f ca="1">空き状況確認テーブル!CD101</f>
        <v>△</v>
      </c>
      <c r="CE95" s="122" t="str">
        <f ca="1">空き状況確認テーブル!CE101</f>
        <v>△</v>
      </c>
      <c r="CF95" s="122" t="str">
        <f ca="1">空き状況確認テーブル!CF101</f>
        <v>△</v>
      </c>
      <c r="CG95" s="123" t="str">
        <f ca="1">空き状況確認テーブル!CG101</f>
        <v>△</v>
      </c>
      <c r="CH95" s="187" t="str">
        <f ca="1">空き状況確認テーブル!CH101</f>
        <v>△</v>
      </c>
      <c r="CI95" s="122" t="str">
        <f ca="1">空き状況確認テーブル!CI101</f>
        <v>△</v>
      </c>
      <c r="CJ95" s="122" t="str">
        <f ca="1">空き状況確認テーブル!CJ101</f>
        <v>△</v>
      </c>
      <c r="CK95" s="122" t="str">
        <f ca="1">空き状況確認テーブル!CK101</f>
        <v>△</v>
      </c>
      <c r="CL95" s="122" t="str">
        <f ca="1">空き状況確認テーブル!CL101</f>
        <v>△</v>
      </c>
      <c r="CM95" s="122" t="str">
        <f ca="1">空き状況確認テーブル!CM101</f>
        <v>△</v>
      </c>
      <c r="CN95" s="122" t="str">
        <f ca="1">空き状況確認テーブル!CN101</f>
        <v>△</v>
      </c>
      <c r="CO95" s="122" t="str">
        <f ca="1">空き状況確認テーブル!CO101</f>
        <v>△</v>
      </c>
      <c r="CP95" s="122" t="str">
        <f ca="1">空き状況確認テーブル!CP101</f>
        <v>△</v>
      </c>
      <c r="CQ95" s="122" t="str">
        <f ca="1">空き状況確認テーブル!CQ101</f>
        <v>〇</v>
      </c>
      <c r="CR95" s="122" t="str">
        <f ca="1">空き状況確認テーブル!CR101</f>
        <v>〇</v>
      </c>
      <c r="CS95" s="122" t="str">
        <f ca="1">空き状況確認テーブル!CS101</f>
        <v>〇</v>
      </c>
      <c r="CT95" s="122" t="str">
        <f ca="1">空き状況確認テーブル!CT101</f>
        <v>〇</v>
      </c>
      <c r="CU95" s="122" t="str">
        <f ca="1">空き状況確認テーブル!CU101</f>
        <v>〇</v>
      </c>
      <c r="CV95" s="122" t="str">
        <f ca="1">空き状況確認テーブル!CV101</f>
        <v>〇</v>
      </c>
      <c r="CW95" s="122" t="str">
        <f ca="1">空き状況確認テーブル!CW101</f>
        <v>〇</v>
      </c>
      <c r="CX95" s="122" t="str">
        <f ca="1">空き状況確認テーブル!CX101</f>
        <v>〇</v>
      </c>
      <c r="CY95" s="122" t="str">
        <f ca="1">空き状況確認テーブル!CY101</f>
        <v>△</v>
      </c>
      <c r="CZ95" s="122" t="str">
        <f ca="1">空き状況確認テーブル!CZ101</f>
        <v>△</v>
      </c>
      <c r="DA95" s="122" t="str">
        <f ca="1">空き状況確認テーブル!DA101</f>
        <v>△</v>
      </c>
      <c r="DB95" s="122" t="str">
        <f ca="1">空き状況確認テーブル!DB101</f>
        <v>△</v>
      </c>
      <c r="DC95" s="122" t="str">
        <f ca="1">空き状況確認テーブル!DC101</f>
        <v>△</v>
      </c>
      <c r="DD95" s="122" t="str">
        <f ca="1">空き状況確認テーブル!DD101</f>
        <v>△</v>
      </c>
      <c r="DE95" s="123" t="str">
        <f ca="1">空き状況確認テーブル!DE101</f>
        <v>△</v>
      </c>
      <c r="DF95" s="121" t="str">
        <f ca="1">空き状況確認テーブル!DF101</f>
        <v>△</v>
      </c>
      <c r="DG95" s="122" t="str">
        <f ca="1">空き状況確認テーブル!DG101</f>
        <v>△</v>
      </c>
      <c r="DH95" s="122" t="str">
        <f ca="1">空き状況確認テーブル!DH101</f>
        <v>△</v>
      </c>
      <c r="DI95" s="122" t="str">
        <f ca="1">空き状況確認テーブル!DI101</f>
        <v>△</v>
      </c>
      <c r="DJ95" s="122" t="str">
        <f ca="1">空き状況確認テーブル!DJ101</f>
        <v>△</v>
      </c>
      <c r="DK95" s="122" t="str">
        <f ca="1">空き状況確認テーブル!DK101</f>
        <v>△</v>
      </c>
      <c r="DL95" s="122" t="str">
        <f ca="1">空き状況確認テーブル!DL101</f>
        <v>△</v>
      </c>
      <c r="DM95" s="122" t="str">
        <f ca="1">空き状況確認テーブル!DM101</f>
        <v>△</v>
      </c>
      <c r="DN95" s="122" t="str">
        <f ca="1">空き状況確認テーブル!DN101</f>
        <v>△</v>
      </c>
      <c r="DO95" s="122" t="str">
        <f ca="1">空き状況確認テーブル!DO101</f>
        <v>〇</v>
      </c>
      <c r="DP95" s="122" t="str">
        <f ca="1">空き状況確認テーブル!DP101</f>
        <v>〇</v>
      </c>
      <c r="DQ95" s="122" t="str">
        <f ca="1">空き状況確認テーブル!DQ101</f>
        <v>〇</v>
      </c>
      <c r="DR95" s="122" t="str">
        <f ca="1">空き状況確認テーブル!DR101</f>
        <v>〇</v>
      </c>
      <c r="DS95" s="122" t="str">
        <f ca="1">空き状況確認テーブル!DS101</f>
        <v>〇</v>
      </c>
      <c r="DT95" s="122" t="str">
        <f ca="1">空き状況確認テーブル!DT101</f>
        <v>〇</v>
      </c>
      <c r="DU95" s="122" t="str">
        <f ca="1">空き状況確認テーブル!DU101</f>
        <v>〇</v>
      </c>
      <c r="DV95" s="122" t="str">
        <f ca="1">空き状況確認テーブル!DV101</f>
        <v>〇</v>
      </c>
      <c r="DW95" s="122" t="str">
        <f ca="1">空き状況確認テーブル!DW101</f>
        <v>△</v>
      </c>
      <c r="DX95" s="122" t="str">
        <f ca="1">空き状況確認テーブル!DX101</f>
        <v>△</v>
      </c>
      <c r="DY95" s="122" t="str">
        <f ca="1">空き状況確認テーブル!DY101</f>
        <v>△</v>
      </c>
      <c r="DZ95" s="122" t="str">
        <f ca="1">空き状況確認テーブル!DZ101</f>
        <v>△</v>
      </c>
      <c r="EA95" s="122" t="str">
        <f ca="1">空き状況確認テーブル!EA101</f>
        <v>△</v>
      </c>
      <c r="EB95" s="122" t="str">
        <f ca="1">空き状況確認テーブル!EB101</f>
        <v>△</v>
      </c>
      <c r="EC95" s="123" t="str">
        <f ca="1">空き状況確認テーブル!EC101</f>
        <v>△</v>
      </c>
      <c r="ED95" s="121" t="str">
        <f ca="1">空き状況確認テーブル!ED101</f>
        <v>×</v>
      </c>
      <c r="EE95" s="122" t="str">
        <f ca="1">空き状況確認テーブル!EE101</f>
        <v>×</v>
      </c>
      <c r="EF95" s="122" t="str">
        <f ca="1">空き状況確認テーブル!EF101</f>
        <v>×</v>
      </c>
      <c r="EG95" s="122" t="str">
        <f ca="1">空き状況確認テーブル!EG101</f>
        <v>×</v>
      </c>
      <c r="EH95" s="122" t="str">
        <f ca="1">空き状況確認テーブル!EH101</f>
        <v>×</v>
      </c>
      <c r="EI95" s="122" t="str">
        <f ca="1">空き状況確認テーブル!EI101</f>
        <v>×</v>
      </c>
      <c r="EJ95" s="122" t="str">
        <f ca="1">空き状況確認テーブル!EJ101</f>
        <v>×</v>
      </c>
      <c r="EK95" s="122" t="str">
        <f ca="1">空き状況確認テーブル!EK101</f>
        <v>×</v>
      </c>
      <c r="EL95" s="122" t="str">
        <f ca="1">空き状況確認テーブル!EL101</f>
        <v>×</v>
      </c>
      <c r="EM95" s="122" t="str">
        <f ca="1">空き状況確認テーブル!EM101</f>
        <v>×</v>
      </c>
      <c r="EN95" s="122" t="str">
        <f ca="1">空き状況確認テーブル!EN101</f>
        <v>×</v>
      </c>
      <c r="EO95" s="122" t="str">
        <f ca="1">空き状況確認テーブル!EO101</f>
        <v>×</v>
      </c>
      <c r="EP95" s="122" t="str">
        <f ca="1">空き状況確認テーブル!EP101</f>
        <v>×</v>
      </c>
      <c r="EQ95" s="122" t="str">
        <f ca="1">空き状況確認テーブル!EQ101</f>
        <v>×</v>
      </c>
      <c r="ER95" s="122" t="str">
        <f ca="1">空き状況確認テーブル!ER101</f>
        <v>×</v>
      </c>
      <c r="ES95" s="122" t="str">
        <f ca="1">空き状況確認テーブル!ES101</f>
        <v>×</v>
      </c>
      <c r="ET95" s="122" t="str">
        <f ca="1">空き状況確認テーブル!ET101</f>
        <v>×</v>
      </c>
      <c r="EU95" s="122" t="str">
        <f ca="1">空き状況確認テーブル!EU101</f>
        <v>×</v>
      </c>
      <c r="EV95" s="122" t="str">
        <f ca="1">空き状況確認テーブル!EV101</f>
        <v>×</v>
      </c>
      <c r="EW95" s="122" t="str">
        <f ca="1">空き状況確認テーブル!EW101</f>
        <v>×</v>
      </c>
      <c r="EX95" s="122" t="str">
        <f ca="1">空き状況確認テーブル!EX101</f>
        <v>×</v>
      </c>
      <c r="EY95" s="122" t="str">
        <f ca="1">空き状況確認テーブル!EY101</f>
        <v>×</v>
      </c>
      <c r="EZ95" s="122" t="str">
        <f ca="1">空き状況確認テーブル!EZ101</f>
        <v>×</v>
      </c>
      <c r="FA95" s="123" t="str">
        <f ca="1">空き状況確認テーブル!FA101</f>
        <v>×</v>
      </c>
      <c r="FB95" s="121" t="str">
        <f ca="1">空き状況確認テーブル!FB101</f>
        <v>×</v>
      </c>
      <c r="FC95" s="122" t="str">
        <f ca="1">空き状況確認テーブル!FC101</f>
        <v>×</v>
      </c>
      <c r="FD95" s="122" t="str">
        <f ca="1">空き状況確認テーブル!FD101</f>
        <v>×</v>
      </c>
      <c r="FE95" s="122" t="str">
        <f ca="1">空き状況確認テーブル!FE101</f>
        <v>×</v>
      </c>
      <c r="FF95" s="122" t="str">
        <f ca="1">空き状況確認テーブル!FF101</f>
        <v>×</v>
      </c>
      <c r="FG95" s="122" t="str">
        <f ca="1">空き状況確認テーブル!FG101</f>
        <v>×</v>
      </c>
      <c r="FH95" s="122" t="str">
        <f ca="1">空き状況確認テーブル!FH101</f>
        <v>×</v>
      </c>
      <c r="FI95" s="122" t="str">
        <f ca="1">空き状況確認テーブル!FI101</f>
        <v>×</v>
      </c>
      <c r="FJ95" s="122" t="str">
        <f ca="1">空き状況確認テーブル!FJ101</f>
        <v>×</v>
      </c>
      <c r="FK95" s="122" t="str">
        <f ca="1">空き状況確認テーブル!FK101</f>
        <v>×</v>
      </c>
      <c r="FL95" s="122" t="str">
        <f ca="1">空き状況確認テーブル!FL101</f>
        <v>×</v>
      </c>
      <c r="FM95" s="122" t="str">
        <f ca="1">空き状況確認テーブル!FM101</f>
        <v>×</v>
      </c>
      <c r="FN95" s="122" t="str">
        <f ca="1">空き状況確認テーブル!FN101</f>
        <v>×</v>
      </c>
      <c r="FO95" s="122" t="str">
        <f ca="1">空き状況確認テーブル!FO101</f>
        <v>×</v>
      </c>
      <c r="FP95" s="122" t="str">
        <f ca="1">空き状況確認テーブル!FP101</f>
        <v>×</v>
      </c>
      <c r="FQ95" s="122" t="str">
        <f ca="1">空き状況確認テーブル!FQ101</f>
        <v>×</v>
      </c>
      <c r="FR95" s="122" t="str">
        <f ca="1">空き状況確認テーブル!FR101</f>
        <v>×</v>
      </c>
      <c r="FS95" s="122" t="str">
        <f ca="1">空き状況確認テーブル!FS101</f>
        <v>×</v>
      </c>
      <c r="FT95" s="122" t="str">
        <f ca="1">空き状況確認テーブル!FT101</f>
        <v>×</v>
      </c>
      <c r="FU95" s="122" t="str">
        <f ca="1">空き状況確認テーブル!FU101</f>
        <v>×</v>
      </c>
      <c r="FV95" s="122" t="str">
        <f ca="1">空き状況確認テーブル!FV101</f>
        <v>×</v>
      </c>
      <c r="FW95" s="122" t="str">
        <f ca="1">空き状況確認テーブル!FW101</f>
        <v>×</v>
      </c>
      <c r="FX95" s="122" t="str">
        <f ca="1">空き状況確認テーブル!FX101</f>
        <v>×</v>
      </c>
      <c r="FY95" s="123" t="str">
        <f ca="1">空き状況確認テーブル!FY101</f>
        <v>×</v>
      </c>
    </row>
    <row r="96" spans="1:181">
      <c r="A96" s="17"/>
      <c r="B96" s="181" t="s">
        <v>391</v>
      </c>
      <c r="C96" s="202"/>
      <c r="D96" s="11" t="s">
        <v>266</v>
      </c>
      <c r="E96" s="10" t="str">
        <f>INDEX(施設情報!$D$1:$D$1000,MATCH(D96,施設情報!$C$1:$C$1000,0))</f>
        <v>1</v>
      </c>
      <c r="F96" s="11" t="s">
        <v>275</v>
      </c>
      <c r="G96" s="8" t="str">
        <f t="shared" si="29"/>
        <v>120-46391</v>
      </c>
      <c r="H96" s="10" t="str">
        <f t="shared" si="30"/>
        <v>120-46392</v>
      </c>
      <c r="I96" s="10" t="str">
        <f t="shared" si="31"/>
        <v>120-46393</v>
      </c>
      <c r="J96" s="10" t="str">
        <f t="shared" si="32"/>
        <v>120-46394</v>
      </c>
      <c r="K96" s="10" t="str">
        <f t="shared" si="33"/>
        <v>120-46395</v>
      </c>
      <c r="L96" s="10" t="str">
        <f t="shared" si="34"/>
        <v>120-46396</v>
      </c>
      <c r="M96" s="10" t="str">
        <f t="shared" si="35"/>
        <v>120-46397</v>
      </c>
      <c r="N96" s="121" t="str">
        <f ca="1">空き状況確認テーブル!N102</f>
        <v>△</v>
      </c>
      <c r="O96" s="122" t="str">
        <f ca="1">空き状況確認テーブル!O102</f>
        <v>△</v>
      </c>
      <c r="P96" s="122" t="str">
        <f ca="1">空き状況確認テーブル!P102</f>
        <v>△</v>
      </c>
      <c r="Q96" s="122" t="str">
        <f ca="1">空き状況確認テーブル!Q102</f>
        <v>△</v>
      </c>
      <c r="R96" s="122" t="str">
        <f ca="1">空き状況確認テーブル!R102</f>
        <v>△</v>
      </c>
      <c r="S96" s="122" t="str">
        <f ca="1">空き状況確認テーブル!S102</f>
        <v>△</v>
      </c>
      <c r="T96" s="122" t="str">
        <f ca="1">空き状況確認テーブル!T102</f>
        <v>△</v>
      </c>
      <c r="U96" s="122" t="str">
        <f ca="1">空き状況確認テーブル!U102</f>
        <v>△</v>
      </c>
      <c r="V96" s="122" t="str">
        <f ca="1">空き状況確認テーブル!V102</f>
        <v>△</v>
      </c>
      <c r="W96" s="122" t="str">
        <f ca="1">空き状況確認テーブル!W102</f>
        <v>〇</v>
      </c>
      <c r="X96" s="122" t="str">
        <f ca="1">空き状況確認テーブル!X102</f>
        <v>〇</v>
      </c>
      <c r="Y96" s="122" t="str">
        <f ca="1">空き状況確認テーブル!Y102</f>
        <v>〇</v>
      </c>
      <c r="Z96" s="122" t="str">
        <f ca="1">空き状況確認テーブル!Z102</f>
        <v>〇</v>
      </c>
      <c r="AA96" s="122" t="str">
        <f ca="1">空き状況確認テーブル!AA102</f>
        <v>〇</v>
      </c>
      <c r="AB96" s="122" t="str">
        <f ca="1">空き状況確認テーブル!AB102</f>
        <v>〇</v>
      </c>
      <c r="AC96" s="122" t="str">
        <f ca="1">空き状況確認テーブル!AC102</f>
        <v>〇</v>
      </c>
      <c r="AD96" s="122" t="str">
        <f ca="1">空き状況確認テーブル!AD102</f>
        <v>〇</v>
      </c>
      <c r="AE96" s="122" t="str">
        <f ca="1">空き状況確認テーブル!AE102</f>
        <v>△</v>
      </c>
      <c r="AF96" s="122" t="str">
        <f ca="1">空き状況確認テーブル!AF102</f>
        <v>△</v>
      </c>
      <c r="AG96" s="122" t="str">
        <f ca="1">空き状況確認テーブル!AG102</f>
        <v>△</v>
      </c>
      <c r="AH96" s="122" t="str">
        <f ca="1">空き状況確認テーブル!AH102</f>
        <v>△</v>
      </c>
      <c r="AI96" s="122" t="str">
        <f ca="1">空き状況確認テーブル!AI102</f>
        <v>△</v>
      </c>
      <c r="AJ96" s="122" t="str">
        <f ca="1">空き状況確認テーブル!AJ102</f>
        <v>△</v>
      </c>
      <c r="AK96" s="123" t="str">
        <f ca="1">空き状況確認テーブル!AK102</f>
        <v>△</v>
      </c>
      <c r="AL96" s="121" t="str">
        <f ca="1">空き状況確認テーブル!AL102</f>
        <v>△</v>
      </c>
      <c r="AM96" s="122" t="str">
        <f ca="1">空き状況確認テーブル!AM102</f>
        <v>△</v>
      </c>
      <c r="AN96" s="122" t="str">
        <f ca="1">空き状況確認テーブル!AN102</f>
        <v>△</v>
      </c>
      <c r="AO96" s="122" t="str">
        <f ca="1">空き状況確認テーブル!AO102</f>
        <v>△</v>
      </c>
      <c r="AP96" s="122" t="str">
        <f ca="1">空き状況確認テーブル!AP102</f>
        <v>△</v>
      </c>
      <c r="AQ96" s="122" t="str">
        <f ca="1">空き状況確認テーブル!AQ102</f>
        <v>△</v>
      </c>
      <c r="AR96" s="122" t="str">
        <f ca="1">空き状況確認テーブル!AR102</f>
        <v>△</v>
      </c>
      <c r="AS96" s="122" t="str">
        <f ca="1">空き状況確認テーブル!AS102</f>
        <v>△</v>
      </c>
      <c r="AT96" s="122" t="str">
        <f ca="1">空き状況確認テーブル!AT102</f>
        <v>△</v>
      </c>
      <c r="AU96" s="122" t="str">
        <f ca="1">空き状況確認テーブル!AU102</f>
        <v>〇</v>
      </c>
      <c r="AV96" s="122" t="str">
        <f ca="1">空き状況確認テーブル!AV102</f>
        <v>〇</v>
      </c>
      <c r="AW96" s="122" t="str">
        <f ca="1">空き状況確認テーブル!AW102</f>
        <v>〇</v>
      </c>
      <c r="AX96" s="122" t="str">
        <f ca="1">空き状況確認テーブル!AX102</f>
        <v>〇</v>
      </c>
      <c r="AY96" s="122" t="str">
        <f ca="1">空き状況確認テーブル!AY102</f>
        <v>〇</v>
      </c>
      <c r="AZ96" s="122" t="str">
        <f ca="1">空き状況確認テーブル!AZ102</f>
        <v>〇</v>
      </c>
      <c r="BA96" s="122" t="str">
        <f ca="1">空き状況確認テーブル!BA102</f>
        <v>〇</v>
      </c>
      <c r="BB96" s="122" t="str">
        <f ca="1">空き状況確認テーブル!BB102</f>
        <v>〇</v>
      </c>
      <c r="BC96" s="122" t="str">
        <f ca="1">空き状況確認テーブル!BC102</f>
        <v>△</v>
      </c>
      <c r="BD96" s="122" t="str">
        <f ca="1">空き状況確認テーブル!BD102</f>
        <v>△</v>
      </c>
      <c r="BE96" s="122" t="str">
        <f ca="1">空き状況確認テーブル!BE102</f>
        <v>△</v>
      </c>
      <c r="BF96" s="122" t="str">
        <f ca="1">空き状況確認テーブル!BF102</f>
        <v>△</v>
      </c>
      <c r="BG96" s="122" t="str">
        <f ca="1">空き状況確認テーブル!BG102</f>
        <v>△</v>
      </c>
      <c r="BH96" s="122" t="str">
        <f ca="1">空き状況確認テーブル!BH102</f>
        <v>△</v>
      </c>
      <c r="BI96" s="123" t="str">
        <f ca="1">空き状況確認テーブル!BI102</f>
        <v>△</v>
      </c>
      <c r="BJ96" s="121" t="str">
        <f ca="1">空き状況確認テーブル!BJ102</f>
        <v>△</v>
      </c>
      <c r="BK96" s="122" t="str">
        <f ca="1">空き状況確認テーブル!BK102</f>
        <v>△</v>
      </c>
      <c r="BL96" s="122" t="str">
        <f ca="1">空き状況確認テーブル!BL102</f>
        <v>△</v>
      </c>
      <c r="BM96" s="122" t="str">
        <f ca="1">空き状況確認テーブル!BM102</f>
        <v>△</v>
      </c>
      <c r="BN96" s="122" t="str">
        <f ca="1">空き状況確認テーブル!BN102</f>
        <v>△</v>
      </c>
      <c r="BO96" s="122" t="str">
        <f ca="1">空き状況確認テーブル!BO102</f>
        <v>△</v>
      </c>
      <c r="BP96" s="122" t="str">
        <f ca="1">空き状況確認テーブル!BP102</f>
        <v>△</v>
      </c>
      <c r="BQ96" s="122" t="str">
        <f ca="1">空き状況確認テーブル!BQ102</f>
        <v>△</v>
      </c>
      <c r="BR96" s="122" t="str">
        <f ca="1">空き状況確認テーブル!BR102</f>
        <v>△</v>
      </c>
      <c r="BS96" s="122" t="str">
        <f ca="1">空き状況確認テーブル!BS102</f>
        <v>〇</v>
      </c>
      <c r="BT96" s="122" t="str">
        <f ca="1">空き状況確認テーブル!BT102</f>
        <v>〇</v>
      </c>
      <c r="BU96" s="122" t="str">
        <f ca="1">空き状況確認テーブル!BU102</f>
        <v>〇</v>
      </c>
      <c r="BV96" s="122" t="str">
        <f ca="1">空き状況確認テーブル!BV102</f>
        <v>〇</v>
      </c>
      <c r="BW96" s="122" t="str">
        <f ca="1">空き状況確認テーブル!BW102</f>
        <v>〇</v>
      </c>
      <c r="BX96" s="122" t="str">
        <f ca="1">空き状況確認テーブル!BX102</f>
        <v>〇</v>
      </c>
      <c r="BY96" s="122" t="str">
        <f ca="1">空き状況確認テーブル!BY102</f>
        <v>〇</v>
      </c>
      <c r="BZ96" s="122" t="str">
        <f ca="1">空き状況確認テーブル!BZ102</f>
        <v>〇</v>
      </c>
      <c r="CA96" s="122" t="str">
        <f ca="1">空き状況確認テーブル!CA102</f>
        <v>△</v>
      </c>
      <c r="CB96" s="122" t="str">
        <f ca="1">空き状況確認テーブル!CB102</f>
        <v>△</v>
      </c>
      <c r="CC96" s="122" t="str">
        <f ca="1">空き状況確認テーブル!CC102</f>
        <v>△</v>
      </c>
      <c r="CD96" s="122" t="str">
        <f ca="1">空き状況確認テーブル!CD102</f>
        <v>△</v>
      </c>
      <c r="CE96" s="122" t="str">
        <f ca="1">空き状況確認テーブル!CE102</f>
        <v>△</v>
      </c>
      <c r="CF96" s="122" t="str">
        <f ca="1">空き状況確認テーブル!CF102</f>
        <v>△</v>
      </c>
      <c r="CG96" s="123" t="str">
        <f ca="1">空き状況確認テーブル!CG102</f>
        <v>△</v>
      </c>
      <c r="CH96" s="187" t="str">
        <f ca="1">空き状況確認テーブル!CH102</f>
        <v>△</v>
      </c>
      <c r="CI96" s="122" t="str">
        <f ca="1">空き状況確認テーブル!CI102</f>
        <v>△</v>
      </c>
      <c r="CJ96" s="122" t="str">
        <f ca="1">空き状況確認テーブル!CJ102</f>
        <v>△</v>
      </c>
      <c r="CK96" s="122" t="str">
        <f ca="1">空き状況確認テーブル!CK102</f>
        <v>△</v>
      </c>
      <c r="CL96" s="122" t="str">
        <f ca="1">空き状況確認テーブル!CL102</f>
        <v>△</v>
      </c>
      <c r="CM96" s="122" t="str">
        <f ca="1">空き状況確認テーブル!CM102</f>
        <v>△</v>
      </c>
      <c r="CN96" s="122" t="str">
        <f ca="1">空き状況確認テーブル!CN102</f>
        <v>△</v>
      </c>
      <c r="CO96" s="122" t="str">
        <f ca="1">空き状況確認テーブル!CO102</f>
        <v>△</v>
      </c>
      <c r="CP96" s="122" t="str">
        <f ca="1">空き状況確認テーブル!CP102</f>
        <v>△</v>
      </c>
      <c r="CQ96" s="122" t="str">
        <f ca="1">空き状況確認テーブル!CQ102</f>
        <v>〇</v>
      </c>
      <c r="CR96" s="122" t="str">
        <f ca="1">空き状況確認テーブル!CR102</f>
        <v>〇</v>
      </c>
      <c r="CS96" s="122" t="str">
        <f ca="1">空き状況確認テーブル!CS102</f>
        <v>〇</v>
      </c>
      <c r="CT96" s="122" t="str">
        <f ca="1">空き状況確認テーブル!CT102</f>
        <v>〇</v>
      </c>
      <c r="CU96" s="122" t="str">
        <f ca="1">空き状況確認テーブル!CU102</f>
        <v>〇</v>
      </c>
      <c r="CV96" s="122" t="str">
        <f ca="1">空き状況確認テーブル!CV102</f>
        <v>〇</v>
      </c>
      <c r="CW96" s="122" t="str">
        <f ca="1">空き状況確認テーブル!CW102</f>
        <v>〇</v>
      </c>
      <c r="CX96" s="122" t="str">
        <f ca="1">空き状況確認テーブル!CX102</f>
        <v>〇</v>
      </c>
      <c r="CY96" s="122" t="str">
        <f ca="1">空き状況確認テーブル!CY102</f>
        <v>△</v>
      </c>
      <c r="CZ96" s="122" t="str">
        <f ca="1">空き状況確認テーブル!CZ102</f>
        <v>△</v>
      </c>
      <c r="DA96" s="122" t="str">
        <f ca="1">空き状況確認テーブル!DA102</f>
        <v>△</v>
      </c>
      <c r="DB96" s="122" t="str">
        <f ca="1">空き状況確認テーブル!DB102</f>
        <v>△</v>
      </c>
      <c r="DC96" s="122" t="str">
        <f ca="1">空き状況確認テーブル!DC102</f>
        <v>△</v>
      </c>
      <c r="DD96" s="122" t="str">
        <f ca="1">空き状況確認テーブル!DD102</f>
        <v>△</v>
      </c>
      <c r="DE96" s="123" t="str">
        <f ca="1">空き状況確認テーブル!DE102</f>
        <v>△</v>
      </c>
      <c r="DF96" s="121" t="str">
        <f ca="1">空き状況確認テーブル!DF102</f>
        <v>△</v>
      </c>
      <c r="DG96" s="122" t="str">
        <f ca="1">空き状況確認テーブル!DG102</f>
        <v>△</v>
      </c>
      <c r="DH96" s="122" t="str">
        <f ca="1">空き状況確認テーブル!DH102</f>
        <v>△</v>
      </c>
      <c r="DI96" s="122" t="str">
        <f ca="1">空き状況確認テーブル!DI102</f>
        <v>△</v>
      </c>
      <c r="DJ96" s="122" t="str">
        <f ca="1">空き状況確認テーブル!DJ102</f>
        <v>△</v>
      </c>
      <c r="DK96" s="122" t="str">
        <f ca="1">空き状況確認テーブル!DK102</f>
        <v>△</v>
      </c>
      <c r="DL96" s="122" t="str">
        <f ca="1">空き状況確認テーブル!DL102</f>
        <v>△</v>
      </c>
      <c r="DM96" s="122" t="str">
        <f ca="1">空き状況確認テーブル!DM102</f>
        <v>△</v>
      </c>
      <c r="DN96" s="122" t="str">
        <f ca="1">空き状況確認テーブル!DN102</f>
        <v>△</v>
      </c>
      <c r="DO96" s="122" t="str">
        <f ca="1">空き状況確認テーブル!DO102</f>
        <v>〇</v>
      </c>
      <c r="DP96" s="122" t="str">
        <f ca="1">空き状況確認テーブル!DP102</f>
        <v>〇</v>
      </c>
      <c r="DQ96" s="122" t="str">
        <f ca="1">空き状況確認テーブル!DQ102</f>
        <v>〇</v>
      </c>
      <c r="DR96" s="122" t="str">
        <f ca="1">空き状況確認テーブル!DR102</f>
        <v>〇</v>
      </c>
      <c r="DS96" s="122" t="str">
        <f ca="1">空き状況確認テーブル!DS102</f>
        <v>〇</v>
      </c>
      <c r="DT96" s="122" t="str">
        <f ca="1">空き状況確認テーブル!DT102</f>
        <v>〇</v>
      </c>
      <c r="DU96" s="122" t="str">
        <f ca="1">空き状況確認テーブル!DU102</f>
        <v>〇</v>
      </c>
      <c r="DV96" s="122" t="str">
        <f ca="1">空き状況確認テーブル!DV102</f>
        <v>〇</v>
      </c>
      <c r="DW96" s="122" t="str">
        <f ca="1">空き状況確認テーブル!DW102</f>
        <v>△</v>
      </c>
      <c r="DX96" s="122" t="str">
        <f ca="1">空き状況確認テーブル!DX102</f>
        <v>△</v>
      </c>
      <c r="DY96" s="122" t="str">
        <f ca="1">空き状況確認テーブル!DY102</f>
        <v>△</v>
      </c>
      <c r="DZ96" s="122" t="str">
        <f ca="1">空き状況確認テーブル!DZ102</f>
        <v>△</v>
      </c>
      <c r="EA96" s="122" t="str">
        <f ca="1">空き状況確認テーブル!EA102</f>
        <v>△</v>
      </c>
      <c r="EB96" s="122" t="str">
        <f ca="1">空き状況確認テーブル!EB102</f>
        <v>△</v>
      </c>
      <c r="EC96" s="123" t="str">
        <f ca="1">空き状況確認テーブル!EC102</f>
        <v>△</v>
      </c>
      <c r="ED96" s="121" t="str">
        <f ca="1">空き状況確認テーブル!ED102</f>
        <v>×</v>
      </c>
      <c r="EE96" s="122" t="str">
        <f ca="1">空き状況確認テーブル!EE102</f>
        <v>×</v>
      </c>
      <c r="EF96" s="122" t="str">
        <f ca="1">空き状況確認テーブル!EF102</f>
        <v>×</v>
      </c>
      <c r="EG96" s="122" t="str">
        <f ca="1">空き状況確認テーブル!EG102</f>
        <v>×</v>
      </c>
      <c r="EH96" s="122" t="str">
        <f ca="1">空き状況確認テーブル!EH102</f>
        <v>×</v>
      </c>
      <c r="EI96" s="122" t="str">
        <f ca="1">空き状況確認テーブル!EI102</f>
        <v>×</v>
      </c>
      <c r="EJ96" s="122" t="str">
        <f ca="1">空き状況確認テーブル!EJ102</f>
        <v>×</v>
      </c>
      <c r="EK96" s="122" t="str">
        <f ca="1">空き状況確認テーブル!EK102</f>
        <v>×</v>
      </c>
      <c r="EL96" s="122" t="str">
        <f ca="1">空き状況確認テーブル!EL102</f>
        <v>×</v>
      </c>
      <c r="EM96" s="122" t="str">
        <f ca="1">空き状況確認テーブル!EM102</f>
        <v>×</v>
      </c>
      <c r="EN96" s="122" t="str">
        <f ca="1">空き状況確認テーブル!EN102</f>
        <v>×</v>
      </c>
      <c r="EO96" s="122" t="str">
        <f ca="1">空き状況確認テーブル!EO102</f>
        <v>×</v>
      </c>
      <c r="EP96" s="122" t="str">
        <f ca="1">空き状況確認テーブル!EP102</f>
        <v>×</v>
      </c>
      <c r="EQ96" s="122" t="str">
        <f ca="1">空き状況確認テーブル!EQ102</f>
        <v>×</v>
      </c>
      <c r="ER96" s="122" t="str">
        <f ca="1">空き状況確認テーブル!ER102</f>
        <v>×</v>
      </c>
      <c r="ES96" s="122" t="str">
        <f ca="1">空き状況確認テーブル!ES102</f>
        <v>×</v>
      </c>
      <c r="ET96" s="122" t="str">
        <f ca="1">空き状況確認テーブル!ET102</f>
        <v>×</v>
      </c>
      <c r="EU96" s="122" t="str">
        <f ca="1">空き状況確認テーブル!EU102</f>
        <v>×</v>
      </c>
      <c r="EV96" s="122" t="str">
        <f ca="1">空き状況確認テーブル!EV102</f>
        <v>×</v>
      </c>
      <c r="EW96" s="122" t="str">
        <f ca="1">空き状況確認テーブル!EW102</f>
        <v>×</v>
      </c>
      <c r="EX96" s="122" t="str">
        <f ca="1">空き状況確認テーブル!EX102</f>
        <v>×</v>
      </c>
      <c r="EY96" s="122" t="str">
        <f ca="1">空き状況確認テーブル!EY102</f>
        <v>×</v>
      </c>
      <c r="EZ96" s="122" t="str">
        <f ca="1">空き状況確認テーブル!EZ102</f>
        <v>×</v>
      </c>
      <c r="FA96" s="123" t="str">
        <f ca="1">空き状況確認テーブル!FA102</f>
        <v>×</v>
      </c>
      <c r="FB96" s="121" t="str">
        <f ca="1">空き状況確認テーブル!FB102</f>
        <v>×</v>
      </c>
      <c r="FC96" s="122" t="str">
        <f ca="1">空き状況確認テーブル!FC102</f>
        <v>×</v>
      </c>
      <c r="FD96" s="122" t="str">
        <f ca="1">空き状況確認テーブル!FD102</f>
        <v>×</v>
      </c>
      <c r="FE96" s="122" t="str">
        <f ca="1">空き状況確認テーブル!FE102</f>
        <v>×</v>
      </c>
      <c r="FF96" s="122" t="str">
        <f ca="1">空き状況確認テーブル!FF102</f>
        <v>×</v>
      </c>
      <c r="FG96" s="122" t="str">
        <f ca="1">空き状況確認テーブル!FG102</f>
        <v>×</v>
      </c>
      <c r="FH96" s="122" t="str">
        <f ca="1">空き状況確認テーブル!FH102</f>
        <v>×</v>
      </c>
      <c r="FI96" s="122" t="str">
        <f ca="1">空き状況確認テーブル!FI102</f>
        <v>×</v>
      </c>
      <c r="FJ96" s="122" t="str">
        <f ca="1">空き状況確認テーブル!FJ102</f>
        <v>×</v>
      </c>
      <c r="FK96" s="122" t="str">
        <f ca="1">空き状況確認テーブル!FK102</f>
        <v>×</v>
      </c>
      <c r="FL96" s="122" t="str">
        <f ca="1">空き状況確認テーブル!FL102</f>
        <v>×</v>
      </c>
      <c r="FM96" s="122" t="str">
        <f ca="1">空き状況確認テーブル!FM102</f>
        <v>×</v>
      </c>
      <c r="FN96" s="122" t="str">
        <f ca="1">空き状況確認テーブル!FN102</f>
        <v>×</v>
      </c>
      <c r="FO96" s="122" t="str">
        <f ca="1">空き状況確認テーブル!FO102</f>
        <v>×</v>
      </c>
      <c r="FP96" s="122" t="str">
        <f ca="1">空き状況確認テーブル!FP102</f>
        <v>×</v>
      </c>
      <c r="FQ96" s="122" t="str">
        <f ca="1">空き状況確認テーブル!FQ102</f>
        <v>×</v>
      </c>
      <c r="FR96" s="122" t="str">
        <f ca="1">空き状況確認テーブル!FR102</f>
        <v>×</v>
      </c>
      <c r="FS96" s="122" t="str">
        <f ca="1">空き状況確認テーブル!FS102</f>
        <v>×</v>
      </c>
      <c r="FT96" s="122" t="str">
        <f ca="1">空き状況確認テーブル!FT102</f>
        <v>×</v>
      </c>
      <c r="FU96" s="122" t="str">
        <f ca="1">空き状況確認テーブル!FU102</f>
        <v>×</v>
      </c>
      <c r="FV96" s="122" t="str">
        <f ca="1">空き状況確認テーブル!FV102</f>
        <v>×</v>
      </c>
      <c r="FW96" s="122" t="str">
        <f ca="1">空き状況確認テーブル!FW102</f>
        <v>×</v>
      </c>
      <c r="FX96" s="122" t="str">
        <f ca="1">空き状況確認テーブル!FX102</f>
        <v>×</v>
      </c>
      <c r="FY96" s="123" t="str">
        <f ca="1">空き状況確認テーブル!FY102</f>
        <v>×</v>
      </c>
    </row>
    <row r="97" spans="1:181">
      <c r="A97" s="17"/>
      <c r="B97" s="181" t="s">
        <v>392</v>
      </c>
      <c r="C97" s="202"/>
      <c r="D97" s="11" t="s">
        <v>267</v>
      </c>
      <c r="E97" s="10" t="str">
        <f>INDEX(施設情報!$D$1:$D$1000,MATCH(D97,施設情報!$C$1:$C$1000,0))</f>
        <v>1</v>
      </c>
      <c r="F97" s="11" t="s">
        <v>275</v>
      </c>
      <c r="G97" s="8" t="str">
        <f t="shared" si="29"/>
        <v>121-46391</v>
      </c>
      <c r="H97" s="10" t="str">
        <f t="shared" si="30"/>
        <v>121-46392</v>
      </c>
      <c r="I97" s="10" t="str">
        <f t="shared" si="31"/>
        <v>121-46393</v>
      </c>
      <c r="J97" s="10" t="str">
        <f t="shared" si="32"/>
        <v>121-46394</v>
      </c>
      <c r="K97" s="10" t="str">
        <f t="shared" si="33"/>
        <v>121-46395</v>
      </c>
      <c r="L97" s="10" t="str">
        <f t="shared" si="34"/>
        <v>121-46396</v>
      </c>
      <c r="M97" s="10" t="str">
        <f t="shared" si="35"/>
        <v>121-46397</v>
      </c>
      <c r="N97" s="121" t="str">
        <f ca="1">空き状況確認テーブル!N103</f>
        <v>△</v>
      </c>
      <c r="O97" s="122" t="str">
        <f ca="1">空き状況確認テーブル!O103</f>
        <v>△</v>
      </c>
      <c r="P97" s="122" t="str">
        <f ca="1">空き状況確認テーブル!P103</f>
        <v>△</v>
      </c>
      <c r="Q97" s="122" t="str">
        <f ca="1">空き状況確認テーブル!Q103</f>
        <v>△</v>
      </c>
      <c r="R97" s="122" t="str">
        <f ca="1">空き状況確認テーブル!R103</f>
        <v>△</v>
      </c>
      <c r="S97" s="122" t="str">
        <f ca="1">空き状況確認テーブル!S103</f>
        <v>△</v>
      </c>
      <c r="T97" s="122" t="str">
        <f ca="1">空き状況確認テーブル!T103</f>
        <v>△</v>
      </c>
      <c r="U97" s="122" t="str">
        <f ca="1">空き状況確認テーブル!U103</f>
        <v>△</v>
      </c>
      <c r="V97" s="122" t="str">
        <f ca="1">空き状況確認テーブル!V103</f>
        <v>△</v>
      </c>
      <c r="W97" s="122" t="str">
        <f ca="1">空き状況確認テーブル!W103</f>
        <v>〇</v>
      </c>
      <c r="X97" s="122" t="str">
        <f ca="1">空き状況確認テーブル!X103</f>
        <v>〇</v>
      </c>
      <c r="Y97" s="122" t="str">
        <f ca="1">空き状況確認テーブル!Y103</f>
        <v>〇</v>
      </c>
      <c r="Z97" s="122" t="str">
        <f ca="1">空き状況確認テーブル!Z103</f>
        <v>〇</v>
      </c>
      <c r="AA97" s="122" t="str">
        <f ca="1">空き状況確認テーブル!AA103</f>
        <v>〇</v>
      </c>
      <c r="AB97" s="122" t="str">
        <f ca="1">空き状況確認テーブル!AB103</f>
        <v>〇</v>
      </c>
      <c r="AC97" s="122" t="str">
        <f ca="1">空き状況確認テーブル!AC103</f>
        <v>〇</v>
      </c>
      <c r="AD97" s="122" t="str">
        <f ca="1">空き状況確認テーブル!AD103</f>
        <v>〇</v>
      </c>
      <c r="AE97" s="122" t="str">
        <f ca="1">空き状況確認テーブル!AE103</f>
        <v>△</v>
      </c>
      <c r="AF97" s="122" t="str">
        <f ca="1">空き状況確認テーブル!AF103</f>
        <v>△</v>
      </c>
      <c r="AG97" s="122" t="str">
        <f ca="1">空き状況確認テーブル!AG103</f>
        <v>△</v>
      </c>
      <c r="AH97" s="122" t="str">
        <f ca="1">空き状況確認テーブル!AH103</f>
        <v>△</v>
      </c>
      <c r="AI97" s="122" t="str">
        <f ca="1">空き状況確認テーブル!AI103</f>
        <v>△</v>
      </c>
      <c r="AJ97" s="122" t="str">
        <f ca="1">空き状況確認テーブル!AJ103</f>
        <v>△</v>
      </c>
      <c r="AK97" s="123" t="str">
        <f ca="1">空き状況確認テーブル!AK103</f>
        <v>△</v>
      </c>
      <c r="AL97" s="121" t="str">
        <f ca="1">空き状況確認テーブル!AL103</f>
        <v>△</v>
      </c>
      <c r="AM97" s="122" t="str">
        <f ca="1">空き状況確認テーブル!AM103</f>
        <v>△</v>
      </c>
      <c r="AN97" s="122" t="str">
        <f ca="1">空き状況確認テーブル!AN103</f>
        <v>△</v>
      </c>
      <c r="AO97" s="122" t="str">
        <f ca="1">空き状況確認テーブル!AO103</f>
        <v>△</v>
      </c>
      <c r="AP97" s="122" t="str">
        <f ca="1">空き状況確認テーブル!AP103</f>
        <v>△</v>
      </c>
      <c r="AQ97" s="122" t="str">
        <f ca="1">空き状況確認テーブル!AQ103</f>
        <v>△</v>
      </c>
      <c r="AR97" s="122" t="str">
        <f ca="1">空き状況確認テーブル!AR103</f>
        <v>△</v>
      </c>
      <c r="AS97" s="122" t="str">
        <f ca="1">空き状況確認テーブル!AS103</f>
        <v>△</v>
      </c>
      <c r="AT97" s="122" t="str">
        <f ca="1">空き状況確認テーブル!AT103</f>
        <v>△</v>
      </c>
      <c r="AU97" s="122" t="str">
        <f ca="1">空き状況確認テーブル!AU103</f>
        <v>〇</v>
      </c>
      <c r="AV97" s="122" t="str">
        <f ca="1">空き状況確認テーブル!AV103</f>
        <v>〇</v>
      </c>
      <c r="AW97" s="122" t="str">
        <f ca="1">空き状況確認テーブル!AW103</f>
        <v>〇</v>
      </c>
      <c r="AX97" s="122" t="str">
        <f ca="1">空き状況確認テーブル!AX103</f>
        <v>〇</v>
      </c>
      <c r="AY97" s="122" t="str">
        <f ca="1">空き状況確認テーブル!AY103</f>
        <v>〇</v>
      </c>
      <c r="AZ97" s="122" t="str">
        <f ca="1">空き状況確認テーブル!AZ103</f>
        <v>〇</v>
      </c>
      <c r="BA97" s="122" t="str">
        <f ca="1">空き状況確認テーブル!BA103</f>
        <v>〇</v>
      </c>
      <c r="BB97" s="122" t="str">
        <f ca="1">空き状況確認テーブル!BB103</f>
        <v>〇</v>
      </c>
      <c r="BC97" s="122" t="str">
        <f ca="1">空き状況確認テーブル!BC103</f>
        <v>△</v>
      </c>
      <c r="BD97" s="122" t="str">
        <f ca="1">空き状況確認テーブル!BD103</f>
        <v>△</v>
      </c>
      <c r="BE97" s="122" t="str">
        <f ca="1">空き状況確認テーブル!BE103</f>
        <v>△</v>
      </c>
      <c r="BF97" s="122" t="str">
        <f ca="1">空き状況確認テーブル!BF103</f>
        <v>△</v>
      </c>
      <c r="BG97" s="122" t="str">
        <f ca="1">空き状況確認テーブル!BG103</f>
        <v>△</v>
      </c>
      <c r="BH97" s="122" t="str">
        <f ca="1">空き状況確認テーブル!BH103</f>
        <v>△</v>
      </c>
      <c r="BI97" s="123" t="str">
        <f ca="1">空き状況確認テーブル!BI103</f>
        <v>△</v>
      </c>
      <c r="BJ97" s="121" t="str">
        <f ca="1">空き状況確認テーブル!BJ103</f>
        <v>△</v>
      </c>
      <c r="BK97" s="122" t="str">
        <f ca="1">空き状況確認テーブル!BK103</f>
        <v>△</v>
      </c>
      <c r="BL97" s="122" t="str">
        <f ca="1">空き状況確認テーブル!BL103</f>
        <v>△</v>
      </c>
      <c r="BM97" s="122" t="str">
        <f ca="1">空き状況確認テーブル!BM103</f>
        <v>△</v>
      </c>
      <c r="BN97" s="122" t="str">
        <f ca="1">空き状況確認テーブル!BN103</f>
        <v>△</v>
      </c>
      <c r="BO97" s="122" t="str">
        <f ca="1">空き状況確認テーブル!BO103</f>
        <v>△</v>
      </c>
      <c r="BP97" s="122" t="str">
        <f ca="1">空き状況確認テーブル!BP103</f>
        <v>△</v>
      </c>
      <c r="BQ97" s="122" t="str">
        <f ca="1">空き状況確認テーブル!BQ103</f>
        <v>△</v>
      </c>
      <c r="BR97" s="122" t="str">
        <f ca="1">空き状況確認テーブル!BR103</f>
        <v>△</v>
      </c>
      <c r="BS97" s="122" t="str">
        <f ca="1">空き状況確認テーブル!BS103</f>
        <v>〇</v>
      </c>
      <c r="BT97" s="122" t="str">
        <f ca="1">空き状況確認テーブル!BT103</f>
        <v>〇</v>
      </c>
      <c r="BU97" s="122" t="str">
        <f ca="1">空き状況確認テーブル!BU103</f>
        <v>〇</v>
      </c>
      <c r="BV97" s="122" t="str">
        <f ca="1">空き状況確認テーブル!BV103</f>
        <v>〇</v>
      </c>
      <c r="BW97" s="122" t="str">
        <f ca="1">空き状況確認テーブル!BW103</f>
        <v>〇</v>
      </c>
      <c r="BX97" s="122" t="str">
        <f ca="1">空き状況確認テーブル!BX103</f>
        <v>〇</v>
      </c>
      <c r="BY97" s="122" t="str">
        <f ca="1">空き状況確認テーブル!BY103</f>
        <v>〇</v>
      </c>
      <c r="BZ97" s="122" t="str">
        <f ca="1">空き状況確認テーブル!BZ103</f>
        <v>〇</v>
      </c>
      <c r="CA97" s="122" t="str">
        <f ca="1">空き状況確認テーブル!CA103</f>
        <v>△</v>
      </c>
      <c r="CB97" s="122" t="str">
        <f ca="1">空き状況確認テーブル!CB103</f>
        <v>△</v>
      </c>
      <c r="CC97" s="122" t="str">
        <f ca="1">空き状況確認テーブル!CC103</f>
        <v>△</v>
      </c>
      <c r="CD97" s="122" t="str">
        <f ca="1">空き状況確認テーブル!CD103</f>
        <v>△</v>
      </c>
      <c r="CE97" s="122" t="str">
        <f ca="1">空き状況確認テーブル!CE103</f>
        <v>△</v>
      </c>
      <c r="CF97" s="122" t="str">
        <f ca="1">空き状況確認テーブル!CF103</f>
        <v>△</v>
      </c>
      <c r="CG97" s="123" t="str">
        <f ca="1">空き状況確認テーブル!CG103</f>
        <v>△</v>
      </c>
      <c r="CH97" s="187" t="str">
        <f ca="1">空き状況確認テーブル!CH103</f>
        <v>△</v>
      </c>
      <c r="CI97" s="122" t="str">
        <f ca="1">空き状況確認テーブル!CI103</f>
        <v>△</v>
      </c>
      <c r="CJ97" s="122" t="str">
        <f ca="1">空き状況確認テーブル!CJ103</f>
        <v>△</v>
      </c>
      <c r="CK97" s="122" t="str">
        <f ca="1">空き状況確認テーブル!CK103</f>
        <v>△</v>
      </c>
      <c r="CL97" s="122" t="str">
        <f ca="1">空き状況確認テーブル!CL103</f>
        <v>△</v>
      </c>
      <c r="CM97" s="122" t="str">
        <f ca="1">空き状況確認テーブル!CM103</f>
        <v>△</v>
      </c>
      <c r="CN97" s="122" t="str">
        <f ca="1">空き状況確認テーブル!CN103</f>
        <v>△</v>
      </c>
      <c r="CO97" s="122" t="str">
        <f ca="1">空き状況確認テーブル!CO103</f>
        <v>△</v>
      </c>
      <c r="CP97" s="122" t="str">
        <f ca="1">空き状況確認テーブル!CP103</f>
        <v>△</v>
      </c>
      <c r="CQ97" s="122" t="str">
        <f ca="1">空き状況確認テーブル!CQ103</f>
        <v>〇</v>
      </c>
      <c r="CR97" s="122" t="str">
        <f ca="1">空き状況確認テーブル!CR103</f>
        <v>〇</v>
      </c>
      <c r="CS97" s="122" t="str">
        <f ca="1">空き状況確認テーブル!CS103</f>
        <v>〇</v>
      </c>
      <c r="CT97" s="122" t="str">
        <f ca="1">空き状況確認テーブル!CT103</f>
        <v>〇</v>
      </c>
      <c r="CU97" s="122" t="str">
        <f ca="1">空き状況確認テーブル!CU103</f>
        <v>〇</v>
      </c>
      <c r="CV97" s="122" t="str">
        <f ca="1">空き状況確認テーブル!CV103</f>
        <v>〇</v>
      </c>
      <c r="CW97" s="122" t="str">
        <f ca="1">空き状況確認テーブル!CW103</f>
        <v>〇</v>
      </c>
      <c r="CX97" s="122" t="str">
        <f ca="1">空き状況確認テーブル!CX103</f>
        <v>〇</v>
      </c>
      <c r="CY97" s="122" t="str">
        <f ca="1">空き状況確認テーブル!CY103</f>
        <v>△</v>
      </c>
      <c r="CZ97" s="122" t="str">
        <f ca="1">空き状況確認テーブル!CZ103</f>
        <v>△</v>
      </c>
      <c r="DA97" s="122" t="str">
        <f ca="1">空き状況確認テーブル!DA103</f>
        <v>△</v>
      </c>
      <c r="DB97" s="122" t="str">
        <f ca="1">空き状況確認テーブル!DB103</f>
        <v>△</v>
      </c>
      <c r="DC97" s="122" t="str">
        <f ca="1">空き状況確認テーブル!DC103</f>
        <v>△</v>
      </c>
      <c r="DD97" s="122" t="str">
        <f ca="1">空き状況確認テーブル!DD103</f>
        <v>△</v>
      </c>
      <c r="DE97" s="123" t="str">
        <f ca="1">空き状況確認テーブル!DE103</f>
        <v>△</v>
      </c>
      <c r="DF97" s="121" t="str">
        <f ca="1">空き状況確認テーブル!DF103</f>
        <v>△</v>
      </c>
      <c r="DG97" s="122" t="str">
        <f ca="1">空き状況確認テーブル!DG103</f>
        <v>△</v>
      </c>
      <c r="DH97" s="122" t="str">
        <f ca="1">空き状況確認テーブル!DH103</f>
        <v>△</v>
      </c>
      <c r="DI97" s="122" t="str">
        <f ca="1">空き状況確認テーブル!DI103</f>
        <v>△</v>
      </c>
      <c r="DJ97" s="122" t="str">
        <f ca="1">空き状況確認テーブル!DJ103</f>
        <v>△</v>
      </c>
      <c r="DK97" s="122" t="str">
        <f ca="1">空き状況確認テーブル!DK103</f>
        <v>△</v>
      </c>
      <c r="DL97" s="122" t="str">
        <f ca="1">空き状況確認テーブル!DL103</f>
        <v>△</v>
      </c>
      <c r="DM97" s="122" t="str">
        <f ca="1">空き状況確認テーブル!DM103</f>
        <v>△</v>
      </c>
      <c r="DN97" s="122" t="str">
        <f ca="1">空き状況確認テーブル!DN103</f>
        <v>△</v>
      </c>
      <c r="DO97" s="122" t="str">
        <f ca="1">空き状況確認テーブル!DO103</f>
        <v>〇</v>
      </c>
      <c r="DP97" s="122" t="str">
        <f ca="1">空き状況確認テーブル!DP103</f>
        <v>〇</v>
      </c>
      <c r="DQ97" s="122" t="str">
        <f ca="1">空き状況確認テーブル!DQ103</f>
        <v>〇</v>
      </c>
      <c r="DR97" s="122" t="str">
        <f ca="1">空き状況確認テーブル!DR103</f>
        <v>〇</v>
      </c>
      <c r="DS97" s="122" t="str">
        <f ca="1">空き状況確認テーブル!DS103</f>
        <v>〇</v>
      </c>
      <c r="DT97" s="122" t="str">
        <f ca="1">空き状況確認テーブル!DT103</f>
        <v>〇</v>
      </c>
      <c r="DU97" s="122" t="str">
        <f ca="1">空き状況確認テーブル!DU103</f>
        <v>〇</v>
      </c>
      <c r="DV97" s="122" t="str">
        <f ca="1">空き状況確認テーブル!DV103</f>
        <v>〇</v>
      </c>
      <c r="DW97" s="122" t="str">
        <f ca="1">空き状況確認テーブル!DW103</f>
        <v>△</v>
      </c>
      <c r="DX97" s="122" t="str">
        <f ca="1">空き状況確認テーブル!DX103</f>
        <v>△</v>
      </c>
      <c r="DY97" s="122" t="str">
        <f ca="1">空き状況確認テーブル!DY103</f>
        <v>△</v>
      </c>
      <c r="DZ97" s="122" t="str">
        <f ca="1">空き状況確認テーブル!DZ103</f>
        <v>△</v>
      </c>
      <c r="EA97" s="122" t="str">
        <f ca="1">空き状況確認テーブル!EA103</f>
        <v>△</v>
      </c>
      <c r="EB97" s="122" t="str">
        <f ca="1">空き状況確認テーブル!EB103</f>
        <v>△</v>
      </c>
      <c r="EC97" s="123" t="str">
        <f ca="1">空き状況確認テーブル!EC103</f>
        <v>△</v>
      </c>
      <c r="ED97" s="121" t="str">
        <f ca="1">空き状況確認テーブル!ED103</f>
        <v>×</v>
      </c>
      <c r="EE97" s="122" t="str">
        <f ca="1">空き状況確認テーブル!EE103</f>
        <v>×</v>
      </c>
      <c r="EF97" s="122" t="str">
        <f ca="1">空き状況確認テーブル!EF103</f>
        <v>×</v>
      </c>
      <c r="EG97" s="122" t="str">
        <f ca="1">空き状況確認テーブル!EG103</f>
        <v>×</v>
      </c>
      <c r="EH97" s="122" t="str">
        <f ca="1">空き状況確認テーブル!EH103</f>
        <v>×</v>
      </c>
      <c r="EI97" s="122" t="str">
        <f ca="1">空き状況確認テーブル!EI103</f>
        <v>×</v>
      </c>
      <c r="EJ97" s="122" t="str">
        <f ca="1">空き状況確認テーブル!EJ103</f>
        <v>×</v>
      </c>
      <c r="EK97" s="122" t="str">
        <f ca="1">空き状況確認テーブル!EK103</f>
        <v>×</v>
      </c>
      <c r="EL97" s="122" t="str">
        <f ca="1">空き状況確認テーブル!EL103</f>
        <v>×</v>
      </c>
      <c r="EM97" s="122" t="str">
        <f ca="1">空き状況確認テーブル!EM103</f>
        <v>×</v>
      </c>
      <c r="EN97" s="122" t="str">
        <f ca="1">空き状況確認テーブル!EN103</f>
        <v>×</v>
      </c>
      <c r="EO97" s="122" t="str">
        <f ca="1">空き状況確認テーブル!EO103</f>
        <v>×</v>
      </c>
      <c r="EP97" s="122" t="str">
        <f ca="1">空き状況確認テーブル!EP103</f>
        <v>×</v>
      </c>
      <c r="EQ97" s="122" t="str">
        <f ca="1">空き状況確認テーブル!EQ103</f>
        <v>×</v>
      </c>
      <c r="ER97" s="122" t="str">
        <f ca="1">空き状況確認テーブル!ER103</f>
        <v>×</v>
      </c>
      <c r="ES97" s="122" t="str">
        <f ca="1">空き状況確認テーブル!ES103</f>
        <v>×</v>
      </c>
      <c r="ET97" s="122" t="str">
        <f ca="1">空き状況確認テーブル!ET103</f>
        <v>×</v>
      </c>
      <c r="EU97" s="122" t="str">
        <f ca="1">空き状況確認テーブル!EU103</f>
        <v>×</v>
      </c>
      <c r="EV97" s="122" t="str">
        <f ca="1">空き状況確認テーブル!EV103</f>
        <v>×</v>
      </c>
      <c r="EW97" s="122" t="str">
        <f ca="1">空き状況確認テーブル!EW103</f>
        <v>×</v>
      </c>
      <c r="EX97" s="122" t="str">
        <f ca="1">空き状況確認テーブル!EX103</f>
        <v>×</v>
      </c>
      <c r="EY97" s="122" t="str">
        <f ca="1">空き状況確認テーブル!EY103</f>
        <v>×</v>
      </c>
      <c r="EZ97" s="122" t="str">
        <f ca="1">空き状況確認テーブル!EZ103</f>
        <v>×</v>
      </c>
      <c r="FA97" s="123" t="str">
        <f ca="1">空き状況確認テーブル!FA103</f>
        <v>×</v>
      </c>
      <c r="FB97" s="121" t="str">
        <f ca="1">空き状況確認テーブル!FB103</f>
        <v>×</v>
      </c>
      <c r="FC97" s="122" t="str">
        <f ca="1">空き状況確認テーブル!FC103</f>
        <v>×</v>
      </c>
      <c r="FD97" s="122" t="str">
        <f ca="1">空き状況確認テーブル!FD103</f>
        <v>×</v>
      </c>
      <c r="FE97" s="122" t="str">
        <f ca="1">空き状況確認テーブル!FE103</f>
        <v>×</v>
      </c>
      <c r="FF97" s="122" t="str">
        <f ca="1">空き状況確認テーブル!FF103</f>
        <v>×</v>
      </c>
      <c r="FG97" s="122" t="str">
        <f ca="1">空き状況確認テーブル!FG103</f>
        <v>×</v>
      </c>
      <c r="FH97" s="122" t="str">
        <f ca="1">空き状況確認テーブル!FH103</f>
        <v>×</v>
      </c>
      <c r="FI97" s="122" t="str">
        <f ca="1">空き状況確認テーブル!FI103</f>
        <v>×</v>
      </c>
      <c r="FJ97" s="122" t="str">
        <f ca="1">空き状況確認テーブル!FJ103</f>
        <v>×</v>
      </c>
      <c r="FK97" s="122" t="str">
        <f ca="1">空き状況確認テーブル!FK103</f>
        <v>×</v>
      </c>
      <c r="FL97" s="122" t="str">
        <f ca="1">空き状況確認テーブル!FL103</f>
        <v>×</v>
      </c>
      <c r="FM97" s="122" t="str">
        <f ca="1">空き状況確認テーブル!FM103</f>
        <v>×</v>
      </c>
      <c r="FN97" s="122" t="str">
        <f ca="1">空き状況確認テーブル!FN103</f>
        <v>×</v>
      </c>
      <c r="FO97" s="122" t="str">
        <f ca="1">空き状況確認テーブル!FO103</f>
        <v>×</v>
      </c>
      <c r="FP97" s="122" t="str">
        <f ca="1">空き状況確認テーブル!FP103</f>
        <v>×</v>
      </c>
      <c r="FQ97" s="122" t="str">
        <f ca="1">空き状況確認テーブル!FQ103</f>
        <v>×</v>
      </c>
      <c r="FR97" s="122" t="str">
        <f ca="1">空き状況確認テーブル!FR103</f>
        <v>×</v>
      </c>
      <c r="FS97" s="122" t="str">
        <f ca="1">空き状況確認テーブル!FS103</f>
        <v>×</v>
      </c>
      <c r="FT97" s="122" t="str">
        <f ca="1">空き状況確認テーブル!FT103</f>
        <v>×</v>
      </c>
      <c r="FU97" s="122" t="str">
        <f ca="1">空き状況確認テーブル!FU103</f>
        <v>×</v>
      </c>
      <c r="FV97" s="122" t="str">
        <f ca="1">空き状況確認テーブル!FV103</f>
        <v>×</v>
      </c>
      <c r="FW97" s="122" t="str">
        <f ca="1">空き状況確認テーブル!FW103</f>
        <v>×</v>
      </c>
      <c r="FX97" s="122" t="str">
        <f ca="1">空き状況確認テーブル!FX103</f>
        <v>×</v>
      </c>
      <c r="FY97" s="123" t="str">
        <f ca="1">空き状況確認テーブル!FY103</f>
        <v>×</v>
      </c>
    </row>
    <row r="98" spans="1:181">
      <c r="A98" s="17"/>
      <c r="B98" s="181" t="s">
        <v>393</v>
      </c>
      <c r="C98" s="202"/>
      <c r="D98" s="11" t="s">
        <v>268</v>
      </c>
      <c r="E98" s="10" t="str">
        <f>INDEX(施設情報!$D$1:$D$1000,MATCH(D98,施設情報!$C$1:$C$1000,0))</f>
        <v>2</v>
      </c>
      <c r="F98" s="11" t="s">
        <v>275</v>
      </c>
      <c r="G98" s="8" t="str">
        <f t="shared" si="29"/>
        <v>122-46391</v>
      </c>
      <c r="H98" s="10" t="str">
        <f t="shared" si="30"/>
        <v>122-46392</v>
      </c>
      <c r="I98" s="10" t="str">
        <f t="shared" si="31"/>
        <v>122-46393</v>
      </c>
      <c r="J98" s="10" t="str">
        <f t="shared" si="32"/>
        <v>122-46394</v>
      </c>
      <c r="K98" s="10" t="str">
        <f t="shared" si="33"/>
        <v>122-46395</v>
      </c>
      <c r="L98" s="10" t="str">
        <f t="shared" si="34"/>
        <v>122-46396</v>
      </c>
      <c r="M98" s="10" t="str">
        <f t="shared" si="35"/>
        <v>122-46397</v>
      </c>
      <c r="N98" s="121" t="str">
        <f ca="1">空き状況確認テーブル!N104</f>
        <v>△</v>
      </c>
      <c r="O98" s="122" t="str">
        <f ca="1">空き状況確認テーブル!O104</f>
        <v>△</v>
      </c>
      <c r="P98" s="122" t="str">
        <f ca="1">空き状況確認テーブル!P104</f>
        <v>△</v>
      </c>
      <c r="Q98" s="122" t="str">
        <f ca="1">空き状況確認テーブル!Q104</f>
        <v>△</v>
      </c>
      <c r="R98" s="122" t="str">
        <f ca="1">空き状況確認テーブル!R104</f>
        <v>△</v>
      </c>
      <c r="S98" s="122" t="str">
        <f ca="1">空き状況確認テーブル!S104</f>
        <v>△</v>
      </c>
      <c r="T98" s="122" t="str">
        <f ca="1">空き状況確認テーブル!T104</f>
        <v>△</v>
      </c>
      <c r="U98" s="122" t="str">
        <f ca="1">空き状況確認テーブル!U104</f>
        <v>△</v>
      </c>
      <c r="V98" s="122" t="str">
        <f ca="1">空き状況確認テーブル!V104</f>
        <v>△</v>
      </c>
      <c r="W98" s="122" t="str">
        <f ca="1">空き状況確認テーブル!W104</f>
        <v>〇</v>
      </c>
      <c r="X98" s="122" t="str">
        <f ca="1">空き状況確認テーブル!X104</f>
        <v>〇</v>
      </c>
      <c r="Y98" s="122" t="str">
        <f ca="1">空き状況確認テーブル!Y104</f>
        <v>〇</v>
      </c>
      <c r="Z98" s="122" t="str">
        <f ca="1">空き状況確認テーブル!Z104</f>
        <v>〇</v>
      </c>
      <c r="AA98" s="122" t="str">
        <f ca="1">空き状況確認テーブル!AA104</f>
        <v>〇</v>
      </c>
      <c r="AB98" s="122" t="str">
        <f ca="1">空き状況確認テーブル!AB104</f>
        <v>〇</v>
      </c>
      <c r="AC98" s="122" t="str">
        <f ca="1">空き状況確認テーブル!AC104</f>
        <v>〇</v>
      </c>
      <c r="AD98" s="122" t="str">
        <f ca="1">空き状況確認テーブル!AD104</f>
        <v>〇</v>
      </c>
      <c r="AE98" s="122" t="str">
        <f ca="1">空き状況確認テーブル!AE104</f>
        <v>△</v>
      </c>
      <c r="AF98" s="122" t="str">
        <f ca="1">空き状況確認テーブル!AF104</f>
        <v>△</v>
      </c>
      <c r="AG98" s="122" t="str">
        <f ca="1">空き状況確認テーブル!AG104</f>
        <v>△</v>
      </c>
      <c r="AH98" s="122" t="str">
        <f ca="1">空き状況確認テーブル!AH104</f>
        <v>△</v>
      </c>
      <c r="AI98" s="122" t="str">
        <f ca="1">空き状況確認テーブル!AI104</f>
        <v>△</v>
      </c>
      <c r="AJ98" s="122" t="str">
        <f ca="1">空き状況確認テーブル!AJ104</f>
        <v>△</v>
      </c>
      <c r="AK98" s="123" t="str">
        <f ca="1">空き状況確認テーブル!AK104</f>
        <v>△</v>
      </c>
      <c r="AL98" s="121" t="str">
        <f ca="1">空き状況確認テーブル!AL104</f>
        <v>△</v>
      </c>
      <c r="AM98" s="122" t="str">
        <f ca="1">空き状況確認テーブル!AM104</f>
        <v>△</v>
      </c>
      <c r="AN98" s="122" t="str">
        <f ca="1">空き状況確認テーブル!AN104</f>
        <v>△</v>
      </c>
      <c r="AO98" s="122" t="str">
        <f ca="1">空き状況確認テーブル!AO104</f>
        <v>△</v>
      </c>
      <c r="AP98" s="122" t="str">
        <f ca="1">空き状況確認テーブル!AP104</f>
        <v>△</v>
      </c>
      <c r="AQ98" s="122" t="str">
        <f ca="1">空き状況確認テーブル!AQ104</f>
        <v>△</v>
      </c>
      <c r="AR98" s="122" t="str">
        <f ca="1">空き状況確認テーブル!AR104</f>
        <v>△</v>
      </c>
      <c r="AS98" s="122" t="str">
        <f ca="1">空き状況確認テーブル!AS104</f>
        <v>△</v>
      </c>
      <c r="AT98" s="122" t="str">
        <f ca="1">空き状況確認テーブル!AT104</f>
        <v>△</v>
      </c>
      <c r="AU98" s="122" t="str">
        <f ca="1">空き状況確認テーブル!AU104</f>
        <v>〇</v>
      </c>
      <c r="AV98" s="122" t="str">
        <f ca="1">空き状況確認テーブル!AV104</f>
        <v>〇</v>
      </c>
      <c r="AW98" s="122" t="str">
        <f ca="1">空き状況確認テーブル!AW104</f>
        <v>〇</v>
      </c>
      <c r="AX98" s="122" t="str">
        <f ca="1">空き状況確認テーブル!AX104</f>
        <v>〇</v>
      </c>
      <c r="AY98" s="122" t="str">
        <f ca="1">空き状況確認テーブル!AY104</f>
        <v>〇</v>
      </c>
      <c r="AZ98" s="122" t="str">
        <f ca="1">空き状況確認テーブル!AZ104</f>
        <v>〇</v>
      </c>
      <c r="BA98" s="122" t="str">
        <f ca="1">空き状況確認テーブル!BA104</f>
        <v>〇</v>
      </c>
      <c r="BB98" s="122" t="str">
        <f ca="1">空き状況確認テーブル!BB104</f>
        <v>〇</v>
      </c>
      <c r="BC98" s="122" t="str">
        <f ca="1">空き状況確認テーブル!BC104</f>
        <v>△</v>
      </c>
      <c r="BD98" s="122" t="str">
        <f ca="1">空き状況確認テーブル!BD104</f>
        <v>△</v>
      </c>
      <c r="BE98" s="122" t="str">
        <f ca="1">空き状況確認テーブル!BE104</f>
        <v>△</v>
      </c>
      <c r="BF98" s="122" t="str">
        <f ca="1">空き状況確認テーブル!BF104</f>
        <v>△</v>
      </c>
      <c r="BG98" s="122" t="str">
        <f ca="1">空き状況確認テーブル!BG104</f>
        <v>△</v>
      </c>
      <c r="BH98" s="122" t="str">
        <f ca="1">空き状況確認テーブル!BH104</f>
        <v>△</v>
      </c>
      <c r="BI98" s="123" t="str">
        <f ca="1">空き状況確認テーブル!BI104</f>
        <v>△</v>
      </c>
      <c r="BJ98" s="121" t="str">
        <f ca="1">空き状況確認テーブル!BJ104</f>
        <v>△</v>
      </c>
      <c r="BK98" s="122" t="str">
        <f ca="1">空き状況確認テーブル!BK104</f>
        <v>△</v>
      </c>
      <c r="BL98" s="122" t="str">
        <f ca="1">空き状況確認テーブル!BL104</f>
        <v>△</v>
      </c>
      <c r="BM98" s="122" t="str">
        <f ca="1">空き状況確認テーブル!BM104</f>
        <v>△</v>
      </c>
      <c r="BN98" s="122" t="str">
        <f ca="1">空き状況確認テーブル!BN104</f>
        <v>△</v>
      </c>
      <c r="BO98" s="122" t="str">
        <f ca="1">空き状況確認テーブル!BO104</f>
        <v>△</v>
      </c>
      <c r="BP98" s="122" t="str">
        <f ca="1">空き状況確認テーブル!BP104</f>
        <v>△</v>
      </c>
      <c r="BQ98" s="122" t="str">
        <f ca="1">空き状況確認テーブル!BQ104</f>
        <v>△</v>
      </c>
      <c r="BR98" s="122" t="str">
        <f ca="1">空き状況確認テーブル!BR104</f>
        <v>△</v>
      </c>
      <c r="BS98" s="122" t="str">
        <f ca="1">空き状況確認テーブル!BS104</f>
        <v>〇</v>
      </c>
      <c r="BT98" s="122" t="str">
        <f ca="1">空き状況確認テーブル!BT104</f>
        <v>〇</v>
      </c>
      <c r="BU98" s="122" t="str">
        <f ca="1">空き状況確認テーブル!BU104</f>
        <v>〇</v>
      </c>
      <c r="BV98" s="122" t="str">
        <f ca="1">空き状況確認テーブル!BV104</f>
        <v>〇</v>
      </c>
      <c r="BW98" s="122" t="str">
        <f ca="1">空き状況確認テーブル!BW104</f>
        <v>〇</v>
      </c>
      <c r="BX98" s="122" t="str">
        <f ca="1">空き状況確認テーブル!BX104</f>
        <v>〇</v>
      </c>
      <c r="BY98" s="122" t="str">
        <f ca="1">空き状況確認テーブル!BY104</f>
        <v>〇</v>
      </c>
      <c r="BZ98" s="122" t="str">
        <f ca="1">空き状況確認テーブル!BZ104</f>
        <v>〇</v>
      </c>
      <c r="CA98" s="122" t="str">
        <f ca="1">空き状況確認テーブル!CA104</f>
        <v>△</v>
      </c>
      <c r="CB98" s="122" t="str">
        <f ca="1">空き状況確認テーブル!CB104</f>
        <v>△</v>
      </c>
      <c r="CC98" s="122" t="str">
        <f ca="1">空き状況確認テーブル!CC104</f>
        <v>△</v>
      </c>
      <c r="CD98" s="122" t="str">
        <f ca="1">空き状況確認テーブル!CD104</f>
        <v>△</v>
      </c>
      <c r="CE98" s="122" t="str">
        <f ca="1">空き状況確認テーブル!CE104</f>
        <v>△</v>
      </c>
      <c r="CF98" s="122" t="str">
        <f ca="1">空き状況確認テーブル!CF104</f>
        <v>△</v>
      </c>
      <c r="CG98" s="123" t="str">
        <f ca="1">空き状況確認テーブル!CG104</f>
        <v>△</v>
      </c>
      <c r="CH98" s="187" t="str">
        <f ca="1">空き状況確認テーブル!CH104</f>
        <v>△</v>
      </c>
      <c r="CI98" s="122" t="str">
        <f ca="1">空き状況確認テーブル!CI104</f>
        <v>△</v>
      </c>
      <c r="CJ98" s="122" t="str">
        <f ca="1">空き状況確認テーブル!CJ104</f>
        <v>△</v>
      </c>
      <c r="CK98" s="122" t="str">
        <f ca="1">空き状況確認テーブル!CK104</f>
        <v>△</v>
      </c>
      <c r="CL98" s="122" t="str">
        <f ca="1">空き状況確認テーブル!CL104</f>
        <v>△</v>
      </c>
      <c r="CM98" s="122" t="str">
        <f ca="1">空き状況確認テーブル!CM104</f>
        <v>△</v>
      </c>
      <c r="CN98" s="122" t="str">
        <f ca="1">空き状況確認テーブル!CN104</f>
        <v>△</v>
      </c>
      <c r="CO98" s="122" t="str">
        <f ca="1">空き状況確認テーブル!CO104</f>
        <v>△</v>
      </c>
      <c r="CP98" s="122" t="str">
        <f ca="1">空き状況確認テーブル!CP104</f>
        <v>△</v>
      </c>
      <c r="CQ98" s="122" t="str">
        <f ca="1">空き状況確認テーブル!CQ104</f>
        <v>〇</v>
      </c>
      <c r="CR98" s="122" t="str">
        <f ca="1">空き状況確認テーブル!CR104</f>
        <v>〇</v>
      </c>
      <c r="CS98" s="122" t="str">
        <f ca="1">空き状況確認テーブル!CS104</f>
        <v>〇</v>
      </c>
      <c r="CT98" s="122" t="str">
        <f ca="1">空き状況確認テーブル!CT104</f>
        <v>〇</v>
      </c>
      <c r="CU98" s="122" t="str">
        <f ca="1">空き状況確認テーブル!CU104</f>
        <v>〇</v>
      </c>
      <c r="CV98" s="122" t="str">
        <f ca="1">空き状況確認テーブル!CV104</f>
        <v>〇</v>
      </c>
      <c r="CW98" s="122" t="str">
        <f ca="1">空き状況確認テーブル!CW104</f>
        <v>〇</v>
      </c>
      <c r="CX98" s="122" t="str">
        <f ca="1">空き状況確認テーブル!CX104</f>
        <v>〇</v>
      </c>
      <c r="CY98" s="122" t="str">
        <f ca="1">空き状況確認テーブル!CY104</f>
        <v>△</v>
      </c>
      <c r="CZ98" s="122" t="str">
        <f ca="1">空き状況確認テーブル!CZ104</f>
        <v>△</v>
      </c>
      <c r="DA98" s="122" t="str">
        <f ca="1">空き状況確認テーブル!DA104</f>
        <v>△</v>
      </c>
      <c r="DB98" s="122" t="str">
        <f ca="1">空き状況確認テーブル!DB104</f>
        <v>△</v>
      </c>
      <c r="DC98" s="122" t="str">
        <f ca="1">空き状況確認テーブル!DC104</f>
        <v>△</v>
      </c>
      <c r="DD98" s="122" t="str">
        <f ca="1">空き状況確認テーブル!DD104</f>
        <v>△</v>
      </c>
      <c r="DE98" s="123" t="str">
        <f ca="1">空き状況確認テーブル!DE104</f>
        <v>△</v>
      </c>
      <c r="DF98" s="121" t="str">
        <f ca="1">空き状況確認テーブル!DF104</f>
        <v>△</v>
      </c>
      <c r="DG98" s="122" t="str">
        <f ca="1">空き状況確認テーブル!DG104</f>
        <v>△</v>
      </c>
      <c r="DH98" s="122" t="str">
        <f ca="1">空き状況確認テーブル!DH104</f>
        <v>△</v>
      </c>
      <c r="DI98" s="122" t="str">
        <f ca="1">空き状況確認テーブル!DI104</f>
        <v>△</v>
      </c>
      <c r="DJ98" s="122" t="str">
        <f ca="1">空き状況確認テーブル!DJ104</f>
        <v>△</v>
      </c>
      <c r="DK98" s="122" t="str">
        <f ca="1">空き状況確認テーブル!DK104</f>
        <v>△</v>
      </c>
      <c r="DL98" s="122" t="str">
        <f ca="1">空き状況確認テーブル!DL104</f>
        <v>△</v>
      </c>
      <c r="DM98" s="122" t="str">
        <f ca="1">空き状況確認テーブル!DM104</f>
        <v>△</v>
      </c>
      <c r="DN98" s="122" t="str">
        <f ca="1">空き状況確認テーブル!DN104</f>
        <v>△</v>
      </c>
      <c r="DO98" s="122" t="str">
        <f ca="1">空き状況確認テーブル!DO104</f>
        <v>〇</v>
      </c>
      <c r="DP98" s="122" t="str">
        <f ca="1">空き状況確認テーブル!DP104</f>
        <v>〇</v>
      </c>
      <c r="DQ98" s="122" t="str">
        <f ca="1">空き状況確認テーブル!DQ104</f>
        <v>〇</v>
      </c>
      <c r="DR98" s="122" t="str">
        <f ca="1">空き状況確認テーブル!DR104</f>
        <v>〇</v>
      </c>
      <c r="DS98" s="122" t="str">
        <f ca="1">空き状況確認テーブル!DS104</f>
        <v>〇</v>
      </c>
      <c r="DT98" s="122" t="str">
        <f ca="1">空き状況確認テーブル!DT104</f>
        <v>〇</v>
      </c>
      <c r="DU98" s="122" t="str">
        <f ca="1">空き状況確認テーブル!DU104</f>
        <v>〇</v>
      </c>
      <c r="DV98" s="122" t="str">
        <f ca="1">空き状況確認テーブル!DV104</f>
        <v>〇</v>
      </c>
      <c r="DW98" s="122" t="str">
        <f ca="1">空き状況確認テーブル!DW104</f>
        <v>△</v>
      </c>
      <c r="DX98" s="122" t="str">
        <f ca="1">空き状況確認テーブル!DX104</f>
        <v>△</v>
      </c>
      <c r="DY98" s="122" t="str">
        <f ca="1">空き状況確認テーブル!DY104</f>
        <v>△</v>
      </c>
      <c r="DZ98" s="122" t="str">
        <f ca="1">空き状況確認テーブル!DZ104</f>
        <v>△</v>
      </c>
      <c r="EA98" s="122" t="str">
        <f ca="1">空き状況確認テーブル!EA104</f>
        <v>△</v>
      </c>
      <c r="EB98" s="122" t="str">
        <f ca="1">空き状況確認テーブル!EB104</f>
        <v>△</v>
      </c>
      <c r="EC98" s="123" t="str">
        <f ca="1">空き状況確認テーブル!EC104</f>
        <v>△</v>
      </c>
      <c r="ED98" s="121" t="str">
        <f ca="1">空き状況確認テーブル!ED104</f>
        <v>×</v>
      </c>
      <c r="EE98" s="122" t="str">
        <f ca="1">空き状況確認テーブル!EE104</f>
        <v>×</v>
      </c>
      <c r="EF98" s="122" t="str">
        <f ca="1">空き状況確認テーブル!EF104</f>
        <v>×</v>
      </c>
      <c r="EG98" s="122" t="str">
        <f ca="1">空き状況確認テーブル!EG104</f>
        <v>×</v>
      </c>
      <c r="EH98" s="122" t="str">
        <f ca="1">空き状況確認テーブル!EH104</f>
        <v>×</v>
      </c>
      <c r="EI98" s="122" t="str">
        <f ca="1">空き状況確認テーブル!EI104</f>
        <v>×</v>
      </c>
      <c r="EJ98" s="122" t="str">
        <f ca="1">空き状況確認テーブル!EJ104</f>
        <v>×</v>
      </c>
      <c r="EK98" s="122" t="str">
        <f ca="1">空き状況確認テーブル!EK104</f>
        <v>×</v>
      </c>
      <c r="EL98" s="122" t="str">
        <f ca="1">空き状況確認テーブル!EL104</f>
        <v>×</v>
      </c>
      <c r="EM98" s="122" t="str">
        <f ca="1">空き状況確認テーブル!EM104</f>
        <v>×</v>
      </c>
      <c r="EN98" s="122" t="str">
        <f ca="1">空き状況確認テーブル!EN104</f>
        <v>×</v>
      </c>
      <c r="EO98" s="122" t="str">
        <f ca="1">空き状況確認テーブル!EO104</f>
        <v>×</v>
      </c>
      <c r="EP98" s="122" t="str">
        <f ca="1">空き状況確認テーブル!EP104</f>
        <v>×</v>
      </c>
      <c r="EQ98" s="122" t="str">
        <f ca="1">空き状況確認テーブル!EQ104</f>
        <v>×</v>
      </c>
      <c r="ER98" s="122" t="str">
        <f ca="1">空き状況確認テーブル!ER104</f>
        <v>×</v>
      </c>
      <c r="ES98" s="122" t="str">
        <f ca="1">空き状況確認テーブル!ES104</f>
        <v>×</v>
      </c>
      <c r="ET98" s="122" t="str">
        <f ca="1">空き状況確認テーブル!ET104</f>
        <v>×</v>
      </c>
      <c r="EU98" s="122" t="str">
        <f ca="1">空き状況確認テーブル!EU104</f>
        <v>×</v>
      </c>
      <c r="EV98" s="122" t="str">
        <f ca="1">空き状況確認テーブル!EV104</f>
        <v>×</v>
      </c>
      <c r="EW98" s="122" t="str">
        <f ca="1">空き状況確認テーブル!EW104</f>
        <v>×</v>
      </c>
      <c r="EX98" s="122" t="str">
        <f ca="1">空き状況確認テーブル!EX104</f>
        <v>×</v>
      </c>
      <c r="EY98" s="122" t="str">
        <f ca="1">空き状況確認テーブル!EY104</f>
        <v>×</v>
      </c>
      <c r="EZ98" s="122" t="str">
        <f ca="1">空き状況確認テーブル!EZ104</f>
        <v>×</v>
      </c>
      <c r="FA98" s="123" t="str">
        <f ca="1">空き状況確認テーブル!FA104</f>
        <v>×</v>
      </c>
      <c r="FB98" s="121" t="str">
        <f ca="1">空き状況確認テーブル!FB104</f>
        <v>×</v>
      </c>
      <c r="FC98" s="122" t="str">
        <f ca="1">空き状況確認テーブル!FC104</f>
        <v>×</v>
      </c>
      <c r="FD98" s="122" t="str">
        <f ca="1">空き状況確認テーブル!FD104</f>
        <v>×</v>
      </c>
      <c r="FE98" s="122" t="str">
        <f ca="1">空き状況確認テーブル!FE104</f>
        <v>×</v>
      </c>
      <c r="FF98" s="122" t="str">
        <f ca="1">空き状況確認テーブル!FF104</f>
        <v>×</v>
      </c>
      <c r="FG98" s="122" t="str">
        <f ca="1">空き状況確認テーブル!FG104</f>
        <v>×</v>
      </c>
      <c r="FH98" s="122" t="str">
        <f ca="1">空き状況確認テーブル!FH104</f>
        <v>×</v>
      </c>
      <c r="FI98" s="122" t="str">
        <f ca="1">空き状況確認テーブル!FI104</f>
        <v>×</v>
      </c>
      <c r="FJ98" s="122" t="str">
        <f ca="1">空き状況確認テーブル!FJ104</f>
        <v>×</v>
      </c>
      <c r="FK98" s="122" t="str">
        <f ca="1">空き状況確認テーブル!FK104</f>
        <v>×</v>
      </c>
      <c r="FL98" s="122" t="str">
        <f ca="1">空き状況確認テーブル!FL104</f>
        <v>×</v>
      </c>
      <c r="FM98" s="122" t="str">
        <f ca="1">空き状況確認テーブル!FM104</f>
        <v>×</v>
      </c>
      <c r="FN98" s="122" t="str">
        <f ca="1">空き状況確認テーブル!FN104</f>
        <v>×</v>
      </c>
      <c r="FO98" s="122" t="str">
        <f ca="1">空き状況確認テーブル!FO104</f>
        <v>×</v>
      </c>
      <c r="FP98" s="122" t="str">
        <f ca="1">空き状況確認テーブル!FP104</f>
        <v>×</v>
      </c>
      <c r="FQ98" s="122" t="str">
        <f ca="1">空き状況確認テーブル!FQ104</f>
        <v>×</v>
      </c>
      <c r="FR98" s="122" t="str">
        <f ca="1">空き状況確認テーブル!FR104</f>
        <v>×</v>
      </c>
      <c r="FS98" s="122" t="str">
        <f ca="1">空き状況確認テーブル!FS104</f>
        <v>×</v>
      </c>
      <c r="FT98" s="122" t="str">
        <f ca="1">空き状況確認テーブル!FT104</f>
        <v>×</v>
      </c>
      <c r="FU98" s="122" t="str">
        <f ca="1">空き状況確認テーブル!FU104</f>
        <v>×</v>
      </c>
      <c r="FV98" s="122" t="str">
        <f ca="1">空き状況確認テーブル!FV104</f>
        <v>×</v>
      </c>
      <c r="FW98" s="122" t="str">
        <f ca="1">空き状況確認テーブル!FW104</f>
        <v>×</v>
      </c>
      <c r="FX98" s="122" t="str">
        <f ca="1">空き状況確認テーブル!FX104</f>
        <v>×</v>
      </c>
      <c r="FY98" s="123" t="str">
        <f ca="1">空き状況確認テーブル!FY104</f>
        <v>×</v>
      </c>
    </row>
    <row r="99" spans="1:181" ht="19.5" thickBot="1">
      <c r="A99" s="17"/>
      <c r="B99" s="181" t="s">
        <v>394</v>
      </c>
      <c r="C99" s="202"/>
      <c r="D99" s="11" t="s">
        <v>273</v>
      </c>
      <c r="E99" s="10" t="str">
        <f>INDEX(施設情報!$D$1:$D$1000,MATCH(D99,施設情報!$C$1:$C$1000,0))</f>
        <v>1</v>
      </c>
      <c r="F99" s="11" t="s">
        <v>275</v>
      </c>
      <c r="G99" s="8" t="str">
        <f t="shared" si="29"/>
        <v>123-46391</v>
      </c>
      <c r="H99" s="10" t="str">
        <f t="shared" si="30"/>
        <v>123-46392</v>
      </c>
      <c r="I99" s="10" t="str">
        <f t="shared" si="31"/>
        <v>123-46393</v>
      </c>
      <c r="J99" s="10" t="str">
        <f t="shared" si="32"/>
        <v>123-46394</v>
      </c>
      <c r="K99" s="10" t="str">
        <f t="shared" si="33"/>
        <v>123-46395</v>
      </c>
      <c r="L99" s="10" t="str">
        <f t="shared" si="34"/>
        <v>123-46396</v>
      </c>
      <c r="M99" s="10" t="str">
        <f t="shared" si="35"/>
        <v>123-46397</v>
      </c>
      <c r="N99" s="131" t="str">
        <f ca="1">空き状況確認テーブル!N105</f>
        <v>△</v>
      </c>
      <c r="O99" s="132" t="str">
        <f ca="1">空き状況確認テーブル!O105</f>
        <v>△</v>
      </c>
      <c r="P99" s="132" t="str">
        <f ca="1">空き状況確認テーブル!P105</f>
        <v>△</v>
      </c>
      <c r="Q99" s="132" t="str">
        <f ca="1">空き状況確認テーブル!Q105</f>
        <v>△</v>
      </c>
      <c r="R99" s="132" t="str">
        <f ca="1">空き状況確認テーブル!R105</f>
        <v>△</v>
      </c>
      <c r="S99" s="132" t="str">
        <f ca="1">空き状況確認テーブル!S105</f>
        <v>△</v>
      </c>
      <c r="T99" s="132" t="str">
        <f ca="1">空き状況確認テーブル!T105</f>
        <v>△</v>
      </c>
      <c r="U99" s="132" t="str">
        <f ca="1">空き状況確認テーブル!U105</f>
        <v>△</v>
      </c>
      <c r="V99" s="132" t="str">
        <f ca="1">空き状況確認テーブル!V105</f>
        <v>△</v>
      </c>
      <c r="W99" s="132" t="str">
        <f ca="1">空き状況確認テーブル!W105</f>
        <v>〇</v>
      </c>
      <c r="X99" s="132" t="str">
        <f ca="1">空き状況確認テーブル!X105</f>
        <v>〇</v>
      </c>
      <c r="Y99" s="132" t="str">
        <f ca="1">空き状況確認テーブル!Y105</f>
        <v>〇</v>
      </c>
      <c r="Z99" s="132" t="str">
        <f ca="1">空き状況確認テーブル!Z105</f>
        <v>〇</v>
      </c>
      <c r="AA99" s="132" t="str">
        <f ca="1">空き状況確認テーブル!AA105</f>
        <v>〇</v>
      </c>
      <c r="AB99" s="132" t="str">
        <f ca="1">空き状況確認テーブル!AB105</f>
        <v>〇</v>
      </c>
      <c r="AC99" s="132" t="str">
        <f ca="1">空き状況確認テーブル!AC105</f>
        <v>〇</v>
      </c>
      <c r="AD99" s="132" t="str">
        <f ca="1">空き状況確認テーブル!AD105</f>
        <v>〇</v>
      </c>
      <c r="AE99" s="132" t="str">
        <f ca="1">空き状況確認テーブル!AE105</f>
        <v>△</v>
      </c>
      <c r="AF99" s="132" t="str">
        <f ca="1">空き状況確認テーブル!AF105</f>
        <v>△</v>
      </c>
      <c r="AG99" s="132" t="str">
        <f ca="1">空き状況確認テーブル!AG105</f>
        <v>△</v>
      </c>
      <c r="AH99" s="132" t="str">
        <f ca="1">空き状況確認テーブル!AH105</f>
        <v>△</v>
      </c>
      <c r="AI99" s="132" t="str">
        <f ca="1">空き状況確認テーブル!AI105</f>
        <v>△</v>
      </c>
      <c r="AJ99" s="132" t="str">
        <f ca="1">空き状況確認テーブル!AJ105</f>
        <v>△</v>
      </c>
      <c r="AK99" s="133" t="str">
        <f ca="1">空き状況確認テーブル!AK105</f>
        <v>△</v>
      </c>
      <c r="AL99" s="131" t="str">
        <f ca="1">空き状況確認テーブル!AL105</f>
        <v>△</v>
      </c>
      <c r="AM99" s="132" t="str">
        <f ca="1">空き状況確認テーブル!AM105</f>
        <v>△</v>
      </c>
      <c r="AN99" s="132" t="str">
        <f ca="1">空き状況確認テーブル!AN105</f>
        <v>△</v>
      </c>
      <c r="AO99" s="132" t="str">
        <f ca="1">空き状況確認テーブル!AO105</f>
        <v>△</v>
      </c>
      <c r="AP99" s="132" t="str">
        <f ca="1">空き状況確認テーブル!AP105</f>
        <v>△</v>
      </c>
      <c r="AQ99" s="132" t="str">
        <f ca="1">空き状況確認テーブル!AQ105</f>
        <v>△</v>
      </c>
      <c r="AR99" s="132" t="str">
        <f ca="1">空き状況確認テーブル!AR105</f>
        <v>△</v>
      </c>
      <c r="AS99" s="132" t="str">
        <f ca="1">空き状況確認テーブル!AS105</f>
        <v>△</v>
      </c>
      <c r="AT99" s="132" t="str">
        <f ca="1">空き状況確認テーブル!AT105</f>
        <v>△</v>
      </c>
      <c r="AU99" s="132" t="str">
        <f ca="1">空き状況確認テーブル!AU105</f>
        <v>〇</v>
      </c>
      <c r="AV99" s="132" t="str">
        <f ca="1">空き状況確認テーブル!AV105</f>
        <v>〇</v>
      </c>
      <c r="AW99" s="132" t="str">
        <f ca="1">空き状況確認テーブル!AW105</f>
        <v>〇</v>
      </c>
      <c r="AX99" s="132" t="str">
        <f ca="1">空き状況確認テーブル!AX105</f>
        <v>〇</v>
      </c>
      <c r="AY99" s="132" t="str">
        <f ca="1">空き状況確認テーブル!AY105</f>
        <v>〇</v>
      </c>
      <c r="AZ99" s="132" t="str">
        <f ca="1">空き状況確認テーブル!AZ105</f>
        <v>〇</v>
      </c>
      <c r="BA99" s="132" t="str">
        <f ca="1">空き状況確認テーブル!BA105</f>
        <v>〇</v>
      </c>
      <c r="BB99" s="132" t="str">
        <f ca="1">空き状況確認テーブル!BB105</f>
        <v>〇</v>
      </c>
      <c r="BC99" s="132" t="str">
        <f ca="1">空き状況確認テーブル!BC105</f>
        <v>△</v>
      </c>
      <c r="BD99" s="132" t="str">
        <f ca="1">空き状況確認テーブル!BD105</f>
        <v>△</v>
      </c>
      <c r="BE99" s="132" t="str">
        <f ca="1">空き状況確認テーブル!BE105</f>
        <v>△</v>
      </c>
      <c r="BF99" s="132" t="str">
        <f ca="1">空き状況確認テーブル!BF105</f>
        <v>△</v>
      </c>
      <c r="BG99" s="132" t="str">
        <f ca="1">空き状況確認テーブル!BG105</f>
        <v>△</v>
      </c>
      <c r="BH99" s="132" t="str">
        <f ca="1">空き状況確認テーブル!BH105</f>
        <v>△</v>
      </c>
      <c r="BI99" s="133" t="str">
        <f ca="1">空き状況確認テーブル!BI105</f>
        <v>△</v>
      </c>
      <c r="BJ99" s="131" t="str">
        <f ca="1">空き状況確認テーブル!BJ105</f>
        <v>△</v>
      </c>
      <c r="BK99" s="132" t="str">
        <f ca="1">空き状況確認テーブル!BK105</f>
        <v>△</v>
      </c>
      <c r="BL99" s="132" t="str">
        <f ca="1">空き状況確認テーブル!BL105</f>
        <v>△</v>
      </c>
      <c r="BM99" s="132" t="str">
        <f ca="1">空き状況確認テーブル!BM105</f>
        <v>△</v>
      </c>
      <c r="BN99" s="132" t="str">
        <f ca="1">空き状況確認テーブル!BN105</f>
        <v>△</v>
      </c>
      <c r="BO99" s="132" t="str">
        <f ca="1">空き状況確認テーブル!BO105</f>
        <v>△</v>
      </c>
      <c r="BP99" s="132" t="str">
        <f ca="1">空き状況確認テーブル!BP105</f>
        <v>△</v>
      </c>
      <c r="BQ99" s="132" t="str">
        <f ca="1">空き状況確認テーブル!BQ105</f>
        <v>△</v>
      </c>
      <c r="BR99" s="132" t="str">
        <f ca="1">空き状況確認テーブル!BR105</f>
        <v>△</v>
      </c>
      <c r="BS99" s="132" t="str">
        <f ca="1">空き状況確認テーブル!BS105</f>
        <v>〇</v>
      </c>
      <c r="BT99" s="132" t="str">
        <f ca="1">空き状況確認テーブル!BT105</f>
        <v>〇</v>
      </c>
      <c r="BU99" s="132" t="str">
        <f ca="1">空き状況確認テーブル!BU105</f>
        <v>〇</v>
      </c>
      <c r="BV99" s="132" t="str">
        <f ca="1">空き状況確認テーブル!BV105</f>
        <v>〇</v>
      </c>
      <c r="BW99" s="132" t="str">
        <f ca="1">空き状況確認テーブル!BW105</f>
        <v>〇</v>
      </c>
      <c r="BX99" s="132" t="str">
        <f ca="1">空き状況確認テーブル!BX105</f>
        <v>〇</v>
      </c>
      <c r="BY99" s="132" t="str">
        <f ca="1">空き状況確認テーブル!BY105</f>
        <v>〇</v>
      </c>
      <c r="BZ99" s="132" t="str">
        <f ca="1">空き状況確認テーブル!BZ105</f>
        <v>〇</v>
      </c>
      <c r="CA99" s="132" t="str">
        <f ca="1">空き状況確認テーブル!CA105</f>
        <v>△</v>
      </c>
      <c r="CB99" s="132" t="str">
        <f ca="1">空き状況確認テーブル!CB105</f>
        <v>△</v>
      </c>
      <c r="CC99" s="132" t="str">
        <f ca="1">空き状況確認テーブル!CC105</f>
        <v>△</v>
      </c>
      <c r="CD99" s="132" t="str">
        <f ca="1">空き状況確認テーブル!CD105</f>
        <v>△</v>
      </c>
      <c r="CE99" s="132" t="str">
        <f ca="1">空き状況確認テーブル!CE105</f>
        <v>△</v>
      </c>
      <c r="CF99" s="132" t="str">
        <f ca="1">空き状況確認テーブル!CF105</f>
        <v>△</v>
      </c>
      <c r="CG99" s="133" t="str">
        <f ca="1">空き状況確認テーブル!CG105</f>
        <v>△</v>
      </c>
      <c r="CH99" s="189" t="str">
        <f ca="1">空き状況確認テーブル!CH105</f>
        <v>△</v>
      </c>
      <c r="CI99" s="132" t="str">
        <f ca="1">空き状況確認テーブル!CI105</f>
        <v>△</v>
      </c>
      <c r="CJ99" s="132" t="str">
        <f ca="1">空き状況確認テーブル!CJ105</f>
        <v>△</v>
      </c>
      <c r="CK99" s="132" t="str">
        <f ca="1">空き状況確認テーブル!CK105</f>
        <v>△</v>
      </c>
      <c r="CL99" s="132" t="str">
        <f ca="1">空き状況確認テーブル!CL105</f>
        <v>△</v>
      </c>
      <c r="CM99" s="132" t="str">
        <f ca="1">空き状況確認テーブル!CM105</f>
        <v>△</v>
      </c>
      <c r="CN99" s="132" t="str">
        <f ca="1">空き状況確認テーブル!CN105</f>
        <v>△</v>
      </c>
      <c r="CO99" s="132" t="str">
        <f ca="1">空き状況確認テーブル!CO105</f>
        <v>△</v>
      </c>
      <c r="CP99" s="132" t="str">
        <f ca="1">空き状況確認テーブル!CP105</f>
        <v>△</v>
      </c>
      <c r="CQ99" s="132" t="str">
        <f ca="1">空き状況確認テーブル!CQ105</f>
        <v>〇</v>
      </c>
      <c r="CR99" s="132" t="str">
        <f ca="1">空き状況確認テーブル!CR105</f>
        <v>〇</v>
      </c>
      <c r="CS99" s="132" t="str">
        <f ca="1">空き状況確認テーブル!CS105</f>
        <v>〇</v>
      </c>
      <c r="CT99" s="132" t="str">
        <f ca="1">空き状況確認テーブル!CT105</f>
        <v>〇</v>
      </c>
      <c r="CU99" s="132" t="str">
        <f ca="1">空き状況確認テーブル!CU105</f>
        <v>〇</v>
      </c>
      <c r="CV99" s="132" t="str">
        <f ca="1">空き状況確認テーブル!CV105</f>
        <v>〇</v>
      </c>
      <c r="CW99" s="132" t="str">
        <f ca="1">空き状況確認テーブル!CW105</f>
        <v>〇</v>
      </c>
      <c r="CX99" s="132" t="str">
        <f ca="1">空き状況確認テーブル!CX105</f>
        <v>〇</v>
      </c>
      <c r="CY99" s="132" t="str">
        <f ca="1">空き状況確認テーブル!CY105</f>
        <v>△</v>
      </c>
      <c r="CZ99" s="132" t="str">
        <f ca="1">空き状況確認テーブル!CZ105</f>
        <v>△</v>
      </c>
      <c r="DA99" s="132" t="str">
        <f ca="1">空き状況確認テーブル!DA105</f>
        <v>△</v>
      </c>
      <c r="DB99" s="132" t="str">
        <f ca="1">空き状況確認テーブル!DB105</f>
        <v>△</v>
      </c>
      <c r="DC99" s="132" t="str">
        <f ca="1">空き状況確認テーブル!DC105</f>
        <v>△</v>
      </c>
      <c r="DD99" s="132" t="str">
        <f ca="1">空き状況確認テーブル!DD105</f>
        <v>△</v>
      </c>
      <c r="DE99" s="133" t="str">
        <f ca="1">空き状況確認テーブル!DE105</f>
        <v>△</v>
      </c>
      <c r="DF99" s="131" t="str">
        <f ca="1">空き状況確認テーブル!DF105</f>
        <v>△</v>
      </c>
      <c r="DG99" s="132" t="str">
        <f ca="1">空き状況確認テーブル!DG105</f>
        <v>△</v>
      </c>
      <c r="DH99" s="132" t="str">
        <f ca="1">空き状況確認テーブル!DH105</f>
        <v>△</v>
      </c>
      <c r="DI99" s="132" t="str">
        <f ca="1">空き状況確認テーブル!DI105</f>
        <v>△</v>
      </c>
      <c r="DJ99" s="132" t="str">
        <f ca="1">空き状況確認テーブル!DJ105</f>
        <v>△</v>
      </c>
      <c r="DK99" s="132" t="str">
        <f ca="1">空き状況確認テーブル!DK105</f>
        <v>△</v>
      </c>
      <c r="DL99" s="132" t="str">
        <f ca="1">空き状況確認テーブル!DL105</f>
        <v>△</v>
      </c>
      <c r="DM99" s="132" t="str">
        <f ca="1">空き状況確認テーブル!DM105</f>
        <v>△</v>
      </c>
      <c r="DN99" s="132" t="str">
        <f ca="1">空き状況確認テーブル!DN105</f>
        <v>△</v>
      </c>
      <c r="DO99" s="132" t="str">
        <f ca="1">空き状況確認テーブル!DO105</f>
        <v>〇</v>
      </c>
      <c r="DP99" s="132" t="str">
        <f ca="1">空き状況確認テーブル!DP105</f>
        <v>〇</v>
      </c>
      <c r="DQ99" s="132" t="str">
        <f ca="1">空き状況確認テーブル!DQ105</f>
        <v>〇</v>
      </c>
      <c r="DR99" s="132" t="str">
        <f ca="1">空き状況確認テーブル!DR105</f>
        <v>〇</v>
      </c>
      <c r="DS99" s="132" t="str">
        <f ca="1">空き状況確認テーブル!DS105</f>
        <v>〇</v>
      </c>
      <c r="DT99" s="132" t="str">
        <f ca="1">空き状況確認テーブル!DT105</f>
        <v>〇</v>
      </c>
      <c r="DU99" s="132" t="str">
        <f ca="1">空き状況確認テーブル!DU105</f>
        <v>〇</v>
      </c>
      <c r="DV99" s="132" t="str">
        <f ca="1">空き状況確認テーブル!DV105</f>
        <v>〇</v>
      </c>
      <c r="DW99" s="132" t="str">
        <f ca="1">空き状況確認テーブル!DW105</f>
        <v>△</v>
      </c>
      <c r="DX99" s="132" t="str">
        <f ca="1">空き状況確認テーブル!DX105</f>
        <v>△</v>
      </c>
      <c r="DY99" s="132" t="str">
        <f ca="1">空き状況確認テーブル!DY105</f>
        <v>△</v>
      </c>
      <c r="DZ99" s="132" t="str">
        <f ca="1">空き状況確認テーブル!DZ105</f>
        <v>△</v>
      </c>
      <c r="EA99" s="132" t="str">
        <f ca="1">空き状況確認テーブル!EA105</f>
        <v>△</v>
      </c>
      <c r="EB99" s="132" t="str">
        <f ca="1">空き状況確認テーブル!EB105</f>
        <v>△</v>
      </c>
      <c r="EC99" s="133" t="str">
        <f ca="1">空き状況確認テーブル!EC105</f>
        <v>△</v>
      </c>
      <c r="ED99" s="131" t="str">
        <f ca="1">空き状況確認テーブル!ED105</f>
        <v>×</v>
      </c>
      <c r="EE99" s="132" t="str">
        <f ca="1">空き状況確認テーブル!EE105</f>
        <v>×</v>
      </c>
      <c r="EF99" s="132" t="str">
        <f ca="1">空き状況確認テーブル!EF105</f>
        <v>×</v>
      </c>
      <c r="EG99" s="132" t="str">
        <f ca="1">空き状況確認テーブル!EG105</f>
        <v>×</v>
      </c>
      <c r="EH99" s="132" t="str">
        <f ca="1">空き状況確認テーブル!EH105</f>
        <v>×</v>
      </c>
      <c r="EI99" s="132" t="str">
        <f ca="1">空き状況確認テーブル!EI105</f>
        <v>×</v>
      </c>
      <c r="EJ99" s="132" t="str">
        <f ca="1">空き状況確認テーブル!EJ105</f>
        <v>×</v>
      </c>
      <c r="EK99" s="132" t="str">
        <f ca="1">空き状況確認テーブル!EK105</f>
        <v>×</v>
      </c>
      <c r="EL99" s="132" t="str">
        <f ca="1">空き状況確認テーブル!EL105</f>
        <v>×</v>
      </c>
      <c r="EM99" s="132" t="str">
        <f ca="1">空き状況確認テーブル!EM105</f>
        <v>×</v>
      </c>
      <c r="EN99" s="132" t="str">
        <f ca="1">空き状況確認テーブル!EN105</f>
        <v>×</v>
      </c>
      <c r="EO99" s="132" t="str">
        <f ca="1">空き状況確認テーブル!EO105</f>
        <v>×</v>
      </c>
      <c r="EP99" s="132" t="str">
        <f ca="1">空き状況確認テーブル!EP105</f>
        <v>×</v>
      </c>
      <c r="EQ99" s="132" t="str">
        <f ca="1">空き状況確認テーブル!EQ105</f>
        <v>×</v>
      </c>
      <c r="ER99" s="132" t="str">
        <f ca="1">空き状況確認テーブル!ER105</f>
        <v>×</v>
      </c>
      <c r="ES99" s="132" t="str">
        <f ca="1">空き状況確認テーブル!ES105</f>
        <v>×</v>
      </c>
      <c r="ET99" s="132" t="str">
        <f ca="1">空き状況確認テーブル!ET105</f>
        <v>×</v>
      </c>
      <c r="EU99" s="132" t="str">
        <f ca="1">空き状況確認テーブル!EU105</f>
        <v>×</v>
      </c>
      <c r="EV99" s="132" t="str">
        <f ca="1">空き状況確認テーブル!EV105</f>
        <v>×</v>
      </c>
      <c r="EW99" s="132" t="str">
        <f ca="1">空き状況確認テーブル!EW105</f>
        <v>×</v>
      </c>
      <c r="EX99" s="132" t="str">
        <f ca="1">空き状況確認テーブル!EX105</f>
        <v>×</v>
      </c>
      <c r="EY99" s="132" t="str">
        <f ca="1">空き状況確認テーブル!EY105</f>
        <v>×</v>
      </c>
      <c r="EZ99" s="132" t="str">
        <f ca="1">空き状況確認テーブル!EZ105</f>
        <v>×</v>
      </c>
      <c r="FA99" s="133" t="str">
        <f ca="1">空き状況確認テーブル!FA105</f>
        <v>×</v>
      </c>
      <c r="FB99" s="131" t="str">
        <f ca="1">空き状況確認テーブル!FB105</f>
        <v>×</v>
      </c>
      <c r="FC99" s="132" t="str">
        <f ca="1">空き状況確認テーブル!FC105</f>
        <v>×</v>
      </c>
      <c r="FD99" s="132" t="str">
        <f ca="1">空き状況確認テーブル!FD105</f>
        <v>×</v>
      </c>
      <c r="FE99" s="132" t="str">
        <f ca="1">空き状況確認テーブル!FE105</f>
        <v>×</v>
      </c>
      <c r="FF99" s="132" t="str">
        <f ca="1">空き状況確認テーブル!FF105</f>
        <v>×</v>
      </c>
      <c r="FG99" s="132" t="str">
        <f ca="1">空き状況確認テーブル!FG105</f>
        <v>×</v>
      </c>
      <c r="FH99" s="132" t="str">
        <f ca="1">空き状況確認テーブル!FH105</f>
        <v>×</v>
      </c>
      <c r="FI99" s="132" t="str">
        <f ca="1">空き状況確認テーブル!FI105</f>
        <v>×</v>
      </c>
      <c r="FJ99" s="132" t="str">
        <f ca="1">空き状況確認テーブル!FJ105</f>
        <v>×</v>
      </c>
      <c r="FK99" s="132" t="str">
        <f ca="1">空き状況確認テーブル!FK105</f>
        <v>×</v>
      </c>
      <c r="FL99" s="132" t="str">
        <f ca="1">空き状況確認テーブル!FL105</f>
        <v>×</v>
      </c>
      <c r="FM99" s="132" t="str">
        <f ca="1">空き状況確認テーブル!FM105</f>
        <v>×</v>
      </c>
      <c r="FN99" s="132" t="str">
        <f ca="1">空き状況確認テーブル!FN105</f>
        <v>×</v>
      </c>
      <c r="FO99" s="132" t="str">
        <f ca="1">空き状況確認テーブル!FO105</f>
        <v>×</v>
      </c>
      <c r="FP99" s="132" t="str">
        <f ca="1">空き状況確認テーブル!FP105</f>
        <v>×</v>
      </c>
      <c r="FQ99" s="132" t="str">
        <f ca="1">空き状況確認テーブル!FQ105</f>
        <v>×</v>
      </c>
      <c r="FR99" s="132" t="str">
        <f ca="1">空き状況確認テーブル!FR105</f>
        <v>×</v>
      </c>
      <c r="FS99" s="132" t="str">
        <f ca="1">空き状況確認テーブル!FS105</f>
        <v>×</v>
      </c>
      <c r="FT99" s="132" t="str">
        <f ca="1">空き状況確認テーブル!FT105</f>
        <v>×</v>
      </c>
      <c r="FU99" s="132" t="str">
        <f ca="1">空き状況確認テーブル!FU105</f>
        <v>×</v>
      </c>
      <c r="FV99" s="132" t="str">
        <f ca="1">空き状況確認テーブル!FV105</f>
        <v>×</v>
      </c>
      <c r="FW99" s="132" t="str">
        <f ca="1">空き状況確認テーブル!FW105</f>
        <v>×</v>
      </c>
      <c r="FX99" s="132" t="str">
        <f ca="1">空き状況確認テーブル!FX105</f>
        <v>×</v>
      </c>
      <c r="FY99" s="133" t="str">
        <f ca="1">空き状況確認テーブル!FY105</f>
        <v>×</v>
      </c>
    </row>
    <row r="100" spans="1:181">
      <c r="A100" s="11"/>
      <c r="D100" s="11"/>
      <c r="E100" s="11"/>
      <c r="F100" s="11"/>
      <c r="G100" s="8"/>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0"/>
      <c r="AZ100" s="10"/>
      <c r="BA100" s="10"/>
      <c r="BB100" s="10"/>
      <c r="BC100" s="10"/>
      <c r="BD100" s="10"/>
      <c r="BE100" s="10"/>
      <c r="BF100" s="10"/>
      <c r="BG100" s="10"/>
      <c r="BH100" s="10"/>
      <c r="BI100" s="10"/>
      <c r="BJ100" s="10"/>
      <c r="BK100" s="10"/>
      <c r="BL100" s="10"/>
      <c r="BM100" s="10"/>
      <c r="BN100" s="10"/>
      <c r="BO100" s="10"/>
      <c r="BP100" s="10"/>
      <c r="BQ100" s="10"/>
      <c r="BR100" s="10"/>
      <c r="BS100" s="10"/>
      <c r="BT100" s="10"/>
      <c r="BU100" s="10"/>
      <c r="BV100" s="10"/>
      <c r="BW100" s="10"/>
      <c r="BX100" s="10"/>
      <c r="BY100" s="10"/>
      <c r="BZ100" s="10"/>
      <c r="CA100" s="10"/>
      <c r="CB100" s="10"/>
      <c r="CC100" s="10"/>
      <c r="CD100" s="10"/>
      <c r="CE100" s="10"/>
      <c r="CF100" s="10"/>
      <c r="CG100" s="10"/>
      <c r="CH100" s="10"/>
      <c r="CI100" s="10"/>
      <c r="CJ100" s="10"/>
      <c r="CK100" s="10"/>
      <c r="CL100" s="10"/>
      <c r="CM100" s="10"/>
      <c r="CN100" s="10"/>
      <c r="CO100" s="10"/>
      <c r="CP100" s="10"/>
      <c r="CQ100" s="10"/>
      <c r="CR100" s="10"/>
      <c r="CS100" s="10"/>
      <c r="CT100" s="10"/>
      <c r="CU100" s="10"/>
      <c r="CV100" s="10"/>
      <c r="CW100" s="10"/>
      <c r="CX100" s="10"/>
      <c r="CY100" s="10"/>
      <c r="CZ100" s="10"/>
      <c r="DA100" s="10"/>
      <c r="DB100" s="10"/>
      <c r="DC100" s="10"/>
      <c r="DD100" s="10"/>
      <c r="DE100" s="10"/>
      <c r="DF100" s="10"/>
      <c r="DG100" s="10"/>
      <c r="DH100" s="10"/>
      <c r="DI100" s="10"/>
      <c r="DJ100" s="10"/>
      <c r="DK100" s="10"/>
      <c r="DL100" s="10"/>
      <c r="DM100" s="10"/>
      <c r="DN100" s="10"/>
      <c r="DO100" s="10"/>
      <c r="DP100" s="10"/>
      <c r="DQ100" s="10"/>
      <c r="DR100" s="10"/>
      <c r="DS100" s="10"/>
      <c r="DT100" s="10"/>
      <c r="DU100" s="10"/>
      <c r="DV100" s="10"/>
      <c r="DW100" s="10"/>
      <c r="DX100" s="10"/>
      <c r="DY100" s="10"/>
      <c r="DZ100" s="10"/>
      <c r="EA100" s="10"/>
      <c r="EB100" s="10"/>
      <c r="EC100" s="10"/>
      <c r="ED100" s="10"/>
      <c r="EE100" s="10"/>
      <c r="EF100" s="10"/>
      <c r="EG100" s="10"/>
      <c r="EH100" s="10"/>
      <c r="EI100" s="10"/>
      <c r="EJ100" s="10"/>
      <c r="EK100" s="10"/>
      <c r="EL100" s="10"/>
      <c r="EM100" s="10"/>
      <c r="EN100" s="10"/>
      <c r="EO100" s="10"/>
      <c r="EP100" s="10"/>
      <c r="EQ100" s="10"/>
      <c r="ER100" s="10"/>
      <c r="ES100" s="10"/>
      <c r="ET100" s="10"/>
      <c r="EU100" s="10"/>
      <c r="EV100" s="10"/>
      <c r="EW100" s="10"/>
      <c r="EX100" s="10"/>
      <c r="EY100" s="10"/>
      <c r="EZ100" s="10"/>
      <c r="FA100" s="10"/>
      <c r="FB100" s="10"/>
      <c r="FC100" s="10"/>
      <c r="FD100" s="10"/>
      <c r="FE100" s="10"/>
      <c r="FF100" s="10"/>
      <c r="FG100" s="10"/>
      <c r="FH100" s="10"/>
      <c r="FI100" s="10"/>
      <c r="FJ100" s="10"/>
      <c r="FK100" s="10"/>
      <c r="FL100" s="10"/>
      <c r="FM100" s="10"/>
      <c r="FN100" s="10"/>
      <c r="FO100" s="10"/>
      <c r="FP100" s="10"/>
      <c r="FQ100" s="10"/>
      <c r="FR100" s="10"/>
      <c r="FS100" s="10"/>
      <c r="FT100" s="10"/>
      <c r="FU100" s="10"/>
      <c r="FV100" s="10"/>
      <c r="FW100" s="10"/>
      <c r="FX100" s="10"/>
      <c r="FY100" s="10"/>
    </row>
    <row r="101" spans="1:181" hidden="1">
      <c r="A101" s="11"/>
      <c r="B101" t="s">
        <v>115</v>
      </c>
      <c r="D101" s="11">
        <v>999</v>
      </c>
      <c r="E101" s="11"/>
      <c r="F101" s="11"/>
      <c r="G101" s="8" t="str">
        <f t="shared" si="29"/>
        <v>999-46391</v>
      </c>
      <c r="H101" s="10" t="str">
        <f t="shared" si="30"/>
        <v>999-46392</v>
      </c>
      <c r="I101" s="10" t="str">
        <f t="shared" si="31"/>
        <v>999-46393</v>
      </c>
      <c r="J101" s="10" t="str">
        <f t="shared" si="32"/>
        <v>999-46394</v>
      </c>
      <c r="K101" s="10" t="str">
        <f t="shared" si="33"/>
        <v>999-46395</v>
      </c>
      <c r="L101" s="10" t="str">
        <f t="shared" si="34"/>
        <v>999-46396</v>
      </c>
      <c r="M101" s="10" t="str">
        <f t="shared" si="35"/>
        <v>999-46397</v>
      </c>
      <c r="N101" s="10" t="str">
        <f ca="1">IF(OR(N$9="×",N$10="×"),"×",IF(SUMIFS(OFFSET(データ_フィールド施設!$M$5:$M$1048576,0,ROUND(N$8*24,1)),データ_フィールド施設!$J$5:$J$1048576,$G101)&gt;=100,"×",IF(OR(N$8&lt;9/24,N$8&gt;=17/24),"△","〇")))</f>
        <v>△</v>
      </c>
      <c r="O101" s="10" t="str">
        <f ca="1">IF(OR(O$9="×",O$10="×"),"×",IF(SUMIFS(データ_フィールド施設!N$5:N$1048576,データ_フィールド施設!$J$5:$J$1048576,$G101)&gt;=100,"×",IF(OR(O$8&lt;9/24,O$8&gt;=17/24),"△","〇")))</f>
        <v>△</v>
      </c>
      <c r="P101" s="10" t="str">
        <f ca="1">IF(OR(P$9="×",P$10="×"),"×",IF(SUMIFS(データ_フィールド施設!O$5:O$1048576,データ_フィールド施設!$J$5:$J$1048576,$G101)&gt;=100,"×",IF(OR(P$8&lt;9/24,P$8&gt;=17/24),"△","〇")))</f>
        <v>△</v>
      </c>
      <c r="Q101" s="10" t="str">
        <f ca="1">IF(OR(Q$9="×",Q$10="×"),"×",IF(SUMIFS(データ_フィールド施設!P$5:P$1048576,データ_フィールド施設!$J$5:$J$1048576,$G101)&gt;=100,"×",IF(OR(Q$8&lt;9/24,Q$8&gt;=17/24),"△","〇")))</f>
        <v>△</v>
      </c>
      <c r="R101" s="10" t="str">
        <f ca="1">IF(OR(R$9="×",R$10="×"),"×",IF(SUMIFS(データ_フィールド施設!Q$5:Q$1048576,データ_フィールド施設!$J$5:$J$1048576,$G101)&gt;=100,"×",IF(OR(R$8&lt;9/24,R$8&gt;=17/24),"△","〇")))</f>
        <v>△</v>
      </c>
      <c r="S101" s="10" t="str">
        <f ca="1">IF(OR(S$9="×",S$10="×"),"×",IF(SUMIFS(データ_フィールド施設!R$5:R$1048576,データ_フィールド施設!$J$5:$J$1048576,$G101)&gt;=100,"×",IF(OR(S$8&lt;9/24,S$8&gt;=17/24),"△","〇")))</f>
        <v>△</v>
      </c>
      <c r="T101" s="10" t="str">
        <f ca="1">IF(OR(T$9="×",T$10="×"),"×",IF(SUMIFS(データ_フィールド施設!S$5:S$1048576,データ_フィールド施設!$J$5:$J$1048576,$G101)&gt;=100,"×",IF(OR(T$8&lt;9/24,T$8&gt;=17/24),"△","〇")))</f>
        <v>△</v>
      </c>
      <c r="U101" s="10" t="str">
        <f>IF(OR(U$9="×",U$10="×"),"×",IF(SUMIFS(データ_フィールド施設!T$5:T$1048576,データ_フィールド施設!$J$5:$J$1048576,$G101)&gt;=100,"×",IF(OR(U$8&lt;9/24,U$8&gt;=17/24),"△","〇")))</f>
        <v>△</v>
      </c>
      <c r="V101" s="10" t="str">
        <f>IF(OR(V$9="×",V$10="×"),"×",IF(SUMIFS(データ_フィールド施設!U$5:U$1048576,データ_フィールド施設!$J$5:$J$1048576,$G101)&gt;=100,"×",IF(OR(V$8&lt;9/24,V$8&gt;=17/24),"△","〇")))</f>
        <v>△</v>
      </c>
      <c r="W101" s="10" t="str">
        <f ca="1">IF(OR(W$9="×",W$10="×"),"×",IF(SUMIFS(データ_フィールド施設!V$5:V$1048576,データ_フィールド施設!$J$5:$J$1048576,$G101)&gt;=100,"×",IF(OR(W$8&lt;9/24,W$8&gt;=17/24),"△","〇")))</f>
        <v>〇</v>
      </c>
      <c r="X101" s="10" t="str">
        <f>IF(OR(X$9="×",X$10="×"),"×",IF(SUMIFS(データ_フィールド施設!W$5:W$1048576,データ_フィールド施設!$J$5:$J$1048576,$G101)&gt;=100,"×",IF(OR(X$8&lt;9/24,X$8&gt;=17/24),"△","〇")))</f>
        <v>〇</v>
      </c>
      <c r="Y101" s="10" t="str">
        <f>IF(OR(Y$9="×",Y$10="×"),"×",IF(SUMIFS(データ_フィールド施設!X$5:X$1048576,データ_フィールド施設!$J$5:$J$1048576,$G101)&gt;=100,"×",IF(OR(Y$8&lt;9/24,Y$8&gt;=17/24),"△","〇")))</f>
        <v>〇</v>
      </c>
      <c r="Z101" s="10" t="str">
        <f>IF(OR(Z$9="×",Z$10="×"),"×",IF(SUMIFS(データ_フィールド施設!Y$5:Y$1048576,データ_フィールド施設!$J$5:$J$1048576,$G101)&gt;=100,"×",IF(OR(Z$8&lt;9/24,Z$8&gt;=17/24),"△","〇")))</f>
        <v>〇</v>
      </c>
      <c r="AA101" s="10" t="str">
        <f ca="1">IF(OR(AA$9="×",AA$10="×"),"×",IF(SUMIFS(データ_フィールド施設!Z$5:Z$1048576,データ_フィールド施設!$J$5:$J$1048576,$G101)&gt;=100,"×",IF(OR(AA$8&lt;9/24,AA$8&gt;=17/24),"△","〇")))</f>
        <v>〇</v>
      </c>
      <c r="AB101" s="10" t="str">
        <f>IF(OR(AB$9="×",AB$10="×"),"×",IF(SUMIFS(データ_フィールド施設!AA$5:AA$1048576,データ_フィールド施設!$J$5:$J$1048576,$G101)&gt;=100,"×",IF(OR(AB$8&lt;9/24,AB$8&gt;=17/24),"△","〇")))</f>
        <v>〇</v>
      </c>
      <c r="AC101" s="10" t="str">
        <f>IF(OR(AC$9="×",AC$10="×"),"×",IF(SUMIFS(データ_フィールド施設!AB$5:AB$1048576,データ_フィールド施設!$J$5:$J$1048576,$G101)&gt;=100,"×",IF(OR(AC$8&lt;9/24,AC$8&gt;=17/24),"△","〇")))</f>
        <v>〇</v>
      </c>
      <c r="AD101" s="10" t="str">
        <f>IF(OR(AD$9="×",AD$10="×"),"×",IF(SUMIFS(データ_フィールド施設!AC$5:AC$1048576,データ_フィールド施設!$J$5:$J$1048576,$G101)&gt;=100,"×",IF(OR(AD$8&lt;9/24,AD$8&gt;=17/24),"△","〇")))</f>
        <v>〇</v>
      </c>
      <c r="AE101" s="10" t="str">
        <f ca="1">IF(OR(AE$9="×",AE$10="×"),"×",IF(SUMIFS(データ_フィールド施設!AD$5:AD$1048576,データ_フィールド施設!$J$5:$J$1048576,$G101)&gt;=100,"×",IF(OR(AE$8&lt;9/24,AE$8&gt;=17/24),"△","〇")))</f>
        <v>△</v>
      </c>
      <c r="AF101" s="10" t="str">
        <f>IF(OR(AF$9="×",AF$10="×"),"×",IF(SUMIFS(データ_フィールド施設!AE$5:AE$1048576,データ_フィールド施設!$J$5:$J$1048576,$G101)&gt;=100,"×",IF(OR(AF$8&lt;9/24,AF$8&gt;=17/24),"△","〇")))</f>
        <v>△</v>
      </c>
      <c r="AG101" s="10" t="str">
        <f>IF(OR(AG$9="×",AG$10="×"),"×",IF(SUMIFS(データ_フィールド施設!AF$5:AF$1048576,データ_フィールド施設!$J$5:$J$1048576,$G101)&gt;=100,"×",IF(OR(AG$8&lt;9/24,AG$8&gt;=17/24),"△","〇")))</f>
        <v>△</v>
      </c>
      <c r="AH101" s="10" t="str">
        <f>IF(OR(AH$9="×",AH$10="×"),"×",IF(SUMIFS(データ_フィールド施設!AG$5:AG$1048576,データ_フィールド施設!$J$5:$J$1048576,$G101)&gt;=100,"×",IF(OR(AH$8&lt;9/24,AH$8&gt;=17/24),"△","〇")))</f>
        <v>△</v>
      </c>
      <c r="AI101" s="10" t="str">
        <f ca="1">IF(OR(AI$9="×",AI$10="×"),"×",IF(SUMIFS(データ_フィールド施設!AH$5:AH$1048576,データ_フィールド施設!$J$5:$J$1048576,$G101)&gt;=100,"×",IF(OR(AI$8&lt;9/24,AI$8&gt;=17/24),"△","〇")))</f>
        <v>△</v>
      </c>
      <c r="AJ101" s="10" t="str">
        <f>IF(OR(AJ$9="×",AJ$10="×"),"×",IF(SUMIFS(データ_フィールド施設!AI$5:AI$1048576,データ_フィールド施設!$J$5:$J$1048576,$G101)&gt;=100,"×",IF(OR(AJ$8&lt;9/24,AJ$8&gt;=17/24),"△","〇")))</f>
        <v>△</v>
      </c>
      <c r="AK101" s="10" t="str">
        <f>IF(OR(AK$9="×",AK$10="×"),"×",IF(SUMIFS(データ_フィールド施設!AJ$5:AJ$1048576,データ_フィールド施設!$J$5:$J$1048576,$G101)&gt;=100,"×",IF(OR(AK$8&lt;9/24,AK$8&gt;=17/24),"△","〇")))</f>
        <v>△</v>
      </c>
      <c r="AL101" s="10" t="str">
        <f ca="1">IF(OR(AL$9="×",AL$10="×"),"×",IF(SUMIFS(OFFSET(データ_フィールド施設!$M$5:$M$1048576,0,ROUND(N$8*24,1)),データ_フィールド施設!$J$5:$J$1048576,$H101)&gt;=100,"×",IF(OR(AL$8&lt;9/24,AL$8&gt;=17/24),"△","〇")))</f>
        <v>△</v>
      </c>
      <c r="AM101" s="10" t="str">
        <f ca="1">IF(OR(AM$9="×",AM$10="×"),"×",IF(SUMIFS(データ_フィールド施設!N$5:N$1048576,データ_フィールド施設!$J$5:$J$1048576,$H101)&gt;=100,"×",IF(OR(AM$8&lt;9/24,AM$8&gt;=17/24),"△","〇")))</f>
        <v>△</v>
      </c>
      <c r="AN101" s="10" t="str">
        <f ca="1">IF(OR(AN$9="×",AN$10="×"),"×",IF(SUMIFS(データ_フィールド施設!O$5:O$1048576,データ_フィールド施設!$J$5:$J$1048576,$H101)&gt;=100,"×",IF(OR(AN$8&lt;9/24,AN$8&gt;=17/24),"△","〇")))</f>
        <v>△</v>
      </c>
      <c r="AO101" s="10" t="str">
        <f ca="1">IF(OR(AO$9="×",AO$10="×"),"×",IF(SUMIFS(データ_フィールド施設!P$5:P$1048576,データ_フィールド施設!$J$5:$J$1048576,$H101)&gt;=100,"×",IF(OR(AO$8&lt;9/24,AO$8&gt;=17/24),"△","〇")))</f>
        <v>△</v>
      </c>
      <c r="AP101" s="10" t="str">
        <f ca="1">IF(OR(AP$9="×",AP$10="×"),"×",IF(SUMIFS(データ_フィールド施設!Q$5:Q$1048576,データ_フィールド施設!$J$5:$J$1048576,$H101)&gt;=100,"×",IF(OR(AP$8&lt;9/24,AP$8&gt;=17/24),"△","〇")))</f>
        <v>△</v>
      </c>
      <c r="AQ101" s="10" t="str">
        <f ca="1">IF(OR(AQ$9="×",AQ$10="×"),"×",IF(SUMIFS(データ_フィールド施設!R$5:R$1048576,データ_フィールド施設!$J$5:$J$1048576,$H101)&gt;=100,"×",IF(OR(AQ$8&lt;9/24,AQ$8&gt;=17/24),"△","〇")))</f>
        <v>△</v>
      </c>
      <c r="AR101" s="10" t="str">
        <f ca="1">IF(OR(AR$9="×",AR$10="×"),"×",IF(SUMIFS(データ_フィールド施設!S$5:S$1048576,データ_フィールド施設!$J$5:$J$1048576,$H101)&gt;=100,"×",IF(OR(AR$8&lt;9/24,AR$8&gt;=17/24),"△","〇")))</f>
        <v>△</v>
      </c>
      <c r="AS101" s="10" t="str">
        <f>IF(OR(AS$9="×",AS$10="×"),"×",IF(SUMIFS(データ_フィールド施設!T$5:T$1048576,データ_フィールド施設!$J$5:$J$1048576,$H101)&gt;=100,"×",IF(OR(AS$8&lt;9/24,AS$8&gt;=17/24),"△","〇")))</f>
        <v>△</v>
      </c>
      <c r="AT101" s="10" t="str">
        <f>IF(OR(AT$9="×",AT$10="×"),"×",IF(SUMIFS(データ_フィールド施設!U$5:U$1048576,データ_フィールド施設!$J$5:$J$1048576,$H101)&gt;=100,"×",IF(OR(AT$8&lt;9/24,AT$8&gt;=17/24),"△","〇")))</f>
        <v>△</v>
      </c>
      <c r="AU101" s="10" t="str">
        <f ca="1">IF(OR(AU$9="×",AU$10="×"),"×",IF(SUMIFS(データ_フィールド施設!V$5:V$1048576,データ_フィールド施設!$J$5:$J$1048576,$H101)&gt;=100,"×",IF(OR(AU$8&lt;9/24,AU$8&gt;=17/24),"△","〇")))</f>
        <v>〇</v>
      </c>
      <c r="AV101" s="10" t="str">
        <f>IF(OR(AV$9="×",AV$10="×"),"×",IF(SUMIFS(データ_フィールド施設!W$5:W$1048576,データ_フィールド施設!$J$5:$J$1048576,$H101)&gt;=100,"×",IF(OR(AV$8&lt;9/24,AV$8&gt;=17/24),"△","〇")))</f>
        <v>〇</v>
      </c>
      <c r="AW101" s="10" t="str">
        <f>IF(OR(AW$9="×",AW$10="×"),"×",IF(SUMIFS(データ_フィールド施設!X$5:X$1048576,データ_フィールド施設!$J$5:$J$1048576,$H101)&gt;=100,"×",IF(OR(AW$8&lt;9/24,AW$8&gt;=17/24),"△","〇")))</f>
        <v>〇</v>
      </c>
      <c r="AX101" s="10" t="str">
        <f>IF(OR(AX$9="×",AX$10="×"),"×",IF(SUMIFS(データ_フィールド施設!Y$5:Y$1048576,データ_フィールド施設!$J$5:$J$1048576,$H101)&gt;=100,"×",IF(OR(AX$8&lt;9/24,AX$8&gt;=17/24),"△","〇")))</f>
        <v>〇</v>
      </c>
      <c r="AY101" s="10" t="str">
        <f ca="1">IF(OR(AY$9="×",AY$10="×"),"×",IF(SUMIFS(データ_フィールド施設!Z$5:Z$1048576,データ_フィールド施設!$J$5:$J$1048576,$H101)&gt;=100,"×",IF(OR(AY$8&lt;9/24,AY$8&gt;=17/24),"△","〇")))</f>
        <v>〇</v>
      </c>
      <c r="AZ101" s="10" t="str">
        <f>IF(OR(AZ$9="×",AZ$10="×"),"×",IF(SUMIFS(データ_フィールド施設!AA$5:AA$1048576,データ_フィールド施設!$J$5:$J$1048576,$H101)&gt;=100,"×",IF(OR(AZ$8&lt;9/24,AZ$8&gt;=17/24),"△","〇")))</f>
        <v>〇</v>
      </c>
      <c r="BA101" s="10" t="str">
        <f>IF(OR(BA$9="×",BA$10="×"),"×",IF(SUMIFS(データ_フィールド施設!AB$5:AB$1048576,データ_フィールド施設!$J$5:$J$1048576,$H101)&gt;=100,"×",IF(OR(BA$8&lt;9/24,BA$8&gt;=17/24),"△","〇")))</f>
        <v>〇</v>
      </c>
      <c r="BB101" s="10" t="str">
        <f>IF(OR(BB$9="×",BB$10="×"),"×",IF(SUMIFS(データ_フィールド施設!AC$5:AC$1048576,データ_フィールド施設!$J$5:$J$1048576,$H101)&gt;=100,"×",IF(OR(BB$8&lt;9/24,BB$8&gt;=17/24),"△","〇")))</f>
        <v>〇</v>
      </c>
      <c r="BC101" s="10" t="str">
        <f ca="1">IF(OR(BC$9="×",BC$10="×"),"×",IF(SUMIFS(データ_フィールド施設!AD$5:AD$1048576,データ_フィールド施設!$J$5:$J$1048576,$H101)&gt;=100,"×",IF(OR(BC$8&lt;9/24,BC$8&gt;=17/24),"△","〇")))</f>
        <v>△</v>
      </c>
      <c r="BD101" s="10" t="str">
        <f>IF(OR(BD$9="×",BD$10="×"),"×",IF(SUMIFS(データ_フィールド施設!AE$5:AE$1048576,データ_フィールド施設!$J$5:$J$1048576,$H101)&gt;=100,"×",IF(OR(BD$8&lt;9/24,BD$8&gt;=17/24),"△","〇")))</f>
        <v>△</v>
      </c>
      <c r="BE101" s="10" t="str">
        <f>IF(OR(BE$9="×",BE$10="×"),"×",IF(SUMIFS(データ_フィールド施設!AF$5:AF$1048576,データ_フィールド施設!$J$5:$J$1048576,$H101)&gt;=100,"×",IF(OR(BE$8&lt;9/24,BE$8&gt;=17/24),"△","〇")))</f>
        <v>△</v>
      </c>
      <c r="BF101" s="10" t="str">
        <f>IF(OR(BF$9="×",BF$10="×"),"×",IF(SUMIFS(データ_フィールド施設!AG$5:AG$1048576,データ_フィールド施設!$J$5:$J$1048576,$H101)&gt;=100,"×",IF(OR(BF$8&lt;9/24,BF$8&gt;=17/24),"△","〇")))</f>
        <v>△</v>
      </c>
      <c r="BG101" s="10" t="str">
        <f ca="1">IF(OR(BG$9="×",BG$10="×"),"×",IF(SUMIFS(データ_フィールド施設!AH$5:AH$1048576,データ_フィールド施設!$J$5:$J$1048576,$H101)&gt;=100,"×",IF(OR(BG$8&lt;9/24,BG$8&gt;=17/24),"△","〇")))</f>
        <v>△</v>
      </c>
      <c r="BH101" s="10" t="str">
        <f>IF(OR(BH$9="×",BH$10="×"),"×",IF(SUMIFS(データ_フィールド施設!AI$5:AI$1048576,データ_フィールド施設!$J$5:$J$1048576,$H101)&gt;=100,"×",IF(OR(BH$8&lt;9/24,BH$8&gt;=17/24),"△","〇")))</f>
        <v>△</v>
      </c>
      <c r="BI101" s="10" t="str">
        <f>IF(OR(BI$9="×",BI$10="×"),"×",IF(SUMIFS(データ_フィールド施設!AJ$5:AJ$1048576,データ_フィールド施設!$J$5:$J$1048576,$H101)&gt;=100,"×",IF(OR(BI$8&lt;9/24,BI$8&gt;=17/24),"△","〇")))</f>
        <v>△</v>
      </c>
      <c r="BJ101" s="10" t="str">
        <f ca="1">IF(OR(BJ$9="×",BJ$10="×"),"×",IF(SUMIFS(OFFSET(データ_フィールド施設!$M$5:$M$1048576,0,ROUND(N$8*24,1)),データ_フィールド施設!$J$5:$J$1048576,$I101)&gt;=100,"×",IF(OR(BJ$8&lt;9/24,BJ$8&gt;=17/24),"△","〇")))</f>
        <v>△</v>
      </c>
      <c r="BK101" s="10" t="str">
        <f ca="1">IF(OR(BK$9="×",BK$10="×"),"×",IF(SUMIFS(データ_フィールド施設!N$5:N$1048576,データ_フィールド施設!$J$5:$J$1048576,$I101)&gt;=100,"×",IF(OR(BK$8&lt;9/24,BK$8&gt;=17/24),"△","〇")))</f>
        <v>△</v>
      </c>
      <c r="BL101" s="10" t="str">
        <f ca="1">IF(OR(BL$9="×",BL$10="×"),"×",IF(SUMIFS(データ_フィールド施設!O$5:O$1048576,データ_フィールド施設!$J$5:$J$1048576,$I101)&gt;=100,"×",IF(OR(BL$8&lt;9/24,BL$8&gt;=17/24),"△","〇")))</f>
        <v>△</v>
      </c>
      <c r="BM101" s="10" t="str">
        <f ca="1">IF(OR(BM$9="×",BM$10="×"),"×",IF(SUMIFS(データ_フィールド施設!P$5:P$1048576,データ_フィールド施設!$J$5:$J$1048576,$I101)&gt;=100,"×",IF(OR(BM$8&lt;9/24,BM$8&gt;=17/24),"△","〇")))</f>
        <v>△</v>
      </c>
      <c r="BN101" s="10" t="str">
        <f ca="1">IF(OR(BN$9="×",BN$10="×"),"×",IF(SUMIFS(データ_フィールド施設!Q$5:Q$1048576,データ_フィールド施設!$J$5:$J$1048576,$I101)&gt;=100,"×",IF(OR(BN$8&lt;9/24,BN$8&gt;=17/24),"△","〇")))</f>
        <v>△</v>
      </c>
      <c r="BO101" s="10" t="str">
        <f ca="1">IF(OR(BO$9="×",BO$10="×"),"×",IF(SUMIFS(データ_フィールド施設!R$5:R$1048576,データ_フィールド施設!$J$5:$J$1048576,$I101)&gt;=100,"×",IF(OR(BO$8&lt;9/24,BO$8&gt;=17/24),"△","〇")))</f>
        <v>△</v>
      </c>
      <c r="BP101" s="10" t="str">
        <f ca="1">IF(OR(BP$9="×",BP$10="×"),"×",IF(SUMIFS(データ_フィールド施設!S$5:S$1048576,データ_フィールド施設!$J$5:$J$1048576,$I101)&gt;=100,"×",IF(OR(BP$8&lt;9/24,BP$8&gt;=17/24),"△","〇")))</f>
        <v>△</v>
      </c>
      <c r="BQ101" s="10" t="str">
        <f>IF(OR(BQ$9="×",BQ$10="×"),"×",IF(SUMIFS(データ_フィールド施設!T$5:T$1048576,データ_フィールド施設!$J$5:$J$1048576,$I101)&gt;=100,"×",IF(OR(BQ$8&lt;9/24,BQ$8&gt;=17/24),"△","〇")))</f>
        <v>△</v>
      </c>
      <c r="BR101" s="10" t="str">
        <f>IF(OR(BR$9="×",BR$10="×"),"×",IF(SUMIFS(データ_フィールド施設!U$5:U$1048576,データ_フィールド施設!$J$5:$J$1048576,$I101)&gt;=100,"×",IF(OR(BR$8&lt;9/24,BR$8&gt;=17/24),"△","〇")))</f>
        <v>△</v>
      </c>
      <c r="BS101" s="10" t="str">
        <f ca="1">IF(OR(BS$9="×",BS$10="×"),"×",IF(SUMIFS(データ_フィールド施設!V$5:V$1048576,データ_フィールド施設!$J$5:$J$1048576,$I101)&gt;=100,"×",IF(OR(BS$8&lt;9/24,BS$8&gt;=17/24),"△","〇")))</f>
        <v>〇</v>
      </c>
      <c r="BT101" s="10" t="str">
        <f>IF(OR(BT$9="×",BT$10="×"),"×",IF(SUMIFS(データ_フィールド施設!W$5:W$1048576,データ_フィールド施設!$J$5:$J$1048576,$I101)&gt;=100,"×",IF(OR(BT$8&lt;9/24,BT$8&gt;=17/24),"△","〇")))</f>
        <v>〇</v>
      </c>
      <c r="BU101" s="10" t="str">
        <f>IF(OR(BU$9="×",BU$10="×"),"×",IF(SUMIFS(データ_フィールド施設!X$5:X$1048576,データ_フィールド施設!$J$5:$J$1048576,$I101)&gt;=100,"×",IF(OR(BU$8&lt;9/24,BU$8&gt;=17/24),"△","〇")))</f>
        <v>〇</v>
      </c>
      <c r="BV101" s="10" t="str">
        <f>IF(OR(BV$9="×",BV$10="×"),"×",IF(SUMIFS(データ_フィールド施設!Y$5:Y$1048576,データ_フィールド施設!$J$5:$J$1048576,$I101)&gt;=100,"×",IF(OR(BV$8&lt;9/24,BV$8&gt;=17/24),"△","〇")))</f>
        <v>〇</v>
      </c>
      <c r="BW101" s="10" t="str">
        <f ca="1">IF(OR(BW$9="×",BW$10="×"),"×",IF(SUMIFS(データ_フィールド施設!Z$5:Z$1048576,データ_フィールド施設!$J$5:$J$1048576,$I101)&gt;=100,"×",IF(OR(BW$8&lt;9/24,BW$8&gt;=17/24),"△","〇")))</f>
        <v>〇</v>
      </c>
      <c r="BX101" s="10" t="str">
        <f>IF(OR(BX$9="×",BX$10="×"),"×",IF(SUMIFS(データ_フィールド施設!AA$5:AA$1048576,データ_フィールド施設!$J$5:$J$1048576,$I101)&gt;=100,"×",IF(OR(BX$8&lt;9/24,BX$8&gt;=17/24),"△","〇")))</f>
        <v>〇</v>
      </c>
      <c r="BY101" s="10" t="str">
        <f>IF(OR(BY$9="×",BY$10="×"),"×",IF(SUMIFS(データ_フィールド施設!AB$5:AB$1048576,データ_フィールド施設!$J$5:$J$1048576,$I101)&gt;=100,"×",IF(OR(BY$8&lt;9/24,BY$8&gt;=17/24),"△","〇")))</f>
        <v>〇</v>
      </c>
      <c r="BZ101" s="10" t="str">
        <f>IF(OR(BZ$9="×",BZ$10="×"),"×",IF(SUMIFS(データ_フィールド施設!AC$5:AC$1048576,データ_フィールド施設!$J$5:$J$1048576,$I101)&gt;=100,"×",IF(OR(BZ$8&lt;9/24,BZ$8&gt;=17/24),"△","〇")))</f>
        <v>〇</v>
      </c>
      <c r="CA101" s="10" t="str">
        <f ca="1">IF(OR(CA$9="×",CA$10="×"),"×",IF(SUMIFS(データ_フィールド施設!AD$5:AD$1048576,データ_フィールド施設!$J$5:$J$1048576,$I101)&gt;=100,"×",IF(OR(CA$8&lt;9/24,CA$8&gt;=17/24),"△","〇")))</f>
        <v>△</v>
      </c>
      <c r="CB101" s="10" t="str">
        <f>IF(OR(CB$9="×",CB$10="×"),"×",IF(SUMIFS(データ_フィールド施設!AE$5:AE$1048576,データ_フィールド施設!$J$5:$J$1048576,$I101)&gt;=100,"×",IF(OR(CB$8&lt;9/24,CB$8&gt;=17/24),"△","〇")))</f>
        <v>△</v>
      </c>
      <c r="CC101" s="10" t="str">
        <f>IF(OR(CC$9="×",CC$10="×"),"×",IF(SUMIFS(データ_フィールド施設!AF$5:AF$1048576,データ_フィールド施設!$J$5:$J$1048576,$I101)&gt;=100,"×",IF(OR(CC$8&lt;9/24,CC$8&gt;=17/24),"△","〇")))</f>
        <v>△</v>
      </c>
      <c r="CD101" s="10" t="str">
        <f>IF(OR(CD$9="×",CD$10="×"),"×",IF(SUMIFS(データ_フィールド施設!AG$5:AG$1048576,データ_フィールド施設!$J$5:$J$1048576,$I101)&gt;=100,"×",IF(OR(CD$8&lt;9/24,CD$8&gt;=17/24),"△","〇")))</f>
        <v>△</v>
      </c>
      <c r="CE101" s="10" t="str">
        <f ca="1">IF(OR(CE$9="×",CE$10="×"),"×",IF(SUMIFS(データ_フィールド施設!AH$5:AH$1048576,データ_フィールド施設!$J$5:$J$1048576,$I101)&gt;=100,"×",IF(OR(CE$8&lt;9/24,CE$8&gt;=17/24),"△","〇")))</f>
        <v>△</v>
      </c>
      <c r="CF101" s="10" t="str">
        <f>IF(OR(CF$9="×",CF$10="×"),"×",IF(SUMIFS(データ_フィールド施設!AI$5:AI$1048576,データ_フィールド施設!$J$5:$J$1048576,$I101)&gt;=100,"×",IF(OR(CF$8&lt;9/24,CF$8&gt;=17/24),"△","〇")))</f>
        <v>△</v>
      </c>
      <c r="CG101" s="10" t="str">
        <f>IF(OR(CG$9="×",CG$10="×"),"×",IF(SUMIFS(データ_フィールド施設!AJ$5:AJ$1048576,データ_フィールド施設!$J$5:$J$1048576,$I101)&gt;=100,"×",IF(OR(CG$8&lt;9/24,CG$8&gt;=17/24),"△","〇")))</f>
        <v>△</v>
      </c>
      <c r="CH101" s="10" t="str">
        <f ca="1">IF(OR(CH$9="×",CH$10="×"),"×",IF(SUMIFS(OFFSET(データ_フィールド施設!$M$5:$M$1048576,0,ROUND(N$8*24,1)),データ_フィールド施設!$J$5:$J$1048576,$J101)&gt;=100,"×",IF(OR(CH$8&lt;9/24,CH$8&gt;=17/24),"△","〇")))</f>
        <v>△</v>
      </c>
      <c r="CI101" s="10" t="str">
        <f ca="1">IF(OR(CI$9="×",CI$10="×"),"×",IF(SUMIFS(データ_フィールド施設!N$5:N$1048576,データ_フィールド施設!$J$5:$J$1048576,$J101)&gt;=100,"×",IF(OR(CI$8&lt;9/24,CI$8&gt;=17/24),"△","〇")))</f>
        <v>△</v>
      </c>
      <c r="CJ101" s="10" t="str">
        <f ca="1">IF(OR(CJ$9="×",CJ$10="×"),"×",IF(SUMIFS(データ_フィールド施設!O$5:O$1048576,データ_フィールド施設!$J$5:$J$1048576,$J101)&gt;=100,"×",IF(OR(CJ$8&lt;9/24,CJ$8&gt;=17/24),"△","〇")))</f>
        <v>△</v>
      </c>
      <c r="CK101" s="10" t="str">
        <f ca="1">IF(OR(CK$9="×",CK$10="×"),"×",IF(SUMIFS(データ_フィールド施設!P$5:P$1048576,データ_フィールド施設!$J$5:$J$1048576,$J101)&gt;=100,"×",IF(OR(CK$8&lt;9/24,CK$8&gt;=17/24),"△","〇")))</f>
        <v>△</v>
      </c>
      <c r="CL101" s="10" t="str">
        <f ca="1">IF(OR(CL$9="×",CL$10="×"),"×",IF(SUMIFS(データ_フィールド施設!Q$5:Q$1048576,データ_フィールド施設!$J$5:$J$1048576,$J101)&gt;=100,"×",IF(OR(CL$8&lt;9/24,CL$8&gt;=17/24),"△","〇")))</f>
        <v>△</v>
      </c>
      <c r="CM101" s="10" t="str">
        <f ca="1">IF(OR(CM$9="×",CM$10="×"),"×",IF(SUMIFS(データ_フィールド施設!R$5:R$1048576,データ_フィールド施設!$J$5:$J$1048576,$J101)&gt;=100,"×",IF(OR(CM$8&lt;9/24,CM$8&gt;=17/24),"△","〇")))</f>
        <v>△</v>
      </c>
      <c r="CN101" s="10" t="str">
        <f ca="1">IF(OR(CN$9="×",CN$10="×"),"×",IF(SUMIFS(データ_フィールド施設!S$5:S$1048576,データ_フィールド施設!$J$5:$J$1048576,$J101)&gt;=100,"×",IF(OR(CN$8&lt;9/24,CN$8&gt;=17/24),"△","〇")))</f>
        <v>△</v>
      </c>
      <c r="CO101" s="10" t="str">
        <f>IF(OR(CO$9="×",CO$10="×"),"×",IF(SUMIFS(データ_フィールド施設!T$5:T$1048576,データ_フィールド施設!$J$5:$J$1048576,$J101)&gt;=100,"×",IF(OR(CO$8&lt;9/24,CO$8&gt;=17/24),"△","〇")))</f>
        <v>△</v>
      </c>
      <c r="CP101" s="10" t="str">
        <f>IF(OR(CP$9="×",CP$10="×"),"×",IF(SUMIFS(データ_フィールド施設!U$5:U$1048576,データ_フィールド施設!$J$5:$J$1048576,$J101)&gt;=100,"×",IF(OR(CP$8&lt;9/24,CP$8&gt;=17/24),"△","〇")))</f>
        <v>△</v>
      </c>
      <c r="CQ101" s="10" t="str">
        <f ca="1">IF(OR(CQ$9="×",CQ$10="×"),"×",IF(SUMIFS(データ_フィールド施設!V$5:V$1048576,データ_フィールド施設!$J$5:$J$1048576,$J101)&gt;=100,"×",IF(OR(CQ$8&lt;9/24,CQ$8&gt;=17/24),"△","〇")))</f>
        <v>〇</v>
      </c>
      <c r="CR101" s="10" t="str">
        <f>IF(OR(CR$9="×",CR$10="×"),"×",IF(SUMIFS(データ_フィールド施設!W$5:W$1048576,データ_フィールド施設!$J$5:$J$1048576,$J101)&gt;=100,"×",IF(OR(CR$8&lt;9/24,CR$8&gt;=17/24),"△","〇")))</f>
        <v>〇</v>
      </c>
      <c r="CS101" s="10" t="str">
        <f>IF(OR(CS$9="×",CS$10="×"),"×",IF(SUMIFS(データ_フィールド施設!X$5:X$1048576,データ_フィールド施設!$J$5:$J$1048576,$J101)&gt;=100,"×",IF(OR(CS$8&lt;9/24,CS$8&gt;=17/24),"△","〇")))</f>
        <v>〇</v>
      </c>
      <c r="CT101" s="10" t="str">
        <f>IF(OR(CT$9="×",CT$10="×"),"×",IF(SUMIFS(データ_フィールド施設!Y$5:Y$1048576,データ_フィールド施設!$J$5:$J$1048576,$J101)&gt;=100,"×",IF(OR(CT$8&lt;9/24,CT$8&gt;=17/24),"△","〇")))</f>
        <v>〇</v>
      </c>
      <c r="CU101" s="10" t="str">
        <f ca="1">IF(OR(CU$9="×",CU$10="×"),"×",IF(SUMIFS(データ_フィールド施設!Z$5:Z$1048576,データ_フィールド施設!$J$5:$J$1048576,$J101)&gt;=100,"×",IF(OR(CU$8&lt;9/24,CU$8&gt;=17/24),"△","〇")))</f>
        <v>〇</v>
      </c>
      <c r="CV101" s="10" t="str">
        <f>IF(OR(CV$9="×",CV$10="×"),"×",IF(SUMIFS(データ_フィールド施設!AA$5:AA$1048576,データ_フィールド施設!$J$5:$J$1048576,$J101)&gt;=100,"×",IF(OR(CV$8&lt;9/24,CV$8&gt;=17/24),"△","〇")))</f>
        <v>〇</v>
      </c>
      <c r="CW101" s="10" t="str">
        <f>IF(OR(CW$9="×",CW$10="×"),"×",IF(SUMIFS(データ_フィールド施設!AB$5:AB$1048576,データ_フィールド施設!$J$5:$J$1048576,$J101)&gt;=100,"×",IF(OR(CW$8&lt;9/24,CW$8&gt;=17/24),"△","〇")))</f>
        <v>〇</v>
      </c>
      <c r="CX101" s="10" t="str">
        <f>IF(OR(CX$9="×",CX$10="×"),"×",IF(SUMIFS(データ_フィールド施設!AC$5:AC$1048576,データ_フィールド施設!$J$5:$J$1048576,$J101)&gt;=100,"×",IF(OR(CX$8&lt;9/24,CX$8&gt;=17/24),"△","〇")))</f>
        <v>〇</v>
      </c>
      <c r="CY101" s="10" t="str">
        <f ca="1">IF(OR(CY$9="×",CY$10="×"),"×",IF(SUMIFS(データ_フィールド施設!AD$5:AD$1048576,データ_フィールド施設!$J$5:$J$1048576,$J101)&gt;=100,"×",IF(OR(CY$8&lt;9/24,CY$8&gt;=17/24),"△","〇")))</f>
        <v>△</v>
      </c>
      <c r="CZ101" s="10" t="str">
        <f>IF(OR(CZ$9="×",CZ$10="×"),"×",IF(SUMIFS(データ_フィールド施設!AE$5:AE$1048576,データ_フィールド施設!$J$5:$J$1048576,$J101)&gt;=100,"×",IF(OR(CZ$8&lt;9/24,CZ$8&gt;=17/24),"△","〇")))</f>
        <v>△</v>
      </c>
      <c r="DA101" s="10" t="str">
        <f>IF(OR(DA$9="×",DA$10="×"),"×",IF(SUMIFS(データ_フィールド施設!AF$5:AF$1048576,データ_フィールド施設!$J$5:$J$1048576,$J101)&gt;=100,"×",IF(OR(DA$8&lt;9/24,DA$8&gt;=17/24),"△","〇")))</f>
        <v>△</v>
      </c>
      <c r="DB101" s="10" t="str">
        <f>IF(OR(DB$9="×",DB$10="×"),"×",IF(SUMIFS(データ_フィールド施設!AG$5:AG$1048576,データ_フィールド施設!$J$5:$J$1048576,$J101)&gt;=100,"×",IF(OR(DB$8&lt;9/24,DB$8&gt;=17/24),"△","〇")))</f>
        <v>△</v>
      </c>
      <c r="DC101" s="10" t="str">
        <f ca="1">IF(OR(DC$9="×",DC$10="×"),"×",IF(SUMIFS(データ_フィールド施設!AH$5:AH$1048576,データ_フィールド施設!$J$5:$J$1048576,$J101)&gt;=100,"×",IF(OR(DC$8&lt;9/24,DC$8&gt;=17/24),"△","〇")))</f>
        <v>△</v>
      </c>
      <c r="DD101" s="10" t="str">
        <f>IF(OR(DD$9="×",DD$10="×"),"×",IF(SUMIFS(データ_フィールド施設!AI$5:AI$1048576,データ_フィールド施設!$J$5:$J$1048576,$J101)&gt;=100,"×",IF(OR(DD$8&lt;9/24,DD$8&gt;=17/24),"△","〇")))</f>
        <v>△</v>
      </c>
      <c r="DE101" s="10" t="str">
        <f>IF(OR(DE$9="×",DE$10="×"),"×",IF(SUMIFS(データ_フィールド施設!AJ$5:AJ$1048576,データ_フィールド施設!$J$5:$J$1048576,$J101)&gt;=100,"×",IF(OR(DE$8&lt;9/24,DE$8&gt;=17/24),"△","〇")))</f>
        <v>△</v>
      </c>
      <c r="DF101" s="10" t="str">
        <f ca="1">IF(OR(DF$9="×",DF$10="×"),"×",IF(SUMIFS(OFFSET(データ_フィールド施設!$M$5:$M$1048576,0,ROUND(N$8*24,1)),データ_フィールド施設!$J$5:$J$1048576,$K101)&gt;=100,"×",IF(OR(DF$8&lt;9/24,DF$8&gt;=17/24),"△","〇")))</f>
        <v>△</v>
      </c>
      <c r="DG101" s="10" t="str">
        <f ca="1">IF(OR(DG$9="×",DG$10="×"),"×",IF(SUMIFS(データ_フィールド施設!N$5:N$1048576,データ_フィールド施設!$J$5:$J$1048576,$K101)&gt;=100,"×",IF(OR(DG$8&lt;9/24,DG$8&gt;=17/24),"△","〇")))</f>
        <v>△</v>
      </c>
      <c r="DH101" s="10" t="str">
        <f ca="1">IF(OR(DH$9="×",DH$10="×"),"×",IF(SUMIFS(データ_フィールド施設!O$5:O$1048576,データ_フィールド施設!$J$5:$J$1048576,$K101)&gt;=100,"×",IF(OR(DH$8&lt;9/24,DH$8&gt;=17/24),"△","〇")))</f>
        <v>△</v>
      </c>
      <c r="DI101" s="10" t="str">
        <f ca="1">IF(OR(DI$9="×",DI$10="×"),"×",IF(SUMIFS(データ_フィールド施設!P$5:P$1048576,データ_フィールド施設!$J$5:$J$1048576,$K101)&gt;=100,"×",IF(OR(DI$8&lt;9/24,DI$8&gt;=17/24),"△","〇")))</f>
        <v>△</v>
      </c>
      <c r="DJ101" s="10" t="str">
        <f ca="1">IF(OR(DJ$9="×",DJ$10="×"),"×",IF(SUMIFS(データ_フィールド施設!Q$5:Q$1048576,データ_フィールド施設!$J$5:$J$1048576,$K101)&gt;=100,"×",IF(OR(DJ$8&lt;9/24,DJ$8&gt;=17/24),"△","〇")))</f>
        <v>△</v>
      </c>
      <c r="DK101" s="10" t="str">
        <f ca="1">IF(OR(DK$9="×",DK$10="×"),"×",IF(SUMIFS(データ_フィールド施設!R$5:R$1048576,データ_フィールド施設!$J$5:$J$1048576,$K101)&gt;=100,"×",IF(OR(DK$8&lt;9/24,DK$8&gt;=17/24),"△","〇")))</f>
        <v>△</v>
      </c>
      <c r="DL101" s="10" t="str">
        <f ca="1">IF(OR(DL$9="×",DL$10="×"),"×",IF(SUMIFS(データ_フィールド施設!S$5:S$1048576,データ_フィールド施設!$J$5:$J$1048576,$K101)&gt;=100,"×",IF(OR(DL$8&lt;9/24,DL$8&gt;=17/24),"△","〇")))</f>
        <v>△</v>
      </c>
      <c r="DM101" s="10" t="str">
        <f>IF(OR(DM$9="×",DM$10="×"),"×",IF(SUMIFS(データ_フィールド施設!T$5:T$1048576,データ_フィールド施設!$J$5:$J$1048576,$K101)&gt;=100,"×",IF(OR(DM$8&lt;9/24,DM$8&gt;=17/24),"△","〇")))</f>
        <v>△</v>
      </c>
      <c r="DN101" s="10" t="str">
        <f>IF(OR(DN$9="×",DN$10="×"),"×",IF(SUMIFS(データ_フィールド施設!U$5:U$1048576,データ_フィールド施設!$J$5:$J$1048576,$K101)&gt;=100,"×",IF(OR(DN$8&lt;9/24,DN$8&gt;=17/24),"△","〇")))</f>
        <v>△</v>
      </c>
      <c r="DO101" s="10" t="str">
        <f ca="1">IF(OR(DO$9="×",DO$10="×"),"×",IF(SUMIFS(データ_フィールド施設!V$5:V$1048576,データ_フィールド施設!$J$5:$J$1048576,$K101)&gt;=100,"×",IF(OR(DO$8&lt;9/24,DO$8&gt;=17/24),"△","〇")))</f>
        <v>〇</v>
      </c>
      <c r="DP101" s="10" t="str">
        <f>IF(OR(DP$9="×",DP$10="×"),"×",IF(SUMIFS(データ_フィールド施設!W$5:W$1048576,データ_フィールド施設!$J$5:$J$1048576,$K101)&gt;=100,"×",IF(OR(DP$8&lt;9/24,DP$8&gt;=17/24),"△","〇")))</f>
        <v>〇</v>
      </c>
      <c r="DQ101" s="10" t="str">
        <f>IF(OR(DQ$9="×",DQ$10="×"),"×",IF(SUMIFS(データ_フィールド施設!X$5:X$1048576,データ_フィールド施設!$J$5:$J$1048576,$K101)&gt;=100,"×",IF(OR(DQ$8&lt;9/24,DQ$8&gt;=17/24),"△","〇")))</f>
        <v>〇</v>
      </c>
      <c r="DR101" s="10" t="str">
        <f>IF(OR(DR$9="×",DR$10="×"),"×",IF(SUMIFS(データ_フィールド施設!Y$5:Y$1048576,データ_フィールド施設!$J$5:$J$1048576,$K101)&gt;=100,"×",IF(OR(DR$8&lt;9/24,DR$8&gt;=17/24),"△","〇")))</f>
        <v>〇</v>
      </c>
      <c r="DS101" s="10" t="str">
        <f ca="1">IF(OR(DS$9="×",DS$10="×"),"×",IF(SUMIFS(データ_フィールド施設!Z$5:Z$1048576,データ_フィールド施設!$J$5:$J$1048576,$K101)&gt;=100,"×",IF(OR(DS$8&lt;9/24,DS$8&gt;=17/24),"△","〇")))</f>
        <v>〇</v>
      </c>
      <c r="DT101" s="10" t="str">
        <f>IF(OR(DT$9="×",DT$10="×"),"×",IF(SUMIFS(データ_フィールド施設!AA$5:AA$1048576,データ_フィールド施設!$J$5:$J$1048576,$K101)&gt;=100,"×",IF(OR(DT$8&lt;9/24,DT$8&gt;=17/24),"△","〇")))</f>
        <v>〇</v>
      </c>
      <c r="DU101" s="10" t="str">
        <f>IF(OR(DU$9="×",DU$10="×"),"×",IF(SUMIFS(データ_フィールド施設!AB$5:AB$1048576,データ_フィールド施設!$J$5:$J$1048576,$K101)&gt;=100,"×",IF(OR(DU$8&lt;9/24,DU$8&gt;=17/24),"△","〇")))</f>
        <v>〇</v>
      </c>
      <c r="DV101" s="10" t="str">
        <f>IF(OR(DV$9="×",DV$10="×"),"×",IF(SUMIFS(データ_フィールド施設!AC$5:AC$1048576,データ_フィールド施設!$J$5:$J$1048576,$K101)&gt;=100,"×",IF(OR(DV$8&lt;9/24,DV$8&gt;=17/24),"△","〇")))</f>
        <v>〇</v>
      </c>
      <c r="DW101" s="10" t="str">
        <f ca="1">IF(OR(DW$9="×",DW$10="×"),"×",IF(SUMIFS(データ_フィールド施設!AD$5:AD$1048576,データ_フィールド施設!$J$5:$J$1048576,$K101)&gt;=100,"×",IF(OR(DW$8&lt;9/24,DW$8&gt;=17/24),"△","〇")))</f>
        <v>△</v>
      </c>
      <c r="DX101" s="10" t="str">
        <f>IF(OR(DX$9="×",DX$10="×"),"×",IF(SUMIFS(データ_フィールド施設!AE$5:AE$1048576,データ_フィールド施設!$J$5:$J$1048576,$K101)&gt;=100,"×",IF(OR(DX$8&lt;9/24,DX$8&gt;=17/24),"△","〇")))</f>
        <v>△</v>
      </c>
      <c r="DY101" s="10" t="str">
        <f>IF(OR(DY$9="×",DY$10="×"),"×",IF(SUMIFS(データ_フィールド施設!AF$5:AF$1048576,データ_フィールド施設!$J$5:$J$1048576,$K101)&gt;=100,"×",IF(OR(DY$8&lt;9/24,DY$8&gt;=17/24),"△","〇")))</f>
        <v>△</v>
      </c>
      <c r="DZ101" s="10" t="str">
        <f>IF(OR(DZ$9="×",DZ$10="×"),"×",IF(SUMIFS(データ_フィールド施設!AG$5:AG$1048576,データ_フィールド施設!$J$5:$J$1048576,$K101)&gt;=100,"×",IF(OR(DZ$8&lt;9/24,DZ$8&gt;=17/24),"△","〇")))</f>
        <v>△</v>
      </c>
      <c r="EA101" s="10" t="str">
        <f ca="1">IF(OR(EA$9="×",EA$10="×"),"×",IF(SUMIFS(データ_フィールド施設!AH$5:AH$1048576,データ_フィールド施設!$J$5:$J$1048576,$K101)&gt;=100,"×",IF(OR(EA$8&lt;9/24,EA$8&gt;=17/24),"△","〇")))</f>
        <v>△</v>
      </c>
      <c r="EB101" s="10" t="str">
        <f>IF(OR(EB$9="×",EB$10="×"),"×",IF(SUMIFS(データ_フィールド施設!AI$5:AI$1048576,データ_フィールド施設!$J$5:$J$1048576,$K101)&gt;=100,"×",IF(OR(EB$8&lt;9/24,EB$8&gt;=17/24),"△","〇")))</f>
        <v>△</v>
      </c>
      <c r="EC101" s="10" t="str">
        <f>IF(OR(EC$9="×",EC$10="×"),"×",IF(SUMIFS(データ_フィールド施設!AJ$5:AJ$1048576,データ_フィールド施設!$J$5:$J$1048576,$K101)&gt;=100,"×",IF(OR(EC$8&lt;9/24,EC$8&gt;=17/24),"△","〇")))</f>
        <v>△</v>
      </c>
      <c r="ED101" s="10" t="str">
        <f ca="1">IF(OR(ED$9="×",ED$10="×"),"×",IF(SUMIFS(OFFSET(データ_フィールド施設!$M$5:$M$1048576,0,ROUND(N$8*24,1)),データ_フィールド施設!$J$5:$J$1048576,$L101)&gt;=100,"×",IF(OR(ED$8&lt;9/24,ED$8&gt;=17/24),"△","〇")))</f>
        <v>×</v>
      </c>
      <c r="EE101" s="10" t="str">
        <f ca="1">IF(OR(EE$9="×",EE$10="×"),"×",IF(SUMIFS(データ_フィールド施設!N$5:N$1048576,データ_フィールド施設!$J$5:$J$1048576,$L101)&gt;=100,"×",IF(OR(EE$8&lt;9/24,EE$8&gt;=17/24),"△","〇")))</f>
        <v>×</v>
      </c>
      <c r="EF101" s="10" t="str">
        <f ca="1">IF(OR(EF$9="×",EF$10="×"),"×",IF(SUMIFS(データ_フィールド施設!O$5:O$1048576,データ_フィールド施設!$J$5:$J$1048576,$L101)&gt;=100,"×",IF(OR(EF$8&lt;9/24,EF$8&gt;=17/24),"△","〇")))</f>
        <v>×</v>
      </c>
      <c r="EG101" s="10" t="str">
        <f ca="1">IF(OR(EG$9="×",EG$10="×"),"×",IF(SUMIFS(データ_フィールド施設!P$5:P$1048576,データ_フィールド施設!$J$5:$J$1048576,$L101)&gt;=100,"×",IF(OR(EG$8&lt;9/24,EG$8&gt;=17/24),"△","〇")))</f>
        <v>×</v>
      </c>
      <c r="EH101" s="10" t="str">
        <f ca="1">IF(OR(EH$9="×",EH$10="×"),"×",IF(SUMIFS(データ_フィールド施設!Q$5:Q$1048576,データ_フィールド施設!$J$5:$J$1048576,$L101)&gt;=100,"×",IF(OR(EH$8&lt;9/24,EH$8&gt;=17/24),"△","〇")))</f>
        <v>×</v>
      </c>
      <c r="EI101" s="10" t="str">
        <f ca="1">IF(OR(EI$9="×",EI$10="×"),"×",IF(SUMIFS(データ_フィールド施設!R$5:R$1048576,データ_フィールド施設!$J$5:$J$1048576,$L101)&gt;=100,"×",IF(OR(EI$8&lt;9/24,EI$8&gt;=17/24),"△","〇")))</f>
        <v>×</v>
      </c>
      <c r="EJ101" s="10" t="str">
        <f ca="1">IF(OR(EJ$9="×",EJ$10="×"),"×",IF(SUMIFS(データ_フィールド施設!S$5:S$1048576,データ_フィールド施設!$J$5:$J$1048576,$L101)&gt;=100,"×",IF(OR(EJ$8&lt;9/24,EJ$8&gt;=17/24),"△","〇")))</f>
        <v>×</v>
      </c>
      <c r="EK101" s="10" t="str">
        <f>IF(OR(EK$9="×",EK$10="×"),"×",IF(SUMIFS(データ_フィールド施設!T$5:T$1048576,データ_フィールド施設!$J$5:$J$1048576,$L101)&gt;=100,"×",IF(OR(EK$8&lt;9/24,EK$8&gt;=17/24),"△","〇")))</f>
        <v>△</v>
      </c>
      <c r="EL101" s="10" t="str">
        <f>IF(OR(EL$9="×",EL$10="×"),"×",IF(SUMIFS(データ_フィールド施設!U$5:U$1048576,データ_フィールド施設!$J$5:$J$1048576,$L101)&gt;=100,"×",IF(OR(EL$8&lt;9/24,EL$8&gt;=17/24),"△","〇")))</f>
        <v>△</v>
      </c>
      <c r="EM101" s="10" t="str">
        <f ca="1">IF(OR(EM$9="×",EM$10="×"),"×",IF(SUMIFS(データ_フィールド施設!V$5:V$1048576,データ_フィールド施設!$J$5:$J$1048576,$L101)&gt;=100,"×",IF(OR(EM$8&lt;9/24,EM$8&gt;=17/24),"△","〇")))</f>
        <v>×</v>
      </c>
      <c r="EN101" s="10" t="str">
        <f>IF(OR(EN$9="×",EN$10="×"),"×",IF(SUMIFS(データ_フィールド施設!W$5:W$1048576,データ_フィールド施設!$J$5:$J$1048576,$L101)&gt;=100,"×",IF(OR(EN$8&lt;9/24,EN$8&gt;=17/24),"△","〇")))</f>
        <v>〇</v>
      </c>
      <c r="EO101" s="10" t="str">
        <f>IF(OR(EO$9="×",EO$10="×"),"×",IF(SUMIFS(データ_フィールド施設!X$5:X$1048576,データ_フィールド施設!$J$5:$J$1048576,$L101)&gt;=100,"×",IF(OR(EO$8&lt;9/24,EO$8&gt;=17/24),"△","〇")))</f>
        <v>〇</v>
      </c>
      <c r="EP101" s="10" t="str">
        <f>IF(OR(EP$9="×",EP$10="×"),"×",IF(SUMIFS(データ_フィールド施設!Y$5:Y$1048576,データ_フィールド施設!$J$5:$J$1048576,$L101)&gt;=100,"×",IF(OR(EP$8&lt;9/24,EP$8&gt;=17/24),"△","〇")))</f>
        <v>〇</v>
      </c>
      <c r="EQ101" s="10" t="str">
        <f ca="1">IF(OR(EQ$9="×",EQ$10="×"),"×",IF(SUMIFS(データ_フィールド施設!Z$5:Z$1048576,データ_フィールド施設!$J$5:$J$1048576,$L101)&gt;=100,"×",IF(OR(EQ$8&lt;9/24,EQ$8&gt;=17/24),"△","〇")))</f>
        <v>×</v>
      </c>
      <c r="ER101" s="10" t="str">
        <f>IF(OR(ER$9="×",ER$10="×"),"×",IF(SUMIFS(データ_フィールド施設!AA$5:AA$1048576,データ_フィールド施設!$J$5:$J$1048576,$L101)&gt;=100,"×",IF(OR(ER$8&lt;9/24,ER$8&gt;=17/24),"△","〇")))</f>
        <v>〇</v>
      </c>
      <c r="ES101" s="10" t="str">
        <f>IF(OR(ES$9="×",ES$10="×"),"×",IF(SUMIFS(データ_フィールド施設!AB$5:AB$1048576,データ_フィールド施設!$J$5:$J$1048576,$L101)&gt;=100,"×",IF(OR(ES$8&lt;9/24,ES$8&gt;=17/24),"△","〇")))</f>
        <v>〇</v>
      </c>
      <c r="ET101" s="10" t="str">
        <f>IF(OR(ET$9="×",ET$10="×"),"×",IF(SUMIFS(データ_フィールド施設!AC$5:AC$1048576,データ_フィールド施設!$J$5:$J$1048576,$L101)&gt;=100,"×",IF(OR(ET$8&lt;9/24,ET$8&gt;=17/24),"△","〇")))</f>
        <v>〇</v>
      </c>
      <c r="EU101" s="10" t="str">
        <f ca="1">IF(OR(EU$9="×",EU$10="×"),"×",IF(SUMIFS(データ_フィールド施設!AD$5:AD$1048576,データ_フィールド施設!$J$5:$J$1048576,$L101)&gt;=100,"×",IF(OR(EU$8&lt;9/24,EU$8&gt;=17/24),"△","〇")))</f>
        <v>×</v>
      </c>
      <c r="EV101" s="10" t="str">
        <f>IF(OR(EV$9="×",EV$10="×"),"×",IF(SUMIFS(データ_フィールド施設!AE$5:AE$1048576,データ_フィールド施設!$J$5:$J$1048576,$L101)&gt;=100,"×",IF(OR(EV$8&lt;9/24,EV$8&gt;=17/24),"△","〇")))</f>
        <v>△</v>
      </c>
      <c r="EW101" s="10" t="str">
        <f>IF(OR(EW$9="×",EW$10="×"),"×",IF(SUMIFS(データ_フィールド施設!AF$5:AF$1048576,データ_フィールド施設!$J$5:$J$1048576,$L101)&gt;=100,"×",IF(OR(EW$8&lt;9/24,EW$8&gt;=17/24),"△","〇")))</f>
        <v>△</v>
      </c>
      <c r="EX101" s="10" t="str">
        <f>IF(OR(EX$9="×",EX$10="×"),"×",IF(SUMIFS(データ_フィールド施設!AG$5:AG$1048576,データ_フィールド施設!$J$5:$J$1048576,$L101)&gt;=100,"×",IF(OR(EX$8&lt;9/24,EX$8&gt;=17/24),"△","〇")))</f>
        <v>△</v>
      </c>
      <c r="EY101" s="10" t="str">
        <f ca="1">IF(OR(EY$9="×",EY$10="×"),"×",IF(SUMIFS(データ_フィールド施設!AH$5:AH$1048576,データ_フィールド施設!$J$5:$J$1048576,$L101)&gt;=100,"×",IF(OR(EY$8&lt;9/24,EY$8&gt;=17/24),"△","〇")))</f>
        <v>×</v>
      </c>
      <c r="EZ101" s="10" t="str">
        <f>IF(OR(EZ$9="×",EZ$10="×"),"×",IF(SUMIFS(データ_フィールド施設!AI$5:AI$1048576,データ_フィールド施設!$J$5:$J$1048576,$L101)&gt;=100,"×",IF(OR(EZ$8&lt;9/24,EZ$8&gt;=17/24),"△","〇")))</f>
        <v>△</v>
      </c>
      <c r="FA101" s="10" t="str">
        <f>IF(OR(FA$9="×",FA$10="×"),"×",IF(SUMIFS(データ_フィールド施設!AJ$5:AJ$1048576,データ_フィールド施設!$J$5:$J$1048576,$L101)&gt;=100,"×",IF(OR(FA$8&lt;9/24,FA$8&gt;=17/24),"△","〇")))</f>
        <v>△</v>
      </c>
      <c r="FB101" s="10" t="str">
        <f ca="1">IF(FB$9="×","×",IF(SUMIFS(OFFSET(データ_フィールド施設!$M$5:$M$1048576,0,ROUND(N$8*24,1)),データ_フィールド施設!$J$5:$J$1048576,$M101)&gt;=100,"×",IF(OR(FB$8&lt;9/24,FB$8&gt;=17/24),"△","〇")))</f>
        <v>×</v>
      </c>
      <c r="FC101" s="10" t="str">
        <f ca="1">IF(FC$9="×","×",IF(SUMIFS(データ_フィールド施設!N$5:N$1048576,データ_フィールド施設!$J$5:$J$1048576,$M101)&gt;=100,"×",IF(OR(FC$8&lt;9/24,FC$8&gt;=17/24),"△","〇")))</f>
        <v>×</v>
      </c>
      <c r="FD101" s="10" t="str">
        <f ca="1">IF(FD$9="×","×",IF(SUMIFS(データ_フィールド施設!O$5:O$1048576,データ_フィールド施設!$J$5:$J$1048576,$M101)&gt;=100,"×",IF(OR(FD$8&lt;9/24,FD$8&gt;=17/24),"△","〇")))</f>
        <v>×</v>
      </c>
      <c r="FE101" s="10" t="str">
        <f ca="1">IF(FE$9="×","×",IF(SUMIFS(データ_フィールド施設!P$5:P$1048576,データ_フィールド施設!$J$5:$J$1048576,$M101)&gt;=100,"×",IF(OR(FE$8&lt;9/24,FE$8&gt;=17/24),"△","〇")))</f>
        <v>×</v>
      </c>
      <c r="FF101" s="10" t="str">
        <f ca="1">IF(FF$9="×","×",IF(SUMIFS(データ_フィールド施設!Q$5:Q$1048576,データ_フィールド施設!$J$5:$J$1048576,$M101)&gt;=100,"×",IF(OR(FF$8&lt;9/24,FF$8&gt;=17/24),"△","〇")))</f>
        <v>×</v>
      </c>
      <c r="FG101" s="10" t="str">
        <f ca="1">IF(FG$9="×","×",IF(SUMIFS(データ_フィールド施設!R$5:R$1048576,データ_フィールド施設!$J$5:$J$1048576,$M101)&gt;=100,"×",IF(OR(FG$8&lt;9/24,FG$8&gt;=17/24),"△","〇")))</f>
        <v>×</v>
      </c>
      <c r="FH101" s="10" t="str">
        <f ca="1">IF(FH$9="×","×",IF(SUMIFS(データ_フィールド施設!S$5:S$1048576,データ_フィールド施設!$J$5:$J$1048576,$M101)&gt;=100,"×",IF(OR(FH$8&lt;9/24,FH$8&gt;=17/24),"△","〇")))</f>
        <v>×</v>
      </c>
      <c r="FI101" s="10" t="str">
        <f>IF(FI$9="×","×",IF(SUMIFS(データ_フィールド施設!T$5:T$1048576,データ_フィールド施設!$J$5:$J$1048576,$M101)&gt;=100,"×",IF(OR(FI$8&lt;9/24,FI$8&gt;=17/24),"△","〇")))</f>
        <v>△</v>
      </c>
      <c r="FJ101" s="10" t="str">
        <f>IF(FJ$9="×","×",IF(SUMIFS(データ_フィールド施設!U$5:U$1048576,データ_フィールド施設!$J$5:$J$1048576,$M101)&gt;=100,"×",IF(OR(FJ$8&lt;9/24,FJ$8&gt;=17/24),"△","〇")))</f>
        <v>△</v>
      </c>
      <c r="FK101" s="10" t="str">
        <f ca="1">IF(FK$9="×","×",IF(SUMIFS(データ_フィールド施設!V$5:V$1048576,データ_フィールド施設!$J$5:$J$1048576,$M101)&gt;=100,"×",IF(OR(FK$8&lt;9/24,FK$8&gt;=17/24),"△","〇")))</f>
        <v>×</v>
      </c>
      <c r="FL101" s="10" t="str">
        <f>IF(FL$9="×","×",IF(SUMIFS(データ_フィールド施設!W$5:W$1048576,データ_フィールド施設!$J$5:$J$1048576,$M101)&gt;=100,"×",IF(OR(FL$8&lt;9/24,FL$8&gt;=17/24),"△","〇")))</f>
        <v>〇</v>
      </c>
      <c r="FM101" s="10" t="str">
        <f>IF(FM$9="×","×",IF(SUMIFS(データ_フィールド施設!X$5:X$1048576,データ_フィールド施設!$J$5:$J$1048576,$M101)&gt;=100,"×",IF(OR(FM$8&lt;9/24,FM$8&gt;=17/24),"△","〇")))</f>
        <v>〇</v>
      </c>
      <c r="FN101" s="10" t="str">
        <f>IF(FN$9="×","×",IF(SUMIFS(データ_フィールド施設!Y$5:Y$1048576,データ_フィールド施設!$J$5:$J$1048576,$M101)&gt;=100,"×",IF(OR(FN$8&lt;9/24,FN$8&gt;=17/24),"△","〇")))</f>
        <v>〇</v>
      </c>
      <c r="FO101" s="10" t="str">
        <f ca="1">IF(FO$9="×","×",IF(SUMIFS(データ_フィールド施設!Z$5:Z$1048576,データ_フィールド施設!$J$5:$J$1048576,$M101)&gt;=100,"×",IF(OR(FO$8&lt;9/24,FO$8&gt;=17/24),"△","〇")))</f>
        <v>×</v>
      </c>
      <c r="FP101" s="10" t="str">
        <f>IF(FP$9="×","×",IF(SUMIFS(データ_フィールド施設!AA$5:AA$1048576,データ_フィールド施設!$J$5:$J$1048576,$M101)&gt;=100,"×",IF(OR(FP$8&lt;9/24,FP$8&gt;=17/24),"△","〇")))</f>
        <v>〇</v>
      </c>
      <c r="FQ101" s="10" t="str">
        <f>IF(FQ$9="×","×",IF(SUMIFS(データ_フィールド施設!AB$5:AB$1048576,データ_フィールド施設!$J$5:$J$1048576,$M101)&gt;=100,"×",IF(OR(FQ$8&lt;9/24,FQ$8&gt;=17/24),"△","〇")))</f>
        <v>〇</v>
      </c>
      <c r="FR101" s="10" t="str">
        <f>IF(FR$9="×","×",IF(SUMIFS(データ_フィールド施設!AC$5:AC$1048576,データ_フィールド施設!$J$5:$J$1048576,$M101)&gt;=100,"×",IF(OR(FR$8&lt;9/24,FR$8&gt;=17/24),"△","〇")))</f>
        <v>〇</v>
      </c>
      <c r="FS101" s="10" t="str">
        <f ca="1">IF(FS$9="×","×",IF(SUMIFS(データ_フィールド施設!AD$5:AD$1048576,データ_フィールド施設!$J$5:$J$1048576,$M101)&gt;=100,"×",IF(OR(FS$8&lt;9/24,FS$8&gt;=17/24),"△","〇")))</f>
        <v>×</v>
      </c>
      <c r="FT101" s="10" t="str">
        <f>IF(FT$9="×","×",IF(SUMIFS(データ_フィールド施設!AE$5:AE$1048576,データ_フィールド施設!$J$5:$J$1048576,$M101)&gt;=100,"×",IF(OR(FT$8&lt;9/24,FT$8&gt;=17/24),"△","〇")))</f>
        <v>△</v>
      </c>
      <c r="FU101" s="10" t="str">
        <f>IF(FU$9="×","×",IF(SUMIFS(データ_フィールド施設!AF$5:AF$1048576,データ_フィールド施設!$J$5:$J$1048576,$M101)&gt;=100,"×",IF(OR(FU$8&lt;9/24,FU$8&gt;=17/24),"△","〇")))</f>
        <v>△</v>
      </c>
      <c r="FV101" s="10" t="str">
        <f>IF(FV$9="×","×",IF(SUMIFS(データ_フィールド施設!AG$5:AG$1048576,データ_フィールド施設!$J$5:$J$1048576,$M101)&gt;=100,"×",IF(OR(FV$8&lt;9/24,FV$8&gt;=17/24),"△","〇")))</f>
        <v>△</v>
      </c>
      <c r="FW101" s="10" t="str">
        <f ca="1">IF(FW$9="×","×",IF(SUMIFS(データ_フィールド施設!AH$5:AH$1048576,データ_フィールド施設!$J$5:$J$1048576,$M101)&gt;=100,"×",IF(OR(FW$8&lt;9/24,FW$8&gt;=17/24),"△","〇")))</f>
        <v>×</v>
      </c>
      <c r="FX101" s="10" t="str">
        <f>IF(FX$9="×","×",IF(SUMIFS(データ_フィールド施設!AI$5:AI$1048576,データ_フィールド施設!$J$5:$J$1048576,$M101)&gt;=100,"×",IF(OR(FX$8&lt;9/24,FX$8&gt;=17/24),"△","〇")))</f>
        <v>△</v>
      </c>
      <c r="FY101" s="10" t="str">
        <f>IF(FY$9="×","×",IF(SUMIFS(データ_フィールド施設!AJ$5:AJ$1048576,データ_フィールド施設!$J$5:$J$1048576,$M101)&gt;=100,"×",IF(OR(FY$8&lt;9/24,FY$8&gt;=17/24),"△","〇")))</f>
        <v>△</v>
      </c>
    </row>
  </sheetData>
  <sheetProtection algorithmName="SHA-512" hashValue="WyzgZQ4PEiVJaJ16nK9gI/rYlt8NIhLukg7gykZqrK9JIH4YTYhGstc1FDq9h0mfH9wGaTFTy2n0oQBt51AT7w==" saltValue="WkwSf5G44CkrqJFqtwFIDQ==" spinCount="100000" sheet="1" objects="1" scenarios="1" formatColumns="0" formatRows="0" autoFilter="0"/>
  <autoFilter ref="B8:B99" xr:uid="{646157D2-792E-4272-AB41-43EC464E6282}"/>
  <mergeCells count="2459">
    <mergeCell ref="FH34:FJ34"/>
    <mergeCell ref="FK34:FN34"/>
    <mergeCell ref="FO34:FR34"/>
    <mergeCell ref="FS34:FV34"/>
    <mergeCell ref="FW34:FY34"/>
    <mergeCell ref="DO35:DR35"/>
    <mergeCell ref="DO50:DR50"/>
    <mergeCell ref="DO54:DR54"/>
    <mergeCell ref="DS54:DV54"/>
    <mergeCell ref="DW54:DZ54"/>
    <mergeCell ref="DF58:EC58"/>
    <mergeCell ref="DL50:DN50"/>
    <mergeCell ref="EA50:EC50"/>
    <mergeCell ref="DL51:DN51"/>
    <mergeCell ref="EA51:EC51"/>
    <mergeCell ref="DL52:DN52"/>
    <mergeCell ref="EJ34:EL34"/>
    <mergeCell ref="EM34:EP34"/>
    <mergeCell ref="DS42:DV42"/>
    <mergeCell ref="DW42:DZ42"/>
    <mergeCell ref="DL39:DN39"/>
    <mergeCell ref="EA39:EC39"/>
    <mergeCell ref="DO38:DR38"/>
    <mergeCell ref="DS38:DV38"/>
    <mergeCell ref="DW39:DZ39"/>
    <mergeCell ref="DO48:DR48"/>
    <mergeCell ref="DS48:DV48"/>
    <mergeCell ref="DW48:DZ48"/>
    <mergeCell ref="DW45:DZ45"/>
    <mergeCell ref="DL34:DN34"/>
    <mergeCell ref="EA34:EC34"/>
    <mergeCell ref="EU37:EX37"/>
    <mergeCell ref="FB82:FY82"/>
    <mergeCell ref="T81:V81"/>
    <mergeCell ref="W81:Z81"/>
    <mergeCell ref="AA81:AD81"/>
    <mergeCell ref="AE81:AH81"/>
    <mergeCell ref="AI81:AK81"/>
    <mergeCell ref="AR81:AT81"/>
    <mergeCell ref="AU81:AX81"/>
    <mergeCell ref="AY81:BB81"/>
    <mergeCell ref="BC81:BF81"/>
    <mergeCell ref="BG81:BI81"/>
    <mergeCell ref="BP81:BR81"/>
    <mergeCell ref="BS81:BV81"/>
    <mergeCell ref="BW81:BZ81"/>
    <mergeCell ref="CA81:CD81"/>
    <mergeCell ref="CE81:CG81"/>
    <mergeCell ref="CN81:CP81"/>
    <mergeCell ref="CQ81:CT81"/>
    <mergeCell ref="CU81:CX81"/>
    <mergeCell ref="DL81:DN81"/>
    <mergeCell ref="DO81:DR81"/>
    <mergeCell ref="EJ81:EL81"/>
    <mergeCell ref="EY81:FA81"/>
    <mergeCell ref="FH81:FJ81"/>
    <mergeCell ref="FK81:FN81"/>
    <mergeCell ref="FO81:FR81"/>
    <mergeCell ref="FS81:FV81"/>
    <mergeCell ref="FW81:FY81"/>
    <mergeCell ref="DF82:EC82"/>
    <mergeCell ref="FK92:FN92"/>
    <mergeCell ref="FO92:FR92"/>
    <mergeCell ref="FS92:FV92"/>
    <mergeCell ref="FW92:FY92"/>
    <mergeCell ref="FW91:FY91"/>
    <mergeCell ref="T92:V92"/>
    <mergeCell ref="W92:Z92"/>
    <mergeCell ref="AA92:AD92"/>
    <mergeCell ref="AE92:AH92"/>
    <mergeCell ref="AI92:AK92"/>
    <mergeCell ref="AR92:AT92"/>
    <mergeCell ref="AU92:AX92"/>
    <mergeCell ref="AY92:BB92"/>
    <mergeCell ref="BC92:BF92"/>
    <mergeCell ref="BG92:BI92"/>
    <mergeCell ref="BP92:BR92"/>
    <mergeCell ref="BS92:BV92"/>
    <mergeCell ref="BW92:BZ92"/>
    <mergeCell ref="CA92:CD92"/>
    <mergeCell ref="CE92:CG92"/>
    <mergeCell ref="CN92:CP92"/>
    <mergeCell ref="CQ92:CT92"/>
    <mergeCell ref="CU92:CX92"/>
    <mergeCell ref="CY92:DB92"/>
    <mergeCell ref="DC92:DE92"/>
    <mergeCell ref="DL92:DN92"/>
    <mergeCell ref="DO92:DR92"/>
    <mergeCell ref="DS92:DV92"/>
    <mergeCell ref="DW92:DZ92"/>
    <mergeCell ref="EA92:EC92"/>
    <mergeCell ref="EJ92:EL92"/>
    <mergeCell ref="EM92:EP92"/>
    <mergeCell ref="AI34:AK34"/>
    <mergeCell ref="AR34:AT34"/>
    <mergeCell ref="AU34:AX34"/>
    <mergeCell ref="AY34:BB34"/>
    <mergeCell ref="BC34:BF34"/>
    <mergeCell ref="BG34:BI34"/>
    <mergeCell ref="EQ15:ET15"/>
    <mergeCell ref="EQ92:ET92"/>
    <mergeCell ref="EU92:EX92"/>
    <mergeCell ref="EY92:FA92"/>
    <mergeCell ref="FH92:FJ92"/>
    <mergeCell ref="CU91:CX91"/>
    <mergeCell ref="CY91:DB91"/>
    <mergeCell ref="DC91:DE91"/>
    <mergeCell ref="DL91:DN91"/>
    <mergeCell ref="DO91:DR91"/>
    <mergeCell ref="DS91:DV91"/>
    <mergeCell ref="DW91:DZ91"/>
    <mergeCell ref="EA91:EC91"/>
    <mergeCell ref="EJ91:EL91"/>
    <mergeCell ref="EM91:EP91"/>
    <mergeCell ref="EQ91:ET91"/>
    <mergeCell ref="EU91:EX91"/>
    <mergeCell ref="EY91:FA91"/>
    <mergeCell ref="FH91:FJ91"/>
    <mergeCell ref="BP34:BR34"/>
    <mergeCell ref="BS34:BV34"/>
    <mergeCell ref="BW34:BZ34"/>
    <mergeCell ref="CA34:CD34"/>
    <mergeCell ref="CE34:CG34"/>
    <mergeCell ref="CN34:CP34"/>
    <mergeCell ref="CQ34:CT34"/>
    <mergeCell ref="FK91:FN91"/>
    <mergeCell ref="FO91:FR91"/>
    <mergeCell ref="FS91:FV91"/>
    <mergeCell ref="T91:V91"/>
    <mergeCell ref="W91:Z91"/>
    <mergeCell ref="AA91:AD91"/>
    <mergeCell ref="AE91:AH91"/>
    <mergeCell ref="AI91:AK91"/>
    <mergeCell ref="AR91:AT91"/>
    <mergeCell ref="AU91:AX91"/>
    <mergeCell ref="AY91:BB91"/>
    <mergeCell ref="BC91:BF91"/>
    <mergeCell ref="BG91:BI91"/>
    <mergeCell ref="BP91:BR91"/>
    <mergeCell ref="BS91:BV91"/>
    <mergeCell ref="BW91:BZ91"/>
    <mergeCell ref="CA91:CD91"/>
    <mergeCell ref="CE91:CG91"/>
    <mergeCell ref="CN91:CP91"/>
    <mergeCell ref="CQ91:CT91"/>
    <mergeCell ref="EQ16:ET16"/>
    <mergeCell ref="AY15:BB15"/>
    <mergeCell ref="CA13:CD13"/>
    <mergeCell ref="DW16:DZ16"/>
    <mergeCell ref="DO13:DR13"/>
    <mergeCell ref="DS13:DV13"/>
    <mergeCell ref="DO14:DR14"/>
    <mergeCell ref="DS14:DV14"/>
    <mergeCell ref="ED5:FA5"/>
    <mergeCell ref="DF7:DN7"/>
    <mergeCell ref="DO7:DR7"/>
    <mergeCell ref="A3:B3"/>
    <mergeCell ref="A4:B4"/>
    <mergeCell ref="N5:AK5"/>
    <mergeCell ref="AL5:BI5"/>
    <mergeCell ref="BJ5:CG5"/>
    <mergeCell ref="DF5:EC5"/>
    <mergeCell ref="BS16:BV16"/>
    <mergeCell ref="BW16:BZ16"/>
    <mergeCell ref="CQ13:CT13"/>
    <mergeCell ref="CU13:CX13"/>
    <mergeCell ref="BS7:BV7"/>
    <mergeCell ref="EA7:EC7"/>
    <mergeCell ref="CA7:CD7"/>
    <mergeCell ref="CE7:CG7"/>
    <mergeCell ref="CH7:CP7"/>
    <mergeCell ref="CQ7:CT7"/>
    <mergeCell ref="AA16:AD16"/>
    <mergeCell ref="W13:Z13"/>
    <mergeCell ref="W14:Z14"/>
    <mergeCell ref="W15:Z15"/>
    <mergeCell ref="W16:Z16"/>
    <mergeCell ref="FB7:FJ7"/>
    <mergeCell ref="DS7:DV7"/>
    <mergeCell ref="DW7:DZ7"/>
    <mergeCell ref="BW7:BZ7"/>
    <mergeCell ref="CA14:CD14"/>
    <mergeCell ref="CA15:CD15"/>
    <mergeCell ref="BW13:BZ13"/>
    <mergeCell ref="BS13:BV13"/>
    <mergeCell ref="EQ14:ET14"/>
    <mergeCell ref="EM15:EP15"/>
    <mergeCell ref="EM9:EP9"/>
    <mergeCell ref="EQ9:ET9"/>
    <mergeCell ref="EU9:EX9"/>
    <mergeCell ref="EM10:EP10"/>
    <mergeCell ref="EQ10:ET10"/>
    <mergeCell ref="EU10:EX10"/>
    <mergeCell ref="CY7:DB7"/>
    <mergeCell ref="DC7:DE7"/>
    <mergeCell ref="BS14:BV14"/>
    <mergeCell ref="BW14:BZ14"/>
    <mergeCell ref="BS15:BV15"/>
    <mergeCell ref="BW15:BZ15"/>
    <mergeCell ref="EU14:EX14"/>
    <mergeCell ref="EU15:EX15"/>
    <mergeCell ref="EM13:EP13"/>
    <mergeCell ref="CU7:CX7"/>
    <mergeCell ref="CQ14:CT14"/>
    <mergeCell ref="CU14:CX14"/>
    <mergeCell ref="CQ15:CT15"/>
    <mergeCell ref="CU15:CX15"/>
    <mergeCell ref="CY14:DB14"/>
    <mergeCell ref="CY15:DB15"/>
    <mergeCell ref="W9:Z9"/>
    <mergeCell ref="AA9:AD9"/>
    <mergeCell ref="AE9:AH9"/>
    <mergeCell ref="W10:Z10"/>
    <mergeCell ref="AA10:AD10"/>
    <mergeCell ref="AE10:AH10"/>
    <mergeCell ref="CA9:CD9"/>
    <mergeCell ref="BS10:BV10"/>
    <mergeCell ref="DW14:DZ14"/>
    <mergeCell ref="DW15:DZ15"/>
    <mergeCell ref="DW9:DZ9"/>
    <mergeCell ref="DO10:DR10"/>
    <mergeCell ref="DS10:DV10"/>
    <mergeCell ref="DW10:DZ10"/>
    <mergeCell ref="DW13:DZ13"/>
    <mergeCell ref="BW10:BZ10"/>
    <mergeCell ref="CA10:CD10"/>
    <mergeCell ref="DO15:DR15"/>
    <mergeCell ref="DS15:DV15"/>
    <mergeCell ref="AA13:AD13"/>
    <mergeCell ref="AA14:AD14"/>
    <mergeCell ref="AA15:AD15"/>
    <mergeCell ref="CQ9:CT9"/>
    <mergeCell ref="CU9:CX9"/>
    <mergeCell ref="CY9:DB9"/>
    <mergeCell ref="CQ10:CT10"/>
    <mergeCell ref="CU10:CX10"/>
    <mergeCell ref="CY10:DB10"/>
    <mergeCell ref="AU9:AX9"/>
    <mergeCell ref="CY13:DB13"/>
    <mergeCell ref="BG9:BI9"/>
    <mergeCell ref="AR10:AT10"/>
    <mergeCell ref="AA19:AD19"/>
    <mergeCell ref="AE19:AH19"/>
    <mergeCell ref="AE13:AH13"/>
    <mergeCell ref="AE14:AH14"/>
    <mergeCell ref="AE15:AH15"/>
    <mergeCell ref="AE16:AH16"/>
    <mergeCell ref="FB5:FY5"/>
    <mergeCell ref="N7:V7"/>
    <mergeCell ref="W7:Z7"/>
    <mergeCell ref="AA7:AD7"/>
    <mergeCell ref="AE7:AH7"/>
    <mergeCell ref="AI7:AK7"/>
    <mergeCell ref="AL7:AT7"/>
    <mergeCell ref="AU7:AX7"/>
    <mergeCell ref="CH5:DE5"/>
    <mergeCell ref="AY7:BB7"/>
    <mergeCell ref="BC7:BF7"/>
    <mergeCell ref="BG7:BI7"/>
    <mergeCell ref="BJ7:BR7"/>
    <mergeCell ref="FK7:FN7"/>
    <mergeCell ref="FO7:FR7"/>
    <mergeCell ref="FS7:FV7"/>
    <mergeCell ref="FW7:FY7"/>
    <mergeCell ref="ED7:EL7"/>
    <mergeCell ref="EM7:EP7"/>
    <mergeCell ref="EQ7:ET7"/>
    <mergeCell ref="EU7:EX7"/>
    <mergeCell ref="EY7:FA7"/>
    <mergeCell ref="EU16:EX16"/>
    <mergeCell ref="EQ13:ET13"/>
    <mergeCell ref="EU13:EX13"/>
    <mergeCell ref="W18:Z18"/>
    <mergeCell ref="AA18:AD18"/>
    <mergeCell ref="AE18:AH18"/>
    <mergeCell ref="EM16:EP16"/>
    <mergeCell ref="EM14:EP14"/>
    <mergeCell ref="W29:Z29"/>
    <mergeCell ref="AA29:AD29"/>
    <mergeCell ref="AE29:AH29"/>
    <mergeCell ref="W27:Z27"/>
    <mergeCell ref="AA27:AD27"/>
    <mergeCell ref="AE27:AH27"/>
    <mergeCell ref="DO16:DR16"/>
    <mergeCell ref="DS16:DV16"/>
    <mergeCell ref="W23:Z23"/>
    <mergeCell ref="AA23:AD23"/>
    <mergeCell ref="AE23:AH23"/>
    <mergeCell ref="AE21:AH21"/>
    <mergeCell ref="W22:Z22"/>
    <mergeCell ref="AA22:AD22"/>
    <mergeCell ref="AE22:AH22"/>
    <mergeCell ref="W20:Z20"/>
    <mergeCell ref="W24:Z24"/>
    <mergeCell ref="AA24:AD24"/>
    <mergeCell ref="AE24:AH24"/>
    <mergeCell ref="AA20:AD20"/>
    <mergeCell ref="AE20:AH20"/>
    <mergeCell ref="W19:Z19"/>
    <mergeCell ref="AU18:AX18"/>
    <mergeCell ref="AY18:BB18"/>
    <mergeCell ref="BC19:BF19"/>
    <mergeCell ref="AU21:AX21"/>
    <mergeCell ref="CA16:CD16"/>
    <mergeCell ref="BS18:BV18"/>
    <mergeCell ref="W38:Z38"/>
    <mergeCell ref="AA38:AD38"/>
    <mergeCell ref="AE38:AH38"/>
    <mergeCell ref="W39:Z39"/>
    <mergeCell ref="AA39:AD39"/>
    <mergeCell ref="AE39:AH39"/>
    <mergeCell ref="W21:Z21"/>
    <mergeCell ref="AA21:AD21"/>
    <mergeCell ref="W37:Z37"/>
    <mergeCell ref="AA37:AD37"/>
    <mergeCell ref="AE37:AH37"/>
    <mergeCell ref="W35:Z35"/>
    <mergeCell ref="AA35:AD35"/>
    <mergeCell ref="AE35:AH35"/>
    <mergeCell ref="W33:Z33"/>
    <mergeCell ref="AA33:AD33"/>
    <mergeCell ref="AE33:AH33"/>
    <mergeCell ref="W30:Z30"/>
    <mergeCell ref="AA30:AD30"/>
    <mergeCell ref="AE30:AH30"/>
    <mergeCell ref="W28:Z28"/>
    <mergeCell ref="AA28:AD28"/>
    <mergeCell ref="AE28:AH28"/>
    <mergeCell ref="W34:Z34"/>
    <mergeCell ref="AA34:AD34"/>
    <mergeCell ref="AE34:AH34"/>
    <mergeCell ref="W44:Z44"/>
    <mergeCell ref="AA44:AD44"/>
    <mergeCell ref="AE44:AH44"/>
    <mergeCell ref="W45:Z45"/>
    <mergeCell ref="AA45:AD45"/>
    <mergeCell ref="AE45:AH45"/>
    <mergeCell ref="W42:Z42"/>
    <mergeCell ref="AA42:AD42"/>
    <mergeCell ref="AE42:AH42"/>
    <mergeCell ref="W43:Z43"/>
    <mergeCell ref="AA43:AD43"/>
    <mergeCell ref="AE43:AH43"/>
    <mergeCell ref="W41:Z41"/>
    <mergeCell ref="AA41:AD41"/>
    <mergeCell ref="AE41:AH41"/>
    <mergeCell ref="W50:Z50"/>
    <mergeCell ref="AA50:AD50"/>
    <mergeCell ref="AE50:AH50"/>
    <mergeCell ref="W51:Z51"/>
    <mergeCell ref="AA51:AD51"/>
    <mergeCell ref="AE51:AH51"/>
    <mergeCell ref="W48:Z48"/>
    <mergeCell ref="AA48:AD48"/>
    <mergeCell ref="AE48:AH48"/>
    <mergeCell ref="W49:Z49"/>
    <mergeCell ref="AA49:AD49"/>
    <mergeCell ref="AE49:AH49"/>
    <mergeCell ref="W46:Z46"/>
    <mergeCell ref="AA46:AD46"/>
    <mergeCell ref="AE46:AH46"/>
    <mergeCell ref="W47:Z47"/>
    <mergeCell ref="AA47:AD47"/>
    <mergeCell ref="AE47:AH47"/>
    <mergeCell ref="W60:Z60"/>
    <mergeCell ref="AA60:AD60"/>
    <mergeCell ref="AE60:AH60"/>
    <mergeCell ref="N55:AK55"/>
    <mergeCell ref="N56:AK56"/>
    <mergeCell ref="N57:AK57"/>
    <mergeCell ref="N58:AK58"/>
    <mergeCell ref="AI49:AK49"/>
    <mergeCell ref="T53:V53"/>
    <mergeCell ref="T54:V54"/>
    <mergeCell ref="T59:V59"/>
    <mergeCell ref="T60:V60"/>
    <mergeCell ref="W61:Z61"/>
    <mergeCell ref="AA61:AD61"/>
    <mergeCell ref="AE61:AH61"/>
    <mergeCell ref="W54:Z54"/>
    <mergeCell ref="AA54:AD54"/>
    <mergeCell ref="AE54:AH54"/>
    <mergeCell ref="W59:Z59"/>
    <mergeCell ref="AA59:AD59"/>
    <mergeCell ref="AE59:AH59"/>
    <mergeCell ref="W52:Z52"/>
    <mergeCell ref="AA52:AD52"/>
    <mergeCell ref="AE52:AH52"/>
    <mergeCell ref="W53:Z53"/>
    <mergeCell ref="AA53:AD53"/>
    <mergeCell ref="AE53:AH53"/>
    <mergeCell ref="W69:Z69"/>
    <mergeCell ref="AA69:AD69"/>
    <mergeCell ref="AE69:AH69"/>
    <mergeCell ref="W84:Z84"/>
    <mergeCell ref="AA84:AD84"/>
    <mergeCell ref="W70:Z70"/>
    <mergeCell ref="AA70:AD70"/>
    <mergeCell ref="AE70:AH70"/>
    <mergeCell ref="W64:Z64"/>
    <mergeCell ref="AA64:AD64"/>
    <mergeCell ref="AE64:AH64"/>
    <mergeCell ref="W65:Z65"/>
    <mergeCell ref="AA65:AD65"/>
    <mergeCell ref="AE65:AH65"/>
    <mergeCell ref="W62:Z62"/>
    <mergeCell ref="AA62:AD62"/>
    <mergeCell ref="AE62:AH62"/>
    <mergeCell ref="W63:Z63"/>
    <mergeCell ref="AA63:AD63"/>
    <mergeCell ref="AE63:AH63"/>
    <mergeCell ref="W75:Z75"/>
    <mergeCell ref="AA75:AD75"/>
    <mergeCell ref="AE75:AH75"/>
    <mergeCell ref="W73:Z73"/>
    <mergeCell ref="AA73:AD73"/>
    <mergeCell ref="AE73:AH73"/>
    <mergeCell ref="W74:Z74"/>
    <mergeCell ref="AA74:AD74"/>
    <mergeCell ref="AE74:AH74"/>
    <mergeCell ref="W71:Z71"/>
    <mergeCell ref="AA71:AD71"/>
    <mergeCell ref="AE71:AH71"/>
    <mergeCell ref="W72:Z72"/>
    <mergeCell ref="AA72:AD72"/>
    <mergeCell ref="AE72:AH72"/>
    <mergeCell ref="AE83:AH83"/>
    <mergeCell ref="W80:Z80"/>
    <mergeCell ref="AA80:AD80"/>
    <mergeCell ref="AE80:AH80"/>
    <mergeCell ref="W78:Z78"/>
    <mergeCell ref="AA78:AD78"/>
    <mergeCell ref="AE78:AH78"/>
    <mergeCell ref="W79:Z79"/>
    <mergeCell ref="AA79:AD79"/>
    <mergeCell ref="AE79:AH79"/>
    <mergeCell ref="W76:Z76"/>
    <mergeCell ref="AA76:AD76"/>
    <mergeCell ref="AE76:AH76"/>
    <mergeCell ref="W77:Z77"/>
    <mergeCell ref="AA77:AD77"/>
    <mergeCell ref="AE77:AH77"/>
    <mergeCell ref="N82:AK82"/>
    <mergeCell ref="T76:V76"/>
    <mergeCell ref="T77:V77"/>
    <mergeCell ref="T80:V80"/>
    <mergeCell ref="T83:V83"/>
    <mergeCell ref="T78:V78"/>
    <mergeCell ref="T79:V79"/>
    <mergeCell ref="AI83:AK83"/>
    <mergeCell ref="W90:Z90"/>
    <mergeCell ref="AA90:AD90"/>
    <mergeCell ref="AE90:AH90"/>
    <mergeCell ref="W93:Z93"/>
    <mergeCell ref="AA93:AD93"/>
    <mergeCell ref="AE93:AH93"/>
    <mergeCell ref="W88:Z88"/>
    <mergeCell ref="AA88:AD88"/>
    <mergeCell ref="AE88:AH88"/>
    <mergeCell ref="W89:Z89"/>
    <mergeCell ref="AA89:AD89"/>
    <mergeCell ref="AE89:AH89"/>
    <mergeCell ref="W86:Z86"/>
    <mergeCell ref="AA86:AD86"/>
    <mergeCell ref="AE86:AH86"/>
    <mergeCell ref="W87:Z87"/>
    <mergeCell ref="AA87:AD87"/>
    <mergeCell ref="AE87:AH87"/>
    <mergeCell ref="AY9:BB9"/>
    <mergeCell ref="BC9:BF9"/>
    <mergeCell ref="AU10:AX10"/>
    <mergeCell ref="AY10:BB10"/>
    <mergeCell ref="BC10:BF10"/>
    <mergeCell ref="AU16:AX16"/>
    <mergeCell ref="AY16:BB16"/>
    <mergeCell ref="BC13:BF13"/>
    <mergeCell ref="BC14:BF14"/>
    <mergeCell ref="BC15:BF15"/>
    <mergeCell ref="BC16:BF16"/>
    <mergeCell ref="AU13:AX13"/>
    <mergeCell ref="AY13:BB13"/>
    <mergeCell ref="AU14:AX14"/>
    <mergeCell ref="AY14:BB14"/>
    <mergeCell ref="AU15:AX15"/>
    <mergeCell ref="AU27:AX27"/>
    <mergeCell ref="AY27:BB27"/>
    <mergeCell ref="BC27:BF27"/>
    <mergeCell ref="AU23:AX23"/>
    <mergeCell ref="AY23:BB23"/>
    <mergeCell ref="BC23:BF23"/>
    <mergeCell ref="AU24:AX24"/>
    <mergeCell ref="AY24:BB24"/>
    <mergeCell ref="BC24:BF24"/>
    <mergeCell ref="AY21:BB21"/>
    <mergeCell ref="BC18:BF18"/>
    <mergeCell ref="AU19:AX19"/>
    <mergeCell ref="AY19:BB19"/>
    <mergeCell ref="BC20:BF20"/>
    <mergeCell ref="AU30:AX30"/>
    <mergeCell ref="AY30:BB30"/>
    <mergeCell ref="BC30:BF30"/>
    <mergeCell ref="AU28:AX28"/>
    <mergeCell ref="AY28:BB28"/>
    <mergeCell ref="BC28:BF28"/>
    <mergeCell ref="AU29:AX29"/>
    <mergeCell ref="AY29:BB29"/>
    <mergeCell ref="BC29:BF29"/>
    <mergeCell ref="AU33:AX33"/>
    <mergeCell ref="AY33:BB33"/>
    <mergeCell ref="BC42:BF42"/>
    <mergeCell ref="AU39:AX39"/>
    <mergeCell ref="AY39:BB39"/>
    <mergeCell ref="BC39:BF39"/>
    <mergeCell ref="AU49:AX49"/>
    <mergeCell ref="AY49:BB49"/>
    <mergeCell ref="BC49:BF49"/>
    <mergeCell ref="AU38:AX38"/>
    <mergeCell ref="AY35:BB35"/>
    <mergeCell ref="BC35:BF35"/>
    <mergeCell ref="BC41:BF41"/>
    <mergeCell ref="AU42:AX42"/>
    <mergeCell ref="AY42:BB42"/>
    <mergeCell ref="AY38:BB38"/>
    <mergeCell ref="BC38:BF38"/>
    <mergeCell ref="AU37:AX37"/>
    <mergeCell ref="AY37:BB37"/>
    <mergeCell ref="BC37:BF37"/>
    <mergeCell ref="AU43:AX43"/>
    <mergeCell ref="AY43:BB43"/>
    <mergeCell ref="BC33:BF33"/>
    <mergeCell ref="AU51:AX51"/>
    <mergeCell ref="AY51:BB51"/>
    <mergeCell ref="BC51:BF51"/>
    <mergeCell ref="AU50:AX50"/>
    <mergeCell ref="AY50:BB50"/>
    <mergeCell ref="BC50:BF50"/>
    <mergeCell ref="AU47:AX47"/>
    <mergeCell ref="AY47:BB47"/>
    <mergeCell ref="BC47:BF47"/>
    <mergeCell ref="AU48:AX48"/>
    <mergeCell ref="AY48:BB48"/>
    <mergeCell ref="BC48:BF48"/>
    <mergeCell ref="AU52:AX52"/>
    <mergeCell ref="AY52:BB52"/>
    <mergeCell ref="BC52:BF52"/>
    <mergeCell ref="AU65:AX65"/>
    <mergeCell ref="AY65:BB65"/>
    <mergeCell ref="BC65:BF65"/>
    <mergeCell ref="AL55:BI55"/>
    <mergeCell ref="AL56:BI56"/>
    <mergeCell ref="AL57:BI57"/>
    <mergeCell ref="AL58:BI58"/>
    <mergeCell ref="AU62:AX62"/>
    <mergeCell ref="AY62:BB62"/>
    <mergeCell ref="BC62:BF62"/>
    <mergeCell ref="AR61:AT61"/>
    <mergeCell ref="BG61:BI61"/>
    <mergeCell ref="AU61:AX61"/>
    <mergeCell ref="AY61:BB61"/>
    <mergeCell ref="BC61:BF61"/>
    <mergeCell ref="BC59:BF59"/>
    <mergeCell ref="BC54:BF54"/>
    <mergeCell ref="BC43:BF43"/>
    <mergeCell ref="BG45:BI45"/>
    <mergeCell ref="AR46:AT46"/>
    <mergeCell ref="BG46:BI46"/>
    <mergeCell ref="AU45:AX45"/>
    <mergeCell ref="AY45:BB45"/>
    <mergeCell ref="BC45:BF45"/>
    <mergeCell ref="AU46:AX46"/>
    <mergeCell ref="AY46:BB46"/>
    <mergeCell ref="BC46:BF46"/>
    <mergeCell ref="AU44:AX44"/>
    <mergeCell ref="AY44:BB44"/>
    <mergeCell ref="BC44:BF44"/>
    <mergeCell ref="BG44:BI44"/>
    <mergeCell ref="BG60:BI60"/>
    <mergeCell ref="BG39:BI39"/>
    <mergeCell ref="BG41:BI41"/>
    <mergeCell ref="AR42:AT42"/>
    <mergeCell ref="BG42:BI42"/>
    <mergeCell ref="AR59:AT59"/>
    <mergeCell ref="BG59:BI59"/>
    <mergeCell ref="AR60:AT60"/>
    <mergeCell ref="AU60:AX60"/>
    <mergeCell ref="AY60:BB60"/>
    <mergeCell ref="BC60:BF60"/>
    <mergeCell ref="AU53:AX53"/>
    <mergeCell ref="AY53:BB53"/>
    <mergeCell ref="BC53:BF53"/>
    <mergeCell ref="AU54:AX54"/>
    <mergeCell ref="AY54:BB54"/>
    <mergeCell ref="AU59:AX59"/>
    <mergeCell ref="AY59:BB59"/>
    <mergeCell ref="AU69:AX69"/>
    <mergeCell ref="AY69:BB69"/>
    <mergeCell ref="BC69:BF69"/>
    <mergeCell ref="AU77:AX77"/>
    <mergeCell ref="AY77:BB77"/>
    <mergeCell ref="BC77:BF77"/>
    <mergeCell ref="AU74:AX74"/>
    <mergeCell ref="AY74:BB74"/>
    <mergeCell ref="BC74:BF74"/>
    <mergeCell ref="AU63:AX63"/>
    <mergeCell ref="AY63:BB63"/>
    <mergeCell ref="BC63:BF63"/>
    <mergeCell ref="AU64:AX64"/>
    <mergeCell ref="AY64:BB64"/>
    <mergeCell ref="BC64:BF64"/>
    <mergeCell ref="AU72:AX72"/>
    <mergeCell ref="AY72:BB72"/>
    <mergeCell ref="BC72:BF72"/>
    <mergeCell ref="AU93:AX93"/>
    <mergeCell ref="AY93:BB93"/>
    <mergeCell ref="BC93:BF93"/>
    <mergeCell ref="BS9:BV9"/>
    <mergeCell ref="BW9:BZ9"/>
    <mergeCell ref="BS20:BV20"/>
    <mergeCell ref="BW20:BZ20"/>
    <mergeCell ref="BS22:BV22"/>
    <mergeCell ref="BW22:BZ22"/>
    <mergeCell ref="BS27:BV27"/>
    <mergeCell ref="BW27:BZ27"/>
    <mergeCell ref="BS30:BV30"/>
    <mergeCell ref="BW30:BZ30"/>
    <mergeCell ref="AU89:AX89"/>
    <mergeCell ref="AY89:BB89"/>
    <mergeCell ref="BC89:BF89"/>
    <mergeCell ref="AU90:AX90"/>
    <mergeCell ref="AY90:BB90"/>
    <mergeCell ref="BC90:BF90"/>
    <mergeCell ref="AU87:AX87"/>
    <mergeCell ref="AY87:BB87"/>
    <mergeCell ref="BC87:BF87"/>
    <mergeCell ref="AU88:AX88"/>
    <mergeCell ref="AY88:BB88"/>
    <mergeCell ref="BS43:BV43"/>
    <mergeCell ref="BW43:BZ43"/>
    <mergeCell ref="BS54:BV54"/>
    <mergeCell ref="BW54:BZ54"/>
    <mergeCell ref="BS64:BV64"/>
    <mergeCell ref="BS35:BV35"/>
    <mergeCell ref="BW35:BZ35"/>
    <mergeCell ref="BG80:BI80"/>
    <mergeCell ref="BW18:BZ18"/>
    <mergeCell ref="CA18:CD18"/>
    <mergeCell ref="BS19:BV19"/>
    <mergeCell ref="BW19:BZ19"/>
    <mergeCell ref="CA19:CD19"/>
    <mergeCell ref="CA35:CD35"/>
    <mergeCell ref="BS42:BV42"/>
    <mergeCell ref="BW42:BZ42"/>
    <mergeCell ref="CA42:CD42"/>
    <mergeCell ref="CA30:CD30"/>
    <mergeCell ref="BS33:BV33"/>
    <mergeCell ref="BW33:BZ33"/>
    <mergeCell ref="CA33:CD33"/>
    <mergeCell ref="CA27:CD27"/>
    <mergeCell ref="BS28:BV28"/>
    <mergeCell ref="BS45:BV45"/>
    <mergeCell ref="BW45:BZ45"/>
    <mergeCell ref="CA45:CD45"/>
    <mergeCell ref="CA20:CD20"/>
    <mergeCell ref="BS21:BV21"/>
    <mergeCell ref="BW21:BZ21"/>
    <mergeCell ref="CA21:CD21"/>
    <mergeCell ref="BW28:BZ28"/>
    <mergeCell ref="CA28:CD28"/>
    <mergeCell ref="BS29:BV29"/>
    <mergeCell ref="BW29:BZ29"/>
    <mergeCell ref="CA29:CD29"/>
    <mergeCell ref="BS39:BV39"/>
    <mergeCell ref="BW39:BZ39"/>
    <mergeCell ref="CA39:CD39"/>
    <mergeCell ref="BS44:BV44"/>
    <mergeCell ref="BW44:BZ44"/>
    <mergeCell ref="BP20:BR20"/>
    <mergeCell ref="CE20:CG20"/>
    <mergeCell ref="BP21:BR21"/>
    <mergeCell ref="CE21:CG21"/>
    <mergeCell ref="BP22:BR22"/>
    <mergeCell ref="CE22:CG22"/>
    <mergeCell ref="BP23:BR23"/>
    <mergeCell ref="CE23:CG23"/>
    <mergeCell ref="BP24:BR24"/>
    <mergeCell ref="BS60:BV60"/>
    <mergeCell ref="BW59:BZ59"/>
    <mergeCell ref="CA59:CD59"/>
    <mergeCell ref="BP29:BR29"/>
    <mergeCell ref="CE29:CG29"/>
    <mergeCell ref="BP30:BR30"/>
    <mergeCell ref="CE30:CG30"/>
    <mergeCell ref="BP33:BR33"/>
    <mergeCell ref="CE33:CG33"/>
    <mergeCell ref="BS46:BV46"/>
    <mergeCell ref="CA22:CD22"/>
    <mergeCell ref="BS23:BV23"/>
    <mergeCell ref="BW23:BZ23"/>
    <mergeCell ref="CA23:CD23"/>
    <mergeCell ref="BS24:BV24"/>
    <mergeCell ref="BW24:BZ24"/>
    <mergeCell ref="CA24:CD24"/>
    <mergeCell ref="BS41:BV41"/>
    <mergeCell ref="BW41:BZ41"/>
    <mergeCell ref="CA41:CD41"/>
    <mergeCell ref="BS38:BV38"/>
    <mergeCell ref="BW38:BZ38"/>
    <mergeCell ref="CA38:CD38"/>
    <mergeCell ref="CA44:CD44"/>
    <mergeCell ref="BS93:BV93"/>
    <mergeCell ref="BW93:BZ93"/>
    <mergeCell ref="CA93:CD93"/>
    <mergeCell ref="BS88:BV88"/>
    <mergeCell ref="BW88:BZ88"/>
    <mergeCell ref="CA88:CD88"/>
    <mergeCell ref="BS89:BV89"/>
    <mergeCell ref="BW89:BZ89"/>
    <mergeCell ref="CA89:CD89"/>
    <mergeCell ref="BS86:BV86"/>
    <mergeCell ref="BW86:BZ86"/>
    <mergeCell ref="CA86:CD86"/>
    <mergeCell ref="BS87:BV87"/>
    <mergeCell ref="BW87:BZ87"/>
    <mergeCell ref="CA87:CD87"/>
    <mergeCell ref="BS61:BV61"/>
    <mergeCell ref="BJ82:CG82"/>
    <mergeCell ref="CE83:CG83"/>
    <mergeCell ref="BP84:BR84"/>
    <mergeCell ref="CE84:CG84"/>
    <mergeCell ref="BP85:BR85"/>
    <mergeCell ref="CE85:CG85"/>
    <mergeCell ref="BP86:BR86"/>
    <mergeCell ref="CE86:CG86"/>
    <mergeCell ref="BS84:BV84"/>
    <mergeCell ref="BW84:BZ84"/>
    <mergeCell ref="CA84:CD84"/>
    <mergeCell ref="BS85:BV85"/>
    <mergeCell ref="BW85:BZ85"/>
    <mergeCell ref="CA85:CD85"/>
    <mergeCell ref="BS83:BV83"/>
    <mergeCell ref="BW83:BZ83"/>
    <mergeCell ref="CA83:CD83"/>
    <mergeCell ref="BS48:BV48"/>
    <mergeCell ref="BW48:BZ48"/>
    <mergeCell ref="CA48:CD48"/>
    <mergeCell ref="BS49:BV49"/>
    <mergeCell ref="BW49:BZ49"/>
    <mergeCell ref="CA49:CD49"/>
    <mergeCell ref="BW53:BZ53"/>
    <mergeCell ref="CA53:CD53"/>
    <mergeCell ref="BS50:BV50"/>
    <mergeCell ref="BW50:BZ50"/>
    <mergeCell ref="CA50:CD50"/>
    <mergeCell ref="BS51:BV51"/>
    <mergeCell ref="BW51:BZ51"/>
    <mergeCell ref="CY19:DB19"/>
    <mergeCell ref="BJ55:CG55"/>
    <mergeCell ref="CQ22:CT22"/>
    <mergeCell ref="CU22:CX22"/>
    <mergeCell ref="CY22:DB22"/>
    <mergeCell ref="CQ23:CT23"/>
    <mergeCell ref="CU23:CX23"/>
    <mergeCell ref="CY23:DB23"/>
    <mergeCell ref="CU45:CX45"/>
    <mergeCell ref="CY45:DB45"/>
    <mergeCell ref="CQ46:CT46"/>
    <mergeCell ref="CU46:CX46"/>
    <mergeCell ref="CY46:DB46"/>
    <mergeCell ref="CQ43:CT43"/>
    <mergeCell ref="CU43:CX43"/>
    <mergeCell ref="CY43:DB43"/>
    <mergeCell ref="CQ44:CT44"/>
    <mergeCell ref="CY16:DB16"/>
    <mergeCell ref="CY27:DB27"/>
    <mergeCell ref="CQ35:CT35"/>
    <mergeCell ref="CU35:CX35"/>
    <mergeCell ref="CY35:DB35"/>
    <mergeCell ref="CQ33:CT33"/>
    <mergeCell ref="CE79:CG79"/>
    <mergeCell ref="BP80:BR80"/>
    <mergeCell ref="CE80:CG80"/>
    <mergeCell ref="BS80:BV80"/>
    <mergeCell ref="BW80:BZ80"/>
    <mergeCell ref="BS90:BV90"/>
    <mergeCell ref="BW90:BZ90"/>
    <mergeCell ref="CA90:CD90"/>
    <mergeCell ref="CA80:CD80"/>
    <mergeCell ref="BS79:BV79"/>
    <mergeCell ref="BW79:BZ79"/>
    <mergeCell ref="CA79:CD79"/>
    <mergeCell ref="BS76:BV76"/>
    <mergeCell ref="BW76:BZ76"/>
    <mergeCell ref="CA76:CD76"/>
    <mergeCell ref="BS77:BV77"/>
    <mergeCell ref="BW77:BZ77"/>
    <mergeCell ref="CA77:CD77"/>
    <mergeCell ref="BS75:BV75"/>
    <mergeCell ref="BW75:BZ75"/>
    <mergeCell ref="CA75:CD75"/>
    <mergeCell ref="BP77:BR77"/>
    <mergeCell ref="BW65:BZ65"/>
    <mergeCell ref="BP79:BR79"/>
    <mergeCell ref="CU21:CX21"/>
    <mergeCell ref="CY21:DB21"/>
    <mergeCell ref="CQ16:CT16"/>
    <mergeCell ref="CU16:CX16"/>
    <mergeCell ref="CQ20:CT20"/>
    <mergeCell ref="CU20:CX20"/>
    <mergeCell ref="CY20:DB20"/>
    <mergeCell ref="CE77:CG77"/>
    <mergeCell ref="BP78:BR78"/>
    <mergeCell ref="CE78:CG78"/>
    <mergeCell ref="BS78:BV78"/>
    <mergeCell ref="BW78:BZ78"/>
    <mergeCell ref="CA78:CD78"/>
    <mergeCell ref="BP61:BR61"/>
    <mergeCell ref="CE61:CG61"/>
    <mergeCell ref="CE62:CG62"/>
    <mergeCell ref="BW46:BZ46"/>
    <mergeCell ref="CA46:CD46"/>
    <mergeCell ref="BS47:BV47"/>
    <mergeCell ref="BW47:BZ47"/>
    <mergeCell ref="CA47:CD47"/>
    <mergeCell ref="CE63:CG63"/>
    <mergeCell ref="CE64:CG64"/>
    <mergeCell ref="CE65:CG65"/>
    <mergeCell ref="CQ19:CT19"/>
    <mergeCell ref="CU19:CX19"/>
    <mergeCell ref="CQ18:CT18"/>
    <mergeCell ref="CU18:CX18"/>
    <mergeCell ref="CY18:DB18"/>
    <mergeCell ref="CU34:CX34"/>
    <mergeCell ref="CY34:DB34"/>
    <mergeCell ref="CU48:CX48"/>
    <mergeCell ref="CY48:DB48"/>
    <mergeCell ref="CQ45:CT45"/>
    <mergeCell ref="CY30:DB30"/>
    <mergeCell ref="CQ24:CT24"/>
    <mergeCell ref="CU24:CX24"/>
    <mergeCell ref="CN60:CP60"/>
    <mergeCell ref="DC60:DE60"/>
    <mergeCell ref="CU59:CX59"/>
    <mergeCell ref="CY59:DB59"/>
    <mergeCell ref="CQ60:CT60"/>
    <mergeCell ref="CU60:CX60"/>
    <mergeCell ref="CY60:DB60"/>
    <mergeCell ref="CN35:CP35"/>
    <mergeCell ref="DC35:DE35"/>
    <mergeCell ref="CN37:CP37"/>
    <mergeCell ref="DC37:DE37"/>
    <mergeCell ref="CN38:CP38"/>
    <mergeCell ref="DC38:DE38"/>
    <mergeCell ref="CN39:CP39"/>
    <mergeCell ref="DC39:DE39"/>
    <mergeCell ref="CN41:CP41"/>
    <mergeCell ref="DC41:DE41"/>
    <mergeCell ref="CY52:DB52"/>
    <mergeCell ref="CQ49:CT49"/>
    <mergeCell ref="CU49:CX49"/>
    <mergeCell ref="CY49:DB49"/>
    <mergeCell ref="CQ50:CT50"/>
    <mergeCell ref="CU50:CX50"/>
    <mergeCell ref="CY50:DB50"/>
    <mergeCell ref="CN42:CP42"/>
    <mergeCell ref="DC42:DE42"/>
    <mergeCell ref="CN43:CP43"/>
    <mergeCell ref="DC43:DE43"/>
    <mergeCell ref="CN44:CP44"/>
    <mergeCell ref="CQ65:CT65"/>
    <mergeCell ref="CU65:CX65"/>
    <mergeCell ref="CY65:DB65"/>
    <mergeCell ref="CQ63:CT63"/>
    <mergeCell ref="CU63:CX63"/>
    <mergeCell ref="CY63:DB63"/>
    <mergeCell ref="CQ64:CT64"/>
    <mergeCell ref="CU64:CX64"/>
    <mergeCell ref="CY64:DB64"/>
    <mergeCell ref="CQ61:CT61"/>
    <mergeCell ref="CU61:CX61"/>
    <mergeCell ref="CY61:DB61"/>
    <mergeCell ref="CQ62:CT62"/>
    <mergeCell ref="CU62:CX62"/>
    <mergeCell ref="CY62:DB62"/>
    <mergeCell ref="CQ59:CT59"/>
    <mergeCell ref="CQ72:CT72"/>
    <mergeCell ref="CU72:CX72"/>
    <mergeCell ref="CY72:DB72"/>
    <mergeCell ref="CQ73:CT73"/>
    <mergeCell ref="CU73:CX73"/>
    <mergeCell ref="CY73:DB73"/>
    <mergeCell ref="CQ70:CT70"/>
    <mergeCell ref="CU70:CX70"/>
    <mergeCell ref="CY70:DB70"/>
    <mergeCell ref="CQ71:CT71"/>
    <mergeCell ref="CU71:CX71"/>
    <mergeCell ref="CY71:DB71"/>
    <mergeCell ref="CQ69:CT69"/>
    <mergeCell ref="CU69:CX69"/>
    <mergeCell ref="CY69:DB69"/>
    <mergeCell ref="CN61:CP61"/>
    <mergeCell ref="DC61:DE61"/>
    <mergeCell ref="CN62:CP62"/>
    <mergeCell ref="DC62:DE62"/>
    <mergeCell ref="CN86:CP86"/>
    <mergeCell ref="DC86:DE86"/>
    <mergeCell ref="CN84:CP84"/>
    <mergeCell ref="DC81:DE81"/>
    <mergeCell ref="CQ75:CT75"/>
    <mergeCell ref="CU75:CX75"/>
    <mergeCell ref="CY75:DB75"/>
    <mergeCell ref="CQ76:CT76"/>
    <mergeCell ref="CU76:CX76"/>
    <mergeCell ref="CY76:DB76"/>
    <mergeCell ref="CQ74:CT74"/>
    <mergeCell ref="CU74:CX74"/>
    <mergeCell ref="CY74:DB74"/>
    <mergeCell ref="CY84:DB84"/>
    <mergeCell ref="CQ79:CT79"/>
    <mergeCell ref="CU79:CX79"/>
    <mergeCell ref="CQ93:CT93"/>
    <mergeCell ref="CU93:CX93"/>
    <mergeCell ref="CY93:DB93"/>
    <mergeCell ref="DO9:DR9"/>
    <mergeCell ref="DS9:DV9"/>
    <mergeCell ref="DO18:DR18"/>
    <mergeCell ref="DS18:DV18"/>
    <mergeCell ref="DO23:DR23"/>
    <mergeCell ref="DS23:DV23"/>
    <mergeCell ref="DO28:DR28"/>
    <mergeCell ref="DS28:DV28"/>
    <mergeCell ref="CQ89:CT89"/>
    <mergeCell ref="CU89:CX89"/>
    <mergeCell ref="CY89:DB89"/>
    <mergeCell ref="CQ90:CT90"/>
    <mergeCell ref="CU90:CX90"/>
    <mergeCell ref="CY90:DB90"/>
    <mergeCell ref="CQ87:CT87"/>
    <mergeCell ref="CU87:CX87"/>
    <mergeCell ref="CY87:DB87"/>
    <mergeCell ref="CQ88:CT88"/>
    <mergeCell ref="CU88:CX88"/>
    <mergeCell ref="DO43:DR43"/>
    <mergeCell ref="DS43:DV43"/>
    <mergeCell ref="CY88:DB88"/>
    <mergeCell ref="CQ85:CT85"/>
    <mergeCell ref="CY77:DB77"/>
    <mergeCell ref="CQ78:CT78"/>
    <mergeCell ref="CU78:CX78"/>
    <mergeCell ref="CY78:DB78"/>
    <mergeCell ref="DC84:DE84"/>
    <mergeCell ref="CY81:DB81"/>
    <mergeCell ref="DO47:DR47"/>
    <mergeCell ref="CY79:DB79"/>
    <mergeCell ref="CQ80:CT80"/>
    <mergeCell ref="CU80:CX80"/>
    <mergeCell ref="CY80:DB80"/>
    <mergeCell ref="CQ77:CT77"/>
    <mergeCell ref="CU77:CX77"/>
    <mergeCell ref="CH82:DE82"/>
    <mergeCell ref="DW23:DZ23"/>
    <mergeCell ref="DO24:DR24"/>
    <mergeCell ref="DS24:DV24"/>
    <mergeCell ref="DW24:DZ24"/>
    <mergeCell ref="DO30:DR30"/>
    <mergeCell ref="DS30:DV30"/>
    <mergeCell ref="DW30:DZ30"/>
    <mergeCell ref="DW34:DZ34"/>
    <mergeCell ref="DO21:DR21"/>
    <mergeCell ref="DS21:DV21"/>
    <mergeCell ref="DW21:DZ21"/>
    <mergeCell ref="DO22:DR22"/>
    <mergeCell ref="DS22:DV22"/>
    <mergeCell ref="DW22:DZ22"/>
    <mergeCell ref="DS49:DV49"/>
    <mergeCell ref="DW76:DZ76"/>
    <mergeCell ref="DO77:DR77"/>
    <mergeCell ref="DS77:DV77"/>
    <mergeCell ref="DO37:DR37"/>
    <mergeCell ref="DS37:DV37"/>
    <mergeCell ref="DW49:DZ49"/>
    <mergeCell ref="DO46:DR46"/>
    <mergeCell ref="DS46:DV46"/>
    <mergeCell ref="DW46:DZ46"/>
    <mergeCell ref="DS35:DV35"/>
    <mergeCell ref="DW37:DZ37"/>
    <mergeCell ref="DW38:DZ38"/>
    <mergeCell ref="DO39:DR39"/>
    <mergeCell ref="DO27:DR27"/>
    <mergeCell ref="DS27:DV27"/>
    <mergeCell ref="DW27:DZ27"/>
    <mergeCell ref="DW43:DZ43"/>
    <mergeCell ref="DO41:DR41"/>
    <mergeCell ref="DS41:DV41"/>
    <mergeCell ref="DW41:DZ41"/>
    <mergeCell ref="DW28:DZ28"/>
    <mergeCell ref="DO29:DR29"/>
    <mergeCell ref="DS29:DV29"/>
    <mergeCell ref="DW29:DZ29"/>
    <mergeCell ref="DO34:DR34"/>
    <mergeCell ref="DS34:DV34"/>
    <mergeCell ref="EM65:EP65"/>
    <mergeCell ref="EQ65:ET65"/>
    <mergeCell ref="EU65:EX65"/>
    <mergeCell ref="EM63:EP63"/>
    <mergeCell ref="EQ63:ET63"/>
    <mergeCell ref="EU63:EX63"/>
    <mergeCell ref="EM64:EP64"/>
    <mergeCell ref="EQ64:ET64"/>
    <mergeCell ref="EU64:EX64"/>
    <mergeCell ref="EQ75:ET75"/>
    <mergeCell ref="EU75:EX75"/>
    <mergeCell ref="DW18:DZ18"/>
    <mergeCell ref="DO19:DR19"/>
    <mergeCell ref="DS19:DV19"/>
    <mergeCell ref="DW19:DZ19"/>
    <mergeCell ref="DO20:DR20"/>
    <mergeCell ref="DS20:DV20"/>
    <mergeCell ref="DW20:DZ20"/>
    <mergeCell ref="DW35:DZ35"/>
    <mergeCell ref="DO42:DR42"/>
    <mergeCell ref="DO74:DR74"/>
    <mergeCell ref="DO33:DR33"/>
    <mergeCell ref="DS33:DV33"/>
    <mergeCell ref="DW33:DZ33"/>
    <mergeCell ref="DS47:DV47"/>
    <mergeCell ref="DW47:DZ47"/>
    <mergeCell ref="DO44:DR44"/>
    <mergeCell ref="DS44:DV44"/>
    <mergeCell ref="DW44:DZ44"/>
    <mergeCell ref="DO45:DR45"/>
    <mergeCell ref="DS45:DV45"/>
    <mergeCell ref="DS39:DV39"/>
    <mergeCell ref="DO64:DR64"/>
    <mergeCell ref="DS64:DV64"/>
    <mergeCell ref="DW64:DZ64"/>
    <mergeCell ref="DO65:DR65"/>
    <mergeCell ref="DS65:DV65"/>
    <mergeCell ref="DW65:DZ65"/>
    <mergeCell ref="DO62:DR62"/>
    <mergeCell ref="DS62:DV62"/>
    <mergeCell ref="DW62:DZ62"/>
    <mergeCell ref="DO63:DR63"/>
    <mergeCell ref="DS63:DV63"/>
    <mergeCell ref="DS73:DV73"/>
    <mergeCell ref="DW73:DZ73"/>
    <mergeCell ref="DO85:DR85"/>
    <mergeCell ref="DO49:DR49"/>
    <mergeCell ref="DW63:DZ63"/>
    <mergeCell ref="DW84:DZ84"/>
    <mergeCell ref="DS85:DV85"/>
    <mergeCell ref="DW85:DZ85"/>
    <mergeCell ref="DS76:DV76"/>
    <mergeCell ref="DO76:DR76"/>
    <mergeCell ref="EQ51:ET51"/>
    <mergeCell ref="EU51:EX51"/>
    <mergeCell ref="EM60:EP60"/>
    <mergeCell ref="EQ60:ET60"/>
    <mergeCell ref="EM46:EP46"/>
    <mergeCell ref="EM39:EP39"/>
    <mergeCell ref="EU48:EX48"/>
    <mergeCell ref="EU60:EX60"/>
    <mergeCell ref="EM62:EP62"/>
    <mergeCell ref="EQ62:ET62"/>
    <mergeCell ref="EU62:EX62"/>
    <mergeCell ref="EM59:EP59"/>
    <mergeCell ref="EU34:EX34"/>
    <mergeCell ref="EM54:EP54"/>
    <mergeCell ref="EQ54:ET54"/>
    <mergeCell ref="EQ46:ET46"/>
    <mergeCell ref="EU46:EX46"/>
    <mergeCell ref="EM43:EP43"/>
    <mergeCell ref="EQ53:ET53"/>
    <mergeCell ref="EU53:EX53"/>
    <mergeCell ref="EM51:EP51"/>
    <mergeCell ref="EM53:EP53"/>
    <mergeCell ref="EU54:EX54"/>
    <mergeCell ref="ED55:FA55"/>
    <mergeCell ref="ED56:FA56"/>
    <mergeCell ref="ED57:FA57"/>
    <mergeCell ref="EY34:FA34"/>
    <mergeCell ref="EJ38:EL38"/>
    <mergeCell ref="EY38:FA38"/>
    <mergeCell ref="EJ39:EL39"/>
    <mergeCell ref="EY39:FA39"/>
    <mergeCell ref="EJ41:EL41"/>
    <mergeCell ref="DO93:DR93"/>
    <mergeCell ref="DS93:DV93"/>
    <mergeCell ref="DW93:DZ93"/>
    <mergeCell ref="DO88:DR88"/>
    <mergeCell ref="DS88:DV88"/>
    <mergeCell ref="DW88:DZ88"/>
    <mergeCell ref="DO89:DR89"/>
    <mergeCell ref="DS89:DV89"/>
    <mergeCell ref="DW89:DZ89"/>
    <mergeCell ref="DO86:DR86"/>
    <mergeCell ref="DS86:DV86"/>
    <mergeCell ref="DW86:DZ86"/>
    <mergeCell ref="DO87:DR87"/>
    <mergeCell ref="DS87:DV87"/>
    <mergeCell ref="DW87:DZ87"/>
    <mergeCell ref="DO84:DR84"/>
    <mergeCell ref="DS84:DV84"/>
    <mergeCell ref="DO90:DR90"/>
    <mergeCell ref="DW90:DZ90"/>
    <mergeCell ref="DS90:DV90"/>
    <mergeCell ref="EM18:EP18"/>
    <mergeCell ref="EQ18:ET18"/>
    <mergeCell ref="EU18:EX18"/>
    <mergeCell ref="EM19:EP19"/>
    <mergeCell ref="EQ19:ET19"/>
    <mergeCell ref="EU19:EX19"/>
    <mergeCell ref="EM28:EP28"/>
    <mergeCell ref="EQ28:ET28"/>
    <mergeCell ref="EU28:EX28"/>
    <mergeCell ref="EM29:EP29"/>
    <mergeCell ref="EQ29:ET29"/>
    <mergeCell ref="EU29:EX29"/>
    <mergeCell ref="EM27:EP27"/>
    <mergeCell ref="EQ27:ET27"/>
    <mergeCell ref="EU27:EX27"/>
    <mergeCell ref="EM35:EP35"/>
    <mergeCell ref="EQ35:ET35"/>
    <mergeCell ref="EU35:EX35"/>
    <mergeCell ref="EM23:EP23"/>
    <mergeCell ref="EQ23:ET23"/>
    <mergeCell ref="EM24:EP24"/>
    <mergeCell ref="EM20:EP20"/>
    <mergeCell ref="EQ20:ET20"/>
    <mergeCell ref="EU20:EX20"/>
    <mergeCell ref="EU30:EX30"/>
    <mergeCell ref="EQ30:ET30"/>
    <mergeCell ref="EM21:EP21"/>
    <mergeCell ref="EQ21:ET21"/>
    <mergeCell ref="EU21:EX21"/>
    <mergeCell ref="EU23:EX23"/>
    <mergeCell ref="EM74:EP74"/>
    <mergeCell ref="EQ74:ET74"/>
    <mergeCell ref="EU74:EX74"/>
    <mergeCell ref="ED58:FA58"/>
    <mergeCell ref="EJ59:EL59"/>
    <mergeCell ref="EY59:FA59"/>
    <mergeCell ref="EJ60:EL60"/>
    <mergeCell ref="EY60:FA60"/>
    <mergeCell ref="EJ61:EL61"/>
    <mergeCell ref="EY61:FA61"/>
    <mergeCell ref="EJ62:EL62"/>
    <mergeCell ref="EY62:FA62"/>
    <mergeCell ref="EM61:EP61"/>
    <mergeCell ref="EQ61:ET61"/>
    <mergeCell ref="EU61:EX61"/>
    <mergeCell ref="EQ70:ET70"/>
    <mergeCell ref="EU70:EX70"/>
    <mergeCell ref="EM71:EP71"/>
    <mergeCell ref="EQ71:ET71"/>
    <mergeCell ref="EU71:EX71"/>
    <mergeCell ref="EM69:EP69"/>
    <mergeCell ref="EQ69:ET69"/>
    <mergeCell ref="EU69:EX69"/>
    <mergeCell ref="EQ59:ET59"/>
    <mergeCell ref="EU59:EX59"/>
    <mergeCell ref="EM70:EP70"/>
    <mergeCell ref="EM72:EP72"/>
    <mergeCell ref="EQ72:ET72"/>
    <mergeCell ref="EU72:EX72"/>
    <mergeCell ref="EM73:EP73"/>
    <mergeCell ref="EQ73:ET73"/>
    <mergeCell ref="EU73:EX73"/>
    <mergeCell ref="EQ84:ET84"/>
    <mergeCell ref="EU84:EX84"/>
    <mergeCell ref="EU87:EX87"/>
    <mergeCell ref="EM79:EP79"/>
    <mergeCell ref="EQ79:ET79"/>
    <mergeCell ref="EU79:EX79"/>
    <mergeCell ref="EM80:EP80"/>
    <mergeCell ref="EQ80:ET80"/>
    <mergeCell ref="EU80:EX80"/>
    <mergeCell ref="EQ76:ET76"/>
    <mergeCell ref="EU76:EX76"/>
    <mergeCell ref="EM77:EP77"/>
    <mergeCell ref="EQ77:ET77"/>
    <mergeCell ref="EU77:EX77"/>
    <mergeCell ref="EM81:EP81"/>
    <mergeCell ref="EQ81:ET81"/>
    <mergeCell ref="EU81:EX81"/>
    <mergeCell ref="ED82:FA82"/>
    <mergeCell ref="EJ84:EL84"/>
    <mergeCell ref="EY84:FA84"/>
    <mergeCell ref="EJ85:EL85"/>
    <mergeCell ref="EY85:FA85"/>
    <mergeCell ref="EJ86:EL86"/>
    <mergeCell ref="EY86:FA86"/>
    <mergeCell ref="EJ87:EL87"/>
    <mergeCell ref="EY87:FA87"/>
    <mergeCell ref="EM76:EP76"/>
    <mergeCell ref="FS9:FV9"/>
    <mergeCell ref="FK10:FN10"/>
    <mergeCell ref="FO10:FR10"/>
    <mergeCell ref="FS10:FV10"/>
    <mergeCell ref="FK13:FN13"/>
    <mergeCell ref="FO13:FR13"/>
    <mergeCell ref="FS13:FV13"/>
    <mergeCell ref="EM93:EP93"/>
    <mergeCell ref="EQ93:ET93"/>
    <mergeCell ref="EU93:EX93"/>
    <mergeCell ref="FK9:FN9"/>
    <mergeCell ref="FO9:FR9"/>
    <mergeCell ref="FK14:FN14"/>
    <mergeCell ref="FO14:FR14"/>
    <mergeCell ref="FK16:FN16"/>
    <mergeCell ref="FO16:FR16"/>
    <mergeCell ref="FK20:FN20"/>
    <mergeCell ref="FO20:FR20"/>
    <mergeCell ref="FK22:FN22"/>
    <mergeCell ref="FO22:FR22"/>
    <mergeCell ref="FK27:FN27"/>
    <mergeCell ref="EM89:EP89"/>
    <mergeCell ref="EQ89:ET89"/>
    <mergeCell ref="EU89:EX89"/>
    <mergeCell ref="EM90:EP90"/>
    <mergeCell ref="EQ90:ET90"/>
    <mergeCell ref="EU90:EX90"/>
    <mergeCell ref="EM87:EP87"/>
    <mergeCell ref="EQ87:ET87"/>
    <mergeCell ref="EM88:EP88"/>
    <mergeCell ref="EQ88:ET88"/>
    <mergeCell ref="EU88:EX88"/>
    <mergeCell ref="FS20:FV20"/>
    <mergeCell ref="FK21:FN21"/>
    <mergeCell ref="FO21:FR21"/>
    <mergeCell ref="FS21:FV21"/>
    <mergeCell ref="FK38:FN38"/>
    <mergeCell ref="FO38:FR38"/>
    <mergeCell ref="FS38:FV38"/>
    <mergeCell ref="FS16:FV16"/>
    <mergeCell ref="FK18:FN18"/>
    <mergeCell ref="FO18:FR18"/>
    <mergeCell ref="FS18:FV18"/>
    <mergeCell ref="FK19:FN19"/>
    <mergeCell ref="FO19:FR19"/>
    <mergeCell ref="FS19:FV19"/>
    <mergeCell ref="FS14:FV14"/>
    <mergeCell ref="FK15:FN15"/>
    <mergeCell ref="FO15:FR15"/>
    <mergeCell ref="FS15:FV15"/>
    <mergeCell ref="FS47:FV47"/>
    <mergeCell ref="FO43:FR43"/>
    <mergeCell ref="FS43:FV43"/>
    <mergeCell ref="FK41:FN41"/>
    <mergeCell ref="FO41:FR41"/>
    <mergeCell ref="FO27:FR27"/>
    <mergeCell ref="FS27:FV27"/>
    <mergeCell ref="FK28:FN28"/>
    <mergeCell ref="FO28:FR28"/>
    <mergeCell ref="FS28:FV28"/>
    <mergeCell ref="FS22:FV22"/>
    <mergeCell ref="FK23:FN23"/>
    <mergeCell ref="FO23:FR23"/>
    <mergeCell ref="FS23:FV23"/>
    <mergeCell ref="FK24:FN24"/>
    <mergeCell ref="FO24:FR24"/>
    <mergeCell ref="FS24:FV24"/>
    <mergeCell ref="FK35:FN35"/>
    <mergeCell ref="FO35:FR35"/>
    <mergeCell ref="FS35:FV35"/>
    <mergeCell ref="FK33:FN33"/>
    <mergeCell ref="FO33:FR33"/>
    <mergeCell ref="FS33:FV33"/>
    <mergeCell ref="FK29:FN29"/>
    <mergeCell ref="FO29:FR29"/>
    <mergeCell ref="FS29:FV29"/>
    <mergeCell ref="FK30:FN30"/>
    <mergeCell ref="FO30:FR30"/>
    <mergeCell ref="FS30:FV30"/>
    <mergeCell ref="FK44:FN44"/>
    <mergeCell ref="FO44:FR44"/>
    <mergeCell ref="FS44:FV44"/>
    <mergeCell ref="FK45:FN45"/>
    <mergeCell ref="FO45:FR45"/>
    <mergeCell ref="FS45:FV45"/>
    <mergeCell ref="FK60:FN60"/>
    <mergeCell ref="FO60:FR60"/>
    <mergeCell ref="FS60:FV60"/>
    <mergeCell ref="FK61:FN61"/>
    <mergeCell ref="FO61:FR61"/>
    <mergeCell ref="FS61:FV61"/>
    <mergeCell ref="FK59:FN59"/>
    <mergeCell ref="FO59:FR59"/>
    <mergeCell ref="FS59:FV59"/>
    <mergeCell ref="FS41:FV41"/>
    <mergeCell ref="FO51:FR51"/>
    <mergeCell ref="FS51:FV51"/>
    <mergeCell ref="FH50:FJ50"/>
    <mergeCell ref="FW50:FY50"/>
    <mergeCell ref="FH51:FJ51"/>
    <mergeCell ref="FW51:FY51"/>
    <mergeCell ref="FH52:FJ52"/>
    <mergeCell ref="FW52:FY52"/>
    <mergeCell ref="FH53:FJ53"/>
    <mergeCell ref="FW53:FY53"/>
    <mergeCell ref="FH54:FJ54"/>
    <mergeCell ref="FW54:FY54"/>
    <mergeCell ref="FK49:FN49"/>
    <mergeCell ref="FO49:FR49"/>
    <mergeCell ref="FS49:FV49"/>
    <mergeCell ref="FK46:FN46"/>
    <mergeCell ref="FO46:FR46"/>
    <mergeCell ref="FS46:FV46"/>
    <mergeCell ref="FK47:FN47"/>
    <mergeCell ref="FO47:FR47"/>
    <mergeCell ref="FK48:FN48"/>
    <mergeCell ref="FO48:FR48"/>
    <mergeCell ref="AI90:AK90"/>
    <mergeCell ref="AR62:AT62"/>
    <mergeCell ref="BG62:BI62"/>
    <mergeCell ref="FS74:FV74"/>
    <mergeCell ref="FK90:FN90"/>
    <mergeCell ref="FO90:FR90"/>
    <mergeCell ref="FS90:FV90"/>
    <mergeCell ref="FK78:FN78"/>
    <mergeCell ref="FO78:FR78"/>
    <mergeCell ref="FS78:FV78"/>
    <mergeCell ref="FK79:FN79"/>
    <mergeCell ref="FO79:FR79"/>
    <mergeCell ref="FS79:FV79"/>
    <mergeCell ref="FK83:FN83"/>
    <mergeCell ref="FO83:FR83"/>
    <mergeCell ref="FS83:FV83"/>
    <mergeCell ref="FK80:FN80"/>
    <mergeCell ref="FO80:FR80"/>
    <mergeCell ref="FS80:FV80"/>
    <mergeCell ref="FS64:FV64"/>
    <mergeCell ref="FK65:FN65"/>
    <mergeCell ref="FO65:FR65"/>
    <mergeCell ref="FS65:FV65"/>
    <mergeCell ref="FK62:FN62"/>
    <mergeCell ref="FO62:FR62"/>
    <mergeCell ref="FS62:FV62"/>
    <mergeCell ref="FK63:FN63"/>
    <mergeCell ref="FO63:FR63"/>
    <mergeCell ref="FS63:FV63"/>
    <mergeCell ref="AI28:AK28"/>
    <mergeCell ref="AI29:AK29"/>
    <mergeCell ref="AI30:AK30"/>
    <mergeCell ref="T61:V61"/>
    <mergeCell ref="T62:V62"/>
    <mergeCell ref="T63:V63"/>
    <mergeCell ref="FH87:FJ87"/>
    <mergeCell ref="FW87:FY87"/>
    <mergeCell ref="FH88:FJ88"/>
    <mergeCell ref="FW88:FY88"/>
    <mergeCell ref="FH89:FJ89"/>
    <mergeCell ref="FW89:FY89"/>
    <mergeCell ref="FH90:FJ90"/>
    <mergeCell ref="FW90:FY90"/>
    <mergeCell ref="FK87:FN87"/>
    <mergeCell ref="FO87:FR87"/>
    <mergeCell ref="FS87:FV87"/>
    <mergeCell ref="FK84:FN84"/>
    <mergeCell ref="FO84:FR84"/>
    <mergeCell ref="FS84:FV84"/>
    <mergeCell ref="FK85:FN85"/>
    <mergeCell ref="FO85:FR85"/>
    <mergeCell ref="FS85:FV85"/>
    <mergeCell ref="FK76:FN76"/>
    <mergeCell ref="FO76:FR76"/>
    <mergeCell ref="FS76:FV76"/>
    <mergeCell ref="FK77:FN77"/>
    <mergeCell ref="FO77:FR77"/>
    <mergeCell ref="FS77:FV77"/>
    <mergeCell ref="FK75:FN75"/>
    <mergeCell ref="FO75:FR75"/>
    <mergeCell ref="AI89:AK89"/>
    <mergeCell ref="T14:V14"/>
    <mergeCell ref="T15:V15"/>
    <mergeCell ref="T16:V16"/>
    <mergeCell ref="T18:V18"/>
    <mergeCell ref="T19:V19"/>
    <mergeCell ref="T20:V20"/>
    <mergeCell ref="T21:V21"/>
    <mergeCell ref="T22:V22"/>
    <mergeCell ref="T23:V23"/>
    <mergeCell ref="T24:V24"/>
    <mergeCell ref="T65:V65"/>
    <mergeCell ref="T69:V69"/>
    <mergeCell ref="T43:V43"/>
    <mergeCell ref="T44:V44"/>
    <mergeCell ref="T45:V45"/>
    <mergeCell ref="T46:V46"/>
    <mergeCell ref="T47:V47"/>
    <mergeCell ref="T48:V48"/>
    <mergeCell ref="T27:V27"/>
    <mergeCell ref="T28:V28"/>
    <mergeCell ref="T29:V29"/>
    <mergeCell ref="T30:V30"/>
    <mergeCell ref="T33:V33"/>
    <mergeCell ref="T35:V35"/>
    <mergeCell ref="T37:V37"/>
    <mergeCell ref="T34:V34"/>
    <mergeCell ref="AI85:AK85"/>
    <mergeCell ref="AI86:AK86"/>
    <mergeCell ref="AI75:AK75"/>
    <mergeCell ref="AI76:AK76"/>
    <mergeCell ref="AI77:AK77"/>
    <mergeCell ref="AI78:AK78"/>
    <mergeCell ref="AI79:AK79"/>
    <mergeCell ref="AI80:AK80"/>
    <mergeCell ref="AI48:AK48"/>
    <mergeCell ref="T38:V38"/>
    <mergeCell ref="T39:V39"/>
    <mergeCell ref="T41:V41"/>
    <mergeCell ref="T42:V42"/>
    <mergeCell ref="T70:V70"/>
    <mergeCell ref="T71:V71"/>
    <mergeCell ref="T72:V72"/>
    <mergeCell ref="T73:V73"/>
    <mergeCell ref="T74:V74"/>
    <mergeCell ref="T75:V75"/>
    <mergeCell ref="T49:V49"/>
    <mergeCell ref="T50:V50"/>
    <mergeCell ref="T51:V51"/>
    <mergeCell ref="T52:V52"/>
    <mergeCell ref="AE84:AH84"/>
    <mergeCell ref="W85:Z85"/>
    <mergeCell ref="AA85:AD85"/>
    <mergeCell ref="AE85:AH85"/>
    <mergeCell ref="T84:V84"/>
    <mergeCell ref="T85:V85"/>
    <mergeCell ref="T86:V86"/>
    <mergeCell ref="W83:Z83"/>
    <mergeCell ref="AA83:AD83"/>
    <mergeCell ref="AR20:AT20"/>
    <mergeCell ref="AR21:AT21"/>
    <mergeCell ref="AR47:AT47"/>
    <mergeCell ref="AR52:AT52"/>
    <mergeCell ref="T87:V87"/>
    <mergeCell ref="T88:V88"/>
    <mergeCell ref="T89:V89"/>
    <mergeCell ref="T90:V90"/>
    <mergeCell ref="T93:V93"/>
    <mergeCell ref="AI9:AK9"/>
    <mergeCell ref="AI10:AK10"/>
    <mergeCell ref="AI13:AK13"/>
    <mergeCell ref="AI14:AK14"/>
    <mergeCell ref="AI15:AK15"/>
    <mergeCell ref="AI16:AK16"/>
    <mergeCell ref="AI18:AK18"/>
    <mergeCell ref="AI19:AK19"/>
    <mergeCell ref="AI20:AK20"/>
    <mergeCell ref="AI21:AK21"/>
    <mergeCell ref="AI22:AK22"/>
    <mergeCell ref="AI23:AK23"/>
    <mergeCell ref="AI24:AK24"/>
    <mergeCell ref="AI27:AK27"/>
    <mergeCell ref="AR22:AT22"/>
    <mergeCell ref="AI93:AK93"/>
    <mergeCell ref="AR9:AT9"/>
    <mergeCell ref="AI33:AK33"/>
    <mergeCell ref="T9:V9"/>
    <mergeCell ref="T10:V10"/>
    <mergeCell ref="T13:V13"/>
    <mergeCell ref="T64:V64"/>
    <mergeCell ref="AI84:AK84"/>
    <mergeCell ref="AI72:AK72"/>
    <mergeCell ref="AI73:AK73"/>
    <mergeCell ref="AI74:AK74"/>
    <mergeCell ref="AI35:AK35"/>
    <mergeCell ref="AI37:AK37"/>
    <mergeCell ref="AI38:AK38"/>
    <mergeCell ref="AI39:AK39"/>
    <mergeCell ref="AI41:AK41"/>
    <mergeCell ref="AI42:AK42"/>
    <mergeCell ref="AI43:AK43"/>
    <mergeCell ref="AI44:AK44"/>
    <mergeCell ref="AI45:AK45"/>
    <mergeCell ref="AI46:AK46"/>
    <mergeCell ref="AI47:AK47"/>
    <mergeCell ref="AR24:AT24"/>
    <mergeCell ref="BG24:BI24"/>
    <mergeCell ref="AR27:AT27"/>
    <mergeCell ref="BG27:BI27"/>
    <mergeCell ref="AR28:AT28"/>
    <mergeCell ref="BG29:BI29"/>
    <mergeCell ref="AR30:AT30"/>
    <mergeCell ref="BG30:BI30"/>
    <mergeCell ref="AR33:AT33"/>
    <mergeCell ref="BG33:BI33"/>
    <mergeCell ref="AR43:AT43"/>
    <mergeCell ref="BG43:BI43"/>
    <mergeCell ref="AR44:AT44"/>
    <mergeCell ref="AI50:AK50"/>
    <mergeCell ref="AR39:AT39"/>
    <mergeCell ref="AR41:AT41"/>
    <mergeCell ref="AR45:AT45"/>
    <mergeCell ref="AR50:AT50"/>
    <mergeCell ref="BG10:BI10"/>
    <mergeCell ref="AR13:AT13"/>
    <mergeCell ref="BG13:BI13"/>
    <mergeCell ref="AR14:AT14"/>
    <mergeCell ref="BG14:BI14"/>
    <mergeCell ref="AR15:AT15"/>
    <mergeCell ref="BG15:BI15"/>
    <mergeCell ref="AR16:AT16"/>
    <mergeCell ref="BG16:BI16"/>
    <mergeCell ref="AR18:AT18"/>
    <mergeCell ref="BG18:BI18"/>
    <mergeCell ref="AR35:AT35"/>
    <mergeCell ref="BG35:BI35"/>
    <mergeCell ref="AR37:AT37"/>
    <mergeCell ref="BG37:BI37"/>
    <mergeCell ref="AR38:AT38"/>
    <mergeCell ref="BG38:BI38"/>
    <mergeCell ref="AU35:AX35"/>
    <mergeCell ref="BG22:BI22"/>
    <mergeCell ref="AR23:AT23"/>
    <mergeCell ref="BG23:BI23"/>
    <mergeCell ref="AR19:AT19"/>
    <mergeCell ref="BG28:BI28"/>
    <mergeCell ref="AR29:AT29"/>
    <mergeCell ref="BG19:BI19"/>
    <mergeCell ref="BG20:BI20"/>
    <mergeCell ref="BC21:BF21"/>
    <mergeCell ref="AU22:AX22"/>
    <mergeCell ref="AY22:BB22"/>
    <mergeCell ref="BC22:BF22"/>
    <mergeCell ref="AU20:AX20"/>
    <mergeCell ref="AY20:BB20"/>
    <mergeCell ref="BG21:BI21"/>
    <mergeCell ref="AU41:AX41"/>
    <mergeCell ref="AY41:BB41"/>
    <mergeCell ref="AI88:AK88"/>
    <mergeCell ref="AI87:AK87"/>
    <mergeCell ref="AI51:AK51"/>
    <mergeCell ref="AI52:AK52"/>
    <mergeCell ref="AI53:AK53"/>
    <mergeCell ref="AI54:AK54"/>
    <mergeCell ref="AI59:AK59"/>
    <mergeCell ref="AI60:AK60"/>
    <mergeCell ref="AI61:AK61"/>
    <mergeCell ref="AI62:AK62"/>
    <mergeCell ref="AI63:AK63"/>
    <mergeCell ref="AI64:AK64"/>
    <mergeCell ref="AI65:AK65"/>
    <mergeCell ref="AI69:AK69"/>
    <mergeCell ref="AI70:AK70"/>
    <mergeCell ref="AI71:AK71"/>
    <mergeCell ref="BG47:BI47"/>
    <mergeCell ref="AR48:AT48"/>
    <mergeCell ref="BG48:BI48"/>
    <mergeCell ref="AR49:AT49"/>
    <mergeCell ref="BG49:BI49"/>
    <mergeCell ref="BG50:BI50"/>
    <mergeCell ref="AR51:AT51"/>
    <mergeCell ref="BG51:BI51"/>
    <mergeCell ref="BG52:BI52"/>
    <mergeCell ref="AR53:AT53"/>
    <mergeCell ref="BG53:BI53"/>
    <mergeCell ref="AR54:AT54"/>
    <mergeCell ref="BG54:BI54"/>
    <mergeCell ref="BG86:BI86"/>
    <mergeCell ref="AR87:AT87"/>
    <mergeCell ref="BG87:BI87"/>
    <mergeCell ref="AY85:BB85"/>
    <mergeCell ref="BC85:BF85"/>
    <mergeCell ref="AR85:AT85"/>
    <mergeCell ref="BG85:BI85"/>
    <mergeCell ref="AU73:AX73"/>
    <mergeCell ref="AY73:BB73"/>
    <mergeCell ref="BC73:BF73"/>
    <mergeCell ref="AU70:AX70"/>
    <mergeCell ref="AY70:BB70"/>
    <mergeCell ref="BC70:BF70"/>
    <mergeCell ref="AU71:AX71"/>
    <mergeCell ref="AY71:BB71"/>
    <mergeCell ref="BC71:BF71"/>
    <mergeCell ref="AU84:AX84"/>
    <mergeCell ref="AY84:BB84"/>
    <mergeCell ref="BC79:BF79"/>
    <mergeCell ref="AU80:AX80"/>
    <mergeCell ref="AY80:BB80"/>
    <mergeCell ref="BC80:BF80"/>
    <mergeCell ref="AU78:AX78"/>
    <mergeCell ref="AY78:BB78"/>
    <mergeCell ref="BC78:BF78"/>
    <mergeCell ref="AU75:AX75"/>
    <mergeCell ref="AY75:BB75"/>
    <mergeCell ref="BC75:BF75"/>
    <mergeCell ref="AU76:AX76"/>
    <mergeCell ref="AY76:BB76"/>
    <mergeCell ref="AL82:BI82"/>
    <mergeCell ref="AR86:AT86"/>
    <mergeCell ref="AR88:AT88"/>
    <mergeCell ref="BG88:BI88"/>
    <mergeCell ref="AR89:AT89"/>
    <mergeCell ref="BG89:BI89"/>
    <mergeCell ref="AR90:AT90"/>
    <mergeCell ref="BG90:BI90"/>
    <mergeCell ref="AR73:AT73"/>
    <mergeCell ref="BG73:BI73"/>
    <mergeCell ref="AR74:AT74"/>
    <mergeCell ref="BG74:BI74"/>
    <mergeCell ref="AR75:AT75"/>
    <mergeCell ref="BG75:BI75"/>
    <mergeCell ref="AR76:AT76"/>
    <mergeCell ref="BG76:BI76"/>
    <mergeCell ref="AR77:AT77"/>
    <mergeCell ref="BG77:BI77"/>
    <mergeCell ref="AR78:AT78"/>
    <mergeCell ref="BG78:BI78"/>
    <mergeCell ref="AR79:AT79"/>
    <mergeCell ref="BG79:BI79"/>
    <mergeCell ref="BC88:BF88"/>
    <mergeCell ref="AU85:AX85"/>
    <mergeCell ref="AU86:AX86"/>
    <mergeCell ref="AY86:BB86"/>
    <mergeCell ref="BC86:BF86"/>
    <mergeCell ref="AU83:AX83"/>
    <mergeCell ref="AY83:BB83"/>
    <mergeCell ref="BC83:BF83"/>
    <mergeCell ref="BC76:BF76"/>
    <mergeCell ref="BC84:BF84"/>
    <mergeCell ref="AU79:AX79"/>
    <mergeCell ref="AY79:BB79"/>
    <mergeCell ref="CE24:CG24"/>
    <mergeCell ref="AR83:AT83"/>
    <mergeCell ref="BG83:BI83"/>
    <mergeCell ref="AR84:AT84"/>
    <mergeCell ref="BG84:BI84"/>
    <mergeCell ref="AR63:AT63"/>
    <mergeCell ref="BG63:BI63"/>
    <mergeCell ref="AR64:AT64"/>
    <mergeCell ref="BG64:BI64"/>
    <mergeCell ref="AR65:AT65"/>
    <mergeCell ref="BG65:BI65"/>
    <mergeCell ref="AR69:AT69"/>
    <mergeCell ref="BG69:BI69"/>
    <mergeCell ref="AR70:AT70"/>
    <mergeCell ref="BG70:BI70"/>
    <mergeCell ref="AR71:AT71"/>
    <mergeCell ref="BG71:BI71"/>
    <mergeCell ref="AR72:AT72"/>
    <mergeCell ref="BG72:BI72"/>
    <mergeCell ref="BP27:BR27"/>
    <mergeCell ref="CE27:CG27"/>
    <mergeCell ref="BP28:BR28"/>
    <mergeCell ref="CE28:CG28"/>
    <mergeCell ref="CE60:CG60"/>
    <mergeCell ref="CA51:CD51"/>
    <mergeCell ref="BJ58:CG58"/>
    <mergeCell ref="AR80:AT80"/>
    <mergeCell ref="BP70:BR70"/>
    <mergeCell ref="BP72:BR72"/>
    <mergeCell ref="CE59:CG59"/>
    <mergeCell ref="CA43:CD43"/>
    <mergeCell ref="BP83:BR83"/>
    <mergeCell ref="AR93:AT93"/>
    <mergeCell ref="BG93:BI93"/>
    <mergeCell ref="BP9:BR9"/>
    <mergeCell ref="CE9:CG9"/>
    <mergeCell ref="BP10:BR10"/>
    <mergeCell ref="CE10:CG10"/>
    <mergeCell ref="BP13:BR13"/>
    <mergeCell ref="CE13:CG13"/>
    <mergeCell ref="BP14:BR14"/>
    <mergeCell ref="CE14:CG14"/>
    <mergeCell ref="BP15:BR15"/>
    <mergeCell ref="CE15:CG15"/>
    <mergeCell ref="BP16:BR16"/>
    <mergeCell ref="CE16:CG16"/>
    <mergeCell ref="BP18:BR18"/>
    <mergeCell ref="CE18:CG18"/>
    <mergeCell ref="BP19:BR19"/>
    <mergeCell ref="CE19:CG19"/>
    <mergeCell ref="BP35:BR35"/>
    <mergeCell ref="CE35:CG35"/>
    <mergeCell ref="BP37:BR37"/>
    <mergeCell ref="CE37:CG37"/>
    <mergeCell ref="BP38:BR38"/>
    <mergeCell ref="CE38:CG38"/>
    <mergeCell ref="BP39:BR39"/>
    <mergeCell ref="CE39:CG39"/>
    <mergeCell ref="BP41:BR41"/>
    <mergeCell ref="CE41:CG41"/>
    <mergeCell ref="BS37:BV37"/>
    <mergeCell ref="BW37:BZ37"/>
    <mergeCell ref="CA37:CD37"/>
    <mergeCell ref="BP42:BR42"/>
    <mergeCell ref="CE42:CG42"/>
    <mergeCell ref="BP43:BR43"/>
    <mergeCell ref="CE43:CG43"/>
    <mergeCell ref="BP44:BR44"/>
    <mergeCell ref="CE44:CG44"/>
    <mergeCell ref="BP45:BR45"/>
    <mergeCell ref="CE45:CG45"/>
    <mergeCell ref="BP46:BR46"/>
    <mergeCell ref="CE46:CG46"/>
    <mergeCell ref="BP47:BR47"/>
    <mergeCell ref="CE47:CG47"/>
    <mergeCell ref="BP48:BR48"/>
    <mergeCell ref="CE48:CG48"/>
    <mergeCell ref="BP49:BR49"/>
    <mergeCell ref="CE49:CG49"/>
    <mergeCell ref="CA65:CD65"/>
    <mergeCell ref="BS62:BV62"/>
    <mergeCell ref="BW62:BZ62"/>
    <mergeCell ref="BP50:BR50"/>
    <mergeCell ref="CE50:CG50"/>
    <mergeCell ref="BP51:BR51"/>
    <mergeCell ref="CE51:CG51"/>
    <mergeCell ref="BP52:BR52"/>
    <mergeCell ref="CE52:CG52"/>
    <mergeCell ref="BP53:BR53"/>
    <mergeCell ref="CE53:CG53"/>
    <mergeCell ref="BW61:BZ61"/>
    <mergeCell ref="CA61:CD61"/>
    <mergeCell ref="BS52:BV52"/>
    <mergeCell ref="BW52:BZ52"/>
    <mergeCell ref="CA52:CD52"/>
    <mergeCell ref="BS53:BV53"/>
    <mergeCell ref="CE70:CG70"/>
    <mergeCell ref="BP71:BR71"/>
    <mergeCell ref="CE71:CG71"/>
    <mergeCell ref="BS70:BV70"/>
    <mergeCell ref="BW70:BZ70"/>
    <mergeCell ref="CA70:CD70"/>
    <mergeCell ref="BP54:BR54"/>
    <mergeCell ref="CE54:CG54"/>
    <mergeCell ref="BP59:BR59"/>
    <mergeCell ref="CA62:CD62"/>
    <mergeCell ref="BS63:BV63"/>
    <mergeCell ref="BW63:BZ63"/>
    <mergeCell ref="CA63:CD63"/>
    <mergeCell ref="BP62:BR62"/>
    <mergeCell ref="BP63:BR63"/>
    <mergeCell ref="BP64:BR64"/>
    <mergeCell ref="BP65:BR65"/>
    <mergeCell ref="BW60:BZ60"/>
    <mergeCell ref="CA60:CD60"/>
    <mergeCell ref="CA54:CD54"/>
    <mergeCell ref="BS59:BV59"/>
    <mergeCell ref="BJ56:CG56"/>
    <mergeCell ref="BJ57:CG57"/>
    <mergeCell ref="CE69:CG69"/>
    <mergeCell ref="BS69:BV69"/>
    <mergeCell ref="BW69:BZ69"/>
    <mergeCell ref="BP69:BR69"/>
    <mergeCell ref="CA69:CD69"/>
    <mergeCell ref="BW64:BZ64"/>
    <mergeCell ref="CA64:CD64"/>
    <mergeCell ref="BS65:BV65"/>
    <mergeCell ref="BP60:BR60"/>
    <mergeCell ref="CE72:CG72"/>
    <mergeCell ref="BP73:BR73"/>
    <mergeCell ref="CE73:CG73"/>
    <mergeCell ref="BP74:BR74"/>
    <mergeCell ref="CE74:CG74"/>
    <mergeCell ref="BP75:BR75"/>
    <mergeCell ref="CE75:CG75"/>
    <mergeCell ref="BP76:BR76"/>
    <mergeCell ref="CE76:CG76"/>
    <mergeCell ref="BS73:BV73"/>
    <mergeCell ref="BW73:BZ73"/>
    <mergeCell ref="CA73:CD73"/>
    <mergeCell ref="BS74:BV74"/>
    <mergeCell ref="BW74:BZ74"/>
    <mergeCell ref="CA74:CD74"/>
    <mergeCell ref="BS71:BV71"/>
    <mergeCell ref="BW71:BZ71"/>
    <mergeCell ref="CA71:CD71"/>
    <mergeCell ref="BS72:BV72"/>
    <mergeCell ref="BW72:BZ72"/>
    <mergeCell ref="CA72:CD72"/>
    <mergeCell ref="BP87:BR87"/>
    <mergeCell ref="CE87:CG87"/>
    <mergeCell ref="BP88:BR88"/>
    <mergeCell ref="CE88:CG88"/>
    <mergeCell ref="BP89:BR89"/>
    <mergeCell ref="CE89:CG89"/>
    <mergeCell ref="BP90:BR90"/>
    <mergeCell ref="CE90:CG90"/>
    <mergeCell ref="BP93:BR93"/>
    <mergeCell ref="CE93:CG93"/>
    <mergeCell ref="CN9:CP9"/>
    <mergeCell ref="DC9:DE9"/>
    <mergeCell ref="CN10:CP10"/>
    <mergeCell ref="DC10:DE10"/>
    <mergeCell ref="CN13:CP13"/>
    <mergeCell ref="DC13:DE13"/>
    <mergeCell ref="CN14:CP14"/>
    <mergeCell ref="DC14:DE14"/>
    <mergeCell ref="CN15:CP15"/>
    <mergeCell ref="DC15:DE15"/>
    <mergeCell ref="CN16:CP16"/>
    <mergeCell ref="DC16:DE16"/>
    <mergeCell ref="CN18:CP18"/>
    <mergeCell ref="DC18:DE18"/>
    <mergeCell ref="CN19:CP19"/>
    <mergeCell ref="DC19:DE19"/>
    <mergeCell ref="CN20:CP20"/>
    <mergeCell ref="DC20:DE20"/>
    <mergeCell ref="CN30:CP30"/>
    <mergeCell ref="DC30:DE30"/>
    <mergeCell ref="CN33:CP33"/>
    <mergeCell ref="DC33:DE33"/>
    <mergeCell ref="CN21:CP21"/>
    <mergeCell ref="DC21:DE21"/>
    <mergeCell ref="CN22:CP22"/>
    <mergeCell ref="DC22:DE22"/>
    <mergeCell ref="CN23:CP23"/>
    <mergeCell ref="DC23:DE23"/>
    <mergeCell ref="CN24:CP24"/>
    <mergeCell ref="DC24:DE24"/>
    <mergeCell ref="CN27:CP27"/>
    <mergeCell ref="DC27:DE27"/>
    <mergeCell ref="CN28:CP28"/>
    <mergeCell ref="DC28:DE28"/>
    <mergeCell ref="CN29:CP29"/>
    <mergeCell ref="DC29:DE29"/>
    <mergeCell ref="CQ37:CT37"/>
    <mergeCell ref="CU37:CX37"/>
    <mergeCell ref="CY37:DB37"/>
    <mergeCell ref="CQ29:CT29"/>
    <mergeCell ref="CU29:CX29"/>
    <mergeCell ref="CY29:DB29"/>
    <mergeCell ref="CQ27:CT27"/>
    <mergeCell ref="CU27:CX27"/>
    <mergeCell ref="CQ28:CT28"/>
    <mergeCell ref="CU28:CX28"/>
    <mergeCell ref="CY28:DB28"/>
    <mergeCell ref="DC34:DE34"/>
    <mergeCell ref="CY24:DB24"/>
    <mergeCell ref="CQ21:CT21"/>
    <mergeCell ref="CU33:CX33"/>
    <mergeCell ref="CY33:DB33"/>
    <mergeCell ref="CQ30:CT30"/>
    <mergeCell ref="CU30:CX30"/>
    <mergeCell ref="DC44:DE44"/>
    <mergeCell ref="CN45:CP45"/>
    <mergeCell ref="DC45:DE45"/>
    <mergeCell ref="CN46:CP46"/>
    <mergeCell ref="DC46:DE46"/>
    <mergeCell ref="CQ39:CT39"/>
    <mergeCell ref="CU39:CX39"/>
    <mergeCell ref="CY39:DB39"/>
    <mergeCell ref="CQ38:CT38"/>
    <mergeCell ref="CU38:CX38"/>
    <mergeCell ref="CY38:DB38"/>
    <mergeCell ref="CN47:CP47"/>
    <mergeCell ref="DC47:DE47"/>
    <mergeCell ref="CQ47:CT47"/>
    <mergeCell ref="CU47:CX47"/>
    <mergeCell ref="CY47:DB47"/>
    <mergeCell ref="CU44:CX44"/>
    <mergeCell ref="CY44:DB44"/>
    <mergeCell ref="CQ41:CT41"/>
    <mergeCell ref="CU41:CX41"/>
    <mergeCell ref="CY41:DB41"/>
    <mergeCell ref="CQ42:CT42"/>
    <mergeCell ref="CU42:CX42"/>
    <mergeCell ref="CY42:DB42"/>
    <mergeCell ref="CN48:CP48"/>
    <mergeCell ref="DC48:DE48"/>
    <mergeCell ref="CN49:CP49"/>
    <mergeCell ref="DC49:DE49"/>
    <mergeCell ref="CN50:CP50"/>
    <mergeCell ref="DC50:DE50"/>
    <mergeCell ref="CN51:CP51"/>
    <mergeCell ref="DC51:DE51"/>
    <mergeCell ref="CN52:CP52"/>
    <mergeCell ref="DC52:DE52"/>
    <mergeCell ref="CN53:CP53"/>
    <mergeCell ref="DC53:DE53"/>
    <mergeCell ref="CN54:CP54"/>
    <mergeCell ref="DC54:DE54"/>
    <mergeCell ref="CN59:CP59"/>
    <mergeCell ref="DC59:DE59"/>
    <mergeCell ref="CQ53:CT53"/>
    <mergeCell ref="CU53:CX53"/>
    <mergeCell ref="CY53:DB53"/>
    <mergeCell ref="CQ54:CT54"/>
    <mergeCell ref="CU54:CX54"/>
    <mergeCell ref="CY54:DB54"/>
    <mergeCell ref="CH55:DE55"/>
    <mergeCell ref="CH56:DE56"/>
    <mergeCell ref="CH57:DE57"/>
    <mergeCell ref="CH58:DE58"/>
    <mergeCell ref="CQ48:CT48"/>
    <mergeCell ref="CQ51:CT51"/>
    <mergeCell ref="CU51:CX51"/>
    <mergeCell ref="CY51:DB51"/>
    <mergeCell ref="CQ52:CT52"/>
    <mergeCell ref="CU52:CX52"/>
    <mergeCell ref="CN87:CP87"/>
    <mergeCell ref="DC87:DE87"/>
    <mergeCell ref="CN88:CP88"/>
    <mergeCell ref="DC88:DE88"/>
    <mergeCell ref="CN89:CP89"/>
    <mergeCell ref="DC89:DE89"/>
    <mergeCell ref="CN73:CP73"/>
    <mergeCell ref="DC73:DE73"/>
    <mergeCell ref="CN74:CP74"/>
    <mergeCell ref="DC74:DE74"/>
    <mergeCell ref="CN75:CP75"/>
    <mergeCell ref="DC75:DE75"/>
    <mergeCell ref="CN76:CP76"/>
    <mergeCell ref="DC76:DE76"/>
    <mergeCell ref="CN77:CP77"/>
    <mergeCell ref="DC77:DE77"/>
    <mergeCell ref="CN78:CP78"/>
    <mergeCell ref="DC78:DE78"/>
    <mergeCell ref="CN79:CP79"/>
    <mergeCell ref="DC79:DE79"/>
    <mergeCell ref="CQ86:CT86"/>
    <mergeCell ref="CU86:CX86"/>
    <mergeCell ref="CY86:DB86"/>
    <mergeCell ref="CQ83:CT83"/>
    <mergeCell ref="CU83:CX83"/>
    <mergeCell ref="CY83:DB83"/>
    <mergeCell ref="CQ84:CT84"/>
    <mergeCell ref="CU84:CX84"/>
    <mergeCell ref="CU85:CX85"/>
    <mergeCell ref="CY85:DB85"/>
    <mergeCell ref="CN85:CP85"/>
    <mergeCell ref="DC85:DE85"/>
    <mergeCell ref="DL19:DN19"/>
    <mergeCell ref="EA19:EC19"/>
    <mergeCell ref="DL20:DN20"/>
    <mergeCell ref="EA20:EC20"/>
    <mergeCell ref="DL21:DN21"/>
    <mergeCell ref="EA21:EC21"/>
    <mergeCell ref="DL22:DN22"/>
    <mergeCell ref="EA22:EC22"/>
    <mergeCell ref="DL23:DN23"/>
    <mergeCell ref="EA23:EC23"/>
    <mergeCell ref="CN80:CP80"/>
    <mergeCell ref="DC80:DE80"/>
    <mergeCell ref="CN83:CP83"/>
    <mergeCell ref="DC83:DE83"/>
    <mergeCell ref="CN63:CP63"/>
    <mergeCell ref="DC63:DE63"/>
    <mergeCell ref="CN64:CP64"/>
    <mergeCell ref="DC64:DE64"/>
    <mergeCell ref="CN65:CP65"/>
    <mergeCell ref="DC65:DE65"/>
    <mergeCell ref="CN69:CP69"/>
    <mergeCell ref="DC69:DE69"/>
    <mergeCell ref="CN70:CP70"/>
    <mergeCell ref="DC70:DE70"/>
    <mergeCell ref="CN71:CP71"/>
    <mergeCell ref="DC71:DE71"/>
    <mergeCell ref="CN72:CP72"/>
    <mergeCell ref="DC72:DE72"/>
    <mergeCell ref="DL24:DN24"/>
    <mergeCell ref="EA24:EC24"/>
    <mergeCell ref="DL27:DN27"/>
    <mergeCell ref="EA27:EC27"/>
    <mergeCell ref="DL28:DN28"/>
    <mergeCell ref="EA28:EC28"/>
    <mergeCell ref="DL29:DN29"/>
    <mergeCell ref="EA29:EC29"/>
    <mergeCell ref="DL30:DN30"/>
    <mergeCell ref="EA30:EC30"/>
    <mergeCell ref="DL33:DN33"/>
    <mergeCell ref="EA33:EC33"/>
    <mergeCell ref="CN90:CP90"/>
    <mergeCell ref="DC90:DE90"/>
    <mergeCell ref="CN93:CP93"/>
    <mergeCell ref="DC93:DE93"/>
    <mergeCell ref="DL9:DN9"/>
    <mergeCell ref="EA9:EC9"/>
    <mergeCell ref="DL10:DN10"/>
    <mergeCell ref="EA10:EC10"/>
    <mergeCell ref="DL13:DN13"/>
    <mergeCell ref="EA13:EC13"/>
    <mergeCell ref="DL14:DN14"/>
    <mergeCell ref="EA14:EC14"/>
    <mergeCell ref="DL15:DN15"/>
    <mergeCell ref="EA15:EC15"/>
    <mergeCell ref="DL16:DN16"/>
    <mergeCell ref="EA16:EC16"/>
    <mergeCell ref="DL18:DN18"/>
    <mergeCell ref="EA18:EC18"/>
    <mergeCell ref="DL35:DN35"/>
    <mergeCell ref="EA35:EC35"/>
    <mergeCell ref="DL37:DN37"/>
    <mergeCell ref="EA37:EC37"/>
    <mergeCell ref="DL38:DN38"/>
    <mergeCell ref="EA38:EC38"/>
    <mergeCell ref="DL60:DN60"/>
    <mergeCell ref="EA60:EC60"/>
    <mergeCell ref="DL61:DN61"/>
    <mergeCell ref="EA61:EC61"/>
    <mergeCell ref="DL62:DN62"/>
    <mergeCell ref="EA62:EC62"/>
    <mergeCell ref="DL63:DN63"/>
    <mergeCell ref="EA63:EC63"/>
    <mergeCell ref="DW60:DZ60"/>
    <mergeCell ref="DO61:DR61"/>
    <mergeCell ref="DS61:DV61"/>
    <mergeCell ref="DW61:DZ61"/>
    <mergeCell ref="DO59:DR59"/>
    <mergeCell ref="DS59:DV59"/>
    <mergeCell ref="DW59:DZ59"/>
    <mergeCell ref="DO52:DR52"/>
    <mergeCell ref="DS52:DV52"/>
    <mergeCell ref="DW52:DZ52"/>
    <mergeCell ref="DO53:DR53"/>
    <mergeCell ref="DS53:DV53"/>
    <mergeCell ref="DW53:DZ53"/>
    <mergeCell ref="EA52:EC52"/>
    <mergeCell ref="DL53:DN53"/>
    <mergeCell ref="EA53:EC53"/>
    <mergeCell ref="DL54:DN54"/>
    <mergeCell ref="DL59:DN59"/>
    <mergeCell ref="EA54:EC54"/>
    <mergeCell ref="EA59:EC59"/>
    <mergeCell ref="DL64:DN64"/>
    <mergeCell ref="EA64:EC64"/>
    <mergeCell ref="DL65:DN65"/>
    <mergeCell ref="EA65:EC65"/>
    <mergeCell ref="DL41:DN41"/>
    <mergeCell ref="EA41:EC41"/>
    <mergeCell ref="DL42:DN42"/>
    <mergeCell ref="EA42:EC42"/>
    <mergeCell ref="DL43:DN43"/>
    <mergeCell ref="EA43:EC43"/>
    <mergeCell ref="DL44:DN44"/>
    <mergeCell ref="EA44:EC44"/>
    <mergeCell ref="DL45:DN45"/>
    <mergeCell ref="EA45:EC45"/>
    <mergeCell ref="DL46:DN46"/>
    <mergeCell ref="EA46:EC46"/>
    <mergeCell ref="DL47:DN47"/>
    <mergeCell ref="EA47:EC47"/>
    <mergeCell ref="DL48:DN48"/>
    <mergeCell ref="EA48:EC48"/>
    <mergeCell ref="DL49:DN49"/>
    <mergeCell ref="EA49:EC49"/>
    <mergeCell ref="DO60:DR60"/>
    <mergeCell ref="DS60:DV60"/>
    <mergeCell ref="DS50:DV50"/>
    <mergeCell ref="DW50:DZ50"/>
    <mergeCell ref="DO51:DR51"/>
    <mergeCell ref="DS51:DV51"/>
    <mergeCell ref="DW51:DZ51"/>
    <mergeCell ref="DF55:EC55"/>
    <mergeCell ref="DF56:EC56"/>
    <mergeCell ref="DF57:EC57"/>
    <mergeCell ref="DL69:DN69"/>
    <mergeCell ref="EA69:EC69"/>
    <mergeCell ref="DL70:DN70"/>
    <mergeCell ref="EA70:EC70"/>
    <mergeCell ref="DL71:DN71"/>
    <mergeCell ref="EA71:EC71"/>
    <mergeCell ref="DL72:DN72"/>
    <mergeCell ref="EA72:EC72"/>
    <mergeCell ref="DL73:DN73"/>
    <mergeCell ref="EA73:EC73"/>
    <mergeCell ref="DL74:DN74"/>
    <mergeCell ref="EA74:EC74"/>
    <mergeCell ref="DL75:DN75"/>
    <mergeCell ref="EA75:EC75"/>
    <mergeCell ref="DO71:DR71"/>
    <mergeCell ref="DS71:DV71"/>
    <mergeCell ref="DW71:DZ71"/>
    <mergeCell ref="DO72:DR72"/>
    <mergeCell ref="DS72:DV72"/>
    <mergeCell ref="DW72:DZ72"/>
    <mergeCell ref="DO69:DR69"/>
    <mergeCell ref="DS69:DV69"/>
    <mergeCell ref="DW69:DZ69"/>
    <mergeCell ref="DO70:DR70"/>
    <mergeCell ref="DS70:DV70"/>
    <mergeCell ref="DW70:DZ70"/>
    <mergeCell ref="DS74:DV74"/>
    <mergeCell ref="DW74:DZ74"/>
    <mergeCell ref="DO75:DR75"/>
    <mergeCell ref="DS75:DV75"/>
    <mergeCell ref="DW75:DZ75"/>
    <mergeCell ref="DO73:DR73"/>
    <mergeCell ref="DL76:DN76"/>
    <mergeCell ref="EA76:EC76"/>
    <mergeCell ref="DL77:DN77"/>
    <mergeCell ref="EA77:EC77"/>
    <mergeCell ref="DL78:DN78"/>
    <mergeCell ref="EA78:EC78"/>
    <mergeCell ref="DL79:DN79"/>
    <mergeCell ref="EA79:EC79"/>
    <mergeCell ref="DL80:DN80"/>
    <mergeCell ref="EA80:EC80"/>
    <mergeCell ref="DL83:DN83"/>
    <mergeCell ref="EA83:EC83"/>
    <mergeCell ref="DL84:DN84"/>
    <mergeCell ref="EA84:EC84"/>
    <mergeCell ref="DL85:DN85"/>
    <mergeCell ref="EA85:EC85"/>
    <mergeCell ref="DO83:DR83"/>
    <mergeCell ref="DS83:DV83"/>
    <mergeCell ref="DW83:DZ83"/>
    <mergeCell ref="DO80:DR80"/>
    <mergeCell ref="DS80:DV80"/>
    <mergeCell ref="DW80:DZ80"/>
    <mergeCell ref="DO78:DR78"/>
    <mergeCell ref="DS78:DV78"/>
    <mergeCell ref="DW78:DZ78"/>
    <mergeCell ref="DO79:DR79"/>
    <mergeCell ref="DS79:DV79"/>
    <mergeCell ref="DW79:DZ79"/>
    <mergeCell ref="DS81:DV81"/>
    <mergeCell ref="DW81:DZ81"/>
    <mergeCell ref="EA81:EC81"/>
    <mergeCell ref="DW77:DZ77"/>
    <mergeCell ref="DL86:DN86"/>
    <mergeCell ref="EA86:EC86"/>
    <mergeCell ref="DL87:DN87"/>
    <mergeCell ref="EA87:EC87"/>
    <mergeCell ref="DL88:DN88"/>
    <mergeCell ref="EA88:EC88"/>
    <mergeCell ref="DL89:DN89"/>
    <mergeCell ref="EA89:EC89"/>
    <mergeCell ref="DL90:DN90"/>
    <mergeCell ref="EA90:EC90"/>
    <mergeCell ref="DL93:DN93"/>
    <mergeCell ref="EA93:EC93"/>
    <mergeCell ref="EJ9:EL9"/>
    <mergeCell ref="EY9:FA9"/>
    <mergeCell ref="EJ10:EL10"/>
    <mergeCell ref="EY10:FA10"/>
    <mergeCell ref="EJ13:EL13"/>
    <mergeCell ref="EY13:FA13"/>
    <mergeCell ref="EJ14:EL14"/>
    <mergeCell ref="EY14:FA14"/>
    <mergeCell ref="EJ15:EL15"/>
    <mergeCell ref="EY15:FA15"/>
    <mergeCell ref="EJ16:EL16"/>
    <mergeCell ref="EY16:FA16"/>
    <mergeCell ref="EJ18:EL18"/>
    <mergeCell ref="EY18:FA18"/>
    <mergeCell ref="EJ19:EL19"/>
    <mergeCell ref="EY19:FA19"/>
    <mergeCell ref="EJ20:EL20"/>
    <mergeCell ref="EY20:FA20"/>
    <mergeCell ref="EJ29:EL29"/>
    <mergeCell ref="EY29:FA29"/>
    <mergeCell ref="EJ30:EL30"/>
    <mergeCell ref="EY30:FA30"/>
    <mergeCell ref="EJ33:EL33"/>
    <mergeCell ref="EY33:FA33"/>
    <mergeCell ref="EJ35:EL35"/>
    <mergeCell ref="EY35:FA35"/>
    <mergeCell ref="EJ37:EL37"/>
    <mergeCell ref="EY37:FA37"/>
    <mergeCell ref="EJ21:EL21"/>
    <mergeCell ref="EY21:FA21"/>
    <mergeCell ref="EJ22:EL22"/>
    <mergeCell ref="EY22:FA22"/>
    <mergeCell ref="EJ23:EL23"/>
    <mergeCell ref="EY23:FA23"/>
    <mergeCell ref="EJ24:EL24"/>
    <mergeCell ref="EY24:FA24"/>
    <mergeCell ref="EJ27:EL27"/>
    <mergeCell ref="EY27:FA27"/>
    <mergeCell ref="EJ28:EL28"/>
    <mergeCell ref="EY28:FA28"/>
    <mergeCell ref="EM37:EP37"/>
    <mergeCell ref="EQ37:ET37"/>
    <mergeCell ref="EM22:EP22"/>
    <mergeCell ref="EQ22:ET22"/>
    <mergeCell ref="EU22:EX22"/>
    <mergeCell ref="EQ34:ET34"/>
    <mergeCell ref="EQ24:ET24"/>
    <mergeCell ref="EU24:EX24"/>
    <mergeCell ref="EM33:EP33"/>
    <mergeCell ref="EQ33:ET33"/>
    <mergeCell ref="EU33:EX33"/>
    <mergeCell ref="EM30:EP30"/>
    <mergeCell ref="EY41:FA41"/>
    <mergeCell ref="EJ42:EL42"/>
    <mergeCell ref="EY42:FA42"/>
    <mergeCell ref="EJ43:EL43"/>
    <mergeCell ref="EY43:FA43"/>
    <mergeCell ref="EJ44:EL44"/>
    <mergeCell ref="EY44:FA44"/>
    <mergeCell ref="EJ45:EL45"/>
    <mergeCell ref="EY45:FA45"/>
    <mergeCell ref="EM38:EP38"/>
    <mergeCell ref="EQ38:ET38"/>
    <mergeCell ref="EU38:EX38"/>
    <mergeCell ref="EQ39:ET39"/>
    <mergeCell ref="EU39:EX39"/>
    <mergeCell ref="EQ44:ET44"/>
    <mergeCell ref="EU44:EX44"/>
    <mergeCell ref="EM41:EP41"/>
    <mergeCell ref="EQ41:ET41"/>
    <mergeCell ref="EU41:EX41"/>
    <mergeCell ref="EM42:EP42"/>
    <mergeCell ref="EQ42:ET42"/>
    <mergeCell ref="EU42:EX42"/>
    <mergeCell ref="EQ43:ET43"/>
    <mergeCell ref="EU43:EX43"/>
    <mergeCell ref="EM44:EP44"/>
    <mergeCell ref="EM45:EP45"/>
    <mergeCell ref="EQ45:ET45"/>
    <mergeCell ref="EU45:EX45"/>
    <mergeCell ref="EJ46:EL46"/>
    <mergeCell ref="EY46:FA46"/>
    <mergeCell ref="EJ47:EL47"/>
    <mergeCell ref="EY47:FA47"/>
    <mergeCell ref="EJ48:EL48"/>
    <mergeCell ref="EY48:FA48"/>
    <mergeCell ref="EJ49:EL49"/>
    <mergeCell ref="EY49:FA49"/>
    <mergeCell ref="EJ50:EL50"/>
    <mergeCell ref="EY50:FA50"/>
    <mergeCell ref="EJ51:EL51"/>
    <mergeCell ref="EY51:FA51"/>
    <mergeCell ref="EJ52:EL52"/>
    <mergeCell ref="EY52:FA52"/>
    <mergeCell ref="EJ53:EL53"/>
    <mergeCell ref="EY53:FA53"/>
    <mergeCell ref="EJ54:EL54"/>
    <mergeCell ref="EY54:FA54"/>
    <mergeCell ref="EM52:EP52"/>
    <mergeCell ref="EQ52:ET52"/>
    <mergeCell ref="EU52:EX52"/>
    <mergeCell ref="EM49:EP49"/>
    <mergeCell ref="EQ49:ET49"/>
    <mergeCell ref="EU49:EX49"/>
    <mergeCell ref="EM50:EP50"/>
    <mergeCell ref="EQ50:ET50"/>
    <mergeCell ref="EU50:EX50"/>
    <mergeCell ref="EM47:EP47"/>
    <mergeCell ref="EQ47:ET47"/>
    <mergeCell ref="EU47:EX47"/>
    <mergeCell ref="EM48:EP48"/>
    <mergeCell ref="EQ48:ET48"/>
    <mergeCell ref="EJ88:EL88"/>
    <mergeCell ref="EY88:FA88"/>
    <mergeCell ref="EJ89:EL89"/>
    <mergeCell ref="EY89:FA89"/>
    <mergeCell ref="EJ73:EL73"/>
    <mergeCell ref="EY73:FA73"/>
    <mergeCell ref="EJ74:EL74"/>
    <mergeCell ref="EY74:FA74"/>
    <mergeCell ref="EJ75:EL75"/>
    <mergeCell ref="EY75:FA75"/>
    <mergeCell ref="EJ76:EL76"/>
    <mergeCell ref="EY76:FA76"/>
    <mergeCell ref="EJ77:EL77"/>
    <mergeCell ref="EY77:FA77"/>
    <mergeCell ref="EJ78:EL78"/>
    <mergeCell ref="EY78:FA78"/>
    <mergeCell ref="EJ79:EL79"/>
    <mergeCell ref="EY79:FA79"/>
    <mergeCell ref="EQ83:ET83"/>
    <mergeCell ref="EU83:EX83"/>
    <mergeCell ref="EM85:EP85"/>
    <mergeCell ref="EQ85:ET85"/>
    <mergeCell ref="EU85:EX85"/>
    <mergeCell ref="EM86:EP86"/>
    <mergeCell ref="EM78:EP78"/>
    <mergeCell ref="EQ78:ET78"/>
    <mergeCell ref="EU78:EX78"/>
    <mergeCell ref="EM75:EP75"/>
    <mergeCell ref="EQ86:ET86"/>
    <mergeCell ref="EU86:EX86"/>
    <mergeCell ref="EM83:EP83"/>
    <mergeCell ref="EM84:EP84"/>
    <mergeCell ref="FH19:FJ19"/>
    <mergeCell ref="FW19:FY19"/>
    <mergeCell ref="FH20:FJ20"/>
    <mergeCell ref="FW20:FY20"/>
    <mergeCell ref="FH21:FJ21"/>
    <mergeCell ref="FW21:FY21"/>
    <mergeCell ref="FH22:FJ22"/>
    <mergeCell ref="FW22:FY22"/>
    <mergeCell ref="FH23:FJ23"/>
    <mergeCell ref="FW23:FY23"/>
    <mergeCell ref="EJ80:EL80"/>
    <mergeCell ref="EY80:FA80"/>
    <mergeCell ref="EJ83:EL83"/>
    <mergeCell ref="EY83:FA83"/>
    <mergeCell ref="EJ63:EL63"/>
    <mergeCell ref="EY63:FA63"/>
    <mergeCell ref="EJ64:EL64"/>
    <mergeCell ref="EY64:FA64"/>
    <mergeCell ref="EJ65:EL65"/>
    <mergeCell ref="EY65:FA65"/>
    <mergeCell ref="EJ69:EL69"/>
    <mergeCell ref="EY69:FA69"/>
    <mergeCell ref="EJ70:EL70"/>
    <mergeCell ref="EY70:FA70"/>
    <mergeCell ref="EJ71:EL71"/>
    <mergeCell ref="EY71:FA71"/>
    <mergeCell ref="EJ72:EL72"/>
    <mergeCell ref="EY72:FA72"/>
    <mergeCell ref="FH24:FJ24"/>
    <mergeCell ref="FW24:FY24"/>
    <mergeCell ref="FH27:FJ27"/>
    <mergeCell ref="FW27:FY27"/>
    <mergeCell ref="FH28:FJ28"/>
    <mergeCell ref="FW28:FY28"/>
    <mergeCell ref="FH29:FJ29"/>
    <mergeCell ref="FW29:FY29"/>
    <mergeCell ref="FH30:FJ30"/>
    <mergeCell ref="FW30:FY30"/>
    <mergeCell ref="FH33:FJ33"/>
    <mergeCell ref="FW33:FY33"/>
    <mergeCell ref="EJ90:EL90"/>
    <mergeCell ref="EY90:FA90"/>
    <mergeCell ref="EJ93:EL93"/>
    <mergeCell ref="EY93:FA93"/>
    <mergeCell ref="FH9:FJ9"/>
    <mergeCell ref="FW9:FY9"/>
    <mergeCell ref="FH10:FJ10"/>
    <mergeCell ref="FW10:FY10"/>
    <mergeCell ref="FH13:FJ13"/>
    <mergeCell ref="FW13:FY13"/>
    <mergeCell ref="FH14:FJ14"/>
    <mergeCell ref="FW14:FY14"/>
    <mergeCell ref="FH15:FJ15"/>
    <mergeCell ref="FW15:FY15"/>
    <mergeCell ref="FH16:FJ16"/>
    <mergeCell ref="FW16:FY16"/>
    <mergeCell ref="FH18:FJ18"/>
    <mergeCell ref="FW18:FY18"/>
    <mergeCell ref="FH35:FJ35"/>
    <mergeCell ref="FW35:FY35"/>
    <mergeCell ref="FH37:FJ37"/>
    <mergeCell ref="FW37:FY37"/>
    <mergeCell ref="FH38:FJ38"/>
    <mergeCell ref="FW38:FY38"/>
    <mergeCell ref="FH39:FJ39"/>
    <mergeCell ref="FW39:FY39"/>
    <mergeCell ref="FK37:FN37"/>
    <mergeCell ref="FO37:FR37"/>
    <mergeCell ref="FS37:FV37"/>
    <mergeCell ref="FH59:FJ59"/>
    <mergeCell ref="FW59:FY59"/>
    <mergeCell ref="FK52:FN52"/>
    <mergeCell ref="FO52:FR52"/>
    <mergeCell ref="FS52:FV52"/>
    <mergeCell ref="FK53:FN53"/>
    <mergeCell ref="FO53:FR53"/>
    <mergeCell ref="FS53:FV53"/>
    <mergeCell ref="FB55:FY55"/>
    <mergeCell ref="FB56:FY56"/>
    <mergeCell ref="FB57:FY57"/>
    <mergeCell ref="FB58:FY58"/>
    <mergeCell ref="FK50:FN50"/>
    <mergeCell ref="FO50:FR50"/>
    <mergeCell ref="FS50:FV50"/>
    <mergeCell ref="FK51:FN51"/>
    <mergeCell ref="FK54:FN54"/>
    <mergeCell ref="FO54:FR54"/>
    <mergeCell ref="FS54:FV54"/>
    <mergeCell ref="FK42:FN42"/>
    <mergeCell ref="FO42:FR42"/>
    <mergeCell ref="FS42:FV42"/>
    <mergeCell ref="FK43:FN43"/>
    <mergeCell ref="FK39:FN39"/>
    <mergeCell ref="FO39:FR39"/>
    <mergeCell ref="FS39:FV39"/>
    <mergeCell ref="FS48:FV48"/>
    <mergeCell ref="FH60:FJ60"/>
    <mergeCell ref="FW60:FY60"/>
    <mergeCell ref="FH61:FJ61"/>
    <mergeCell ref="FW61:FY61"/>
    <mergeCell ref="FH62:FJ62"/>
    <mergeCell ref="FW62:FY62"/>
    <mergeCell ref="FH63:FJ63"/>
    <mergeCell ref="FW63:FY63"/>
    <mergeCell ref="FH64:FJ64"/>
    <mergeCell ref="FW64:FY64"/>
    <mergeCell ref="FH65:FJ65"/>
    <mergeCell ref="FW65:FY65"/>
    <mergeCell ref="FH41:FJ41"/>
    <mergeCell ref="FW41:FY41"/>
    <mergeCell ref="FH42:FJ42"/>
    <mergeCell ref="FW42:FY42"/>
    <mergeCell ref="FH43:FJ43"/>
    <mergeCell ref="FW43:FY43"/>
    <mergeCell ref="FH44:FJ44"/>
    <mergeCell ref="FW44:FY44"/>
    <mergeCell ref="FH45:FJ45"/>
    <mergeCell ref="FW45:FY45"/>
    <mergeCell ref="FH46:FJ46"/>
    <mergeCell ref="FW46:FY46"/>
    <mergeCell ref="FH47:FJ47"/>
    <mergeCell ref="FW47:FY47"/>
    <mergeCell ref="FH48:FJ48"/>
    <mergeCell ref="FW48:FY48"/>
    <mergeCell ref="FH49:FJ49"/>
    <mergeCell ref="FW49:FY49"/>
    <mergeCell ref="FK64:FN64"/>
    <mergeCell ref="FO64:FR64"/>
    <mergeCell ref="FH69:FJ69"/>
    <mergeCell ref="FW69:FY69"/>
    <mergeCell ref="FH70:FJ70"/>
    <mergeCell ref="FW70:FY70"/>
    <mergeCell ref="FH71:FJ71"/>
    <mergeCell ref="FW71:FY71"/>
    <mergeCell ref="FH72:FJ72"/>
    <mergeCell ref="FW72:FY72"/>
    <mergeCell ref="FH73:FJ73"/>
    <mergeCell ref="FW73:FY73"/>
    <mergeCell ref="FH74:FJ74"/>
    <mergeCell ref="FW74:FY74"/>
    <mergeCell ref="FH75:FJ75"/>
    <mergeCell ref="FW75:FY75"/>
    <mergeCell ref="FK71:FN71"/>
    <mergeCell ref="FO71:FR71"/>
    <mergeCell ref="FS71:FV71"/>
    <mergeCell ref="FK72:FN72"/>
    <mergeCell ref="FO72:FR72"/>
    <mergeCell ref="FS72:FV72"/>
    <mergeCell ref="FK69:FN69"/>
    <mergeCell ref="FO69:FR69"/>
    <mergeCell ref="FS69:FV69"/>
    <mergeCell ref="FK70:FN70"/>
    <mergeCell ref="FO70:FR70"/>
    <mergeCell ref="FS70:FV70"/>
    <mergeCell ref="FS75:FV75"/>
    <mergeCell ref="FK73:FN73"/>
    <mergeCell ref="FO73:FR73"/>
    <mergeCell ref="FS73:FV73"/>
    <mergeCell ref="FK74:FN74"/>
    <mergeCell ref="FO74:FR74"/>
    <mergeCell ref="FH93:FJ93"/>
    <mergeCell ref="FW93:FY93"/>
    <mergeCell ref="FH76:FJ76"/>
    <mergeCell ref="FW76:FY76"/>
    <mergeCell ref="FH77:FJ77"/>
    <mergeCell ref="FW77:FY77"/>
    <mergeCell ref="FH78:FJ78"/>
    <mergeCell ref="FW78:FY78"/>
    <mergeCell ref="FH79:FJ79"/>
    <mergeCell ref="FW79:FY79"/>
    <mergeCell ref="FH80:FJ80"/>
    <mergeCell ref="FW80:FY80"/>
    <mergeCell ref="FH83:FJ83"/>
    <mergeCell ref="FW83:FY83"/>
    <mergeCell ref="FH84:FJ84"/>
    <mergeCell ref="FW84:FY84"/>
    <mergeCell ref="FH85:FJ85"/>
    <mergeCell ref="FW85:FY85"/>
    <mergeCell ref="FK93:FN93"/>
    <mergeCell ref="FO93:FR93"/>
    <mergeCell ref="FS93:FV93"/>
    <mergeCell ref="FK88:FN88"/>
    <mergeCell ref="FO88:FR88"/>
    <mergeCell ref="FS88:FV88"/>
    <mergeCell ref="FK89:FN89"/>
    <mergeCell ref="FO89:FR89"/>
    <mergeCell ref="FS89:FV89"/>
    <mergeCell ref="FK86:FN86"/>
    <mergeCell ref="FO86:FR86"/>
    <mergeCell ref="FS86:FV86"/>
    <mergeCell ref="FH86:FJ86"/>
    <mergeCell ref="FW86:FY86"/>
  </mergeCells>
  <phoneticPr fontId="1"/>
  <conditionalFormatting sqref="AE41:AE54 AA59:AA65 AE59:AE65 AA9:AA10 AE9:AE10 H55:N58 AA41:AA54 W9:W10 H9:T10 W41:W54 H41:T54 W59:W65 H59:T65 AI9:AI10 AI41:AI54 AI59:AI65 BC41:BC54 AY59:AY65 BC59:BC65 AY9:AY10 BC9:BC10 AL55:AL58 AY41:AY54 AU9:AU10 AL9:AR10 AU41:AU54 AL41:AR54 AU59:AU65 AL59:AR65 BG9:BG10 BG41:BG54 BG59:BG65 CA41:CA54 BW59:BW65 CA59:CA65 BW9:BW10 CA9:CA10 BJ55:BJ58 BW41:BW54 BS9:BS10 BJ9:BP10 BS41:BS54 BJ41:BP54 BS59:BS65 BJ59:BP65 CE9:CE10 CE41:CE54 CE59:CE65 CY41:CY54 CU59:CU65 CY59:CY65 CU9:CU10 CY9:CY10 CH55:CH58 CU41:CU54 CQ9:CQ10 CH9:CN10 CQ41:CQ54 CH41:CN54 CQ59:CQ65 CH59:CN65 DC9:DC10 DC41:DC54 DC59:DC65 DW41:DW54 DS59:DS65 DW59:DW65 DS9:DS10 DW9:DW10 DF55:DF58 DS41:DS54 DO9:DO10 DF9:DL10 DO41:DO54 DF41:DL54 DO59:DO65 DF59:DL65 EA9:EA10 EA41:EA54 EA59:EA65 EU41:EU54 EQ59:EQ65 EU59:EU65 EQ9:EQ10 EU9:EU10 ED55:ED58 EQ41:EQ54 EM9:EM10 ED9:EJ10 EM41:EM54 ED41:EJ54 EM59:EM65 ED59:EJ65 EY9:EY10 EY41:EY54 EY59:EY65 FS41:FS54 FO59:FO65 FS59:FS65 FO9:FO10 FS9:FS10 FB55:FB58 FO41:FO54 FK9:FK10 FB9:FH10 FK41:FK54 FB41:FH54 FK59:FK65 FB59:FH65 FW9:FW10 FW41:FW54 FW59:FW65 H94:FY101 H11:FY12 H17:FY17 H32:FY32 H40:FY40 H68:FY68 FW27:FW30 FB27:FH30 FK27:FK30 FS27:FS30 FO27:FO30 EY27:EY30 ED27:EJ30 EM27:EM30 EU27:EU30 EQ27:EQ30 EA27:EA30 DF27:DL30 DO27:DO30 DW27:DW30 DS27:DS30 DC27:DC30 CH27:CN30 CQ27:CQ30 CY27:CY30 CU27:CU30 CE27:CE30 BJ27:BP30 BS27:BS30 CA27:CA30 BW27:BW30 BG27:BG30 AL27:AR30 AU27:AU30 BC27:BC30 AY27:AY30 AI27:AI30 H27:T30 W27:W30 AE27:AE30 AA27:AA30 AA83:AA93 AE83:AE93 W83:W93 H83:T93 AI83:AI93 AY83:AY93 BC83:BC93 AU83:AU93 AL83:AR93 BG83:BG93 BW83:BW93 CA83:CA93 BS83:BS93 BJ83:BP93 CE83:CE93 CU83:CU93 CY83:CY93 CQ83:CQ93 CH83:CN93 DC83:DC93 DS83:DS93 DW83:DW93 DO83:DO93 DF83:DL93 EA83:EA93 EQ83:EQ93 EU83:EU93 EM83:EM93 ED83:EJ93 EY83:EY93 FO83:FO93 FS83:FS93 FK83:FK93 FB83:FH93 FW83:FW93 W37:W39 AY33:AY35 BC33:BC35 AU33:AU35 AL33:AR35 BG33:BG35 AL37:AR39 BG37:BG39 AU37:AU39 BC37:BC39 AY37:AY39 H82:N82 AL82 BJ82 CH82 DF82 ED82 FB82 AA69:AA81 AE69:AE81 W69:W81 H69:T81 AI69:AI81 AY69:AY81 BC69:BC81 AU69:AU81 AL69:AR81 BG69:BG81 BW69:BW81 CA69:CA81 BS69:BS81 BJ69:BP81 CE69:CE81 CU69:CU81 CY69:CY81 CQ69:CQ81 CH69:CN81 DC69:DC81 DS69:DS81 DW69:DW81 DO69:DO81 DF69:DL81 EA69:EA81 EQ69:EQ81 EU69:EU81 EM69:EM81 ED69:EJ81 EY69:EY81 FO69:FO81 FS69:FS81 FK69:FK81 FB69:FH81 FW69:FW81 AA13:AA16 AE13:AE16 W13:W16 H13:T16 AI13:AI16 AY13:AY16 BC13:BC16 AU13:AU16 AL13:AR16 BG13:BG16 BW13:BW16 CA13:CA16 BS13:BS16 BJ13:BP16 CE13:CE16 CU13:CU16 CY13:CY16 CQ13:CQ16 CH13:CN16 DC13:DC16 DS13:DS16 DW13:DW16 DO13:DO16 DF13:DL16 EA13:EA16 EQ13:EQ16 EU13:EU16 EM13:EM16 ED13:EJ16 EY13:EY16 FO13:FO16 FS13:FS16 FK13:FK16 FB13:FH16 FW13:FW16 AA18:AA24 AE18:AE24 W18:W24 H18:T24 AI18:AI24 AY18:AY24 BC18:BC24 AU18:AU24 AL18:AR24 BG18:BG24 BW18:BW24 CA18:CA24 BS18:BS24 BJ18:BP24 CE18:CE24 CU18:CU24 CY18:CY24 CQ18:CQ24 CH18:CN24 DC18:DC24 DS18:DS24 DW18:DW24 DO18:DO24 DF18:DL24 EA18:EA24 EQ18:EQ24 EU18:EU24 EM18:EM24 ED18:EJ24 EY18:EY24 FO18:FO24 FS18:FS24 FK18:FK24 FB18:FH24 FW18:FW24 H33:T39 U36:BI36 AA37:AA39 AE37:AE39 AI37:AI39 W33:W35 AA33:AA35 AE33:AE35 AI33:AI35 BS37:BS39 BJ33:BP39 BQ36:CG36 BW37:BW39 CA37:CA39 CE37:CE39 BS33:BS35 BW33:BW35 CA33:CA35 CE33:CE35 CQ37:CQ39 CH33:CN39 CO36:DE36 CU37:CU39 CY37:CY39 DC37:DC39 CQ33:CQ35 CU33:CU35 CY33:CY35 DC33:DC35 DO37:DO39 DF33:DL39 DM36:EC36 DS37:DS39 DW37:DW39 EA37:EA39 DO33:DO35 DS33:DS35 DW33:DW35 EA33:EA35 EM37:EM39 ED33:EJ39 EK36:FA36 EQ37:EQ39 EU37:EU39 EY37:EY39 EM33:EM35 EQ33:EQ35 EU33:EU35 EY33:EY35 FK37:FK39 FB33:FH39 FI36:FY36 FO37:FO39 FS37:FS39 FW37:FW39 FK33:FK35 FO33:FO35 FS33:FS35 FW33:FW35">
    <cfRule type="cellIs" dxfId="40" priority="1" operator="equal">
      <formula>"▲"</formula>
    </cfRule>
    <cfRule type="cellIs" dxfId="39" priority="2" operator="equal">
      <formula>"〇"</formula>
    </cfRule>
    <cfRule type="cellIs" dxfId="38" priority="3" operator="equal">
      <formula>"△"</formula>
    </cfRule>
    <cfRule type="cellIs" dxfId="37" priority="4" operator="equal">
      <formula>"×"</formula>
    </cfRule>
  </conditionalFormatting>
  <pageMargins left="0.7" right="0.7" top="0.75" bottom="0.75" header="0.3" footer="0.3"/>
  <pageSetup paperSize="9" scale="25" orientation="landscape" verticalDpi="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BD4CA5BB-EFA9-4A67-92B7-913A2A8A3D94}">
          <x14:formula1>
            <xm:f>週テーブル!$B$2:$B$53</xm:f>
          </x14:formula1>
          <xm:sqref>Q4:T4</xm:sqref>
        </x14:dataValidation>
        <x14:dataValidation type="list" allowBlank="1" showInputMessage="1" showErrorMessage="1" xr:uid="{1C560584-41CB-4C9F-B7FD-BC8A6B5480ED}">
          <x14:formula1>
            <xm:f>週テーブル!$D$2:$D$54</xm:f>
          </x14:formula1>
          <xm:sqref>A4:B4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923C8-DFA8-4F1E-82DF-051B84CE6DA7}">
  <sheetPr codeName="Sheet2">
    <pageSetUpPr fitToPage="1"/>
  </sheetPr>
  <dimension ref="A1:FY144"/>
  <sheetViews>
    <sheetView zoomScale="70" zoomScaleNormal="70" workbookViewId="0">
      <pane xSplit="3" ySplit="10" topLeftCell="D11" activePane="bottomRight" state="frozen"/>
      <selection pane="topRight" activeCell="D1" sqref="D1"/>
      <selection pane="bottomLeft" activeCell="A8" sqref="A8"/>
      <selection pane="bottomRight" activeCell="H4" sqref="H4"/>
    </sheetView>
  </sheetViews>
  <sheetFormatPr defaultRowHeight="18.75"/>
  <cols>
    <col min="1" max="1" width="3.5" customWidth="1"/>
    <col min="2" max="2" width="39" customWidth="1"/>
    <col min="3" max="3" width="7.25" customWidth="1"/>
    <col min="4" max="4" width="11.875" customWidth="1"/>
    <col min="5" max="5" width="5.5" customWidth="1"/>
    <col min="6" max="6" width="4" customWidth="1"/>
    <col min="7" max="13" width="11.875" customWidth="1"/>
    <col min="14" max="43" width="3.75" customWidth="1"/>
    <col min="44" max="44" width="3.75" customWidth="1" collapsed="1"/>
    <col min="45" max="61" width="3.75" customWidth="1"/>
    <col min="62" max="67" width="3.75" hidden="1" customWidth="1"/>
    <col min="68" max="68" width="3.75" customWidth="1" collapsed="1"/>
    <col min="69" max="85" width="3.75" customWidth="1"/>
    <col min="86" max="91" width="3.75" hidden="1" customWidth="1"/>
    <col min="92" max="92" width="3.75" customWidth="1" collapsed="1"/>
    <col min="93" max="109" width="3.75" customWidth="1"/>
    <col min="110" max="115" width="3.75" hidden="1" customWidth="1"/>
    <col min="116" max="116" width="3.75" customWidth="1" collapsed="1"/>
    <col min="117" max="133" width="3.75" customWidth="1"/>
    <col min="134" max="139" width="3.75" hidden="1" customWidth="1"/>
    <col min="140" max="140" width="3.75" customWidth="1" collapsed="1"/>
    <col min="141" max="157" width="3.75" customWidth="1"/>
    <col min="158" max="163" width="3.75" hidden="1" customWidth="1"/>
    <col min="164" max="164" width="3.75" customWidth="1" collapsed="1"/>
    <col min="165" max="181" width="3.75" customWidth="1"/>
  </cols>
  <sheetData>
    <row r="1" spans="1:181" ht="26.25" customHeight="1"/>
    <row r="2" spans="1:181" ht="26.25" customHeight="1" thickBot="1"/>
    <row r="3" spans="1:181" ht="19.5" thickBot="1">
      <c r="A3" s="272" t="s">
        <v>127</v>
      </c>
      <c r="B3" s="273"/>
      <c r="C3" s="10" t="s">
        <v>316</v>
      </c>
    </row>
    <row r="4" spans="1:181" ht="39" customHeight="1" thickBot="1">
      <c r="A4" s="270">
        <v>45404</v>
      </c>
      <c r="B4" s="271"/>
      <c r="C4" s="134" t="b">
        <v>0</v>
      </c>
      <c r="D4" s="7">
        <f>A4*(C4=TRUE)+'空き状況確認テーブル(公開用)'!A4*(C4=FALSE)</f>
        <v>46391</v>
      </c>
      <c r="O4" s="7"/>
      <c r="Q4" s="20"/>
      <c r="R4" s="20"/>
      <c r="S4" s="20"/>
      <c r="T4" s="20"/>
    </row>
    <row r="5" spans="1:181">
      <c r="G5" s="53" t="s">
        <v>144</v>
      </c>
      <c r="H5" s="9" t="s">
        <v>145</v>
      </c>
      <c r="I5" s="9" t="s">
        <v>146</v>
      </c>
      <c r="J5" s="9" t="s">
        <v>147</v>
      </c>
      <c r="K5" s="9" t="s">
        <v>148</v>
      </c>
      <c r="L5" s="9" t="s">
        <v>149</v>
      </c>
      <c r="M5" s="52" t="s">
        <v>150</v>
      </c>
      <c r="N5" s="253">
        <f>D4</f>
        <v>46391</v>
      </c>
      <c r="O5" s="254"/>
      <c r="P5" s="254"/>
      <c r="Q5" s="254"/>
      <c r="R5" s="254"/>
      <c r="S5" s="254"/>
      <c r="T5" s="254"/>
      <c r="U5" s="254"/>
      <c r="V5" s="254"/>
      <c r="W5" s="254"/>
      <c r="X5" s="254"/>
      <c r="Y5" s="254"/>
      <c r="Z5" s="254"/>
      <c r="AA5" s="254"/>
      <c r="AB5" s="254"/>
      <c r="AC5" s="254"/>
      <c r="AD5" s="254"/>
      <c r="AE5" s="254"/>
      <c r="AF5" s="254"/>
      <c r="AG5" s="254"/>
      <c r="AH5" s="254"/>
      <c r="AI5" s="254"/>
      <c r="AJ5" s="254"/>
      <c r="AK5" s="255"/>
      <c r="AL5" s="256">
        <f>N5+1</f>
        <v>46392</v>
      </c>
      <c r="AM5" s="257"/>
      <c r="AN5" s="257"/>
      <c r="AO5" s="257"/>
      <c r="AP5" s="257"/>
      <c r="AQ5" s="257"/>
      <c r="AR5" s="257"/>
      <c r="AS5" s="257"/>
      <c r="AT5" s="257"/>
      <c r="AU5" s="257"/>
      <c r="AV5" s="257"/>
      <c r="AW5" s="257"/>
      <c r="AX5" s="257"/>
      <c r="AY5" s="257"/>
      <c r="AZ5" s="257"/>
      <c r="BA5" s="257"/>
      <c r="BB5" s="257"/>
      <c r="BC5" s="257"/>
      <c r="BD5" s="257"/>
      <c r="BE5" s="257"/>
      <c r="BF5" s="257"/>
      <c r="BG5" s="257"/>
      <c r="BH5" s="257"/>
      <c r="BI5" s="258"/>
      <c r="BJ5" s="256">
        <f>AL5+1</f>
        <v>46393</v>
      </c>
      <c r="BK5" s="257"/>
      <c r="BL5" s="257"/>
      <c r="BM5" s="257"/>
      <c r="BN5" s="257"/>
      <c r="BO5" s="257"/>
      <c r="BP5" s="257"/>
      <c r="BQ5" s="257"/>
      <c r="BR5" s="257"/>
      <c r="BS5" s="257"/>
      <c r="BT5" s="257"/>
      <c r="BU5" s="257"/>
      <c r="BV5" s="257"/>
      <c r="BW5" s="257"/>
      <c r="BX5" s="257"/>
      <c r="BY5" s="257"/>
      <c r="BZ5" s="257"/>
      <c r="CA5" s="257"/>
      <c r="CB5" s="257"/>
      <c r="CC5" s="257"/>
      <c r="CD5" s="257"/>
      <c r="CE5" s="257"/>
      <c r="CF5" s="257"/>
      <c r="CG5" s="258"/>
      <c r="CH5" s="256">
        <f>BJ5+1</f>
        <v>46394</v>
      </c>
      <c r="CI5" s="257"/>
      <c r="CJ5" s="257"/>
      <c r="CK5" s="257"/>
      <c r="CL5" s="257"/>
      <c r="CM5" s="257"/>
      <c r="CN5" s="257"/>
      <c r="CO5" s="257"/>
      <c r="CP5" s="257"/>
      <c r="CQ5" s="257"/>
      <c r="CR5" s="257"/>
      <c r="CS5" s="257"/>
      <c r="CT5" s="257"/>
      <c r="CU5" s="257"/>
      <c r="CV5" s="257"/>
      <c r="CW5" s="257"/>
      <c r="CX5" s="257"/>
      <c r="CY5" s="257"/>
      <c r="CZ5" s="257"/>
      <c r="DA5" s="257"/>
      <c r="DB5" s="257"/>
      <c r="DC5" s="257"/>
      <c r="DD5" s="257"/>
      <c r="DE5" s="258"/>
      <c r="DF5" s="256">
        <f>CH5+1</f>
        <v>46395</v>
      </c>
      <c r="DG5" s="257"/>
      <c r="DH5" s="257"/>
      <c r="DI5" s="257"/>
      <c r="DJ5" s="257"/>
      <c r="DK5" s="257"/>
      <c r="DL5" s="257"/>
      <c r="DM5" s="257"/>
      <c r="DN5" s="257"/>
      <c r="DO5" s="257"/>
      <c r="DP5" s="257"/>
      <c r="DQ5" s="257"/>
      <c r="DR5" s="257"/>
      <c r="DS5" s="257"/>
      <c r="DT5" s="257"/>
      <c r="DU5" s="257"/>
      <c r="DV5" s="257"/>
      <c r="DW5" s="257"/>
      <c r="DX5" s="257"/>
      <c r="DY5" s="257"/>
      <c r="DZ5" s="257"/>
      <c r="EA5" s="257"/>
      <c r="EB5" s="257"/>
      <c r="EC5" s="258"/>
      <c r="ED5" s="259">
        <f>DF5+1</f>
        <v>46396</v>
      </c>
      <c r="EE5" s="260"/>
      <c r="EF5" s="260"/>
      <c r="EG5" s="260"/>
      <c r="EH5" s="260"/>
      <c r="EI5" s="260"/>
      <c r="EJ5" s="260"/>
      <c r="EK5" s="260"/>
      <c r="EL5" s="260"/>
      <c r="EM5" s="260"/>
      <c r="EN5" s="260"/>
      <c r="EO5" s="260"/>
      <c r="EP5" s="260"/>
      <c r="EQ5" s="260"/>
      <c r="ER5" s="260"/>
      <c r="ES5" s="260"/>
      <c r="ET5" s="260"/>
      <c r="EU5" s="260"/>
      <c r="EV5" s="260"/>
      <c r="EW5" s="260"/>
      <c r="EX5" s="260"/>
      <c r="EY5" s="260"/>
      <c r="EZ5" s="260"/>
      <c r="FA5" s="261"/>
      <c r="FB5" s="250">
        <f t="shared" ref="FB5" si="0">ED5+1</f>
        <v>46397</v>
      </c>
      <c r="FC5" s="251"/>
      <c r="FD5" s="251"/>
      <c r="FE5" s="251"/>
      <c r="FF5" s="251"/>
      <c r="FG5" s="251"/>
      <c r="FH5" s="251"/>
      <c r="FI5" s="251"/>
      <c r="FJ5" s="251"/>
      <c r="FK5" s="251"/>
      <c r="FL5" s="251"/>
      <c r="FM5" s="251"/>
      <c r="FN5" s="251"/>
      <c r="FO5" s="251"/>
      <c r="FP5" s="251"/>
      <c r="FQ5" s="251"/>
      <c r="FR5" s="251"/>
      <c r="FS5" s="251"/>
      <c r="FT5" s="251"/>
      <c r="FU5" s="251"/>
      <c r="FV5" s="251"/>
      <c r="FW5" s="251"/>
      <c r="FX5" s="251"/>
      <c r="FY5" s="252"/>
    </row>
    <row r="6" spans="1:181">
      <c r="G6" s="53"/>
      <c r="H6" s="12"/>
      <c r="I6" s="12"/>
      <c r="J6" s="12"/>
      <c r="K6" s="12"/>
      <c r="L6" s="12"/>
      <c r="M6" s="12"/>
      <c r="N6" s="57">
        <f>N5</f>
        <v>46391</v>
      </c>
      <c r="O6" s="58">
        <f>N6</f>
        <v>46391</v>
      </c>
      <c r="P6" s="58">
        <f>O6</f>
        <v>46391</v>
      </c>
      <c r="Q6" s="58">
        <f t="shared" ref="Q6:AJ6" si="1">P6</f>
        <v>46391</v>
      </c>
      <c r="R6" s="58">
        <f t="shared" si="1"/>
        <v>46391</v>
      </c>
      <c r="S6" s="58">
        <f t="shared" si="1"/>
        <v>46391</v>
      </c>
      <c r="T6" s="58">
        <f t="shared" si="1"/>
        <v>46391</v>
      </c>
      <c r="U6" s="58">
        <f t="shared" si="1"/>
        <v>46391</v>
      </c>
      <c r="V6" s="58">
        <f t="shared" si="1"/>
        <v>46391</v>
      </c>
      <c r="W6" s="58">
        <f t="shared" si="1"/>
        <v>46391</v>
      </c>
      <c r="X6" s="58">
        <f t="shared" si="1"/>
        <v>46391</v>
      </c>
      <c r="Y6" s="58">
        <f t="shared" si="1"/>
        <v>46391</v>
      </c>
      <c r="Z6" s="58">
        <f t="shared" si="1"/>
        <v>46391</v>
      </c>
      <c r="AA6" s="58">
        <f t="shared" si="1"/>
        <v>46391</v>
      </c>
      <c r="AB6" s="58">
        <f t="shared" si="1"/>
        <v>46391</v>
      </c>
      <c r="AC6" s="58">
        <f t="shared" si="1"/>
        <v>46391</v>
      </c>
      <c r="AD6" s="58">
        <f t="shared" si="1"/>
        <v>46391</v>
      </c>
      <c r="AE6" s="58">
        <f t="shared" si="1"/>
        <v>46391</v>
      </c>
      <c r="AF6" s="58">
        <f t="shared" si="1"/>
        <v>46391</v>
      </c>
      <c r="AG6" s="58">
        <f t="shared" si="1"/>
        <v>46391</v>
      </c>
      <c r="AH6" s="58">
        <f t="shared" si="1"/>
        <v>46391</v>
      </c>
      <c r="AI6" s="58">
        <f t="shared" si="1"/>
        <v>46391</v>
      </c>
      <c r="AJ6" s="58">
        <f t="shared" si="1"/>
        <v>46391</v>
      </c>
      <c r="AK6" s="59">
        <f>AJ6</f>
        <v>46391</v>
      </c>
      <c r="AL6" s="57">
        <f>AL5</f>
        <v>46392</v>
      </c>
      <c r="AM6" s="58">
        <f>AL6</f>
        <v>46392</v>
      </c>
      <c r="AN6" s="58">
        <f t="shared" ref="AN6:BI6" si="2">AM6</f>
        <v>46392</v>
      </c>
      <c r="AO6" s="58">
        <f t="shared" si="2"/>
        <v>46392</v>
      </c>
      <c r="AP6" s="58">
        <f t="shared" si="2"/>
        <v>46392</v>
      </c>
      <c r="AQ6" s="58">
        <f t="shared" si="2"/>
        <v>46392</v>
      </c>
      <c r="AR6" s="58">
        <f t="shared" si="2"/>
        <v>46392</v>
      </c>
      <c r="AS6" s="58">
        <f t="shared" si="2"/>
        <v>46392</v>
      </c>
      <c r="AT6" s="58">
        <f t="shared" si="2"/>
        <v>46392</v>
      </c>
      <c r="AU6" s="60">
        <f t="shared" si="2"/>
        <v>46392</v>
      </c>
      <c r="AV6" s="58">
        <f t="shared" si="2"/>
        <v>46392</v>
      </c>
      <c r="AW6" s="58">
        <f t="shared" si="2"/>
        <v>46392</v>
      </c>
      <c r="AX6" s="61">
        <f t="shared" si="2"/>
        <v>46392</v>
      </c>
      <c r="AY6" s="58">
        <f t="shared" si="2"/>
        <v>46392</v>
      </c>
      <c r="AZ6" s="58">
        <f t="shared" si="2"/>
        <v>46392</v>
      </c>
      <c r="BA6" s="58">
        <f t="shared" si="2"/>
        <v>46392</v>
      </c>
      <c r="BB6" s="58">
        <f t="shared" si="2"/>
        <v>46392</v>
      </c>
      <c r="BC6" s="60">
        <f t="shared" si="2"/>
        <v>46392</v>
      </c>
      <c r="BD6" s="58">
        <f t="shared" si="2"/>
        <v>46392</v>
      </c>
      <c r="BE6" s="58">
        <f t="shared" si="2"/>
        <v>46392</v>
      </c>
      <c r="BF6" s="61">
        <f t="shared" si="2"/>
        <v>46392</v>
      </c>
      <c r="BG6" s="58">
        <f t="shared" si="2"/>
        <v>46392</v>
      </c>
      <c r="BH6" s="58">
        <f t="shared" si="2"/>
        <v>46392</v>
      </c>
      <c r="BI6" s="59">
        <f t="shared" si="2"/>
        <v>46392</v>
      </c>
      <c r="BJ6" s="57">
        <f>BJ5</f>
        <v>46393</v>
      </c>
      <c r="BK6" s="58">
        <f>BJ6</f>
        <v>46393</v>
      </c>
      <c r="BL6" s="58">
        <f t="shared" ref="BL6:CG6" si="3">BK6</f>
        <v>46393</v>
      </c>
      <c r="BM6" s="58">
        <f t="shared" si="3"/>
        <v>46393</v>
      </c>
      <c r="BN6" s="58">
        <f t="shared" si="3"/>
        <v>46393</v>
      </c>
      <c r="BO6" s="58">
        <f t="shared" si="3"/>
        <v>46393</v>
      </c>
      <c r="BP6" s="58">
        <f t="shared" si="3"/>
        <v>46393</v>
      </c>
      <c r="BQ6" s="58">
        <f t="shared" si="3"/>
        <v>46393</v>
      </c>
      <c r="BR6" s="58">
        <f t="shared" si="3"/>
        <v>46393</v>
      </c>
      <c r="BS6" s="60">
        <f t="shared" si="3"/>
        <v>46393</v>
      </c>
      <c r="BT6" s="58">
        <f t="shared" si="3"/>
        <v>46393</v>
      </c>
      <c r="BU6" s="58">
        <f t="shared" si="3"/>
        <v>46393</v>
      </c>
      <c r="BV6" s="61">
        <f t="shared" si="3"/>
        <v>46393</v>
      </c>
      <c r="BW6" s="58">
        <f t="shared" si="3"/>
        <v>46393</v>
      </c>
      <c r="BX6" s="58">
        <f t="shared" si="3"/>
        <v>46393</v>
      </c>
      <c r="BY6" s="58">
        <f t="shared" si="3"/>
        <v>46393</v>
      </c>
      <c r="BZ6" s="58">
        <f t="shared" si="3"/>
        <v>46393</v>
      </c>
      <c r="CA6" s="60">
        <f t="shared" si="3"/>
        <v>46393</v>
      </c>
      <c r="CB6" s="58">
        <f t="shared" si="3"/>
        <v>46393</v>
      </c>
      <c r="CC6" s="58">
        <f t="shared" si="3"/>
        <v>46393</v>
      </c>
      <c r="CD6" s="61">
        <f t="shared" si="3"/>
        <v>46393</v>
      </c>
      <c r="CE6" s="58">
        <f t="shared" si="3"/>
        <v>46393</v>
      </c>
      <c r="CF6" s="58">
        <f t="shared" si="3"/>
        <v>46393</v>
      </c>
      <c r="CG6" s="59">
        <f t="shared" si="3"/>
        <v>46393</v>
      </c>
      <c r="CH6" s="57">
        <f>CH5</f>
        <v>46394</v>
      </c>
      <c r="CI6" s="58">
        <f>CH6</f>
        <v>46394</v>
      </c>
      <c r="CJ6" s="58">
        <f t="shared" ref="CJ6:DE6" si="4">CI6</f>
        <v>46394</v>
      </c>
      <c r="CK6" s="58">
        <f t="shared" si="4"/>
        <v>46394</v>
      </c>
      <c r="CL6" s="58">
        <f t="shared" si="4"/>
        <v>46394</v>
      </c>
      <c r="CM6" s="58">
        <f t="shared" si="4"/>
        <v>46394</v>
      </c>
      <c r="CN6" s="58">
        <f t="shared" si="4"/>
        <v>46394</v>
      </c>
      <c r="CO6" s="58">
        <f t="shared" si="4"/>
        <v>46394</v>
      </c>
      <c r="CP6" s="58">
        <f t="shared" si="4"/>
        <v>46394</v>
      </c>
      <c r="CQ6" s="60">
        <f t="shared" si="4"/>
        <v>46394</v>
      </c>
      <c r="CR6" s="58">
        <f t="shared" si="4"/>
        <v>46394</v>
      </c>
      <c r="CS6" s="58">
        <f t="shared" si="4"/>
        <v>46394</v>
      </c>
      <c r="CT6" s="61">
        <f t="shared" si="4"/>
        <v>46394</v>
      </c>
      <c r="CU6" s="58">
        <f t="shared" si="4"/>
        <v>46394</v>
      </c>
      <c r="CV6" s="58">
        <f t="shared" si="4"/>
        <v>46394</v>
      </c>
      <c r="CW6" s="58">
        <f t="shared" si="4"/>
        <v>46394</v>
      </c>
      <c r="CX6" s="58">
        <f t="shared" si="4"/>
        <v>46394</v>
      </c>
      <c r="CY6" s="60">
        <f t="shared" si="4"/>
        <v>46394</v>
      </c>
      <c r="CZ6" s="58">
        <f t="shared" si="4"/>
        <v>46394</v>
      </c>
      <c r="DA6" s="58">
        <f t="shared" si="4"/>
        <v>46394</v>
      </c>
      <c r="DB6" s="61">
        <f t="shared" si="4"/>
        <v>46394</v>
      </c>
      <c r="DC6" s="58">
        <f t="shared" si="4"/>
        <v>46394</v>
      </c>
      <c r="DD6" s="58">
        <f t="shared" si="4"/>
        <v>46394</v>
      </c>
      <c r="DE6" s="59">
        <f t="shared" si="4"/>
        <v>46394</v>
      </c>
      <c r="DF6" s="57">
        <f>DF5</f>
        <v>46395</v>
      </c>
      <c r="DG6" s="58">
        <f>DF6</f>
        <v>46395</v>
      </c>
      <c r="DH6" s="58">
        <f t="shared" ref="DH6:EC6" si="5">DG6</f>
        <v>46395</v>
      </c>
      <c r="DI6" s="58">
        <f t="shared" si="5"/>
        <v>46395</v>
      </c>
      <c r="DJ6" s="58">
        <f t="shared" si="5"/>
        <v>46395</v>
      </c>
      <c r="DK6" s="58">
        <f t="shared" si="5"/>
        <v>46395</v>
      </c>
      <c r="DL6" s="58">
        <f t="shared" si="5"/>
        <v>46395</v>
      </c>
      <c r="DM6" s="58">
        <f t="shared" si="5"/>
        <v>46395</v>
      </c>
      <c r="DN6" s="58">
        <f t="shared" si="5"/>
        <v>46395</v>
      </c>
      <c r="DO6" s="60">
        <f t="shared" si="5"/>
        <v>46395</v>
      </c>
      <c r="DP6" s="58">
        <f t="shared" si="5"/>
        <v>46395</v>
      </c>
      <c r="DQ6" s="58">
        <f t="shared" si="5"/>
        <v>46395</v>
      </c>
      <c r="DR6" s="61">
        <f t="shared" si="5"/>
        <v>46395</v>
      </c>
      <c r="DS6" s="58">
        <f t="shared" si="5"/>
        <v>46395</v>
      </c>
      <c r="DT6" s="58">
        <f t="shared" si="5"/>
        <v>46395</v>
      </c>
      <c r="DU6" s="58">
        <f t="shared" si="5"/>
        <v>46395</v>
      </c>
      <c r="DV6" s="58">
        <f t="shared" si="5"/>
        <v>46395</v>
      </c>
      <c r="DW6" s="60">
        <f t="shared" si="5"/>
        <v>46395</v>
      </c>
      <c r="DX6" s="58">
        <f t="shared" si="5"/>
        <v>46395</v>
      </c>
      <c r="DY6" s="58">
        <f t="shared" si="5"/>
        <v>46395</v>
      </c>
      <c r="DZ6" s="61">
        <f t="shared" si="5"/>
        <v>46395</v>
      </c>
      <c r="EA6" s="58">
        <f t="shared" si="5"/>
        <v>46395</v>
      </c>
      <c r="EB6" s="58">
        <f t="shared" si="5"/>
        <v>46395</v>
      </c>
      <c r="EC6" s="59">
        <f t="shared" si="5"/>
        <v>46395</v>
      </c>
      <c r="ED6" s="62">
        <f>ED5</f>
        <v>46396</v>
      </c>
      <c r="EE6" s="63">
        <f>ED6</f>
        <v>46396</v>
      </c>
      <c r="EF6" s="63">
        <f t="shared" ref="EF6:FA6" si="6">EE6</f>
        <v>46396</v>
      </c>
      <c r="EG6" s="63">
        <f t="shared" si="6"/>
        <v>46396</v>
      </c>
      <c r="EH6" s="63">
        <f t="shared" si="6"/>
        <v>46396</v>
      </c>
      <c r="EI6" s="63">
        <f t="shared" si="6"/>
        <v>46396</v>
      </c>
      <c r="EJ6" s="63">
        <f t="shared" si="6"/>
        <v>46396</v>
      </c>
      <c r="EK6" s="63">
        <f t="shared" si="6"/>
        <v>46396</v>
      </c>
      <c r="EL6" s="63">
        <f t="shared" si="6"/>
        <v>46396</v>
      </c>
      <c r="EM6" s="64">
        <f t="shared" si="6"/>
        <v>46396</v>
      </c>
      <c r="EN6" s="63">
        <f t="shared" si="6"/>
        <v>46396</v>
      </c>
      <c r="EO6" s="63">
        <f t="shared" si="6"/>
        <v>46396</v>
      </c>
      <c r="EP6" s="65">
        <f t="shared" si="6"/>
        <v>46396</v>
      </c>
      <c r="EQ6" s="63">
        <f t="shared" si="6"/>
        <v>46396</v>
      </c>
      <c r="ER6" s="63">
        <f t="shared" si="6"/>
        <v>46396</v>
      </c>
      <c r="ES6" s="63">
        <f t="shared" si="6"/>
        <v>46396</v>
      </c>
      <c r="ET6" s="63">
        <f t="shared" si="6"/>
        <v>46396</v>
      </c>
      <c r="EU6" s="64">
        <f t="shared" si="6"/>
        <v>46396</v>
      </c>
      <c r="EV6" s="63">
        <f t="shared" si="6"/>
        <v>46396</v>
      </c>
      <c r="EW6" s="63">
        <f t="shared" si="6"/>
        <v>46396</v>
      </c>
      <c r="EX6" s="65">
        <f t="shared" si="6"/>
        <v>46396</v>
      </c>
      <c r="EY6" s="63">
        <f t="shared" si="6"/>
        <v>46396</v>
      </c>
      <c r="EZ6" s="63">
        <f t="shared" si="6"/>
        <v>46396</v>
      </c>
      <c r="FA6" s="66">
        <f t="shared" si="6"/>
        <v>46396</v>
      </c>
      <c r="FB6" s="67">
        <f>FB5</f>
        <v>46397</v>
      </c>
      <c r="FC6" s="68">
        <f>FB6</f>
        <v>46397</v>
      </c>
      <c r="FD6" s="68">
        <f t="shared" ref="FD6:FY6" si="7">FC6</f>
        <v>46397</v>
      </c>
      <c r="FE6" s="68">
        <f t="shared" si="7"/>
        <v>46397</v>
      </c>
      <c r="FF6" s="68">
        <f t="shared" si="7"/>
        <v>46397</v>
      </c>
      <c r="FG6" s="68">
        <f t="shared" si="7"/>
        <v>46397</v>
      </c>
      <c r="FH6" s="68">
        <f t="shared" si="7"/>
        <v>46397</v>
      </c>
      <c r="FI6" s="68">
        <f t="shared" si="7"/>
        <v>46397</v>
      </c>
      <c r="FJ6" s="68">
        <f t="shared" si="7"/>
        <v>46397</v>
      </c>
      <c r="FK6" s="69">
        <f t="shared" si="7"/>
        <v>46397</v>
      </c>
      <c r="FL6" s="68">
        <f t="shared" si="7"/>
        <v>46397</v>
      </c>
      <c r="FM6" s="68">
        <f t="shared" si="7"/>
        <v>46397</v>
      </c>
      <c r="FN6" s="70">
        <f t="shared" si="7"/>
        <v>46397</v>
      </c>
      <c r="FO6" s="68">
        <f t="shared" si="7"/>
        <v>46397</v>
      </c>
      <c r="FP6" s="68">
        <f t="shared" si="7"/>
        <v>46397</v>
      </c>
      <c r="FQ6" s="68">
        <f t="shared" si="7"/>
        <v>46397</v>
      </c>
      <c r="FR6" s="68">
        <f t="shared" si="7"/>
        <v>46397</v>
      </c>
      <c r="FS6" s="69">
        <f t="shared" si="7"/>
        <v>46397</v>
      </c>
      <c r="FT6" s="68">
        <f t="shared" si="7"/>
        <v>46397</v>
      </c>
      <c r="FU6" s="68">
        <f t="shared" si="7"/>
        <v>46397</v>
      </c>
      <c r="FV6" s="70">
        <f t="shared" si="7"/>
        <v>46397</v>
      </c>
      <c r="FW6" s="68">
        <f t="shared" si="7"/>
        <v>46397</v>
      </c>
      <c r="FX6" s="68">
        <f t="shared" si="7"/>
        <v>46397</v>
      </c>
      <c r="FY6" s="71">
        <f t="shared" si="7"/>
        <v>46397</v>
      </c>
    </row>
    <row r="7" spans="1:181" ht="18.75" customHeight="1" thickBot="1">
      <c r="A7" t="s">
        <v>276</v>
      </c>
      <c r="G7" s="9" t="s">
        <v>137</v>
      </c>
      <c r="H7" s="12" t="s">
        <v>138</v>
      </c>
      <c r="I7" s="12" t="s">
        <v>139</v>
      </c>
      <c r="J7" s="12" t="s">
        <v>140</v>
      </c>
      <c r="K7" s="12" t="s">
        <v>141</v>
      </c>
      <c r="L7" s="12" t="s">
        <v>142</v>
      </c>
      <c r="M7" s="12" t="s">
        <v>143</v>
      </c>
      <c r="N7" s="248" t="s">
        <v>119</v>
      </c>
      <c r="O7" s="249"/>
      <c r="P7" s="249"/>
      <c r="Q7" s="249"/>
      <c r="R7" s="249"/>
      <c r="S7" s="249"/>
      <c r="T7" s="249"/>
      <c r="U7" s="249"/>
      <c r="V7" s="249"/>
      <c r="W7" s="263" t="s">
        <v>116</v>
      </c>
      <c r="X7" s="264"/>
      <c r="Y7" s="264"/>
      <c r="Z7" s="265"/>
      <c r="AA7" s="266" t="s">
        <v>117</v>
      </c>
      <c r="AB7" s="266"/>
      <c r="AC7" s="266"/>
      <c r="AD7" s="266"/>
      <c r="AE7" s="267" t="s">
        <v>118</v>
      </c>
      <c r="AF7" s="268"/>
      <c r="AG7" s="268"/>
      <c r="AH7" s="269"/>
      <c r="AI7" s="249" t="s">
        <v>119</v>
      </c>
      <c r="AJ7" s="249"/>
      <c r="AK7" s="262"/>
      <c r="AL7" s="248" t="s">
        <v>119</v>
      </c>
      <c r="AM7" s="249"/>
      <c r="AN7" s="249"/>
      <c r="AO7" s="249"/>
      <c r="AP7" s="249"/>
      <c r="AQ7" s="249"/>
      <c r="AR7" s="249"/>
      <c r="AS7" s="249"/>
      <c r="AT7" s="249"/>
      <c r="AU7" s="263" t="s">
        <v>116</v>
      </c>
      <c r="AV7" s="264"/>
      <c r="AW7" s="264"/>
      <c r="AX7" s="265"/>
      <c r="AY7" s="266" t="s">
        <v>117</v>
      </c>
      <c r="AZ7" s="266"/>
      <c r="BA7" s="266"/>
      <c r="BB7" s="266"/>
      <c r="BC7" s="267" t="s">
        <v>118</v>
      </c>
      <c r="BD7" s="268"/>
      <c r="BE7" s="268"/>
      <c r="BF7" s="269"/>
      <c r="BG7" s="249" t="s">
        <v>119</v>
      </c>
      <c r="BH7" s="249"/>
      <c r="BI7" s="262"/>
      <c r="BJ7" s="248" t="s">
        <v>119</v>
      </c>
      <c r="BK7" s="249"/>
      <c r="BL7" s="249"/>
      <c r="BM7" s="249"/>
      <c r="BN7" s="249"/>
      <c r="BO7" s="249"/>
      <c r="BP7" s="249"/>
      <c r="BQ7" s="249"/>
      <c r="BR7" s="249"/>
      <c r="BS7" s="263" t="s">
        <v>116</v>
      </c>
      <c r="BT7" s="264"/>
      <c r="BU7" s="264"/>
      <c r="BV7" s="265"/>
      <c r="BW7" s="266" t="s">
        <v>117</v>
      </c>
      <c r="BX7" s="266"/>
      <c r="BY7" s="266"/>
      <c r="BZ7" s="266"/>
      <c r="CA7" s="267" t="s">
        <v>118</v>
      </c>
      <c r="CB7" s="268"/>
      <c r="CC7" s="268"/>
      <c r="CD7" s="269"/>
      <c r="CE7" s="249" t="s">
        <v>119</v>
      </c>
      <c r="CF7" s="249"/>
      <c r="CG7" s="262"/>
      <c r="CH7" s="248" t="s">
        <v>119</v>
      </c>
      <c r="CI7" s="249"/>
      <c r="CJ7" s="249"/>
      <c r="CK7" s="249"/>
      <c r="CL7" s="249"/>
      <c r="CM7" s="249"/>
      <c r="CN7" s="249"/>
      <c r="CO7" s="249"/>
      <c r="CP7" s="249"/>
      <c r="CQ7" s="263" t="s">
        <v>116</v>
      </c>
      <c r="CR7" s="264"/>
      <c r="CS7" s="264"/>
      <c r="CT7" s="265"/>
      <c r="CU7" s="266" t="s">
        <v>117</v>
      </c>
      <c r="CV7" s="266"/>
      <c r="CW7" s="266"/>
      <c r="CX7" s="266"/>
      <c r="CY7" s="267" t="s">
        <v>118</v>
      </c>
      <c r="CZ7" s="268"/>
      <c r="DA7" s="268"/>
      <c r="DB7" s="269"/>
      <c r="DC7" s="249" t="s">
        <v>119</v>
      </c>
      <c r="DD7" s="249"/>
      <c r="DE7" s="262"/>
      <c r="DF7" s="248" t="s">
        <v>119</v>
      </c>
      <c r="DG7" s="249"/>
      <c r="DH7" s="249"/>
      <c r="DI7" s="249"/>
      <c r="DJ7" s="249"/>
      <c r="DK7" s="249"/>
      <c r="DL7" s="249"/>
      <c r="DM7" s="249"/>
      <c r="DN7" s="249"/>
      <c r="DO7" s="263" t="s">
        <v>116</v>
      </c>
      <c r="DP7" s="264"/>
      <c r="DQ7" s="264"/>
      <c r="DR7" s="265"/>
      <c r="DS7" s="266" t="s">
        <v>117</v>
      </c>
      <c r="DT7" s="266"/>
      <c r="DU7" s="266"/>
      <c r="DV7" s="266"/>
      <c r="DW7" s="267" t="s">
        <v>118</v>
      </c>
      <c r="DX7" s="268"/>
      <c r="DY7" s="268"/>
      <c r="DZ7" s="269"/>
      <c r="EA7" s="249" t="s">
        <v>119</v>
      </c>
      <c r="EB7" s="249"/>
      <c r="EC7" s="262"/>
      <c r="ED7" s="248" t="s">
        <v>119</v>
      </c>
      <c r="EE7" s="249"/>
      <c r="EF7" s="249"/>
      <c r="EG7" s="249"/>
      <c r="EH7" s="249"/>
      <c r="EI7" s="249"/>
      <c r="EJ7" s="249"/>
      <c r="EK7" s="249"/>
      <c r="EL7" s="249"/>
      <c r="EM7" s="263" t="s">
        <v>116</v>
      </c>
      <c r="EN7" s="264"/>
      <c r="EO7" s="264"/>
      <c r="EP7" s="265"/>
      <c r="EQ7" s="266" t="s">
        <v>117</v>
      </c>
      <c r="ER7" s="266"/>
      <c r="ES7" s="266"/>
      <c r="ET7" s="266"/>
      <c r="EU7" s="267" t="s">
        <v>118</v>
      </c>
      <c r="EV7" s="268"/>
      <c r="EW7" s="268"/>
      <c r="EX7" s="269"/>
      <c r="EY7" s="249" t="s">
        <v>119</v>
      </c>
      <c r="EZ7" s="249"/>
      <c r="FA7" s="262"/>
      <c r="FB7" s="248" t="s">
        <v>119</v>
      </c>
      <c r="FC7" s="249"/>
      <c r="FD7" s="249"/>
      <c r="FE7" s="249"/>
      <c r="FF7" s="249"/>
      <c r="FG7" s="249"/>
      <c r="FH7" s="249"/>
      <c r="FI7" s="249"/>
      <c r="FJ7" s="249"/>
      <c r="FK7" s="263" t="s">
        <v>116</v>
      </c>
      <c r="FL7" s="264"/>
      <c r="FM7" s="264"/>
      <c r="FN7" s="265"/>
      <c r="FO7" s="266" t="s">
        <v>117</v>
      </c>
      <c r="FP7" s="266"/>
      <c r="FQ7" s="266"/>
      <c r="FR7" s="266"/>
      <c r="FS7" s="267" t="s">
        <v>118</v>
      </c>
      <c r="FT7" s="268"/>
      <c r="FU7" s="268"/>
      <c r="FV7" s="269"/>
      <c r="FW7" s="249" t="s">
        <v>119</v>
      </c>
      <c r="FX7" s="249"/>
      <c r="FY7" s="262"/>
    </row>
    <row r="8" spans="1:181" ht="19.5" thickBot="1">
      <c r="A8" s="54" t="s">
        <v>120</v>
      </c>
      <c r="B8" s="55"/>
      <c r="C8" s="55"/>
      <c r="D8" s="10" t="s">
        <v>128</v>
      </c>
      <c r="E8" s="10" t="s">
        <v>308</v>
      </c>
      <c r="F8" s="10" t="s">
        <v>309</v>
      </c>
      <c r="G8" s="10" t="s">
        <v>114</v>
      </c>
      <c r="H8" s="19" t="s">
        <v>121</v>
      </c>
      <c r="I8" s="19" t="s">
        <v>121</v>
      </c>
      <c r="J8" s="19" t="s">
        <v>121</v>
      </c>
      <c r="K8" s="19" t="s">
        <v>121</v>
      </c>
      <c r="L8" s="19" t="s">
        <v>121</v>
      </c>
      <c r="M8" s="19" t="s">
        <v>121</v>
      </c>
      <c r="N8" s="21">
        <v>0</v>
      </c>
      <c r="O8" s="22">
        <v>4.1666666666666664E-2</v>
      </c>
      <c r="P8" s="22">
        <v>8.3333333333333301E-2</v>
      </c>
      <c r="Q8" s="22">
        <v>0.125</v>
      </c>
      <c r="R8" s="22">
        <v>0.16666666666666699</v>
      </c>
      <c r="S8" s="22">
        <v>0.20833333333333301</v>
      </c>
      <c r="T8" s="22">
        <v>0.25</v>
      </c>
      <c r="U8" s="22">
        <v>0.29166666666666702</v>
      </c>
      <c r="V8" s="25">
        <v>0.33333333333333298</v>
      </c>
      <c r="W8" s="92">
        <v>0.375</v>
      </c>
      <c r="X8" s="92">
        <v>0.41666666666666702</v>
      </c>
      <c r="Y8" s="92">
        <v>0.45833333333333298</v>
      </c>
      <c r="Z8" s="92">
        <v>0.5</v>
      </c>
      <c r="AA8" s="93">
        <v>0.54166666666666696</v>
      </c>
      <c r="AB8" s="94">
        <v>0.58333333333333304</v>
      </c>
      <c r="AC8" s="94">
        <v>0.625</v>
      </c>
      <c r="AD8" s="95">
        <v>0.66666666666666696</v>
      </c>
      <c r="AE8" s="23">
        <v>0.70833333333333304</v>
      </c>
      <c r="AF8" s="23">
        <v>0.75</v>
      </c>
      <c r="AG8" s="23">
        <v>0.79166666666666696</v>
      </c>
      <c r="AH8" s="23">
        <v>0.83333333333333304</v>
      </c>
      <c r="AI8" s="31">
        <v>0.875</v>
      </c>
      <c r="AJ8" s="22">
        <v>0.91666666666666696</v>
      </c>
      <c r="AK8" s="24">
        <v>0.95833333333333304</v>
      </c>
      <c r="AL8" s="21">
        <v>0</v>
      </c>
      <c r="AM8" s="22">
        <v>4.1666666666666664E-2</v>
      </c>
      <c r="AN8" s="22">
        <v>8.3333333333333301E-2</v>
      </c>
      <c r="AO8" s="22">
        <v>0.125</v>
      </c>
      <c r="AP8" s="22">
        <v>0.16666666666666699</v>
      </c>
      <c r="AQ8" s="22">
        <v>0.20833333333333301</v>
      </c>
      <c r="AR8" s="22">
        <v>0.25</v>
      </c>
      <c r="AS8" s="22">
        <v>0.29166666666666702</v>
      </c>
      <c r="AT8" s="25">
        <v>0.33333333333333298</v>
      </c>
      <c r="AU8" s="92">
        <v>0.375</v>
      </c>
      <c r="AV8" s="92">
        <v>0.41666666666666702</v>
      </c>
      <c r="AW8" s="92">
        <v>0.45833333333333298</v>
      </c>
      <c r="AX8" s="92">
        <v>0.5</v>
      </c>
      <c r="AY8" s="93">
        <v>0.54166666666666696</v>
      </c>
      <c r="AZ8" s="94">
        <v>0.58333333333333304</v>
      </c>
      <c r="BA8" s="94">
        <v>0.625</v>
      </c>
      <c r="BB8" s="95">
        <v>0.66666666666666696</v>
      </c>
      <c r="BC8" s="23">
        <v>0.70833333333333304</v>
      </c>
      <c r="BD8" s="23">
        <v>0.75</v>
      </c>
      <c r="BE8" s="23">
        <v>0.79166666666666696</v>
      </c>
      <c r="BF8" s="23">
        <v>0.83333333333333304</v>
      </c>
      <c r="BG8" s="31">
        <v>0.875</v>
      </c>
      <c r="BH8" s="22">
        <v>0.91666666666666696</v>
      </c>
      <c r="BI8" s="24">
        <v>0.95833333333333304</v>
      </c>
      <c r="BJ8" s="21">
        <v>0</v>
      </c>
      <c r="BK8" s="22">
        <v>4.1666666666666664E-2</v>
      </c>
      <c r="BL8" s="22">
        <v>8.3333333333333301E-2</v>
      </c>
      <c r="BM8" s="22">
        <v>0.125</v>
      </c>
      <c r="BN8" s="22">
        <v>0.16666666666666699</v>
      </c>
      <c r="BO8" s="22">
        <v>0.20833333333333301</v>
      </c>
      <c r="BP8" s="22">
        <v>0.25</v>
      </c>
      <c r="BQ8" s="22">
        <v>0.29166666666666702</v>
      </c>
      <c r="BR8" s="25">
        <v>0.33333333333333298</v>
      </c>
      <c r="BS8" s="92">
        <v>0.375</v>
      </c>
      <c r="BT8" s="92">
        <v>0.41666666666666702</v>
      </c>
      <c r="BU8" s="92">
        <v>0.45833333333333298</v>
      </c>
      <c r="BV8" s="92">
        <v>0.5</v>
      </c>
      <c r="BW8" s="93">
        <v>0.54166666666666696</v>
      </c>
      <c r="BX8" s="94">
        <v>0.58333333333333304</v>
      </c>
      <c r="BY8" s="94">
        <v>0.625</v>
      </c>
      <c r="BZ8" s="95">
        <v>0.66666666666666696</v>
      </c>
      <c r="CA8" s="23">
        <v>0.70833333333333304</v>
      </c>
      <c r="CB8" s="23">
        <v>0.75</v>
      </c>
      <c r="CC8" s="23">
        <v>0.79166666666666696</v>
      </c>
      <c r="CD8" s="23">
        <v>0.83333333333333304</v>
      </c>
      <c r="CE8" s="31">
        <v>0.875</v>
      </c>
      <c r="CF8" s="22">
        <v>0.91666666666666696</v>
      </c>
      <c r="CG8" s="24">
        <v>0.95833333333333304</v>
      </c>
      <c r="CH8" s="21">
        <v>0</v>
      </c>
      <c r="CI8" s="22">
        <v>4.1666666666666664E-2</v>
      </c>
      <c r="CJ8" s="22">
        <v>8.3333333333333301E-2</v>
      </c>
      <c r="CK8" s="22">
        <v>0.125</v>
      </c>
      <c r="CL8" s="22">
        <v>0.16666666666666699</v>
      </c>
      <c r="CM8" s="22">
        <v>0.20833333333333301</v>
      </c>
      <c r="CN8" s="22">
        <v>0.25</v>
      </c>
      <c r="CO8" s="22">
        <v>0.29166666666666702</v>
      </c>
      <c r="CP8" s="25">
        <v>0.33333333333333298</v>
      </c>
      <c r="CQ8" s="92">
        <v>0.375</v>
      </c>
      <c r="CR8" s="92">
        <v>0.41666666666666702</v>
      </c>
      <c r="CS8" s="92">
        <v>0.45833333333333298</v>
      </c>
      <c r="CT8" s="92">
        <v>0.5</v>
      </c>
      <c r="CU8" s="93">
        <v>0.54166666666666696</v>
      </c>
      <c r="CV8" s="94">
        <v>0.58333333333333304</v>
      </c>
      <c r="CW8" s="94">
        <v>0.625</v>
      </c>
      <c r="CX8" s="95">
        <v>0.66666666666666696</v>
      </c>
      <c r="CY8" s="23">
        <v>0.70833333333333304</v>
      </c>
      <c r="CZ8" s="23">
        <v>0.75</v>
      </c>
      <c r="DA8" s="23">
        <v>0.79166666666666696</v>
      </c>
      <c r="DB8" s="23">
        <v>0.83333333333333304</v>
      </c>
      <c r="DC8" s="31">
        <v>0.875</v>
      </c>
      <c r="DD8" s="22">
        <v>0.91666666666666696</v>
      </c>
      <c r="DE8" s="24">
        <v>0.95833333333333304</v>
      </c>
      <c r="DF8" s="21">
        <v>0</v>
      </c>
      <c r="DG8" s="22">
        <v>4.1666666666666664E-2</v>
      </c>
      <c r="DH8" s="22">
        <v>8.3333333333333301E-2</v>
      </c>
      <c r="DI8" s="22">
        <v>0.125</v>
      </c>
      <c r="DJ8" s="22">
        <v>0.16666666666666699</v>
      </c>
      <c r="DK8" s="22">
        <v>0.20833333333333301</v>
      </c>
      <c r="DL8" s="22">
        <v>0.25</v>
      </c>
      <c r="DM8" s="22">
        <v>0.29166666666666702</v>
      </c>
      <c r="DN8" s="25">
        <v>0.33333333333333298</v>
      </c>
      <c r="DO8" s="92">
        <v>0.375</v>
      </c>
      <c r="DP8" s="92">
        <v>0.41666666666666702</v>
      </c>
      <c r="DQ8" s="92">
        <v>0.45833333333333298</v>
      </c>
      <c r="DR8" s="92">
        <v>0.5</v>
      </c>
      <c r="DS8" s="93">
        <v>0.54166666666666696</v>
      </c>
      <c r="DT8" s="94">
        <v>0.58333333333333304</v>
      </c>
      <c r="DU8" s="94">
        <v>0.625</v>
      </c>
      <c r="DV8" s="95">
        <v>0.66666666666666696</v>
      </c>
      <c r="DW8" s="23">
        <v>0.70833333333333304</v>
      </c>
      <c r="DX8" s="23">
        <v>0.75</v>
      </c>
      <c r="DY8" s="23">
        <v>0.79166666666666696</v>
      </c>
      <c r="DZ8" s="23">
        <v>0.83333333333333304</v>
      </c>
      <c r="EA8" s="31">
        <v>0.875</v>
      </c>
      <c r="EB8" s="22">
        <v>0.91666666666666696</v>
      </c>
      <c r="EC8" s="24">
        <v>0.95833333333333304</v>
      </c>
      <c r="ED8" s="21">
        <v>0</v>
      </c>
      <c r="EE8" s="22">
        <v>4.1666666666666664E-2</v>
      </c>
      <c r="EF8" s="22">
        <v>8.3333333333333301E-2</v>
      </c>
      <c r="EG8" s="22">
        <v>0.125</v>
      </c>
      <c r="EH8" s="22">
        <v>0.16666666666666699</v>
      </c>
      <c r="EI8" s="22">
        <v>0.20833333333333301</v>
      </c>
      <c r="EJ8" s="22">
        <v>0.25</v>
      </c>
      <c r="EK8" s="22">
        <v>0.29166666666666702</v>
      </c>
      <c r="EL8" s="25">
        <v>0.33333333333333298</v>
      </c>
      <c r="EM8" s="92">
        <v>0.375</v>
      </c>
      <c r="EN8" s="92">
        <v>0.41666666666666702</v>
      </c>
      <c r="EO8" s="92">
        <v>0.45833333333333298</v>
      </c>
      <c r="EP8" s="92">
        <v>0.5</v>
      </c>
      <c r="EQ8" s="93">
        <v>0.54166666666666696</v>
      </c>
      <c r="ER8" s="94">
        <v>0.58333333333333304</v>
      </c>
      <c r="ES8" s="94">
        <v>0.625</v>
      </c>
      <c r="ET8" s="95">
        <v>0.66666666666666696</v>
      </c>
      <c r="EU8" s="23">
        <v>0.70833333333333304</v>
      </c>
      <c r="EV8" s="23">
        <v>0.75</v>
      </c>
      <c r="EW8" s="23">
        <v>0.79166666666666696</v>
      </c>
      <c r="EX8" s="23">
        <v>0.83333333333333304</v>
      </c>
      <c r="EY8" s="31">
        <v>0.875</v>
      </c>
      <c r="EZ8" s="22">
        <v>0.91666666666666696</v>
      </c>
      <c r="FA8" s="24">
        <v>0.95833333333333304</v>
      </c>
      <c r="FB8" s="21">
        <v>0</v>
      </c>
      <c r="FC8" s="22">
        <v>4.1666666666666664E-2</v>
      </c>
      <c r="FD8" s="22">
        <v>8.3333333333333301E-2</v>
      </c>
      <c r="FE8" s="22">
        <v>0.125</v>
      </c>
      <c r="FF8" s="22">
        <v>0.16666666666666699</v>
      </c>
      <c r="FG8" s="22">
        <v>0.20833333333333301</v>
      </c>
      <c r="FH8" s="22">
        <v>0.25</v>
      </c>
      <c r="FI8" s="22">
        <v>0.29166666666666702</v>
      </c>
      <c r="FJ8" s="25">
        <v>0.33333333333333298</v>
      </c>
      <c r="FK8" s="92">
        <v>0.375</v>
      </c>
      <c r="FL8" s="92">
        <v>0.41666666666666702</v>
      </c>
      <c r="FM8" s="92">
        <v>0.45833333333333298</v>
      </c>
      <c r="FN8" s="92">
        <v>0.5</v>
      </c>
      <c r="FO8" s="93">
        <v>0.54166666666666696</v>
      </c>
      <c r="FP8" s="94">
        <v>0.58333333333333304</v>
      </c>
      <c r="FQ8" s="94">
        <v>0.625</v>
      </c>
      <c r="FR8" s="95">
        <v>0.66666666666666696</v>
      </c>
      <c r="FS8" s="23">
        <v>0.70833333333333304</v>
      </c>
      <c r="FT8" s="23">
        <v>0.75</v>
      </c>
      <c r="FU8" s="23">
        <v>0.79166666666666696</v>
      </c>
      <c r="FV8" s="23">
        <v>0.83333333333333304</v>
      </c>
      <c r="FW8" s="31">
        <v>0.875</v>
      </c>
      <c r="FX8" s="22">
        <v>0.91666666666666696</v>
      </c>
      <c r="FY8" s="24">
        <v>0.95833333333333304</v>
      </c>
    </row>
    <row r="9" spans="1:181">
      <c r="A9" s="14" t="s">
        <v>134</v>
      </c>
      <c r="D9" s="11" t="s">
        <v>151</v>
      </c>
      <c r="E9" s="10" t="str">
        <f>INDEX(施設情報!$D$1:$D$1000,MATCH(D9,施設情報!$C$1:$C$1000,0))</f>
        <v>1</v>
      </c>
      <c r="F9" s="11"/>
      <c r="G9" s="8" t="str">
        <f>$D9&amp;"-"&amp;$N$5</f>
        <v>001-46391</v>
      </c>
      <c r="H9" s="10" t="str">
        <f>$D9&amp;"-"&amp;$AL$5</f>
        <v>001-46392</v>
      </c>
      <c r="I9" s="10" t="str">
        <f>$D9&amp;"-"&amp;$BJ$5</f>
        <v>001-46393</v>
      </c>
      <c r="J9" s="10" t="str">
        <f>$D9&amp;"-"&amp;$CH$5</f>
        <v>001-46394</v>
      </c>
      <c r="K9" s="10" t="str">
        <f>$D9&amp;"-"&amp;$DF$5</f>
        <v>001-46395</v>
      </c>
      <c r="L9" s="10" t="str">
        <f>$D9&amp;"-"&amp;$ED$5</f>
        <v>001-46396</v>
      </c>
      <c r="M9" s="10" t="str">
        <f>$D9&amp;"-"&amp;$FB$5</f>
        <v>001-46397</v>
      </c>
      <c r="N9" s="83" t="str">
        <f ca="1">IF(SUMIFS(OFFSET(データ_フィールド施設!$M$5:$M$1048576,0,ROUND(N$8*24,1)),データ_フィールド施設!$J$5:$J$1048576,OFFSET($G$9,ROW()-ROW($N$9),N$6-$D$4))&gt;=100,"×",IF(OR(N$8&lt;9/24,N$8&gt;=17/24,N$110="×",N$110="△"),"△","△"))</f>
        <v>△</v>
      </c>
      <c r="O9" s="84" t="str">
        <f ca="1">IF(SUMIFS(OFFSET(データ_フィールド施設!$M$5:$M$1048576,0,ROUND(O$8*24,1)),データ_フィールド施設!$J$5:$J$1048576,OFFSET($G$9,ROW()-ROW($N$9),O$6-$D$4))&gt;=100,"×",IF(OR(O$8&lt;9/24,O$8&gt;=17/24,O$110="×",O$110="△"),"△","△"))</f>
        <v>△</v>
      </c>
      <c r="P9" s="84" t="str">
        <f ca="1">IF(SUMIFS(OFFSET(データ_フィールド施設!$M$5:$M$1048576,0,ROUND(P$8*24,1)),データ_フィールド施設!$J$5:$J$1048576,OFFSET($G$9,ROW()-ROW($N$9),P$6-$D$4))&gt;=100,"×",IF(OR(P$8&lt;9/24,P$8&gt;=17/24,P$110="×",P$110="△"),"△","△"))</f>
        <v>△</v>
      </c>
      <c r="Q9" s="84" t="str">
        <f ca="1">IF(SUMIFS(OFFSET(データ_フィールド施設!$M$5:$M$1048576,0,ROUND(Q$8*24,1)),データ_フィールド施設!$J$5:$J$1048576,OFFSET($G$9,ROW()-ROW($N$9),Q$6-$D$4))&gt;=100,"×",IF(OR(Q$8&lt;9/24,Q$8&gt;=17/24,Q$110="×",Q$110="△"),"△","△"))</f>
        <v>△</v>
      </c>
      <c r="R9" s="84" t="str">
        <f ca="1">IF(SUMIFS(OFFSET(データ_フィールド施設!$M$5:$M$1048576,0,ROUND(R$8*24,1)),データ_フィールド施設!$J$5:$J$1048576,OFFSET($G$9,ROW()-ROW($N$9),R$6-$D$4))&gt;=100,"×",IF(OR(R$8&lt;9/24,R$8&gt;=17/24,R$110="×",R$110="△"),"△","△"))</f>
        <v>△</v>
      </c>
      <c r="S9" s="84" t="str">
        <f ca="1">IF(SUMIFS(OFFSET(データ_フィールド施設!$M$5:$M$1048576,0,ROUND(S$8*24,1)),データ_フィールド施設!$J$5:$J$1048576,OFFSET($G$9,ROW()-ROW($N$9),S$6-$D$4))&gt;=100,"×",IF(OR(S$8&lt;9/24,S$8&gt;=17/24,S$110="×",S$110="△"),"△","△"))</f>
        <v>△</v>
      </c>
      <c r="T9" s="84" t="str">
        <f ca="1">IF(SUMIFS(OFFSET(データ_フィールド施設!$M$5:$M$1048576,0,ROUND(T$8*24,1)),データ_フィールド施設!$J$5:$J$1048576,OFFSET($G$9,ROW()-ROW($N$9),T$6-$D$4))&gt;=100,"×",IF(OR(T$8&lt;9/24,T$8&gt;=17/24,T$110="×",T$110="△"),"△","△"))</f>
        <v>△</v>
      </c>
      <c r="U9" s="84" t="str">
        <f ca="1">IF(SUMIFS(OFFSET(データ_フィールド施設!$M$5:$M$1048576,0,ROUND(U$8*24,1)),データ_フィールド施設!$J$5:$J$1048576,OFFSET($G$9,ROW()-ROW($N$9),U$6-$D$4))&gt;=100,"×",IF(OR(U$8&lt;9/24,U$8&gt;=17/24,U$110="×",U$110="△"),"△","△"))</f>
        <v>△</v>
      </c>
      <c r="V9" s="84" t="str">
        <f ca="1">IF(SUMIFS(OFFSET(データ_フィールド施設!$M$5:$M$1048576,0,ROUND(V$8*24,1)),データ_フィールド施設!$J$5:$J$1048576,OFFSET($G$9,ROW()-ROW($N$9),V$6-$D$4))&gt;=100,"×",IF(OR(V$8&lt;9/24,V$8&gt;=17/24,V$110="×",V$110="△"),"△","△"))</f>
        <v>△</v>
      </c>
      <c r="W9" s="85" t="str">
        <f ca="1">IF(SUMIFS(OFFSET(データ_フィールド施設!$M$5:$M$1048576,0,ROUND(W$8*24,1)),データ_フィールド施設!$J$5:$J$1048576,OFFSET($G$9,ROW()-ROW($N$9),W$6-$D$4))&gt;=100,"×",IF(OR(W$8&lt;9/24,W$8&gt;=17/24,W$110="×",W$110="△"),"△","△"))</f>
        <v>△</v>
      </c>
      <c r="X9" s="84" t="str">
        <f ca="1">IF(SUMIFS(OFFSET(データ_フィールド施設!$M$5:$M$1048576,0,ROUND(X$8*24,1)),データ_フィールド施設!$J$5:$J$1048576,OFFSET($G$9,ROW()-ROW($N$9),X$6-$D$4))&gt;=100,"×",IF(OR(X$8&lt;9/24,X$8&gt;=17/24,X$110="×",X$110="△"),"△","△"))</f>
        <v>△</v>
      </c>
      <c r="Y9" s="84" t="str">
        <f ca="1">IF(SUMIFS(OFFSET(データ_フィールド施設!$M$5:$M$1048576,0,ROUND(Y$8*24,1)),データ_フィールド施設!$J$5:$J$1048576,OFFSET($G$9,ROW()-ROW($N$9),Y$6-$D$4))&gt;=100,"×",IF(OR(Y$8&lt;9/24,Y$8&gt;=17/24,Y$110="×",Y$110="△"),"△","△"))</f>
        <v>△</v>
      </c>
      <c r="Z9" s="86" t="str">
        <f ca="1">IF(SUMIFS(OFFSET(データ_フィールド施設!$M$5:$M$1048576,0,ROUND(Z$8*24,1)),データ_フィールド施設!$J$5:$J$1048576,OFFSET($G$9,ROW()-ROW($N$9),Z$6-$D$4))&gt;=100,"×",IF(OR(Z$8&lt;9/24,Z$8&gt;=17/24,Z$110="×",Z$110="△"),"△","△"))</f>
        <v>△</v>
      </c>
      <c r="AA9" s="84" t="str">
        <f ca="1">IF(SUMIFS(OFFSET(データ_フィールド施設!$M$5:$M$1048576,0,ROUND(AA$8*24,1)),データ_フィールド施設!$J$5:$J$1048576,OFFSET($G$9,ROW()-ROW($N$9),AA$6-$D$4))&gt;=100,"×",IF(OR(AA$8&lt;9/24,AA$8&gt;=17/24,AA$110="×",AA$110="△"),"△","△"))</f>
        <v>△</v>
      </c>
      <c r="AB9" s="84" t="str">
        <f ca="1">IF(SUMIFS(OFFSET(データ_フィールド施設!$M$5:$M$1048576,0,ROUND(AB$8*24,1)),データ_フィールド施設!$J$5:$J$1048576,OFFSET($G$9,ROW()-ROW($N$9),AB$6-$D$4))&gt;=100,"×",IF(OR(AB$8&lt;9/24,AB$8&gt;=17/24,AB$110="×",AB$110="△"),"△","△"))</f>
        <v>△</v>
      </c>
      <c r="AC9" s="84" t="str">
        <f ca="1">IF(SUMIFS(OFFSET(データ_フィールド施設!$M$5:$M$1048576,0,ROUND(AC$8*24,1)),データ_フィールド施設!$J$5:$J$1048576,OFFSET($G$9,ROW()-ROW($N$9),AC$6-$D$4))&gt;=100,"×",IF(OR(AC$8&lt;9/24,AC$8&gt;=17/24,AC$110="×",AC$110="△"),"△","△"))</f>
        <v>△</v>
      </c>
      <c r="AD9" s="84" t="str">
        <f ca="1">IF(SUMIFS(OFFSET(データ_フィールド施設!$M$5:$M$1048576,0,ROUND(AD$8*24,1)),データ_フィールド施設!$J$5:$J$1048576,OFFSET($G$9,ROW()-ROW($N$9),AD$6-$D$4))&gt;=100,"×",IF(OR(AD$8&lt;9/24,AD$8&gt;=17/24,AD$110="×",AD$110="△"),"△","△"))</f>
        <v>△</v>
      </c>
      <c r="AE9" s="85" t="str">
        <f ca="1">IF(SUMIFS(OFFSET(データ_フィールド施設!$M$5:$M$1048576,0,ROUND(AE$8*24,1)),データ_フィールド施設!$J$5:$J$1048576,OFFSET($G$9,ROW()-ROW($N$9),AE$6-$D$4))&gt;=100,"×",IF(OR(AE$8&lt;9/24,AE$8&gt;=17/24,AE$110="×",AE$110="△"),"△","△"))</f>
        <v>△</v>
      </c>
      <c r="AF9" s="84" t="str">
        <f ca="1">IF(SUMIFS(OFFSET(データ_フィールド施設!$M$5:$M$1048576,0,ROUND(AF$8*24,1)),データ_フィールド施設!$J$5:$J$1048576,OFFSET($G$9,ROW()-ROW($N$9),AF$6-$D$4))&gt;=100,"×",IF(OR(AF$8&lt;9/24,AF$8&gt;=17/24,AF$110="×",AF$110="△"),"△","△"))</f>
        <v>△</v>
      </c>
      <c r="AG9" s="84" t="str">
        <f ca="1">IF(SUMIFS(OFFSET(データ_フィールド施設!$M$5:$M$1048576,0,ROUND(AG$8*24,1)),データ_フィールド施設!$J$5:$J$1048576,OFFSET($G$9,ROW()-ROW($N$9),AG$6-$D$4))&gt;=100,"×",IF(OR(AG$8&lt;9/24,AG$8&gt;=17/24,AG$110="×",AG$110="△"),"△","△"))</f>
        <v>△</v>
      </c>
      <c r="AH9" s="86" t="str">
        <f ca="1">IF(SUMIFS(OFFSET(データ_フィールド施設!$M$5:$M$1048576,0,ROUND(AH$8*24,1)),データ_フィールド施設!$J$5:$J$1048576,OFFSET($G$9,ROW()-ROW($N$9),AH$6-$D$4))&gt;=100,"×",IF(OR(AH$8&lt;9/24,AH$8&gt;=17/24,AH$110="×",AH$110="△"),"△","△"))</f>
        <v>△</v>
      </c>
      <c r="AI9" s="84" t="str">
        <f ca="1">IF(SUMIFS(OFFSET(データ_フィールド施設!$M$5:$M$1048576,0,ROUND(AI$8*24,1)),データ_フィールド施設!$J$5:$J$1048576,OFFSET($G$9,ROW()-ROW($N$9),AI$6-$D$4))&gt;=100,"×",IF(OR(AI$8&lt;9/24,AI$8&gt;=17/24,AI$110="×",AI$110="△"),"△","△"))</f>
        <v>△</v>
      </c>
      <c r="AJ9" s="84" t="str">
        <f ca="1">IF(SUMIFS(OFFSET(データ_フィールド施設!$M$5:$M$1048576,0,ROUND(AJ$8*24,1)),データ_フィールド施設!$J$5:$J$1048576,OFFSET($G$9,ROW()-ROW($N$9),AJ$6-$D$4))&gt;=100,"×",IF(OR(AJ$8&lt;9/24,AJ$8&gt;=17/24,AJ$110="×",AJ$110="△"),"△","△"))</f>
        <v>△</v>
      </c>
      <c r="AK9" s="87" t="str">
        <f ca="1">IF(SUMIFS(OFFSET(データ_フィールド施設!$M$5:$M$1048576,0,ROUND(AK$8*24,1)),データ_フィールド施設!$J$5:$J$1048576,OFFSET($G$9,ROW()-ROW($N$9),AK$6-$D$4))&gt;=100,"×",IF(OR(AK$8&lt;9/24,AK$8&gt;=17/24,AK$110="×",AK$110="△"),"△","△"))</f>
        <v>△</v>
      </c>
      <c r="AL9" s="83" t="str">
        <f ca="1">IF(SUMIFS(OFFSET(データ_フィールド施設!$M$5:$M$1048576,0,ROUND(AL$8*24,1)),データ_フィールド施設!$J$5:$J$1048576,OFFSET($G$9,ROW()-ROW($N$9),AL$6-$D$4))&gt;=100,"×",IF(OR(AL$8&lt;9/24,AL$8&gt;=17/24,AL$110="×",AL$110="△"),"△","△"))</f>
        <v>△</v>
      </c>
      <c r="AM9" s="84" t="str">
        <f ca="1">IF(SUMIFS(OFFSET(データ_フィールド施設!$M$5:$M$1048576,0,ROUND(AM$8*24,1)),データ_フィールド施設!$J$5:$J$1048576,OFFSET($G$9,ROW()-ROW($N$9),AM$6-$D$4))&gt;=100,"×",IF(OR(AM$8&lt;9/24,AM$8&gt;=17/24,AM$110="×",AM$110="△"),"△","△"))</f>
        <v>△</v>
      </c>
      <c r="AN9" s="84" t="str">
        <f ca="1">IF(SUMIFS(OFFSET(データ_フィールド施設!$M$5:$M$1048576,0,ROUND(AN$8*24,1)),データ_フィールド施設!$J$5:$J$1048576,OFFSET($G$9,ROW()-ROW($N$9),AN$6-$D$4))&gt;=100,"×",IF(OR(AN$8&lt;9/24,AN$8&gt;=17/24,AN$110="×",AN$110="△"),"△","△"))</f>
        <v>△</v>
      </c>
      <c r="AO9" s="84" t="str">
        <f ca="1">IF(SUMIFS(OFFSET(データ_フィールド施設!$M$5:$M$1048576,0,ROUND(AO$8*24,1)),データ_フィールド施設!$J$5:$J$1048576,OFFSET($G$9,ROW()-ROW($N$9),AO$6-$D$4))&gt;=100,"×",IF(OR(AO$8&lt;9/24,AO$8&gt;=17/24,AO$110="×",AO$110="△"),"△","△"))</f>
        <v>△</v>
      </c>
      <c r="AP9" s="84" t="str">
        <f ca="1">IF(SUMIFS(OFFSET(データ_フィールド施設!$M$5:$M$1048576,0,ROUND(AP$8*24,1)),データ_フィールド施設!$J$5:$J$1048576,OFFSET($G$9,ROW()-ROW($N$9),AP$6-$D$4))&gt;=100,"×",IF(OR(AP$8&lt;9/24,AP$8&gt;=17/24,AP$110="×",AP$110="△"),"△","△"))</f>
        <v>△</v>
      </c>
      <c r="AQ9" s="84" t="str">
        <f ca="1">IF(SUMIFS(OFFSET(データ_フィールド施設!$M$5:$M$1048576,0,ROUND(AQ$8*24,1)),データ_フィールド施設!$J$5:$J$1048576,OFFSET($G$9,ROW()-ROW($N$9),AQ$6-$D$4))&gt;=100,"×",IF(OR(AQ$8&lt;9/24,AQ$8&gt;=17/24,AQ$110="×",AQ$110="△"),"△","△"))</f>
        <v>△</v>
      </c>
      <c r="AR9" s="84" t="str">
        <f ca="1">IF(SUMIFS(OFFSET(データ_フィールド施設!$M$5:$M$1048576,0,ROUND(AR$8*24,1)),データ_フィールド施設!$J$5:$J$1048576,OFFSET($G$9,ROW()-ROW($N$9),AR$6-$D$4))&gt;=100,"×",IF(OR(AR$8&lt;9/24,AR$8&gt;=17/24,AR$110="×",AR$110="△"),"△","△"))</f>
        <v>△</v>
      </c>
      <c r="AS9" s="84" t="str">
        <f ca="1">IF(SUMIFS(OFFSET(データ_フィールド施設!$M$5:$M$1048576,0,ROUND(AS$8*24,1)),データ_フィールド施設!$J$5:$J$1048576,OFFSET($G$9,ROW()-ROW($N$9),AS$6-$D$4))&gt;=100,"×",IF(OR(AS$8&lt;9/24,AS$8&gt;=17/24,AS$110="×",AS$110="△"),"△","△"))</f>
        <v>△</v>
      </c>
      <c r="AT9" s="84" t="str">
        <f ca="1">IF(SUMIFS(OFFSET(データ_フィールド施設!$M$5:$M$1048576,0,ROUND(AT$8*24,1)),データ_フィールド施設!$J$5:$J$1048576,OFFSET($G$9,ROW()-ROW($N$9),AT$6-$D$4))&gt;=100,"×",IF(OR(AT$8&lt;9/24,AT$8&gt;=17/24,AT$110="×",AT$110="△"),"△","△"))</f>
        <v>△</v>
      </c>
      <c r="AU9" s="85" t="str">
        <f ca="1">IF(SUMIFS(OFFSET(データ_フィールド施設!$M$5:$M$1048576,0,ROUND(AU$8*24,1)),データ_フィールド施設!$J$5:$J$1048576,OFFSET($G$9,ROW()-ROW($N$9),AU$6-$D$4))&gt;=100,"×",IF(OR(AU$8&lt;9/24,AU$8&gt;=17/24,AU$110="×",AU$110="△"),"△","△"))</f>
        <v>△</v>
      </c>
      <c r="AV9" s="84" t="str">
        <f ca="1">IF(SUMIFS(OFFSET(データ_フィールド施設!$M$5:$M$1048576,0,ROUND(AV$8*24,1)),データ_フィールド施設!$J$5:$J$1048576,OFFSET($G$9,ROW()-ROW($N$9),AV$6-$D$4))&gt;=100,"×",IF(OR(AV$8&lt;9/24,AV$8&gt;=17/24,AV$110="×",AV$110="△"),"△","△"))</f>
        <v>△</v>
      </c>
      <c r="AW9" s="84" t="str">
        <f ca="1">IF(SUMIFS(OFFSET(データ_フィールド施設!$M$5:$M$1048576,0,ROUND(AW$8*24,1)),データ_フィールド施設!$J$5:$J$1048576,OFFSET($G$9,ROW()-ROW($N$9),AW$6-$D$4))&gt;=100,"×",IF(OR(AW$8&lt;9/24,AW$8&gt;=17/24,AW$110="×",AW$110="△"),"△","△"))</f>
        <v>△</v>
      </c>
      <c r="AX9" s="86" t="str">
        <f ca="1">IF(SUMIFS(OFFSET(データ_フィールド施設!$M$5:$M$1048576,0,ROUND(AX$8*24,1)),データ_フィールド施設!$J$5:$J$1048576,OFFSET($G$9,ROW()-ROW($N$9),AX$6-$D$4))&gt;=100,"×",IF(OR(AX$8&lt;9/24,AX$8&gt;=17/24,AX$110="×",AX$110="△"),"△","△"))</f>
        <v>△</v>
      </c>
      <c r="AY9" s="84" t="str">
        <f ca="1">IF(SUMIFS(OFFSET(データ_フィールド施設!$M$5:$M$1048576,0,ROUND(AY$8*24,1)),データ_フィールド施設!$J$5:$J$1048576,OFFSET($G$9,ROW()-ROW($N$9),AY$6-$D$4))&gt;=100,"×",IF(OR(AY$8&lt;9/24,AY$8&gt;=17/24,AY$110="×",AY$110="△"),"△","△"))</f>
        <v>△</v>
      </c>
      <c r="AZ9" s="84" t="str">
        <f ca="1">IF(SUMIFS(OFFSET(データ_フィールド施設!$M$5:$M$1048576,0,ROUND(AZ$8*24,1)),データ_フィールド施設!$J$5:$J$1048576,OFFSET($G$9,ROW()-ROW($N$9),AZ$6-$D$4))&gt;=100,"×",IF(OR(AZ$8&lt;9/24,AZ$8&gt;=17/24,AZ$110="×",AZ$110="△"),"△","△"))</f>
        <v>△</v>
      </c>
      <c r="BA9" s="84" t="str">
        <f ca="1">IF(SUMIFS(OFFSET(データ_フィールド施設!$M$5:$M$1048576,0,ROUND(BA$8*24,1)),データ_フィールド施設!$J$5:$J$1048576,OFFSET($G$9,ROW()-ROW($N$9),BA$6-$D$4))&gt;=100,"×",IF(OR(BA$8&lt;9/24,BA$8&gt;=17/24,BA$110="×",BA$110="△"),"△","△"))</f>
        <v>△</v>
      </c>
      <c r="BB9" s="84" t="str">
        <f ca="1">IF(SUMIFS(OFFSET(データ_フィールド施設!$M$5:$M$1048576,0,ROUND(BB$8*24,1)),データ_フィールド施設!$J$5:$J$1048576,OFFSET($G$9,ROW()-ROW($N$9),BB$6-$D$4))&gt;=100,"×",IF(OR(BB$8&lt;9/24,BB$8&gt;=17/24,BB$110="×",BB$110="△"),"△","△"))</f>
        <v>△</v>
      </c>
      <c r="BC9" s="85" t="str">
        <f ca="1">IF(SUMIFS(OFFSET(データ_フィールド施設!$M$5:$M$1048576,0,ROUND(BC$8*24,1)),データ_フィールド施設!$J$5:$J$1048576,OFFSET($G$9,ROW()-ROW($N$9),BC$6-$D$4))&gt;=100,"×",IF(OR(BC$8&lt;9/24,BC$8&gt;=17/24,BC$110="×",BC$110="△"),"△","△"))</f>
        <v>△</v>
      </c>
      <c r="BD9" s="84" t="str">
        <f ca="1">IF(SUMIFS(OFFSET(データ_フィールド施設!$M$5:$M$1048576,0,ROUND(BD$8*24,1)),データ_フィールド施設!$J$5:$J$1048576,OFFSET($G$9,ROW()-ROW($N$9),BD$6-$D$4))&gt;=100,"×",IF(OR(BD$8&lt;9/24,BD$8&gt;=17/24,BD$110="×",BD$110="△"),"△","△"))</f>
        <v>△</v>
      </c>
      <c r="BE9" s="84" t="str">
        <f ca="1">IF(SUMIFS(OFFSET(データ_フィールド施設!$M$5:$M$1048576,0,ROUND(BE$8*24,1)),データ_フィールド施設!$J$5:$J$1048576,OFFSET($G$9,ROW()-ROW($N$9),BE$6-$D$4))&gt;=100,"×",IF(OR(BE$8&lt;9/24,BE$8&gt;=17/24,BE$110="×",BE$110="△"),"△","△"))</f>
        <v>△</v>
      </c>
      <c r="BF9" s="86" t="str">
        <f ca="1">IF(SUMIFS(OFFSET(データ_フィールド施設!$M$5:$M$1048576,0,ROUND(BF$8*24,1)),データ_フィールド施設!$J$5:$J$1048576,OFFSET($G$9,ROW()-ROW($N$9),BF$6-$D$4))&gt;=100,"×",IF(OR(BF$8&lt;9/24,BF$8&gt;=17/24,BF$110="×",BF$110="△"),"△","△"))</f>
        <v>△</v>
      </c>
      <c r="BG9" s="84" t="str">
        <f ca="1">IF(SUMIFS(OFFSET(データ_フィールド施設!$M$5:$M$1048576,0,ROUND(BG$8*24,1)),データ_フィールド施設!$J$5:$J$1048576,OFFSET($G$9,ROW()-ROW($N$9),BG$6-$D$4))&gt;=100,"×",IF(OR(BG$8&lt;9/24,BG$8&gt;=17/24,BG$110="×",BG$110="△"),"△","△"))</f>
        <v>△</v>
      </c>
      <c r="BH9" s="84" t="str">
        <f ca="1">IF(SUMIFS(OFFSET(データ_フィールド施設!$M$5:$M$1048576,0,ROUND(BH$8*24,1)),データ_フィールド施設!$J$5:$J$1048576,OFFSET($G$9,ROW()-ROW($N$9),BH$6-$D$4))&gt;=100,"×",IF(OR(BH$8&lt;9/24,BH$8&gt;=17/24,BH$110="×",BH$110="△"),"△","△"))</f>
        <v>△</v>
      </c>
      <c r="BI9" s="87" t="str">
        <f ca="1">IF(SUMIFS(OFFSET(データ_フィールド施設!$M$5:$M$1048576,0,ROUND(BI$8*24,1)),データ_フィールド施設!$J$5:$J$1048576,OFFSET($G$9,ROW()-ROW($N$9),BI$6-$D$4))&gt;=100,"×",IF(OR(BI$8&lt;9/24,BI$8&gt;=17/24,BI$110="×",BI$110="△"),"△","△"))</f>
        <v>△</v>
      </c>
      <c r="BJ9" s="83" t="str">
        <f ca="1">IF(SUMIFS(OFFSET(データ_フィールド施設!$M$5:$M$1048576,0,ROUND(BJ$8*24,1)),データ_フィールド施設!$J$5:$J$1048576,OFFSET($G$9,ROW()-ROW($N$9),BJ$6-$D$4))&gt;=100,"×",IF(OR(BJ$8&lt;9/24,BJ$8&gt;=17/24,BJ$110="×",BJ$110="△"),"△","△"))</f>
        <v>△</v>
      </c>
      <c r="BK9" s="84" t="str">
        <f ca="1">IF(SUMIFS(OFFSET(データ_フィールド施設!$M$5:$M$1048576,0,ROUND(BK$8*24,1)),データ_フィールド施設!$J$5:$J$1048576,OFFSET($G$9,ROW()-ROW($N$9),BK$6-$D$4))&gt;=100,"×",IF(OR(BK$8&lt;9/24,BK$8&gt;=17/24,BK$110="×",BK$110="△"),"△","△"))</f>
        <v>△</v>
      </c>
      <c r="BL9" s="84" t="str">
        <f ca="1">IF(SUMIFS(OFFSET(データ_フィールド施設!$M$5:$M$1048576,0,ROUND(BL$8*24,1)),データ_フィールド施設!$J$5:$J$1048576,OFFSET($G$9,ROW()-ROW($N$9),BL$6-$D$4))&gt;=100,"×",IF(OR(BL$8&lt;9/24,BL$8&gt;=17/24,BL$110="×",BL$110="△"),"△","△"))</f>
        <v>△</v>
      </c>
      <c r="BM9" s="84" t="str">
        <f ca="1">IF(SUMIFS(OFFSET(データ_フィールド施設!$M$5:$M$1048576,0,ROUND(BM$8*24,1)),データ_フィールド施設!$J$5:$J$1048576,OFFSET($G$9,ROW()-ROW($N$9),BM$6-$D$4))&gt;=100,"×",IF(OR(BM$8&lt;9/24,BM$8&gt;=17/24,BM$110="×",BM$110="△"),"△","△"))</f>
        <v>△</v>
      </c>
      <c r="BN9" s="84" t="str">
        <f ca="1">IF(SUMIFS(OFFSET(データ_フィールド施設!$M$5:$M$1048576,0,ROUND(BN$8*24,1)),データ_フィールド施設!$J$5:$J$1048576,OFFSET($G$9,ROW()-ROW($N$9),BN$6-$D$4))&gt;=100,"×",IF(OR(BN$8&lt;9/24,BN$8&gt;=17/24,BN$110="×",BN$110="△"),"△","△"))</f>
        <v>△</v>
      </c>
      <c r="BO9" s="84" t="str">
        <f ca="1">IF(SUMIFS(OFFSET(データ_フィールド施設!$M$5:$M$1048576,0,ROUND(BO$8*24,1)),データ_フィールド施設!$J$5:$J$1048576,OFFSET($G$9,ROW()-ROW($N$9),BO$6-$D$4))&gt;=100,"×",IF(OR(BO$8&lt;9/24,BO$8&gt;=17/24,BO$110="×",BO$110="△"),"△","△"))</f>
        <v>△</v>
      </c>
      <c r="BP9" s="84" t="str">
        <f ca="1">IF(SUMIFS(OFFSET(データ_フィールド施設!$M$5:$M$1048576,0,ROUND(BP$8*24,1)),データ_フィールド施設!$J$5:$J$1048576,OFFSET($G$9,ROW()-ROW($N$9),BP$6-$D$4))&gt;=100,"×",IF(OR(BP$8&lt;9/24,BP$8&gt;=17/24,BP$110="×",BP$110="△"),"△","△"))</f>
        <v>△</v>
      </c>
      <c r="BQ9" s="84" t="str">
        <f ca="1">IF(SUMIFS(OFFSET(データ_フィールド施設!$M$5:$M$1048576,0,ROUND(BQ$8*24,1)),データ_フィールド施設!$J$5:$J$1048576,OFFSET($G$9,ROW()-ROW($N$9),BQ$6-$D$4))&gt;=100,"×",IF(OR(BQ$8&lt;9/24,BQ$8&gt;=17/24,BQ$110="×",BQ$110="△"),"△","△"))</f>
        <v>△</v>
      </c>
      <c r="BR9" s="84" t="str">
        <f ca="1">IF(SUMIFS(OFFSET(データ_フィールド施設!$M$5:$M$1048576,0,ROUND(BR$8*24,1)),データ_フィールド施設!$J$5:$J$1048576,OFFSET($G$9,ROW()-ROW($N$9),BR$6-$D$4))&gt;=100,"×",IF(OR(BR$8&lt;9/24,BR$8&gt;=17/24,BR$110="×",BR$110="△"),"△","△"))</f>
        <v>△</v>
      </c>
      <c r="BS9" s="85" t="str">
        <f ca="1">IF(SUMIFS(OFFSET(データ_フィールド施設!$M$5:$M$1048576,0,ROUND(BS$8*24,1)),データ_フィールド施設!$J$5:$J$1048576,OFFSET($G$9,ROW()-ROW($N$9),BS$6-$D$4))&gt;=100,"×",IF(OR(BS$8&lt;9/24,BS$8&gt;=17/24,BS$110="×",BS$110="△"),"△","△"))</f>
        <v>△</v>
      </c>
      <c r="BT9" s="84" t="str">
        <f ca="1">IF(SUMIFS(OFFSET(データ_フィールド施設!$M$5:$M$1048576,0,ROUND(BT$8*24,1)),データ_フィールド施設!$J$5:$J$1048576,OFFSET($G$9,ROW()-ROW($N$9),BT$6-$D$4))&gt;=100,"×",IF(OR(BT$8&lt;9/24,BT$8&gt;=17/24,BT$110="×",BT$110="△"),"△","△"))</f>
        <v>△</v>
      </c>
      <c r="BU9" s="84" t="str">
        <f ca="1">IF(SUMIFS(OFFSET(データ_フィールド施設!$M$5:$M$1048576,0,ROUND(BU$8*24,1)),データ_フィールド施設!$J$5:$J$1048576,OFFSET($G$9,ROW()-ROW($N$9),BU$6-$D$4))&gt;=100,"×",IF(OR(BU$8&lt;9/24,BU$8&gt;=17/24,BU$110="×",BU$110="△"),"△","△"))</f>
        <v>△</v>
      </c>
      <c r="BV9" s="86" t="str">
        <f ca="1">IF(SUMIFS(OFFSET(データ_フィールド施設!$M$5:$M$1048576,0,ROUND(BV$8*24,1)),データ_フィールド施設!$J$5:$J$1048576,OFFSET($G$9,ROW()-ROW($N$9),BV$6-$D$4))&gt;=100,"×",IF(OR(BV$8&lt;9/24,BV$8&gt;=17/24,BV$110="×",BV$110="△"),"△","△"))</f>
        <v>△</v>
      </c>
      <c r="BW9" s="84" t="str">
        <f ca="1">IF(SUMIFS(OFFSET(データ_フィールド施設!$M$5:$M$1048576,0,ROUND(BW$8*24,1)),データ_フィールド施設!$J$5:$J$1048576,OFFSET($G$9,ROW()-ROW($N$9),BW$6-$D$4))&gt;=100,"×",IF(OR(BW$8&lt;9/24,BW$8&gt;=17/24,BW$110="×",BW$110="△"),"△","△"))</f>
        <v>△</v>
      </c>
      <c r="BX9" s="84" t="str">
        <f ca="1">IF(SUMIFS(OFFSET(データ_フィールド施設!$M$5:$M$1048576,0,ROUND(BX$8*24,1)),データ_フィールド施設!$J$5:$J$1048576,OFFSET($G$9,ROW()-ROW($N$9),BX$6-$D$4))&gt;=100,"×",IF(OR(BX$8&lt;9/24,BX$8&gt;=17/24,BX$110="×",BX$110="△"),"△","△"))</f>
        <v>△</v>
      </c>
      <c r="BY9" s="84" t="str">
        <f ca="1">IF(SUMIFS(OFFSET(データ_フィールド施設!$M$5:$M$1048576,0,ROUND(BY$8*24,1)),データ_フィールド施設!$J$5:$J$1048576,OFFSET($G$9,ROW()-ROW($N$9),BY$6-$D$4))&gt;=100,"×",IF(OR(BY$8&lt;9/24,BY$8&gt;=17/24,BY$110="×",BY$110="△"),"△","△"))</f>
        <v>△</v>
      </c>
      <c r="BZ9" s="84" t="str">
        <f ca="1">IF(SUMIFS(OFFSET(データ_フィールド施設!$M$5:$M$1048576,0,ROUND(BZ$8*24,1)),データ_フィールド施設!$J$5:$J$1048576,OFFSET($G$9,ROW()-ROW($N$9),BZ$6-$D$4))&gt;=100,"×",IF(OR(BZ$8&lt;9/24,BZ$8&gt;=17/24,BZ$110="×",BZ$110="△"),"△","△"))</f>
        <v>△</v>
      </c>
      <c r="CA9" s="85" t="str">
        <f ca="1">IF(SUMIFS(OFFSET(データ_フィールド施設!$M$5:$M$1048576,0,ROUND(CA$8*24,1)),データ_フィールド施設!$J$5:$J$1048576,OFFSET($G$9,ROW()-ROW($N$9),CA$6-$D$4))&gt;=100,"×",IF(OR(CA$8&lt;9/24,CA$8&gt;=17/24,CA$110="×",CA$110="△"),"△","△"))</f>
        <v>△</v>
      </c>
      <c r="CB9" s="84" t="str">
        <f ca="1">IF(SUMIFS(OFFSET(データ_フィールド施設!$M$5:$M$1048576,0,ROUND(CB$8*24,1)),データ_フィールド施設!$J$5:$J$1048576,OFFSET($G$9,ROW()-ROW($N$9),CB$6-$D$4))&gt;=100,"×",IF(OR(CB$8&lt;9/24,CB$8&gt;=17/24,CB$110="×",CB$110="△"),"△","△"))</f>
        <v>△</v>
      </c>
      <c r="CC9" s="84" t="str">
        <f ca="1">IF(SUMIFS(OFFSET(データ_フィールド施設!$M$5:$M$1048576,0,ROUND(CC$8*24,1)),データ_フィールド施設!$J$5:$J$1048576,OFFSET($G$9,ROW()-ROW($N$9),CC$6-$D$4))&gt;=100,"×",IF(OR(CC$8&lt;9/24,CC$8&gt;=17/24,CC$110="×",CC$110="△"),"△","△"))</f>
        <v>△</v>
      </c>
      <c r="CD9" s="86" t="str">
        <f ca="1">IF(SUMIFS(OFFSET(データ_フィールド施設!$M$5:$M$1048576,0,ROUND(CD$8*24,1)),データ_フィールド施設!$J$5:$J$1048576,OFFSET($G$9,ROW()-ROW($N$9),CD$6-$D$4))&gt;=100,"×",IF(OR(CD$8&lt;9/24,CD$8&gt;=17/24,CD$110="×",CD$110="△"),"△","△"))</f>
        <v>△</v>
      </c>
      <c r="CE9" s="84" t="str">
        <f ca="1">IF(SUMIFS(OFFSET(データ_フィールド施設!$M$5:$M$1048576,0,ROUND(CE$8*24,1)),データ_フィールド施設!$J$5:$J$1048576,OFFSET($G$9,ROW()-ROW($N$9),CE$6-$D$4))&gt;=100,"×",IF(OR(CE$8&lt;9/24,CE$8&gt;=17/24,CE$110="×",CE$110="△"),"△","△"))</f>
        <v>△</v>
      </c>
      <c r="CF9" s="84" t="str">
        <f ca="1">IF(SUMIFS(OFFSET(データ_フィールド施設!$M$5:$M$1048576,0,ROUND(CF$8*24,1)),データ_フィールド施設!$J$5:$J$1048576,OFFSET($G$9,ROW()-ROW($N$9),CF$6-$D$4))&gt;=100,"×",IF(OR(CF$8&lt;9/24,CF$8&gt;=17/24,CF$110="×",CF$110="△"),"△","△"))</f>
        <v>△</v>
      </c>
      <c r="CG9" s="87" t="str">
        <f ca="1">IF(SUMIFS(OFFSET(データ_フィールド施設!$M$5:$M$1048576,0,ROUND(CG$8*24,1)),データ_フィールド施設!$J$5:$J$1048576,OFFSET($G$9,ROW()-ROW($N$9),CG$6-$D$4))&gt;=100,"×",IF(OR(CG$8&lt;9/24,CG$8&gt;=17/24,CG$110="×",CG$110="△"),"△","△"))</f>
        <v>△</v>
      </c>
      <c r="CH9" s="83" t="str">
        <f ca="1">IF(SUMIFS(OFFSET(データ_フィールド施設!$M$5:$M$1048576,0,ROUND(CH$8*24,1)),データ_フィールド施設!$J$5:$J$1048576,OFFSET($G$9,ROW()-ROW($N$9),CH$6-$D$4))&gt;=100,"×",IF(OR(CH$8&lt;9/24,CH$8&gt;=17/24,CH$110="×",CH$110="△"),"△","△"))</f>
        <v>△</v>
      </c>
      <c r="CI9" s="84" t="str">
        <f ca="1">IF(SUMIFS(OFFSET(データ_フィールド施設!$M$5:$M$1048576,0,ROUND(CI$8*24,1)),データ_フィールド施設!$J$5:$J$1048576,OFFSET($G$9,ROW()-ROW($N$9),CI$6-$D$4))&gt;=100,"×",IF(OR(CI$8&lt;9/24,CI$8&gt;=17/24,CI$110="×",CI$110="△"),"△","△"))</f>
        <v>△</v>
      </c>
      <c r="CJ9" s="84" t="str">
        <f ca="1">IF(SUMIFS(OFFSET(データ_フィールド施設!$M$5:$M$1048576,0,ROUND(CJ$8*24,1)),データ_フィールド施設!$J$5:$J$1048576,OFFSET($G$9,ROW()-ROW($N$9),CJ$6-$D$4))&gt;=100,"×",IF(OR(CJ$8&lt;9/24,CJ$8&gt;=17/24,CJ$110="×",CJ$110="△"),"△","△"))</f>
        <v>△</v>
      </c>
      <c r="CK9" s="84" t="str">
        <f ca="1">IF(SUMIFS(OFFSET(データ_フィールド施設!$M$5:$M$1048576,0,ROUND(CK$8*24,1)),データ_フィールド施設!$J$5:$J$1048576,OFFSET($G$9,ROW()-ROW($N$9),CK$6-$D$4))&gt;=100,"×",IF(OR(CK$8&lt;9/24,CK$8&gt;=17/24,CK$110="×",CK$110="△"),"△","△"))</f>
        <v>△</v>
      </c>
      <c r="CL9" s="84" t="str">
        <f ca="1">IF(SUMIFS(OFFSET(データ_フィールド施設!$M$5:$M$1048576,0,ROUND(CL$8*24,1)),データ_フィールド施設!$J$5:$J$1048576,OFFSET($G$9,ROW()-ROW($N$9),CL$6-$D$4))&gt;=100,"×",IF(OR(CL$8&lt;9/24,CL$8&gt;=17/24,CL$110="×",CL$110="△"),"△","△"))</f>
        <v>△</v>
      </c>
      <c r="CM9" s="84" t="str">
        <f ca="1">IF(SUMIFS(OFFSET(データ_フィールド施設!$M$5:$M$1048576,0,ROUND(CM$8*24,1)),データ_フィールド施設!$J$5:$J$1048576,OFFSET($G$9,ROW()-ROW($N$9),CM$6-$D$4))&gt;=100,"×",IF(OR(CM$8&lt;9/24,CM$8&gt;=17/24,CM$110="×",CM$110="△"),"△","△"))</f>
        <v>△</v>
      </c>
      <c r="CN9" s="84" t="str">
        <f ca="1">IF(SUMIFS(OFFSET(データ_フィールド施設!$M$5:$M$1048576,0,ROUND(CN$8*24,1)),データ_フィールド施設!$J$5:$J$1048576,OFFSET($G$9,ROW()-ROW($N$9),CN$6-$D$4))&gt;=100,"×",IF(OR(CN$8&lt;9/24,CN$8&gt;=17/24,CN$110="×",CN$110="△"),"△","△"))</f>
        <v>△</v>
      </c>
      <c r="CO9" s="84" t="str">
        <f ca="1">IF(SUMIFS(OFFSET(データ_フィールド施設!$M$5:$M$1048576,0,ROUND(CO$8*24,1)),データ_フィールド施設!$J$5:$J$1048576,OFFSET($G$9,ROW()-ROW($N$9),CO$6-$D$4))&gt;=100,"×",IF(OR(CO$8&lt;9/24,CO$8&gt;=17/24,CO$110="×",CO$110="△"),"△","△"))</f>
        <v>△</v>
      </c>
      <c r="CP9" s="84" t="str">
        <f ca="1">IF(SUMIFS(OFFSET(データ_フィールド施設!$M$5:$M$1048576,0,ROUND(CP$8*24,1)),データ_フィールド施設!$J$5:$J$1048576,OFFSET($G$9,ROW()-ROW($N$9),CP$6-$D$4))&gt;=100,"×",IF(OR(CP$8&lt;9/24,CP$8&gt;=17/24,CP$110="×",CP$110="△"),"△","△"))</f>
        <v>△</v>
      </c>
      <c r="CQ9" s="85" t="str">
        <f ca="1">IF(SUMIFS(OFFSET(データ_フィールド施設!$M$5:$M$1048576,0,ROUND(CQ$8*24,1)),データ_フィールド施設!$J$5:$J$1048576,OFFSET($G$9,ROW()-ROW($N$9),CQ$6-$D$4))&gt;=100,"×",IF(OR(CQ$8&lt;9/24,CQ$8&gt;=17/24,CQ$110="×",CQ$110="△"),"△","△"))</f>
        <v>△</v>
      </c>
      <c r="CR9" s="84" t="str">
        <f ca="1">IF(SUMIFS(OFFSET(データ_フィールド施設!$M$5:$M$1048576,0,ROUND(CR$8*24,1)),データ_フィールド施設!$J$5:$J$1048576,OFFSET($G$9,ROW()-ROW($N$9),CR$6-$D$4))&gt;=100,"×",IF(OR(CR$8&lt;9/24,CR$8&gt;=17/24,CR$110="×",CR$110="△"),"△","△"))</f>
        <v>△</v>
      </c>
      <c r="CS9" s="84" t="str">
        <f ca="1">IF(SUMIFS(OFFSET(データ_フィールド施設!$M$5:$M$1048576,0,ROUND(CS$8*24,1)),データ_フィールド施設!$J$5:$J$1048576,OFFSET($G$9,ROW()-ROW($N$9),CS$6-$D$4))&gt;=100,"×",IF(OR(CS$8&lt;9/24,CS$8&gt;=17/24,CS$110="×",CS$110="△"),"△","△"))</f>
        <v>△</v>
      </c>
      <c r="CT9" s="86" t="str">
        <f ca="1">IF(SUMIFS(OFFSET(データ_フィールド施設!$M$5:$M$1048576,0,ROUND(CT$8*24,1)),データ_フィールド施設!$J$5:$J$1048576,OFFSET($G$9,ROW()-ROW($N$9),CT$6-$D$4))&gt;=100,"×",IF(OR(CT$8&lt;9/24,CT$8&gt;=17/24,CT$110="×",CT$110="△"),"△","△"))</f>
        <v>△</v>
      </c>
      <c r="CU9" s="84" t="str">
        <f ca="1">IF(SUMIFS(OFFSET(データ_フィールド施設!$M$5:$M$1048576,0,ROUND(CU$8*24,1)),データ_フィールド施設!$J$5:$J$1048576,OFFSET($G$9,ROW()-ROW($N$9),CU$6-$D$4))&gt;=100,"×",IF(OR(CU$8&lt;9/24,CU$8&gt;=17/24,CU$110="×",CU$110="△"),"△","△"))</f>
        <v>△</v>
      </c>
      <c r="CV9" s="84" t="str">
        <f ca="1">IF(SUMIFS(OFFSET(データ_フィールド施設!$M$5:$M$1048576,0,ROUND(CV$8*24,1)),データ_フィールド施設!$J$5:$J$1048576,OFFSET($G$9,ROW()-ROW($N$9),CV$6-$D$4))&gt;=100,"×",IF(OR(CV$8&lt;9/24,CV$8&gt;=17/24,CV$110="×",CV$110="△"),"△","△"))</f>
        <v>△</v>
      </c>
      <c r="CW9" s="84" t="str">
        <f ca="1">IF(SUMIFS(OFFSET(データ_フィールド施設!$M$5:$M$1048576,0,ROUND(CW$8*24,1)),データ_フィールド施設!$J$5:$J$1048576,OFFSET($G$9,ROW()-ROW($N$9),CW$6-$D$4))&gt;=100,"×",IF(OR(CW$8&lt;9/24,CW$8&gt;=17/24,CW$110="×",CW$110="△"),"△","△"))</f>
        <v>△</v>
      </c>
      <c r="CX9" s="84" t="str">
        <f ca="1">IF(SUMIFS(OFFSET(データ_フィールド施設!$M$5:$M$1048576,0,ROUND(CX$8*24,1)),データ_フィールド施設!$J$5:$J$1048576,OFFSET($G$9,ROW()-ROW($N$9),CX$6-$D$4))&gt;=100,"×",IF(OR(CX$8&lt;9/24,CX$8&gt;=17/24,CX$110="×",CX$110="△"),"△","△"))</f>
        <v>△</v>
      </c>
      <c r="CY9" s="85" t="str">
        <f ca="1">IF(SUMIFS(OFFSET(データ_フィールド施設!$M$5:$M$1048576,0,ROUND(CY$8*24,1)),データ_フィールド施設!$J$5:$J$1048576,OFFSET($G$9,ROW()-ROW($N$9),CY$6-$D$4))&gt;=100,"×",IF(OR(CY$8&lt;9/24,CY$8&gt;=17/24,CY$110="×",CY$110="△"),"△","△"))</f>
        <v>△</v>
      </c>
      <c r="CZ9" s="84" t="str">
        <f ca="1">IF(SUMIFS(OFFSET(データ_フィールド施設!$M$5:$M$1048576,0,ROUND(CZ$8*24,1)),データ_フィールド施設!$J$5:$J$1048576,OFFSET($G$9,ROW()-ROW($N$9),CZ$6-$D$4))&gt;=100,"×",IF(OR(CZ$8&lt;9/24,CZ$8&gt;=17/24,CZ$110="×",CZ$110="△"),"△","△"))</f>
        <v>△</v>
      </c>
      <c r="DA9" s="84" t="str">
        <f ca="1">IF(SUMIFS(OFFSET(データ_フィールド施設!$M$5:$M$1048576,0,ROUND(DA$8*24,1)),データ_フィールド施設!$J$5:$J$1048576,OFFSET($G$9,ROW()-ROW($N$9),DA$6-$D$4))&gt;=100,"×",IF(OR(DA$8&lt;9/24,DA$8&gt;=17/24,DA$110="×",DA$110="△"),"△","△"))</f>
        <v>△</v>
      </c>
      <c r="DB9" s="86" t="str">
        <f ca="1">IF(SUMIFS(OFFSET(データ_フィールド施設!$M$5:$M$1048576,0,ROUND(DB$8*24,1)),データ_フィールド施設!$J$5:$J$1048576,OFFSET($G$9,ROW()-ROW($N$9),DB$6-$D$4))&gt;=100,"×",IF(OR(DB$8&lt;9/24,DB$8&gt;=17/24,DB$110="×",DB$110="△"),"△","△"))</f>
        <v>△</v>
      </c>
      <c r="DC9" s="84" t="str">
        <f ca="1">IF(SUMIFS(OFFSET(データ_フィールド施設!$M$5:$M$1048576,0,ROUND(DC$8*24,1)),データ_フィールド施設!$J$5:$J$1048576,OFFSET($G$9,ROW()-ROW($N$9),DC$6-$D$4))&gt;=100,"×",IF(OR(DC$8&lt;9/24,DC$8&gt;=17/24,DC$110="×",DC$110="△"),"△","△"))</f>
        <v>△</v>
      </c>
      <c r="DD9" s="84" t="str">
        <f ca="1">IF(SUMIFS(OFFSET(データ_フィールド施設!$M$5:$M$1048576,0,ROUND(DD$8*24,1)),データ_フィールド施設!$J$5:$J$1048576,OFFSET($G$9,ROW()-ROW($N$9),DD$6-$D$4))&gt;=100,"×",IF(OR(DD$8&lt;9/24,DD$8&gt;=17/24,DD$110="×",DD$110="△"),"△","△"))</f>
        <v>△</v>
      </c>
      <c r="DE9" s="87" t="str">
        <f ca="1">IF(SUMIFS(OFFSET(データ_フィールド施設!$M$5:$M$1048576,0,ROUND(DE$8*24,1)),データ_フィールド施設!$J$5:$J$1048576,OFFSET($G$9,ROW()-ROW($N$9),DE$6-$D$4))&gt;=100,"×",IF(OR(DE$8&lt;9/24,DE$8&gt;=17/24,DE$110="×",DE$110="△"),"△","△"))</f>
        <v>△</v>
      </c>
      <c r="DF9" s="83" t="str">
        <f ca="1">IF(SUMIFS(OFFSET(データ_フィールド施設!$M$5:$M$1048576,0,ROUND(DF$8*24,1)),データ_フィールド施設!$J$5:$J$1048576,OFFSET($G$9,ROW()-ROW($N$9),DF$6-$D$4))&gt;=100,"×",IF(OR(DF$8&lt;9/24,DF$8&gt;=17/24,DF$110="×",DF$110="△"),"△","△"))</f>
        <v>△</v>
      </c>
      <c r="DG9" s="84" t="str">
        <f ca="1">IF(SUMIFS(OFFSET(データ_フィールド施設!$M$5:$M$1048576,0,ROUND(DG$8*24,1)),データ_フィールド施設!$J$5:$J$1048576,OFFSET($G$9,ROW()-ROW($N$9),DG$6-$D$4))&gt;=100,"×",IF(OR(DG$8&lt;9/24,DG$8&gt;=17/24,DG$110="×",DG$110="△"),"△","△"))</f>
        <v>△</v>
      </c>
      <c r="DH9" s="84" t="str">
        <f ca="1">IF(SUMIFS(OFFSET(データ_フィールド施設!$M$5:$M$1048576,0,ROUND(DH$8*24,1)),データ_フィールド施設!$J$5:$J$1048576,OFFSET($G$9,ROW()-ROW($N$9),DH$6-$D$4))&gt;=100,"×",IF(OR(DH$8&lt;9/24,DH$8&gt;=17/24,DH$110="×",DH$110="△"),"△","△"))</f>
        <v>△</v>
      </c>
      <c r="DI9" s="84" t="str">
        <f ca="1">IF(SUMIFS(OFFSET(データ_フィールド施設!$M$5:$M$1048576,0,ROUND(DI$8*24,1)),データ_フィールド施設!$J$5:$J$1048576,OFFSET($G$9,ROW()-ROW($N$9),DI$6-$D$4))&gt;=100,"×",IF(OR(DI$8&lt;9/24,DI$8&gt;=17/24,DI$110="×",DI$110="△"),"△","△"))</f>
        <v>△</v>
      </c>
      <c r="DJ9" s="84" t="str">
        <f ca="1">IF(SUMIFS(OFFSET(データ_フィールド施設!$M$5:$M$1048576,0,ROUND(DJ$8*24,1)),データ_フィールド施設!$J$5:$J$1048576,OFFSET($G$9,ROW()-ROW($N$9),DJ$6-$D$4))&gt;=100,"×",IF(OR(DJ$8&lt;9/24,DJ$8&gt;=17/24,DJ$110="×",DJ$110="△"),"△","△"))</f>
        <v>△</v>
      </c>
      <c r="DK9" s="84" t="str">
        <f ca="1">IF(SUMIFS(OFFSET(データ_フィールド施設!$M$5:$M$1048576,0,ROUND(DK$8*24,1)),データ_フィールド施設!$J$5:$J$1048576,OFFSET($G$9,ROW()-ROW($N$9),DK$6-$D$4))&gt;=100,"×",IF(OR(DK$8&lt;9/24,DK$8&gt;=17/24,DK$110="×",DK$110="△"),"△","△"))</f>
        <v>△</v>
      </c>
      <c r="DL9" s="84" t="str">
        <f ca="1">IF(SUMIFS(OFFSET(データ_フィールド施設!$M$5:$M$1048576,0,ROUND(DL$8*24,1)),データ_フィールド施設!$J$5:$J$1048576,OFFSET($G$9,ROW()-ROW($N$9),DL$6-$D$4))&gt;=100,"×",IF(OR(DL$8&lt;9/24,DL$8&gt;=17/24,DL$110="×",DL$110="△"),"△","△"))</f>
        <v>△</v>
      </c>
      <c r="DM9" s="84" t="str">
        <f ca="1">IF(SUMIFS(OFFSET(データ_フィールド施設!$M$5:$M$1048576,0,ROUND(DM$8*24,1)),データ_フィールド施設!$J$5:$J$1048576,OFFSET($G$9,ROW()-ROW($N$9),DM$6-$D$4))&gt;=100,"×",IF(OR(DM$8&lt;9/24,DM$8&gt;=17/24,DM$110="×",DM$110="△"),"△","△"))</f>
        <v>△</v>
      </c>
      <c r="DN9" s="84" t="str">
        <f ca="1">IF(SUMIFS(OFFSET(データ_フィールド施設!$M$5:$M$1048576,0,ROUND(DN$8*24,1)),データ_フィールド施設!$J$5:$J$1048576,OFFSET($G$9,ROW()-ROW($N$9),DN$6-$D$4))&gt;=100,"×",IF(OR(DN$8&lt;9/24,DN$8&gt;=17/24,DN$110="×",DN$110="△"),"△","△"))</f>
        <v>△</v>
      </c>
      <c r="DO9" s="85" t="str">
        <f ca="1">IF(SUMIFS(OFFSET(データ_フィールド施設!$M$5:$M$1048576,0,ROUND(DO$8*24,1)),データ_フィールド施設!$J$5:$J$1048576,OFFSET($G$9,ROW()-ROW($N$9),DO$6-$D$4))&gt;=100,"×",IF(OR(DO$8&lt;9/24,DO$8&gt;=17/24,DO$110="×",DO$110="△"),"△","△"))</f>
        <v>△</v>
      </c>
      <c r="DP9" s="84" t="str">
        <f ca="1">IF(SUMIFS(OFFSET(データ_フィールド施設!$M$5:$M$1048576,0,ROUND(DP$8*24,1)),データ_フィールド施設!$J$5:$J$1048576,OFFSET($G$9,ROW()-ROW($N$9),DP$6-$D$4))&gt;=100,"×",IF(OR(DP$8&lt;9/24,DP$8&gt;=17/24,DP$110="×",DP$110="△"),"△","△"))</f>
        <v>△</v>
      </c>
      <c r="DQ9" s="84" t="str">
        <f ca="1">IF(SUMIFS(OFFSET(データ_フィールド施設!$M$5:$M$1048576,0,ROUND(DQ$8*24,1)),データ_フィールド施設!$J$5:$J$1048576,OFFSET($G$9,ROW()-ROW($N$9),DQ$6-$D$4))&gt;=100,"×",IF(OR(DQ$8&lt;9/24,DQ$8&gt;=17/24,DQ$110="×",DQ$110="△"),"△","△"))</f>
        <v>△</v>
      </c>
      <c r="DR9" s="86" t="str">
        <f ca="1">IF(SUMIFS(OFFSET(データ_フィールド施設!$M$5:$M$1048576,0,ROUND(DR$8*24,1)),データ_フィールド施設!$J$5:$J$1048576,OFFSET($G$9,ROW()-ROW($N$9),DR$6-$D$4))&gt;=100,"×",IF(OR(DR$8&lt;9/24,DR$8&gt;=17/24,DR$110="×",DR$110="△"),"△","△"))</f>
        <v>△</v>
      </c>
      <c r="DS9" s="84" t="str">
        <f ca="1">IF(SUMIFS(OFFSET(データ_フィールド施設!$M$5:$M$1048576,0,ROUND(DS$8*24,1)),データ_フィールド施設!$J$5:$J$1048576,OFFSET($G$9,ROW()-ROW($N$9),DS$6-$D$4))&gt;=100,"×",IF(OR(DS$8&lt;9/24,DS$8&gt;=17/24,DS$110="×",DS$110="△"),"△","△"))</f>
        <v>△</v>
      </c>
      <c r="DT9" s="84" t="str">
        <f ca="1">IF(SUMIFS(OFFSET(データ_フィールド施設!$M$5:$M$1048576,0,ROUND(DT$8*24,1)),データ_フィールド施設!$J$5:$J$1048576,OFFSET($G$9,ROW()-ROW($N$9),DT$6-$D$4))&gt;=100,"×",IF(OR(DT$8&lt;9/24,DT$8&gt;=17/24,DT$110="×",DT$110="△"),"△","△"))</f>
        <v>△</v>
      </c>
      <c r="DU9" s="84" t="str">
        <f ca="1">IF(SUMIFS(OFFSET(データ_フィールド施設!$M$5:$M$1048576,0,ROUND(DU$8*24,1)),データ_フィールド施設!$J$5:$J$1048576,OFFSET($G$9,ROW()-ROW($N$9),DU$6-$D$4))&gt;=100,"×",IF(OR(DU$8&lt;9/24,DU$8&gt;=17/24,DU$110="×",DU$110="△"),"△","△"))</f>
        <v>△</v>
      </c>
      <c r="DV9" s="84" t="str">
        <f ca="1">IF(SUMIFS(OFFSET(データ_フィールド施設!$M$5:$M$1048576,0,ROUND(DV$8*24,1)),データ_フィールド施設!$J$5:$J$1048576,OFFSET($G$9,ROW()-ROW($N$9),DV$6-$D$4))&gt;=100,"×",IF(OR(DV$8&lt;9/24,DV$8&gt;=17/24,DV$110="×",DV$110="△"),"△","△"))</f>
        <v>△</v>
      </c>
      <c r="DW9" s="85" t="str">
        <f ca="1">IF(SUMIFS(OFFSET(データ_フィールド施設!$M$5:$M$1048576,0,ROUND(DW$8*24,1)),データ_フィールド施設!$J$5:$J$1048576,OFFSET($G$9,ROW()-ROW($N$9),DW$6-$D$4))&gt;=100,"×",IF(OR(DW$8&lt;9/24,DW$8&gt;=17/24,DW$110="×",DW$110="△"),"△","△"))</f>
        <v>△</v>
      </c>
      <c r="DX9" s="84" t="str">
        <f ca="1">IF(SUMIFS(OFFSET(データ_フィールド施設!$M$5:$M$1048576,0,ROUND(DX$8*24,1)),データ_フィールド施設!$J$5:$J$1048576,OFFSET($G$9,ROW()-ROW($N$9),DX$6-$D$4))&gt;=100,"×",IF(OR(DX$8&lt;9/24,DX$8&gt;=17/24,DX$110="×",DX$110="△"),"△","△"))</f>
        <v>△</v>
      </c>
      <c r="DY9" s="84" t="str">
        <f ca="1">IF(SUMIFS(OFFSET(データ_フィールド施設!$M$5:$M$1048576,0,ROUND(DY$8*24,1)),データ_フィールド施設!$J$5:$J$1048576,OFFSET($G$9,ROW()-ROW($N$9),DY$6-$D$4))&gt;=100,"×",IF(OR(DY$8&lt;9/24,DY$8&gt;=17/24,DY$110="×",DY$110="△"),"△","△"))</f>
        <v>△</v>
      </c>
      <c r="DZ9" s="86" t="str">
        <f ca="1">IF(SUMIFS(OFFSET(データ_フィールド施設!$M$5:$M$1048576,0,ROUND(DZ$8*24,1)),データ_フィールド施設!$J$5:$J$1048576,OFFSET($G$9,ROW()-ROW($N$9),DZ$6-$D$4))&gt;=100,"×",IF(OR(DZ$8&lt;9/24,DZ$8&gt;=17/24,DZ$110="×",DZ$110="△"),"△","△"))</f>
        <v>△</v>
      </c>
      <c r="EA9" s="84" t="str">
        <f ca="1">IF(SUMIFS(OFFSET(データ_フィールド施設!$M$5:$M$1048576,0,ROUND(EA$8*24,1)),データ_フィールド施設!$J$5:$J$1048576,OFFSET($G$9,ROW()-ROW($N$9),EA$6-$D$4))&gt;=100,"×",IF(OR(EA$8&lt;9/24,EA$8&gt;=17/24,EA$110="×",EA$110="△"),"△","△"))</f>
        <v>△</v>
      </c>
      <c r="EB9" s="84" t="str">
        <f ca="1">IF(SUMIFS(OFFSET(データ_フィールド施設!$M$5:$M$1048576,0,ROUND(EB$8*24,1)),データ_フィールド施設!$J$5:$J$1048576,OFFSET($G$9,ROW()-ROW($N$9),EB$6-$D$4))&gt;=100,"×",IF(OR(EB$8&lt;9/24,EB$8&gt;=17/24,EB$110="×",EB$110="△"),"△","△"))</f>
        <v>△</v>
      </c>
      <c r="EC9" s="87" t="str">
        <f ca="1">IF(SUMIFS(OFFSET(データ_フィールド施設!$M$5:$M$1048576,0,ROUND(EC$8*24,1)),データ_フィールド施設!$J$5:$J$1048576,OFFSET($G$9,ROW()-ROW($N$9),EC$6-$D$4))&gt;=100,"×",IF(OR(EC$8&lt;9/24,EC$8&gt;=17/24,EC$110="×",EC$110="△"),"△","△"))</f>
        <v>△</v>
      </c>
      <c r="ED9" s="83" t="str">
        <f ca="1">IF(SUMIFS(OFFSET(データ_フィールド施設!$M$5:$M$1048576,0,ROUND(ED$8*24,1)),データ_フィールド施設!$J$5:$J$1048576,OFFSET($G$9,ROW()-ROW($N$9),ED$6-$D$4))&gt;=100,"×",IF(OR(ED$8&lt;9/24,ED$8&gt;=17/24,ED$110="×",ED$110="△"),"△","△"))</f>
        <v>×</v>
      </c>
      <c r="EE9" s="84" t="str">
        <f ca="1">IF(SUMIFS(OFFSET(データ_フィールド施設!$M$5:$M$1048576,0,ROUND(EE$8*24,1)),データ_フィールド施設!$J$5:$J$1048576,OFFSET($G$9,ROW()-ROW($N$9),EE$6-$D$4))&gt;=100,"×",IF(OR(EE$8&lt;9/24,EE$8&gt;=17/24,EE$110="×",EE$110="△"),"△","△"))</f>
        <v>×</v>
      </c>
      <c r="EF9" s="84" t="str">
        <f ca="1">IF(SUMIFS(OFFSET(データ_フィールド施設!$M$5:$M$1048576,0,ROUND(EF$8*24,1)),データ_フィールド施設!$J$5:$J$1048576,OFFSET($G$9,ROW()-ROW($N$9),EF$6-$D$4))&gt;=100,"×",IF(OR(EF$8&lt;9/24,EF$8&gt;=17/24,EF$110="×",EF$110="△"),"△","△"))</f>
        <v>×</v>
      </c>
      <c r="EG9" s="84" t="str">
        <f ca="1">IF(SUMIFS(OFFSET(データ_フィールド施設!$M$5:$M$1048576,0,ROUND(EG$8*24,1)),データ_フィールド施設!$J$5:$J$1048576,OFFSET($G$9,ROW()-ROW($N$9),EG$6-$D$4))&gt;=100,"×",IF(OR(EG$8&lt;9/24,EG$8&gt;=17/24,EG$110="×",EG$110="△"),"△","△"))</f>
        <v>×</v>
      </c>
      <c r="EH9" s="84" t="str">
        <f ca="1">IF(SUMIFS(OFFSET(データ_フィールド施設!$M$5:$M$1048576,0,ROUND(EH$8*24,1)),データ_フィールド施設!$J$5:$J$1048576,OFFSET($G$9,ROW()-ROW($N$9),EH$6-$D$4))&gt;=100,"×",IF(OR(EH$8&lt;9/24,EH$8&gt;=17/24,EH$110="×",EH$110="△"),"△","△"))</f>
        <v>×</v>
      </c>
      <c r="EI9" s="84" t="str">
        <f ca="1">IF(SUMIFS(OFFSET(データ_フィールド施設!$M$5:$M$1048576,0,ROUND(EI$8*24,1)),データ_フィールド施設!$J$5:$J$1048576,OFFSET($G$9,ROW()-ROW($N$9),EI$6-$D$4))&gt;=100,"×",IF(OR(EI$8&lt;9/24,EI$8&gt;=17/24,EI$110="×",EI$110="△"),"△","△"))</f>
        <v>×</v>
      </c>
      <c r="EJ9" s="84" t="str">
        <f ca="1">IF(SUMIFS(OFFSET(データ_フィールド施設!$M$5:$M$1048576,0,ROUND(EJ$8*24,1)),データ_フィールド施設!$J$5:$J$1048576,OFFSET($G$9,ROW()-ROW($N$9),EJ$6-$D$4))&gt;=100,"×",IF(OR(EJ$8&lt;9/24,EJ$8&gt;=17/24,EJ$110="×",EJ$110="△"),"△","△"))</f>
        <v>×</v>
      </c>
      <c r="EK9" s="84" t="str">
        <f ca="1">IF(SUMIFS(OFFSET(データ_フィールド施設!$M$5:$M$1048576,0,ROUND(EK$8*24,1)),データ_フィールド施設!$J$5:$J$1048576,OFFSET($G$9,ROW()-ROW($N$9),EK$6-$D$4))&gt;=100,"×",IF(OR(EK$8&lt;9/24,EK$8&gt;=17/24,EK$110="×",EK$110="△"),"△","△"))</f>
        <v>×</v>
      </c>
      <c r="EL9" s="84" t="str">
        <f ca="1">IF(SUMIFS(OFFSET(データ_フィールド施設!$M$5:$M$1048576,0,ROUND(EL$8*24,1)),データ_フィールド施設!$J$5:$J$1048576,OFFSET($G$9,ROW()-ROW($N$9),EL$6-$D$4))&gt;=100,"×",IF(OR(EL$8&lt;9/24,EL$8&gt;=17/24,EL$110="×",EL$110="△"),"△","△"))</f>
        <v>×</v>
      </c>
      <c r="EM9" s="85" t="str">
        <f ca="1">IF(SUMIFS(OFFSET(データ_フィールド施設!$M$5:$M$1048576,0,ROUND(EM$8*24,1)),データ_フィールド施設!$J$5:$J$1048576,OFFSET($G$9,ROW()-ROW($N$9),EM$6-$D$4))&gt;=100,"×",IF(OR(EM$8&lt;9/24,EM$8&gt;=17/24,EM$110="×",EM$110="△"),"△","△"))</f>
        <v>×</v>
      </c>
      <c r="EN9" s="84" t="str">
        <f ca="1">IF(SUMIFS(OFFSET(データ_フィールド施設!$M$5:$M$1048576,0,ROUND(EN$8*24,1)),データ_フィールド施設!$J$5:$J$1048576,OFFSET($G$9,ROW()-ROW($N$9),EN$6-$D$4))&gt;=100,"×",IF(OR(EN$8&lt;9/24,EN$8&gt;=17/24,EN$110="×",EN$110="△"),"△","△"))</f>
        <v>×</v>
      </c>
      <c r="EO9" s="84" t="str">
        <f ca="1">IF(SUMIFS(OFFSET(データ_フィールド施設!$M$5:$M$1048576,0,ROUND(EO$8*24,1)),データ_フィールド施設!$J$5:$J$1048576,OFFSET($G$9,ROW()-ROW($N$9),EO$6-$D$4))&gt;=100,"×",IF(OR(EO$8&lt;9/24,EO$8&gt;=17/24,EO$110="×",EO$110="△"),"△","△"))</f>
        <v>×</v>
      </c>
      <c r="EP9" s="86" t="str">
        <f ca="1">IF(SUMIFS(OFFSET(データ_フィールド施設!$M$5:$M$1048576,0,ROUND(EP$8*24,1)),データ_フィールド施設!$J$5:$J$1048576,OFFSET($G$9,ROW()-ROW($N$9),EP$6-$D$4))&gt;=100,"×",IF(OR(EP$8&lt;9/24,EP$8&gt;=17/24,EP$110="×",EP$110="△"),"△","△"))</f>
        <v>×</v>
      </c>
      <c r="EQ9" s="84" t="str">
        <f ca="1">IF(SUMIFS(OFFSET(データ_フィールド施設!$M$5:$M$1048576,0,ROUND(EQ$8*24,1)),データ_フィールド施設!$J$5:$J$1048576,OFFSET($G$9,ROW()-ROW($N$9),EQ$6-$D$4))&gt;=100,"×",IF(OR(EQ$8&lt;9/24,EQ$8&gt;=17/24,EQ$110="×",EQ$110="△"),"△","△"))</f>
        <v>×</v>
      </c>
      <c r="ER9" s="84" t="str">
        <f ca="1">IF(SUMIFS(OFFSET(データ_フィールド施設!$M$5:$M$1048576,0,ROUND(ER$8*24,1)),データ_フィールド施設!$J$5:$J$1048576,OFFSET($G$9,ROW()-ROW($N$9),ER$6-$D$4))&gt;=100,"×",IF(OR(ER$8&lt;9/24,ER$8&gt;=17/24,ER$110="×",ER$110="△"),"△","△"))</f>
        <v>×</v>
      </c>
      <c r="ES9" s="84" t="str">
        <f ca="1">IF(SUMIFS(OFFSET(データ_フィールド施設!$M$5:$M$1048576,0,ROUND(ES$8*24,1)),データ_フィールド施設!$J$5:$J$1048576,OFFSET($G$9,ROW()-ROW($N$9),ES$6-$D$4))&gt;=100,"×",IF(OR(ES$8&lt;9/24,ES$8&gt;=17/24,ES$110="×",ES$110="△"),"△","△"))</f>
        <v>×</v>
      </c>
      <c r="ET9" s="84" t="str">
        <f ca="1">IF(SUMIFS(OFFSET(データ_フィールド施設!$M$5:$M$1048576,0,ROUND(ET$8*24,1)),データ_フィールド施設!$J$5:$J$1048576,OFFSET($G$9,ROW()-ROW($N$9),ET$6-$D$4))&gt;=100,"×",IF(OR(ET$8&lt;9/24,ET$8&gt;=17/24,ET$110="×",ET$110="△"),"△","△"))</f>
        <v>×</v>
      </c>
      <c r="EU9" s="85" t="str">
        <f ca="1">IF(SUMIFS(OFFSET(データ_フィールド施設!$M$5:$M$1048576,0,ROUND(EU$8*24,1)),データ_フィールド施設!$J$5:$J$1048576,OFFSET($G$9,ROW()-ROW($N$9),EU$6-$D$4))&gt;=100,"×",IF(OR(EU$8&lt;9/24,EU$8&gt;=17/24,EU$110="×",EU$110="△"),"△","△"))</f>
        <v>×</v>
      </c>
      <c r="EV9" s="84" t="str">
        <f ca="1">IF(SUMIFS(OFFSET(データ_フィールド施設!$M$5:$M$1048576,0,ROUND(EV$8*24,1)),データ_フィールド施設!$J$5:$J$1048576,OFFSET($G$9,ROW()-ROW($N$9),EV$6-$D$4))&gt;=100,"×",IF(OR(EV$8&lt;9/24,EV$8&gt;=17/24,EV$110="×",EV$110="△"),"△","△"))</f>
        <v>×</v>
      </c>
      <c r="EW9" s="84" t="str">
        <f ca="1">IF(SUMIFS(OFFSET(データ_フィールド施設!$M$5:$M$1048576,0,ROUND(EW$8*24,1)),データ_フィールド施設!$J$5:$J$1048576,OFFSET($G$9,ROW()-ROW($N$9),EW$6-$D$4))&gt;=100,"×",IF(OR(EW$8&lt;9/24,EW$8&gt;=17/24,EW$110="×",EW$110="△"),"△","△"))</f>
        <v>×</v>
      </c>
      <c r="EX9" s="86" t="str">
        <f ca="1">IF(SUMIFS(OFFSET(データ_フィールド施設!$M$5:$M$1048576,0,ROUND(EX$8*24,1)),データ_フィールド施設!$J$5:$J$1048576,OFFSET($G$9,ROW()-ROW($N$9),EX$6-$D$4))&gt;=100,"×",IF(OR(EX$8&lt;9/24,EX$8&gt;=17/24,EX$110="×",EX$110="△"),"△","△"))</f>
        <v>×</v>
      </c>
      <c r="EY9" s="84" t="str">
        <f ca="1">IF(SUMIFS(OFFSET(データ_フィールド施設!$M$5:$M$1048576,0,ROUND(EY$8*24,1)),データ_フィールド施設!$J$5:$J$1048576,OFFSET($G$9,ROW()-ROW($N$9),EY$6-$D$4))&gt;=100,"×",IF(OR(EY$8&lt;9/24,EY$8&gt;=17/24,EY$110="×",EY$110="△"),"△","△"))</f>
        <v>×</v>
      </c>
      <c r="EZ9" s="84" t="str">
        <f ca="1">IF(SUMIFS(OFFSET(データ_フィールド施設!$M$5:$M$1048576,0,ROUND(EZ$8*24,1)),データ_フィールド施設!$J$5:$J$1048576,OFFSET($G$9,ROW()-ROW($N$9),EZ$6-$D$4))&gt;=100,"×",IF(OR(EZ$8&lt;9/24,EZ$8&gt;=17/24,EZ$110="×",EZ$110="△"),"△","△"))</f>
        <v>×</v>
      </c>
      <c r="FA9" s="87" t="str">
        <f ca="1">IF(SUMIFS(OFFSET(データ_フィールド施設!$M$5:$M$1048576,0,ROUND(FA$8*24,1)),データ_フィールド施設!$J$5:$J$1048576,OFFSET($G$9,ROW()-ROW($N$9),FA$6-$D$4))&gt;=100,"×",IF(OR(FA$8&lt;9/24,FA$8&gt;=17/24,FA$110="×",FA$110="△"),"△","△"))</f>
        <v>×</v>
      </c>
      <c r="FB9" s="83" t="str">
        <f ca="1">IF(SUMIFS(OFFSET(データ_フィールド施設!$M$5:$M$1048576,0,ROUND(FB$8*24,1)),データ_フィールド施設!$J$5:$J$1048576,OFFSET($G$9,ROW()-ROW($N$9),FB$6-$D$4))&gt;=100,"×",IF(OR(FB$8&lt;9/24,FB$8&gt;=17/24,FB$110="×",FB$110="△"),"△","△"))</f>
        <v>×</v>
      </c>
      <c r="FC9" s="84" t="str">
        <f ca="1">IF(SUMIFS(OFFSET(データ_フィールド施設!$M$5:$M$1048576,0,ROUND(FC$8*24,1)),データ_フィールド施設!$J$5:$J$1048576,OFFSET($G$9,ROW()-ROW($N$9),FC$6-$D$4))&gt;=100,"×",IF(OR(FC$8&lt;9/24,FC$8&gt;=17/24,FC$110="×",FC$110="△"),"△","△"))</f>
        <v>×</v>
      </c>
      <c r="FD9" s="84" t="str">
        <f ca="1">IF(SUMIFS(OFFSET(データ_フィールド施設!$M$5:$M$1048576,0,ROUND(FD$8*24,1)),データ_フィールド施設!$J$5:$J$1048576,OFFSET($G$9,ROW()-ROW($N$9),FD$6-$D$4))&gt;=100,"×",IF(OR(FD$8&lt;9/24,FD$8&gt;=17/24,FD$110="×",FD$110="△"),"△","△"))</f>
        <v>×</v>
      </c>
      <c r="FE9" s="84" t="str">
        <f ca="1">IF(SUMIFS(OFFSET(データ_フィールド施設!$M$5:$M$1048576,0,ROUND(FE$8*24,1)),データ_フィールド施設!$J$5:$J$1048576,OFFSET($G$9,ROW()-ROW($N$9),FE$6-$D$4))&gt;=100,"×",IF(OR(FE$8&lt;9/24,FE$8&gt;=17/24,FE$110="×",FE$110="△"),"△","△"))</f>
        <v>×</v>
      </c>
      <c r="FF9" s="84" t="str">
        <f ca="1">IF(SUMIFS(OFFSET(データ_フィールド施設!$M$5:$M$1048576,0,ROUND(FF$8*24,1)),データ_フィールド施設!$J$5:$J$1048576,OFFSET($G$9,ROW()-ROW($N$9),FF$6-$D$4))&gt;=100,"×",IF(OR(FF$8&lt;9/24,FF$8&gt;=17/24,FF$110="×",FF$110="△"),"△","△"))</f>
        <v>×</v>
      </c>
      <c r="FG9" s="84" t="str">
        <f ca="1">IF(SUMIFS(OFFSET(データ_フィールド施設!$M$5:$M$1048576,0,ROUND(FG$8*24,1)),データ_フィールド施設!$J$5:$J$1048576,OFFSET($G$9,ROW()-ROW($N$9),FG$6-$D$4))&gt;=100,"×",IF(OR(FG$8&lt;9/24,FG$8&gt;=17/24,FG$110="×",FG$110="△"),"△","△"))</f>
        <v>×</v>
      </c>
      <c r="FH9" s="84" t="str">
        <f ca="1">IF(SUMIFS(OFFSET(データ_フィールド施設!$M$5:$M$1048576,0,ROUND(FH$8*24,1)),データ_フィールド施設!$J$5:$J$1048576,OFFSET($G$9,ROW()-ROW($N$9),FH$6-$D$4))&gt;=100,"×",IF(OR(FH$8&lt;9/24,FH$8&gt;=17/24,FH$110="×",FH$110="△"),"△","△"))</f>
        <v>×</v>
      </c>
      <c r="FI9" s="84" t="str">
        <f ca="1">IF(SUMIFS(OFFSET(データ_フィールド施設!$M$5:$M$1048576,0,ROUND(FI$8*24,1)),データ_フィールド施設!$J$5:$J$1048576,OFFSET($G$9,ROW()-ROW($N$9),FI$6-$D$4))&gt;=100,"×",IF(OR(FI$8&lt;9/24,FI$8&gt;=17/24,FI$110="×",FI$110="△"),"△","△"))</f>
        <v>×</v>
      </c>
      <c r="FJ9" s="84" t="str">
        <f ca="1">IF(SUMIFS(OFFSET(データ_フィールド施設!$M$5:$M$1048576,0,ROUND(FJ$8*24,1)),データ_フィールド施設!$J$5:$J$1048576,OFFSET($G$9,ROW()-ROW($N$9),FJ$6-$D$4))&gt;=100,"×",IF(OR(FJ$8&lt;9/24,FJ$8&gt;=17/24,FJ$110="×",FJ$110="△"),"△","△"))</f>
        <v>×</v>
      </c>
      <c r="FK9" s="85" t="str">
        <f ca="1">IF(SUMIFS(OFFSET(データ_フィールド施設!$M$5:$M$1048576,0,ROUND(FK$8*24,1)),データ_フィールド施設!$J$5:$J$1048576,OFFSET($G$9,ROW()-ROW($N$9),FK$6-$D$4))&gt;=100,"×",IF(OR(FK$8&lt;9/24,FK$8&gt;=17/24,FK$110="×",FK$110="△"),"△","△"))</f>
        <v>×</v>
      </c>
      <c r="FL9" s="84" t="str">
        <f ca="1">IF(SUMIFS(OFFSET(データ_フィールド施設!$M$5:$M$1048576,0,ROUND(FL$8*24,1)),データ_フィールド施設!$J$5:$J$1048576,OFFSET($G$9,ROW()-ROW($N$9),FL$6-$D$4))&gt;=100,"×",IF(OR(FL$8&lt;9/24,FL$8&gt;=17/24,FL$110="×",FL$110="△"),"△","△"))</f>
        <v>×</v>
      </c>
      <c r="FM9" s="84" t="str">
        <f ca="1">IF(SUMIFS(OFFSET(データ_フィールド施設!$M$5:$M$1048576,0,ROUND(FM$8*24,1)),データ_フィールド施設!$J$5:$J$1048576,OFFSET($G$9,ROW()-ROW($N$9),FM$6-$D$4))&gt;=100,"×",IF(OR(FM$8&lt;9/24,FM$8&gt;=17/24,FM$110="×",FM$110="△"),"△","△"))</f>
        <v>×</v>
      </c>
      <c r="FN9" s="86" t="str">
        <f ca="1">IF(SUMIFS(OFFSET(データ_フィールド施設!$M$5:$M$1048576,0,ROUND(FN$8*24,1)),データ_フィールド施設!$J$5:$J$1048576,OFFSET($G$9,ROW()-ROW($N$9),FN$6-$D$4))&gt;=100,"×",IF(OR(FN$8&lt;9/24,FN$8&gt;=17/24,FN$110="×",FN$110="△"),"△","△"))</f>
        <v>×</v>
      </c>
      <c r="FO9" s="84" t="str">
        <f ca="1">IF(SUMIFS(OFFSET(データ_フィールド施設!$M$5:$M$1048576,0,ROUND(FO$8*24,1)),データ_フィールド施設!$J$5:$J$1048576,OFFSET($G$9,ROW()-ROW($N$9),FO$6-$D$4))&gt;=100,"×",IF(OR(FO$8&lt;9/24,FO$8&gt;=17/24,FO$110="×",FO$110="△"),"△","△"))</f>
        <v>×</v>
      </c>
      <c r="FP9" s="84" t="str">
        <f ca="1">IF(SUMIFS(OFFSET(データ_フィールド施設!$M$5:$M$1048576,0,ROUND(FP$8*24,1)),データ_フィールド施設!$J$5:$J$1048576,OFFSET($G$9,ROW()-ROW($N$9),FP$6-$D$4))&gt;=100,"×",IF(OR(FP$8&lt;9/24,FP$8&gt;=17/24,FP$110="×",FP$110="△"),"△","△"))</f>
        <v>×</v>
      </c>
      <c r="FQ9" s="84" t="str">
        <f ca="1">IF(SUMIFS(OFFSET(データ_フィールド施設!$M$5:$M$1048576,0,ROUND(FQ$8*24,1)),データ_フィールド施設!$J$5:$J$1048576,OFFSET($G$9,ROW()-ROW($N$9),FQ$6-$D$4))&gt;=100,"×",IF(OR(FQ$8&lt;9/24,FQ$8&gt;=17/24,FQ$110="×",FQ$110="△"),"△","△"))</f>
        <v>×</v>
      </c>
      <c r="FR9" s="84" t="str">
        <f ca="1">IF(SUMIFS(OFFSET(データ_フィールド施設!$M$5:$M$1048576,0,ROUND(FR$8*24,1)),データ_フィールド施設!$J$5:$J$1048576,OFFSET($G$9,ROW()-ROW($N$9),FR$6-$D$4))&gt;=100,"×",IF(OR(FR$8&lt;9/24,FR$8&gt;=17/24,FR$110="×",FR$110="△"),"△","△"))</f>
        <v>×</v>
      </c>
      <c r="FS9" s="85" t="str">
        <f ca="1">IF(SUMIFS(OFFSET(データ_フィールド施設!$M$5:$M$1048576,0,ROUND(FS$8*24,1)),データ_フィールド施設!$J$5:$J$1048576,OFFSET($G$9,ROW()-ROW($N$9),FS$6-$D$4))&gt;=100,"×",IF(OR(FS$8&lt;9/24,FS$8&gt;=17/24,FS$110="×",FS$110="△"),"△","△"))</f>
        <v>×</v>
      </c>
      <c r="FT9" s="84" t="str">
        <f ca="1">IF(SUMIFS(OFFSET(データ_フィールド施設!$M$5:$M$1048576,0,ROUND(FT$8*24,1)),データ_フィールド施設!$J$5:$J$1048576,OFFSET($G$9,ROW()-ROW($N$9),FT$6-$D$4))&gt;=100,"×",IF(OR(FT$8&lt;9/24,FT$8&gt;=17/24,FT$110="×",FT$110="△"),"△","△"))</f>
        <v>×</v>
      </c>
      <c r="FU9" s="84" t="str">
        <f ca="1">IF(SUMIFS(OFFSET(データ_フィールド施設!$M$5:$M$1048576,0,ROUND(FU$8*24,1)),データ_フィールド施設!$J$5:$J$1048576,OFFSET($G$9,ROW()-ROW($N$9),FU$6-$D$4))&gt;=100,"×",IF(OR(FU$8&lt;9/24,FU$8&gt;=17/24,FU$110="×",FU$110="△"),"△","△"))</f>
        <v>×</v>
      </c>
      <c r="FV9" s="86" t="str">
        <f ca="1">IF(SUMIFS(OFFSET(データ_フィールド施設!$M$5:$M$1048576,0,ROUND(FV$8*24,1)),データ_フィールド施設!$J$5:$J$1048576,OFFSET($G$9,ROW()-ROW($N$9),FV$6-$D$4))&gt;=100,"×",IF(OR(FV$8&lt;9/24,FV$8&gt;=17/24,FV$110="×",FV$110="△"),"△","△"))</f>
        <v>×</v>
      </c>
      <c r="FW9" s="84" t="str">
        <f ca="1">IF(SUMIFS(OFFSET(データ_フィールド施設!$M$5:$M$1048576,0,ROUND(FW$8*24,1)),データ_フィールド施設!$J$5:$J$1048576,OFFSET($G$9,ROW()-ROW($N$9),FW$6-$D$4))&gt;=100,"×",IF(OR(FW$8&lt;9/24,FW$8&gt;=17/24,FW$110="×",FW$110="△"),"△","△"))</f>
        <v>×</v>
      </c>
      <c r="FX9" s="84" t="str">
        <f ca="1">IF(SUMIFS(OFFSET(データ_フィールド施設!$M$5:$M$1048576,0,ROUND(FX$8*24,1)),データ_フィールド施設!$J$5:$J$1048576,OFFSET($G$9,ROW()-ROW($N$9),FX$6-$D$4))&gt;=100,"×",IF(OR(FX$8&lt;9/24,FX$8&gt;=17/24,FX$110="×",FX$110="△"),"△","△"))</f>
        <v>×</v>
      </c>
      <c r="FY9" s="87" t="str">
        <f ca="1">IF(SUMIFS(OFFSET(データ_フィールド施設!$M$5:$M$1048576,0,ROUND(FY$8*24,1)),データ_フィールド施設!$J$5:$J$1048576,OFFSET($G$9,ROW()-ROW($N$9),FY$6-$D$4))&gt;=100,"×",IF(OR(FY$8&lt;9/24,FY$8&gt;=17/24,FY$110="×",FY$110="△"),"△","△"))</f>
        <v>×</v>
      </c>
    </row>
    <row r="10" spans="1:181">
      <c r="A10" s="14" t="s">
        <v>135</v>
      </c>
      <c r="D10" s="11" t="s">
        <v>220</v>
      </c>
      <c r="E10" s="10" t="str">
        <f>INDEX(施設情報!$D$1:$D$1000,MATCH(D10,施設情報!$C$1:$C$1000,0))</f>
        <v>1</v>
      </c>
      <c r="F10" s="11"/>
      <c r="G10" s="8" t="str">
        <f>$D10&amp;"-"&amp;$N$5</f>
        <v>002-46391</v>
      </c>
      <c r="H10" s="10" t="str">
        <f>$D10&amp;"-"&amp;$AL$5</f>
        <v>002-46392</v>
      </c>
      <c r="I10" s="10" t="str">
        <f>$D10&amp;"-"&amp;$BJ$5</f>
        <v>002-46393</v>
      </c>
      <c r="J10" s="10" t="str">
        <f>$D10&amp;"-"&amp;$CH$5</f>
        <v>002-46394</v>
      </c>
      <c r="K10" s="10" t="str">
        <f>$D10&amp;"-"&amp;$DF$5</f>
        <v>002-46395</v>
      </c>
      <c r="L10" s="10" t="str">
        <f>$D10&amp;"-"&amp;$ED$5</f>
        <v>002-46396</v>
      </c>
      <c r="M10" s="10" t="str">
        <f>$D10&amp;"-"&amp;$FB$5</f>
        <v>002-46397</v>
      </c>
      <c r="N10" s="32" t="str">
        <f ca="1">IF(N$9="×","×",IF(SUMIFS(OFFSET(データ_フィールド施設!$M$5:$M$1048576,0,ROUND(N$8*24,1)),データ_フィールド施設!$J$5:$J$1048576,OFFSET($G$9,ROW()-ROW($N$9),N$6-$D$4))&gt;=80,"×",IF(OR(N$8&lt;9/24,N$8&gt;=17/24),"△","△")))</f>
        <v>△</v>
      </c>
      <c r="O10" s="10" t="str">
        <f ca="1">IF(O$9="×","×",IF(SUMIFS(OFFSET(データ_フィールド施設!$M$5:$M$1048576,0,ROUND(O$8*24,1)),データ_フィールド施設!$J$5:$J$1048576,OFFSET($G$9,ROW()-ROW($N$9),O$6-$D$4))&gt;=80,"×",IF(OR(O$8&lt;9/24,O$8&gt;=17/24),"△","△")))</f>
        <v>△</v>
      </c>
      <c r="P10" s="10" t="str">
        <f ca="1">IF(P$9="×","×",IF(SUMIFS(OFFSET(データ_フィールド施設!$M$5:$M$1048576,0,ROUND(P$8*24,1)),データ_フィールド施設!$J$5:$J$1048576,OFFSET($G$9,ROW()-ROW($N$9),P$6-$D$4))&gt;=80,"×",IF(OR(P$8&lt;9/24,P$8&gt;=17/24),"△","△")))</f>
        <v>△</v>
      </c>
      <c r="Q10" s="10" t="str">
        <f ca="1">IF(Q$9="×","×",IF(SUMIFS(OFFSET(データ_フィールド施設!$M$5:$M$1048576,0,ROUND(Q$8*24,1)),データ_フィールド施設!$J$5:$J$1048576,OFFSET($G$9,ROW()-ROW($N$9),Q$6-$D$4))&gt;=80,"×",IF(OR(Q$8&lt;9/24,Q$8&gt;=17/24),"△","△")))</f>
        <v>△</v>
      </c>
      <c r="R10" s="10" t="str">
        <f ca="1">IF(R$9="×","×",IF(SUMIFS(OFFSET(データ_フィールド施設!$M$5:$M$1048576,0,ROUND(R$8*24,1)),データ_フィールド施設!$J$5:$J$1048576,OFFSET($G$9,ROW()-ROW($N$9),R$6-$D$4))&gt;=80,"×",IF(OR(R$8&lt;9/24,R$8&gt;=17/24),"△","△")))</f>
        <v>△</v>
      </c>
      <c r="S10" s="10" t="str">
        <f ca="1">IF(S$9="×","×",IF(SUMIFS(OFFSET(データ_フィールド施設!$M$5:$M$1048576,0,ROUND(S$8*24,1)),データ_フィールド施設!$J$5:$J$1048576,OFFSET($G$9,ROW()-ROW($N$9),S$6-$D$4))&gt;=80,"×",IF(OR(S$8&lt;9/24,S$8&gt;=17/24),"△","△")))</f>
        <v>△</v>
      </c>
      <c r="T10" s="10" t="str">
        <f ca="1">IF(T$9="×","×",IF(SUMIFS(OFFSET(データ_フィールド施設!$M$5:$M$1048576,0,ROUND(T$8*24,1)),データ_フィールド施設!$J$5:$J$1048576,OFFSET($G$9,ROW()-ROW($N$9),T$6-$D$4))&gt;=80,"×",IF(OR(T$8&lt;9/24,T$8&gt;=17/24),"△","△")))</f>
        <v>△</v>
      </c>
      <c r="U10" s="10" t="str">
        <f ca="1">IF(U$9="×","×",IF(SUMIFS(OFFSET(データ_フィールド施設!$M$5:$M$1048576,0,ROUND(U$8*24,1)),データ_フィールド施設!$J$5:$J$1048576,OFFSET($G$9,ROW()-ROW($N$9),U$6-$D$4))&gt;=80,"×",IF(OR(U$8&lt;9/24,U$8&gt;=17/24),"△","△")))</f>
        <v>△</v>
      </c>
      <c r="V10" s="10" t="str">
        <f ca="1">IF(V$9="×","×",IF(SUMIFS(OFFSET(データ_フィールド施設!$M$5:$M$1048576,0,ROUND(V$8*24,1)),データ_フィールド施設!$J$5:$J$1048576,OFFSET($G$9,ROW()-ROW($N$9),V$6-$D$4))&gt;=80,"×",IF(OR(V$8&lt;9/24,V$8&gt;=17/24),"△","△")))</f>
        <v>△</v>
      </c>
      <c r="W10" s="26" t="str">
        <f ca="1">IF(W$9="×","×",IF(SUMIFS(OFFSET(データ_フィールド施設!$M$5:$M$1048576,0,ROUND(W$8*24,1)),データ_フィールド施設!$J$5:$J$1048576,OFFSET($G$9,ROW()-ROW($N$9),W$6-$D$4))&gt;=80,"×",IF(OR(W$8&lt;9/24,W$8&gt;=17/24),"△","△")))</f>
        <v>△</v>
      </c>
      <c r="X10" s="10" t="str">
        <f ca="1">IF(X$9="×","×",IF(SUMIFS(OFFSET(データ_フィールド施設!$M$5:$M$1048576,0,ROUND(X$8*24,1)),データ_フィールド施設!$J$5:$J$1048576,OFFSET($G$9,ROW()-ROW($N$9),X$6-$D$4))&gt;=80,"×",IF(OR(X$8&lt;9/24,X$8&gt;=17/24),"△","△")))</f>
        <v>△</v>
      </c>
      <c r="Y10" s="10" t="str">
        <f ca="1">IF(Y$9="×","×",IF(SUMIFS(OFFSET(データ_フィールド施設!$M$5:$M$1048576,0,ROUND(Y$8*24,1)),データ_フィールド施設!$J$5:$J$1048576,OFFSET($G$9,ROW()-ROW($N$9),Y$6-$D$4))&gt;=80,"×",IF(OR(Y$8&lt;9/24,Y$8&gt;=17/24),"△","△")))</f>
        <v>△</v>
      </c>
      <c r="Z10" s="27" t="str">
        <f ca="1">IF(Z$9="×","×",IF(SUMIFS(OFFSET(データ_フィールド施設!$M$5:$M$1048576,0,ROUND(Z$8*24,1)),データ_フィールド施設!$J$5:$J$1048576,OFFSET($G$9,ROW()-ROW($N$9),Z$6-$D$4))&gt;=80,"×",IF(OR(Z$8&lt;9/24,Z$8&gt;=17/24),"△","△")))</f>
        <v>△</v>
      </c>
      <c r="AA10" s="10" t="str">
        <f ca="1">IF(AA$9="×","×",IF(SUMIFS(OFFSET(データ_フィールド施設!$M$5:$M$1048576,0,ROUND(AA$8*24,1)),データ_フィールド施設!$J$5:$J$1048576,OFFSET($G$9,ROW()-ROW($N$9),AA$6-$D$4))&gt;=80,"×",IF(OR(AA$8&lt;9/24,AA$8&gt;=17/24),"△","△")))</f>
        <v>△</v>
      </c>
      <c r="AB10" s="10" t="str">
        <f ca="1">IF(AB$9="×","×",IF(SUMIFS(OFFSET(データ_フィールド施設!$M$5:$M$1048576,0,ROUND(AB$8*24,1)),データ_フィールド施設!$J$5:$J$1048576,OFFSET($G$9,ROW()-ROW($N$9),AB$6-$D$4))&gt;=80,"×",IF(OR(AB$8&lt;9/24,AB$8&gt;=17/24),"△","△")))</f>
        <v>△</v>
      </c>
      <c r="AC10" s="10" t="str">
        <f ca="1">IF(AC$9="×","×",IF(SUMIFS(OFFSET(データ_フィールド施設!$M$5:$M$1048576,0,ROUND(AC$8*24,1)),データ_フィールド施設!$J$5:$J$1048576,OFFSET($G$9,ROW()-ROW($N$9),AC$6-$D$4))&gt;=80,"×",IF(OR(AC$8&lt;9/24,AC$8&gt;=17/24),"△","△")))</f>
        <v>△</v>
      </c>
      <c r="AD10" s="10" t="str">
        <f ca="1">IF(AD$9="×","×",IF(SUMIFS(OFFSET(データ_フィールド施設!$M$5:$M$1048576,0,ROUND(AD$8*24,1)),データ_フィールド施設!$J$5:$J$1048576,OFFSET($G$9,ROW()-ROW($N$9),AD$6-$D$4))&gt;=80,"×",IF(OR(AD$8&lt;9/24,AD$8&gt;=17/24),"△","△")))</f>
        <v>△</v>
      </c>
      <c r="AE10" s="26" t="str">
        <f ca="1">IF(AE$9="×","×",IF(SUMIFS(OFFSET(データ_フィールド施設!$M$5:$M$1048576,0,ROUND(AE$8*24,1)),データ_フィールド施設!$J$5:$J$1048576,OFFSET($G$9,ROW()-ROW($N$9),AE$6-$D$4))&gt;=80,"×",IF(OR(AE$8&lt;9/24,AE$8&gt;=17/24),"△","△")))</f>
        <v>△</v>
      </c>
      <c r="AF10" s="10" t="str">
        <f ca="1">IF(AF$9="×","×",IF(SUMIFS(OFFSET(データ_フィールド施設!$M$5:$M$1048576,0,ROUND(AF$8*24,1)),データ_フィールド施設!$J$5:$J$1048576,OFFSET($G$9,ROW()-ROW($N$9),AF$6-$D$4))&gt;=80,"×",IF(OR(AF$8&lt;9/24,AF$8&gt;=17/24),"△","△")))</f>
        <v>△</v>
      </c>
      <c r="AG10" s="10" t="str">
        <f ca="1">IF(AG$9="×","×",IF(SUMIFS(OFFSET(データ_フィールド施設!$M$5:$M$1048576,0,ROUND(AG$8*24,1)),データ_フィールド施設!$J$5:$J$1048576,OFFSET($G$9,ROW()-ROW($N$9),AG$6-$D$4))&gt;=80,"×",IF(OR(AG$8&lt;9/24,AG$8&gt;=17/24),"△","△")))</f>
        <v>△</v>
      </c>
      <c r="AH10" s="27" t="str">
        <f ca="1">IF(AH$9="×","×",IF(SUMIFS(OFFSET(データ_フィールド施設!$M$5:$M$1048576,0,ROUND(AH$8*24,1)),データ_フィールド施設!$J$5:$J$1048576,OFFSET($G$9,ROW()-ROW($N$9),AH$6-$D$4))&gt;=80,"×",IF(OR(AH$8&lt;9/24,AH$8&gt;=17/24),"△","△")))</f>
        <v>△</v>
      </c>
      <c r="AI10" s="10" t="str">
        <f ca="1">IF(AI$9="×","×",IF(SUMIFS(OFFSET(データ_フィールド施設!$M$5:$M$1048576,0,ROUND(AI$8*24,1)),データ_フィールド施設!$J$5:$J$1048576,OFFSET($G$9,ROW()-ROW($N$9),AI$6-$D$4))&gt;=80,"×",IF(OR(AI$8&lt;9/24,AI$8&gt;=17/24),"△","△")))</f>
        <v>△</v>
      </c>
      <c r="AJ10" s="10" t="str">
        <f ca="1">IF(AJ$9="×","×",IF(SUMIFS(OFFSET(データ_フィールド施設!$M$5:$M$1048576,0,ROUND(AJ$8*24,1)),データ_フィールド施設!$J$5:$J$1048576,OFFSET($G$9,ROW()-ROW($N$9),AJ$6-$D$4))&gt;=80,"×",IF(OR(AJ$8&lt;9/24,AJ$8&gt;=17/24),"△","△")))</f>
        <v>△</v>
      </c>
      <c r="AK10" s="33" t="str">
        <f ca="1">IF(AK$9="×","×",IF(SUMIFS(OFFSET(データ_フィールド施設!$M$5:$M$1048576,0,ROUND(AK$8*24,1)),データ_フィールド施設!$J$5:$J$1048576,OFFSET($G$9,ROW()-ROW($N$9),AK$6-$D$4))&gt;=80,"×",IF(OR(AK$8&lt;9/24,AK$8&gt;=17/24),"△","△")))</f>
        <v>△</v>
      </c>
      <c r="AL10" s="32" t="str">
        <f ca="1">IF(AL$9="×","×",IF(SUMIFS(OFFSET(データ_フィールド施設!$M$5:$M$1048576,0,ROUND(AL$8*24,1)),データ_フィールド施設!$J$5:$J$1048576,OFFSET($G$9,ROW()-ROW($N$9),AL$6-$D$4))&gt;=80,"×",IF(OR(AL$8&lt;9/24,AL$8&gt;=17/24),"△","△")))</f>
        <v>△</v>
      </c>
      <c r="AM10" s="10" t="str">
        <f ca="1">IF(AM$9="×","×",IF(SUMIFS(OFFSET(データ_フィールド施設!$M$5:$M$1048576,0,ROUND(AM$8*24,1)),データ_フィールド施設!$J$5:$J$1048576,OFFSET($G$9,ROW()-ROW($N$9),AM$6-$D$4))&gt;=80,"×",IF(OR(AM$8&lt;9/24,AM$8&gt;=17/24),"△","△")))</f>
        <v>△</v>
      </c>
      <c r="AN10" s="10" t="str">
        <f ca="1">IF(AN$9="×","×",IF(SUMIFS(OFFSET(データ_フィールド施設!$M$5:$M$1048576,0,ROUND(AN$8*24,1)),データ_フィールド施設!$J$5:$J$1048576,OFFSET($G$9,ROW()-ROW($N$9),AN$6-$D$4))&gt;=80,"×",IF(OR(AN$8&lt;9/24,AN$8&gt;=17/24),"△","△")))</f>
        <v>△</v>
      </c>
      <c r="AO10" s="10" t="str">
        <f ca="1">IF(AO$9="×","×",IF(SUMIFS(OFFSET(データ_フィールド施設!$M$5:$M$1048576,0,ROUND(AO$8*24,1)),データ_フィールド施設!$J$5:$J$1048576,OFFSET($G$9,ROW()-ROW($N$9),AO$6-$D$4))&gt;=80,"×",IF(OR(AO$8&lt;9/24,AO$8&gt;=17/24),"△","△")))</f>
        <v>△</v>
      </c>
      <c r="AP10" s="10" t="str">
        <f ca="1">IF(AP$9="×","×",IF(SUMIFS(OFFSET(データ_フィールド施設!$M$5:$M$1048576,0,ROUND(AP$8*24,1)),データ_フィールド施設!$J$5:$J$1048576,OFFSET($G$9,ROW()-ROW($N$9),AP$6-$D$4))&gt;=80,"×",IF(OR(AP$8&lt;9/24,AP$8&gt;=17/24),"△","△")))</f>
        <v>△</v>
      </c>
      <c r="AQ10" s="10" t="str">
        <f ca="1">IF(AQ$9="×","×",IF(SUMIFS(OFFSET(データ_フィールド施設!$M$5:$M$1048576,0,ROUND(AQ$8*24,1)),データ_フィールド施設!$J$5:$J$1048576,OFFSET($G$9,ROW()-ROW($N$9),AQ$6-$D$4))&gt;=80,"×",IF(OR(AQ$8&lt;9/24,AQ$8&gt;=17/24),"△","△")))</f>
        <v>△</v>
      </c>
      <c r="AR10" s="10" t="str">
        <f ca="1">IF(AR$9="×","×",IF(SUMIFS(OFFSET(データ_フィールド施設!$M$5:$M$1048576,0,ROUND(AR$8*24,1)),データ_フィールド施設!$J$5:$J$1048576,OFFSET($G$9,ROW()-ROW($N$9),AR$6-$D$4))&gt;=80,"×",IF(OR(AR$8&lt;9/24,AR$8&gt;=17/24),"△","△")))</f>
        <v>△</v>
      </c>
      <c r="AS10" s="10" t="str">
        <f ca="1">IF(AS$9="×","×",IF(SUMIFS(OFFSET(データ_フィールド施設!$M$5:$M$1048576,0,ROUND(AS$8*24,1)),データ_フィールド施設!$J$5:$J$1048576,OFFSET($G$9,ROW()-ROW($N$9),AS$6-$D$4))&gt;=80,"×",IF(OR(AS$8&lt;9/24,AS$8&gt;=17/24),"△","△")))</f>
        <v>△</v>
      </c>
      <c r="AT10" s="10" t="str">
        <f ca="1">IF(AT$9="×","×",IF(SUMIFS(OFFSET(データ_フィールド施設!$M$5:$M$1048576,0,ROUND(AT$8*24,1)),データ_フィールド施設!$J$5:$J$1048576,OFFSET($G$9,ROW()-ROW($N$9),AT$6-$D$4))&gt;=80,"×",IF(OR(AT$8&lt;9/24,AT$8&gt;=17/24),"△","△")))</f>
        <v>△</v>
      </c>
      <c r="AU10" s="26" t="str">
        <f ca="1">IF(AU$9="×","×",IF(SUMIFS(OFFSET(データ_フィールド施設!$M$5:$M$1048576,0,ROUND(AU$8*24,1)),データ_フィールド施設!$J$5:$J$1048576,OFFSET($G$9,ROW()-ROW($N$9),AU$6-$D$4))&gt;=80,"×",IF(OR(AU$8&lt;9/24,AU$8&gt;=17/24),"△","△")))</f>
        <v>△</v>
      </c>
      <c r="AV10" s="10" t="str">
        <f ca="1">IF(AV$9="×","×",IF(SUMIFS(OFFSET(データ_フィールド施設!$M$5:$M$1048576,0,ROUND(AV$8*24,1)),データ_フィールド施設!$J$5:$J$1048576,OFFSET($G$9,ROW()-ROW($N$9),AV$6-$D$4))&gt;=80,"×",IF(OR(AV$8&lt;9/24,AV$8&gt;=17/24),"△","△")))</f>
        <v>△</v>
      </c>
      <c r="AW10" s="10" t="str">
        <f ca="1">IF(AW$9="×","×",IF(SUMIFS(OFFSET(データ_フィールド施設!$M$5:$M$1048576,0,ROUND(AW$8*24,1)),データ_フィールド施設!$J$5:$J$1048576,OFFSET($G$9,ROW()-ROW($N$9),AW$6-$D$4))&gt;=80,"×",IF(OR(AW$8&lt;9/24,AW$8&gt;=17/24),"△","△")))</f>
        <v>△</v>
      </c>
      <c r="AX10" s="27" t="str">
        <f ca="1">IF(AX$9="×","×",IF(SUMIFS(OFFSET(データ_フィールド施設!$M$5:$M$1048576,0,ROUND(AX$8*24,1)),データ_フィールド施設!$J$5:$J$1048576,OFFSET($G$9,ROW()-ROW($N$9),AX$6-$D$4))&gt;=80,"×",IF(OR(AX$8&lt;9/24,AX$8&gt;=17/24),"△","△")))</f>
        <v>△</v>
      </c>
      <c r="AY10" s="10" t="str">
        <f ca="1">IF(AY$9="×","×",IF(SUMIFS(OFFSET(データ_フィールド施設!$M$5:$M$1048576,0,ROUND(AY$8*24,1)),データ_フィールド施設!$J$5:$J$1048576,OFFSET($G$9,ROW()-ROW($N$9),AY$6-$D$4))&gt;=80,"×",IF(OR(AY$8&lt;9/24,AY$8&gt;=17/24),"△","△")))</f>
        <v>△</v>
      </c>
      <c r="AZ10" s="10" t="str">
        <f ca="1">IF(AZ$9="×","×",IF(SUMIFS(OFFSET(データ_フィールド施設!$M$5:$M$1048576,0,ROUND(AZ$8*24,1)),データ_フィールド施設!$J$5:$J$1048576,OFFSET($G$9,ROW()-ROW($N$9),AZ$6-$D$4))&gt;=80,"×",IF(OR(AZ$8&lt;9/24,AZ$8&gt;=17/24),"△","△")))</f>
        <v>△</v>
      </c>
      <c r="BA10" s="10" t="str">
        <f ca="1">IF(BA$9="×","×",IF(SUMIFS(OFFSET(データ_フィールド施設!$M$5:$M$1048576,0,ROUND(BA$8*24,1)),データ_フィールド施設!$J$5:$J$1048576,OFFSET($G$9,ROW()-ROW($N$9),BA$6-$D$4))&gt;=80,"×",IF(OR(BA$8&lt;9/24,BA$8&gt;=17/24),"△","△")))</f>
        <v>△</v>
      </c>
      <c r="BB10" s="10" t="str">
        <f ca="1">IF(BB$9="×","×",IF(SUMIFS(OFFSET(データ_フィールド施設!$M$5:$M$1048576,0,ROUND(BB$8*24,1)),データ_フィールド施設!$J$5:$J$1048576,OFFSET($G$9,ROW()-ROW($N$9),BB$6-$D$4))&gt;=80,"×",IF(OR(BB$8&lt;9/24,BB$8&gt;=17/24),"△","△")))</f>
        <v>△</v>
      </c>
      <c r="BC10" s="26" t="str">
        <f ca="1">IF(BC$9="×","×",IF(SUMIFS(OFFSET(データ_フィールド施設!$M$5:$M$1048576,0,ROUND(BC$8*24,1)),データ_フィールド施設!$J$5:$J$1048576,OFFSET($G$9,ROW()-ROW($N$9),BC$6-$D$4))&gt;=80,"×",IF(OR(BC$8&lt;9/24,BC$8&gt;=17/24),"△","△")))</f>
        <v>△</v>
      </c>
      <c r="BD10" s="10" t="str">
        <f ca="1">IF(BD$9="×","×",IF(SUMIFS(OFFSET(データ_フィールド施設!$M$5:$M$1048576,0,ROUND(BD$8*24,1)),データ_フィールド施設!$J$5:$J$1048576,OFFSET($G$9,ROW()-ROW($N$9),BD$6-$D$4))&gt;=80,"×",IF(OR(BD$8&lt;9/24,BD$8&gt;=17/24),"△","△")))</f>
        <v>△</v>
      </c>
      <c r="BE10" s="10" t="str">
        <f ca="1">IF(BE$9="×","×",IF(SUMIFS(OFFSET(データ_フィールド施設!$M$5:$M$1048576,0,ROUND(BE$8*24,1)),データ_フィールド施設!$J$5:$J$1048576,OFFSET($G$9,ROW()-ROW($N$9),BE$6-$D$4))&gt;=80,"×",IF(OR(BE$8&lt;9/24,BE$8&gt;=17/24),"△","△")))</f>
        <v>△</v>
      </c>
      <c r="BF10" s="27" t="str">
        <f ca="1">IF(BF$9="×","×",IF(SUMIFS(OFFSET(データ_フィールド施設!$M$5:$M$1048576,0,ROUND(BF$8*24,1)),データ_フィールド施設!$J$5:$J$1048576,OFFSET($G$9,ROW()-ROW($N$9),BF$6-$D$4))&gt;=80,"×",IF(OR(BF$8&lt;9/24,BF$8&gt;=17/24),"△","△")))</f>
        <v>△</v>
      </c>
      <c r="BG10" s="10" t="str">
        <f ca="1">IF(BG$9="×","×",IF(SUMIFS(OFFSET(データ_フィールド施設!$M$5:$M$1048576,0,ROUND(BG$8*24,1)),データ_フィールド施設!$J$5:$J$1048576,OFFSET($G$9,ROW()-ROW($N$9),BG$6-$D$4))&gt;=80,"×",IF(OR(BG$8&lt;9/24,BG$8&gt;=17/24),"△","△")))</f>
        <v>△</v>
      </c>
      <c r="BH10" s="10" t="str">
        <f ca="1">IF(BH$9="×","×",IF(SUMIFS(OFFSET(データ_フィールド施設!$M$5:$M$1048576,0,ROUND(BH$8*24,1)),データ_フィールド施設!$J$5:$J$1048576,OFFSET($G$9,ROW()-ROW($N$9),BH$6-$D$4))&gt;=80,"×",IF(OR(BH$8&lt;9/24,BH$8&gt;=17/24),"△","△")))</f>
        <v>△</v>
      </c>
      <c r="BI10" s="33" t="str">
        <f ca="1">IF(BI$9="×","×",IF(SUMIFS(OFFSET(データ_フィールド施設!$M$5:$M$1048576,0,ROUND(BI$8*24,1)),データ_フィールド施設!$J$5:$J$1048576,OFFSET($G$9,ROW()-ROW($N$9),BI$6-$D$4))&gt;=80,"×",IF(OR(BI$8&lt;9/24,BI$8&gt;=17/24),"△","△")))</f>
        <v>△</v>
      </c>
      <c r="BJ10" s="32" t="str">
        <f ca="1">IF(BJ$9="×","×",IF(SUMIFS(OFFSET(データ_フィールド施設!$M$5:$M$1048576,0,ROUND(BJ$8*24,1)),データ_フィールド施設!$J$5:$J$1048576,OFFSET($G$9,ROW()-ROW($N$9),BJ$6-$D$4))&gt;=80,"×",IF(OR(BJ$8&lt;9/24,BJ$8&gt;=17/24),"△","△")))</f>
        <v>△</v>
      </c>
      <c r="BK10" s="10" t="str">
        <f ca="1">IF(BK$9="×","×",IF(SUMIFS(OFFSET(データ_フィールド施設!$M$5:$M$1048576,0,ROUND(BK$8*24,1)),データ_フィールド施設!$J$5:$J$1048576,OFFSET($G$9,ROW()-ROW($N$9),BK$6-$D$4))&gt;=80,"×",IF(OR(BK$8&lt;9/24,BK$8&gt;=17/24),"△","△")))</f>
        <v>△</v>
      </c>
      <c r="BL10" s="10" t="str">
        <f ca="1">IF(BL$9="×","×",IF(SUMIFS(OFFSET(データ_フィールド施設!$M$5:$M$1048576,0,ROUND(BL$8*24,1)),データ_フィールド施設!$J$5:$J$1048576,OFFSET($G$9,ROW()-ROW($N$9),BL$6-$D$4))&gt;=80,"×",IF(OR(BL$8&lt;9/24,BL$8&gt;=17/24),"△","△")))</f>
        <v>△</v>
      </c>
      <c r="BM10" s="10" t="str">
        <f ca="1">IF(BM$9="×","×",IF(SUMIFS(OFFSET(データ_フィールド施設!$M$5:$M$1048576,0,ROUND(BM$8*24,1)),データ_フィールド施設!$J$5:$J$1048576,OFFSET($G$9,ROW()-ROW($N$9),BM$6-$D$4))&gt;=80,"×",IF(OR(BM$8&lt;9/24,BM$8&gt;=17/24),"△","△")))</f>
        <v>△</v>
      </c>
      <c r="BN10" s="10" t="str">
        <f ca="1">IF(BN$9="×","×",IF(SUMIFS(OFFSET(データ_フィールド施設!$M$5:$M$1048576,0,ROUND(BN$8*24,1)),データ_フィールド施設!$J$5:$J$1048576,OFFSET($G$9,ROW()-ROW($N$9),BN$6-$D$4))&gt;=80,"×",IF(OR(BN$8&lt;9/24,BN$8&gt;=17/24),"△","△")))</f>
        <v>△</v>
      </c>
      <c r="BO10" s="10" t="str">
        <f ca="1">IF(BO$9="×","×",IF(SUMIFS(OFFSET(データ_フィールド施設!$M$5:$M$1048576,0,ROUND(BO$8*24,1)),データ_フィールド施設!$J$5:$J$1048576,OFFSET($G$9,ROW()-ROW($N$9),BO$6-$D$4))&gt;=80,"×",IF(OR(BO$8&lt;9/24,BO$8&gt;=17/24),"△","△")))</f>
        <v>△</v>
      </c>
      <c r="BP10" s="10" t="str">
        <f ca="1">IF(BP$9="×","×",IF(SUMIFS(OFFSET(データ_フィールド施設!$M$5:$M$1048576,0,ROUND(BP$8*24,1)),データ_フィールド施設!$J$5:$J$1048576,OFFSET($G$9,ROW()-ROW($N$9),BP$6-$D$4))&gt;=80,"×",IF(OR(BP$8&lt;9/24,BP$8&gt;=17/24),"△","△")))</f>
        <v>△</v>
      </c>
      <c r="BQ10" s="10" t="str">
        <f ca="1">IF(BQ$9="×","×",IF(SUMIFS(OFFSET(データ_フィールド施設!$M$5:$M$1048576,0,ROUND(BQ$8*24,1)),データ_フィールド施設!$J$5:$J$1048576,OFFSET($G$9,ROW()-ROW($N$9),BQ$6-$D$4))&gt;=80,"×",IF(OR(BQ$8&lt;9/24,BQ$8&gt;=17/24),"△","△")))</f>
        <v>△</v>
      </c>
      <c r="BR10" s="10" t="str">
        <f ca="1">IF(BR$9="×","×",IF(SUMIFS(OFFSET(データ_フィールド施設!$M$5:$M$1048576,0,ROUND(BR$8*24,1)),データ_フィールド施設!$J$5:$J$1048576,OFFSET($G$9,ROW()-ROW($N$9),BR$6-$D$4))&gt;=80,"×",IF(OR(BR$8&lt;9/24,BR$8&gt;=17/24),"△","△")))</f>
        <v>△</v>
      </c>
      <c r="BS10" s="26" t="str">
        <f ca="1">IF(BS$9="×","×",IF(SUMIFS(OFFSET(データ_フィールド施設!$M$5:$M$1048576,0,ROUND(BS$8*24,1)),データ_フィールド施設!$J$5:$J$1048576,OFFSET($G$9,ROW()-ROW($N$9),BS$6-$D$4))&gt;=80,"×",IF(OR(BS$8&lt;9/24,BS$8&gt;=17/24),"△","△")))</f>
        <v>△</v>
      </c>
      <c r="BT10" s="10" t="str">
        <f ca="1">IF(BT$9="×","×",IF(SUMIFS(OFFSET(データ_フィールド施設!$M$5:$M$1048576,0,ROUND(BT$8*24,1)),データ_フィールド施設!$J$5:$J$1048576,OFFSET($G$9,ROW()-ROW($N$9),BT$6-$D$4))&gt;=80,"×",IF(OR(BT$8&lt;9/24,BT$8&gt;=17/24),"△","△")))</f>
        <v>△</v>
      </c>
      <c r="BU10" s="10" t="str">
        <f ca="1">IF(BU$9="×","×",IF(SUMIFS(OFFSET(データ_フィールド施設!$M$5:$M$1048576,0,ROUND(BU$8*24,1)),データ_フィールド施設!$J$5:$J$1048576,OFFSET($G$9,ROW()-ROW($N$9),BU$6-$D$4))&gt;=80,"×",IF(OR(BU$8&lt;9/24,BU$8&gt;=17/24),"△","△")))</f>
        <v>△</v>
      </c>
      <c r="BV10" s="27" t="str">
        <f ca="1">IF(BV$9="×","×",IF(SUMIFS(OFFSET(データ_フィールド施設!$M$5:$M$1048576,0,ROUND(BV$8*24,1)),データ_フィールド施設!$J$5:$J$1048576,OFFSET($G$9,ROW()-ROW($N$9),BV$6-$D$4))&gt;=80,"×",IF(OR(BV$8&lt;9/24,BV$8&gt;=17/24),"△","△")))</f>
        <v>△</v>
      </c>
      <c r="BW10" s="10" t="str">
        <f ca="1">IF(BW$9="×","×",IF(SUMIFS(OFFSET(データ_フィールド施設!$M$5:$M$1048576,0,ROUND(BW$8*24,1)),データ_フィールド施設!$J$5:$J$1048576,OFFSET($G$9,ROW()-ROW($N$9),BW$6-$D$4))&gt;=80,"×",IF(OR(BW$8&lt;9/24,BW$8&gt;=17/24),"△","△")))</f>
        <v>△</v>
      </c>
      <c r="BX10" s="10" t="str">
        <f ca="1">IF(BX$9="×","×",IF(SUMIFS(OFFSET(データ_フィールド施設!$M$5:$M$1048576,0,ROUND(BX$8*24,1)),データ_フィールド施設!$J$5:$J$1048576,OFFSET($G$9,ROW()-ROW($N$9),BX$6-$D$4))&gt;=80,"×",IF(OR(BX$8&lt;9/24,BX$8&gt;=17/24),"△","△")))</f>
        <v>△</v>
      </c>
      <c r="BY10" s="10" t="str">
        <f ca="1">IF(BY$9="×","×",IF(SUMIFS(OFFSET(データ_フィールド施設!$M$5:$M$1048576,0,ROUND(BY$8*24,1)),データ_フィールド施設!$J$5:$J$1048576,OFFSET($G$9,ROW()-ROW($N$9),BY$6-$D$4))&gt;=80,"×",IF(OR(BY$8&lt;9/24,BY$8&gt;=17/24),"△","△")))</f>
        <v>△</v>
      </c>
      <c r="BZ10" s="10" t="str">
        <f ca="1">IF(BZ$9="×","×",IF(SUMIFS(OFFSET(データ_フィールド施設!$M$5:$M$1048576,0,ROUND(BZ$8*24,1)),データ_フィールド施設!$J$5:$J$1048576,OFFSET($G$9,ROW()-ROW($N$9),BZ$6-$D$4))&gt;=80,"×",IF(OR(BZ$8&lt;9/24,BZ$8&gt;=17/24),"△","△")))</f>
        <v>△</v>
      </c>
      <c r="CA10" s="26" t="str">
        <f ca="1">IF(CA$9="×","×",IF(SUMIFS(OFFSET(データ_フィールド施設!$M$5:$M$1048576,0,ROUND(CA$8*24,1)),データ_フィールド施設!$J$5:$J$1048576,OFFSET($G$9,ROW()-ROW($N$9),CA$6-$D$4))&gt;=80,"×",IF(OR(CA$8&lt;9/24,CA$8&gt;=17/24),"△","△")))</f>
        <v>△</v>
      </c>
      <c r="CB10" s="10" t="str">
        <f ca="1">IF(CB$9="×","×",IF(SUMIFS(OFFSET(データ_フィールド施設!$M$5:$M$1048576,0,ROUND(CB$8*24,1)),データ_フィールド施設!$J$5:$J$1048576,OFFSET($G$9,ROW()-ROW($N$9),CB$6-$D$4))&gt;=80,"×",IF(OR(CB$8&lt;9/24,CB$8&gt;=17/24),"△","△")))</f>
        <v>△</v>
      </c>
      <c r="CC10" s="10" t="str">
        <f ca="1">IF(CC$9="×","×",IF(SUMIFS(OFFSET(データ_フィールド施設!$M$5:$M$1048576,0,ROUND(CC$8*24,1)),データ_フィールド施設!$J$5:$J$1048576,OFFSET($G$9,ROW()-ROW($N$9),CC$6-$D$4))&gt;=80,"×",IF(OR(CC$8&lt;9/24,CC$8&gt;=17/24),"△","△")))</f>
        <v>△</v>
      </c>
      <c r="CD10" s="27" t="str">
        <f ca="1">IF(CD$9="×","×",IF(SUMIFS(OFFSET(データ_フィールド施設!$M$5:$M$1048576,0,ROUND(CD$8*24,1)),データ_フィールド施設!$J$5:$J$1048576,OFFSET($G$9,ROW()-ROW($N$9),CD$6-$D$4))&gt;=80,"×",IF(OR(CD$8&lt;9/24,CD$8&gt;=17/24),"△","△")))</f>
        <v>△</v>
      </c>
      <c r="CE10" s="10" t="str">
        <f ca="1">IF(CE$9="×","×",IF(SUMIFS(OFFSET(データ_フィールド施設!$M$5:$M$1048576,0,ROUND(CE$8*24,1)),データ_フィールド施設!$J$5:$J$1048576,OFFSET($G$9,ROW()-ROW($N$9),CE$6-$D$4))&gt;=80,"×",IF(OR(CE$8&lt;9/24,CE$8&gt;=17/24),"△","△")))</f>
        <v>△</v>
      </c>
      <c r="CF10" s="10" t="str">
        <f ca="1">IF(CF$9="×","×",IF(SUMIFS(OFFSET(データ_フィールド施設!$M$5:$M$1048576,0,ROUND(CF$8*24,1)),データ_フィールド施設!$J$5:$J$1048576,OFFSET($G$9,ROW()-ROW($N$9),CF$6-$D$4))&gt;=80,"×",IF(OR(CF$8&lt;9/24,CF$8&gt;=17/24),"△","△")))</f>
        <v>△</v>
      </c>
      <c r="CG10" s="33" t="str">
        <f ca="1">IF(CG$9="×","×",IF(SUMIFS(OFFSET(データ_フィールド施設!$M$5:$M$1048576,0,ROUND(CG$8*24,1)),データ_フィールド施設!$J$5:$J$1048576,OFFSET($G$9,ROW()-ROW($N$9),CG$6-$D$4))&gt;=80,"×",IF(OR(CG$8&lt;9/24,CG$8&gt;=17/24),"△","△")))</f>
        <v>△</v>
      </c>
      <c r="CH10" s="32" t="str">
        <f ca="1">IF(CH$9="×","×",IF(SUMIFS(OFFSET(データ_フィールド施設!$M$5:$M$1048576,0,ROUND(CH$8*24,1)),データ_フィールド施設!$J$5:$J$1048576,OFFSET($G$9,ROW()-ROW($N$9),CH$6-$D$4))&gt;=80,"×",IF(OR(CH$8&lt;9/24,CH$8&gt;=17/24),"△","△")))</f>
        <v>△</v>
      </c>
      <c r="CI10" s="10" t="str">
        <f ca="1">IF(CI$9="×","×",IF(SUMIFS(OFFSET(データ_フィールド施設!$M$5:$M$1048576,0,ROUND(CI$8*24,1)),データ_フィールド施設!$J$5:$J$1048576,OFFSET($G$9,ROW()-ROW($N$9),CI$6-$D$4))&gt;=80,"×",IF(OR(CI$8&lt;9/24,CI$8&gt;=17/24),"△","△")))</f>
        <v>△</v>
      </c>
      <c r="CJ10" s="10" t="str">
        <f ca="1">IF(CJ$9="×","×",IF(SUMIFS(OFFSET(データ_フィールド施設!$M$5:$M$1048576,0,ROUND(CJ$8*24,1)),データ_フィールド施設!$J$5:$J$1048576,OFFSET($G$9,ROW()-ROW($N$9),CJ$6-$D$4))&gt;=80,"×",IF(OR(CJ$8&lt;9/24,CJ$8&gt;=17/24),"△","△")))</f>
        <v>△</v>
      </c>
      <c r="CK10" s="10" t="str">
        <f ca="1">IF(CK$9="×","×",IF(SUMIFS(OFFSET(データ_フィールド施設!$M$5:$M$1048576,0,ROUND(CK$8*24,1)),データ_フィールド施設!$J$5:$J$1048576,OFFSET($G$9,ROW()-ROW($N$9),CK$6-$D$4))&gt;=80,"×",IF(OR(CK$8&lt;9/24,CK$8&gt;=17/24),"△","△")))</f>
        <v>△</v>
      </c>
      <c r="CL10" s="10" t="str">
        <f ca="1">IF(CL$9="×","×",IF(SUMIFS(OFFSET(データ_フィールド施設!$M$5:$M$1048576,0,ROUND(CL$8*24,1)),データ_フィールド施設!$J$5:$J$1048576,OFFSET($G$9,ROW()-ROW($N$9),CL$6-$D$4))&gt;=80,"×",IF(OR(CL$8&lt;9/24,CL$8&gt;=17/24),"△","△")))</f>
        <v>△</v>
      </c>
      <c r="CM10" s="10" t="str">
        <f ca="1">IF(CM$9="×","×",IF(SUMIFS(OFFSET(データ_フィールド施設!$M$5:$M$1048576,0,ROUND(CM$8*24,1)),データ_フィールド施設!$J$5:$J$1048576,OFFSET($G$9,ROW()-ROW($N$9),CM$6-$D$4))&gt;=80,"×",IF(OR(CM$8&lt;9/24,CM$8&gt;=17/24),"△","△")))</f>
        <v>△</v>
      </c>
      <c r="CN10" s="10" t="str">
        <f ca="1">IF(CN$9="×","×",IF(SUMIFS(OFFSET(データ_フィールド施設!$M$5:$M$1048576,0,ROUND(CN$8*24,1)),データ_フィールド施設!$J$5:$J$1048576,OFFSET($G$9,ROW()-ROW($N$9),CN$6-$D$4))&gt;=80,"×",IF(OR(CN$8&lt;9/24,CN$8&gt;=17/24),"△","△")))</f>
        <v>△</v>
      </c>
      <c r="CO10" s="10" t="str">
        <f ca="1">IF(CO$9="×","×",IF(SUMIFS(OFFSET(データ_フィールド施設!$M$5:$M$1048576,0,ROUND(CO$8*24,1)),データ_フィールド施設!$J$5:$J$1048576,OFFSET($G$9,ROW()-ROW($N$9),CO$6-$D$4))&gt;=80,"×",IF(OR(CO$8&lt;9/24,CO$8&gt;=17/24),"△","△")))</f>
        <v>△</v>
      </c>
      <c r="CP10" s="10" t="str">
        <f ca="1">IF(CP$9="×","×",IF(SUMIFS(OFFSET(データ_フィールド施設!$M$5:$M$1048576,0,ROUND(CP$8*24,1)),データ_フィールド施設!$J$5:$J$1048576,OFFSET($G$9,ROW()-ROW($N$9),CP$6-$D$4))&gt;=80,"×",IF(OR(CP$8&lt;9/24,CP$8&gt;=17/24),"△","△")))</f>
        <v>△</v>
      </c>
      <c r="CQ10" s="26" t="str">
        <f ca="1">IF(CQ$9="×","×",IF(SUMIFS(OFFSET(データ_フィールド施設!$M$5:$M$1048576,0,ROUND(CQ$8*24,1)),データ_フィールド施設!$J$5:$J$1048576,OFFSET($G$9,ROW()-ROW($N$9),CQ$6-$D$4))&gt;=80,"×",IF(OR(CQ$8&lt;9/24,CQ$8&gt;=17/24),"△","△")))</f>
        <v>△</v>
      </c>
      <c r="CR10" s="10" t="str">
        <f ca="1">IF(CR$9="×","×",IF(SUMIFS(OFFSET(データ_フィールド施設!$M$5:$M$1048576,0,ROUND(CR$8*24,1)),データ_フィールド施設!$J$5:$J$1048576,OFFSET($G$9,ROW()-ROW($N$9),CR$6-$D$4))&gt;=80,"×",IF(OR(CR$8&lt;9/24,CR$8&gt;=17/24),"△","△")))</f>
        <v>△</v>
      </c>
      <c r="CS10" s="10" t="str">
        <f ca="1">IF(CS$9="×","×",IF(SUMIFS(OFFSET(データ_フィールド施設!$M$5:$M$1048576,0,ROUND(CS$8*24,1)),データ_フィールド施設!$J$5:$J$1048576,OFFSET($G$9,ROW()-ROW($N$9),CS$6-$D$4))&gt;=80,"×",IF(OR(CS$8&lt;9/24,CS$8&gt;=17/24),"△","△")))</f>
        <v>△</v>
      </c>
      <c r="CT10" s="27" t="str">
        <f ca="1">IF(CT$9="×","×",IF(SUMIFS(OFFSET(データ_フィールド施設!$M$5:$M$1048576,0,ROUND(CT$8*24,1)),データ_フィールド施設!$J$5:$J$1048576,OFFSET($G$9,ROW()-ROW($N$9),CT$6-$D$4))&gt;=80,"×",IF(OR(CT$8&lt;9/24,CT$8&gt;=17/24),"△","△")))</f>
        <v>△</v>
      </c>
      <c r="CU10" s="10" t="str">
        <f ca="1">IF(CU$9="×","×",IF(SUMIFS(OFFSET(データ_フィールド施設!$M$5:$M$1048576,0,ROUND(CU$8*24,1)),データ_フィールド施設!$J$5:$J$1048576,OFFSET($G$9,ROW()-ROW($N$9),CU$6-$D$4))&gt;=80,"×",IF(OR(CU$8&lt;9/24,CU$8&gt;=17/24),"△","△")))</f>
        <v>△</v>
      </c>
      <c r="CV10" s="10" t="str">
        <f ca="1">IF(CV$9="×","×",IF(SUMIFS(OFFSET(データ_フィールド施設!$M$5:$M$1048576,0,ROUND(CV$8*24,1)),データ_フィールド施設!$J$5:$J$1048576,OFFSET($G$9,ROW()-ROW($N$9),CV$6-$D$4))&gt;=80,"×",IF(OR(CV$8&lt;9/24,CV$8&gt;=17/24),"△","△")))</f>
        <v>△</v>
      </c>
      <c r="CW10" s="10" t="str">
        <f ca="1">IF(CW$9="×","×",IF(SUMIFS(OFFSET(データ_フィールド施設!$M$5:$M$1048576,0,ROUND(CW$8*24,1)),データ_フィールド施設!$J$5:$J$1048576,OFFSET($G$9,ROW()-ROW($N$9),CW$6-$D$4))&gt;=80,"×",IF(OR(CW$8&lt;9/24,CW$8&gt;=17/24),"△","△")))</f>
        <v>△</v>
      </c>
      <c r="CX10" s="10" t="str">
        <f ca="1">IF(CX$9="×","×",IF(SUMIFS(OFFSET(データ_フィールド施設!$M$5:$M$1048576,0,ROUND(CX$8*24,1)),データ_フィールド施設!$J$5:$J$1048576,OFFSET($G$9,ROW()-ROW($N$9),CX$6-$D$4))&gt;=80,"×",IF(OR(CX$8&lt;9/24,CX$8&gt;=17/24),"△","△")))</f>
        <v>△</v>
      </c>
      <c r="CY10" s="26" t="str">
        <f ca="1">IF(CY$9="×","×",IF(SUMIFS(OFFSET(データ_フィールド施設!$M$5:$M$1048576,0,ROUND(CY$8*24,1)),データ_フィールド施設!$J$5:$J$1048576,OFFSET($G$9,ROW()-ROW($N$9),CY$6-$D$4))&gt;=80,"×",IF(OR(CY$8&lt;9/24,CY$8&gt;=17/24),"△","△")))</f>
        <v>△</v>
      </c>
      <c r="CZ10" s="10" t="str">
        <f ca="1">IF(CZ$9="×","×",IF(SUMIFS(OFFSET(データ_フィールド施設!$M$5:$M$1048576,0,ROUND(CZ$8*24,1)),データ_フィールド施設!$J$5:$J$1048576,OFFSET($G$9,ROW()-ROW($N$9),CZ$6-$D$4))&gt;=80,"×",IF(OR(CZ$8&lt;9/24,CZ$8&gt;=17/24),"△","△")))</f>
        <v>△</v>
      </c>
      <c r="DA10" s="10" t="str">
        <f ca="1">IF(DA$9="×","×",IF(SUMIFS(OFFSET(データ_フィールド施設!$M$5:$M$1048576,0,ROUND(DA$8*24,1)),データ_フィールド施設!$J$5:$J$1048576,OFFSET($G$9,ROW()-ROW($N$9),DA$6-$D$4))&gt;=80,"×",IF(OR(DA$8&lt;9/24,DA$8&gt;=17/24),"△","△")))</f>
        <v>△</v>
      </c>
      <c r="DB10" s="27" t="str">
        <f ca="1">IF(DB$9="×","×",IF(SUMIFS(OFFSET(データ_フィールド施設!$M$5:$M$1048576,0,ROUND(DB$8*24,1)),データ_フィールド施設!$J$5:$J$1048576,OFFSET($G$9,ROW()-ROW($N$9),DB$6-$D$4))&gt;=80,"×",IF(OR(DB$8&lt;9/24,DB$8&gt;=17/24),"△","△")))</f>
        <v>△</v>
      </c>
      <c r="DC10" s="10" t="str">
        <f ca="1">IF(DC$9="×","×",IF(SUMIFS(OFFSET(データ_フィールド施設!$M$5:$M$1048576,0,ROUND(DC$8*24,1)),データ_フィールド施設!$J$5:$J$1048576,OFFSET($G$9,ROW()-ROW($N$9),DC$6-$D$4))&gt;=80,"×",IF(OR(DC$8&lt;9/24,DC$8&gt;=17/24),"△","△")))</f>
        <v>△</v>
      </c>
      <c r="DD10" s="10" t="str">
        <f ca="1">IF(DD$9="×","×",IF(SUMIFS(OFFSET(データ_フィールド施設!$M$5:$M$1048576,0,ROUND(DD$8*24,1)),データ_フィールド施設!$J$5:$J$1048576,OFFSET($G$9,ROW()-ROW($N$9),DD$6-$D$4))&gt;=80,"×",IF(OR(DD$8&lt;9/24,DD$8&gt;=17/24),"△","△")))</f>
        <v>△</v>
      </c>
      <c r="DE10" s="33" t="str">
        <f ca="1">IF(DE$9="×","×",IF(SUMIFS(OFFSET(データ_フィールド施設!$M$5:$M$1048576,0,ROUND(DE$8*24,1)),データ_フィールド施設!$J$5:$J$1048576,OFFSET($G$9,ROW()-ROW($N$9),DE$6-$D$4))&gt;=80,"×",IF(OR(DE$8&lt;9/24,DE$8&gt;=17/24),"△","△")))</f>
        <v>△</v>
      </c>
      <c r="DF10" s="32" t="str">
        <f ca="1">IF(DF$9="×","×",IF(SUMIFS(OFFSET(データ_フィールド施設!$M$5:$M$1048576,0,ROUND(DF$8*24,1)),データ_フィールド施設!$J$5:$J$1048576,OFFSET($G$9,ROW()-ROW($N$9),DF$6-$D$4))&gt;=80,"×",IF(OR(DF$8&lt;9/24,DF$8&gt;=17/24),"△","△")))</f>
        <v>△</v>
      </c>
      <c r="DG10" s="10" t="str">
        <f ca="1">IF(DG$9="×","×",IF(SUMIFS(OFFSET(データ_フィールド施設!$M$5:$M$1048576,0,ROUND(DG$8*24,1)),データ_フィールド施設!$J$5:$J$1048576,OFFSET($G$9,ROW()-ROW($N$9),DG$6-$D$4))&gt;=80,"×",IF(OR(DG$8&lt;9/24,DG$8&gt;=17/24),"△","△")))</f>
        <v>△</v>
      </c>
      <c r="DH10" s="10" t="str">
        <f ca="1">IF(DH$9="×","×",IF(SUMIFS(OFFSET(データ_フィールド施設!$M$5:$M$1048576,0,ROUND(DH$8*24,1)),データ_フィールド施設!$J$5:$J$1048576,OFFSET($G$9,ROW()-ROW($N$9),DH$6-$D$4))&gt;=80,"×",IF(OR(DH$8&lt;9/24,DH$8&gt;=17/24),"△","△")))</f>
        <v>△</v>
      </c>
      <c r="DI10" s="10" t="str">
        <f ca="1">IF(DI$9="×","×",IF(SUMIFS(OFFSET(データ_フィールド施設!$M$5:$M$1048576,0,ROUND(DI$8*24,1)),データ_フィールド施設!$J$5:$J$1048576,OFFSET($G$9,ROW()-ROW($N$9),DI$6-$D$4))&gt;=80,"×",IF(OR(DI$8&lt;9/24,DI$8&gt;=17/24),"△","△")))</f>
        <v>△</v>
      </c>
      <c r="DJ10" s="10" t="str">
        <f ca="1">IF(DJ$9="×","×",IF(SUMIFS(OFFSET(データ_フィールド施設!$M$5:$M$1048576,0,ROUND(DJ$8*24,1)),データ_フィールド施設!$J$5:$J$1048576,OFFSET($G$9,ROW()-ROW($N$9),DJ$6-$D$4))&gt;=80,"×",IF(OR(DJ$8&lt;9/24,DJ$8&gt;=17/24),"△","△")))</f>
        <v>△</v>
      </c>
      <c r="DK10" s="10" t="str">
        <f ca="1">IF(DK$9="×","×",IF(SUMIFS(OFFSET(データ_フィールド施設!$M$5:$M$1048576,0,ROUND(DK$8*24,1)),データ_フィールド施設!$J$5:$J$1048576,OFFSET($G$9,ROW()-ROW($N$9),DK$6-$D$4))&gt;=80,"×",IF(OR(DK$8&lt;9/24,DK$8&gt;=17/24),"△","△")))</f>
        <v>△</v>
      </c>
      <c r="DL10" s="10" t="str">
        <f ca="1">IF(DL$9="×","×",IF(SUMIFS(OFFSET(データ_フィールド施設!$M$5:$M$1048576,0,ROUND(DL$8*24,1)),データ_フィールド施設!$J$5:$J$1048576,OFFSET($G$9,ROW()-ROW($N$9),DL$6-$D$4))&gt;=80,"×",IF(OR(DL$8&lt;9/24,DL$8&gt;=17/24),"△","△")))</f>
        <v>△</v>
      </c>
      <c r="DM10" s="10" t="str">
        <f ca="1">IF(DM$9="×","×",IF(SUMIFS(OFFSET(データ_フィールド施設!$M$5:$M$1048576,0,ROUND(DM$8*24,1)),データ_フィールド施設!$J$5:$J$1048576,OFFSET($G$9,ROW()-ROW($N$9),DM$6-$D$4))&gt;=80,"×",IF(OR(DM$8&lt;9/24,DM$8&gt;=17/24),"△","△")))</f>
        <v>△</v>
      </c>
      <c r="DN10" s="10" t="str">
        <f ca="1">IF(DN$9="×","×",IF(SUMIFS(OFFSET(データ_フィールド施設!$M$5:$M$1048576,0,ROUND(DN$8*24,1)),データ_フィールド施設!$J$5:$J$1048576,OFFSET($G$9,ROW()-ROW($N$9),DN$6-$D$4))&gt;=80,"×",IF(OR(DN$8&lt;9/24,DN$8&gt;=17/24),"△","△")))</f>
        <v>△</v>
      </c>
      <c r="DO10" s="26" t="str">
        <f ca="1">IF(DO$9="×","×",IF(SUMIFS(OFFSET(データ_フィールド施設!$M$5:$M$1048576,0,ROUND(DO$8*24,1)),データ_フィールド施設!$J$5:$J$1048576,OFFSET($G$9,ROW()-ROW($N$9),DO$6-$D$4))&gt;=80,"×",IF(OR(DO$8&lt;9/24,DO$8&gt;=17/24),"△","△")))</f>
        <v>△</v>
      </c>
      <c r="DP10" s="10" t="str">
        <f ca="1">IF(DP$9="×","×",IF(SUMIFS(OFFSET(データ_フィールド施設!$M$5:$M$1048576,0,ROUND(DP$8*24,1)),データ_フィールド施設!$J$5:$J$1048576,OFFSET($G$9,ROW()-ROW($N$9),DP$6-$D$4))&gt;=80,"×",IF(OR(DP$8&lt;9/24,DP$8&gt;=17/24),"△","△")))</f>
        <v>△</v>
      </c>
      <c r="DQ10" s="10" t="str">
        <f ca="1">IF(DQ$9="×","×",IF(SUMIFS(OFFSET(データ_フィールド施設!$M$5:$M$1048576,0,ROUND(DQ$8*24,1)),データ_フィールド施設!$J$5:$J$1048576,OFFSET($G$9,ROW()-ROW($N$9),DQ$6-$D$4))&gt;=80,"×",IF(OR(DQ$8&lt;9/24,DQ$8&gt;=17/24),"△","△")))</f>
        <v>△</v>
      </c>
      <c r="DR10" s="27" t="str">
        <f ca="1">IF(DR$9="×","×",IF(SUMIFS(OFFSET(データ_フィールド施設!$M$5:$M$1048576,0,ROUND(DR$8*24,1)),データ_フィールド施設!$J$5:$J$1048576,OFFSET($G$9,ROW()-ROW($N$9),DR$6-$D$4))&gt;=80,"×",IF(OR(DR$8&lt;9/24,DR$8&gt;=17/24),"△","△")))</f>
        <v>△</v>
      </c>
      <c r="DS10" s="10" t="str">
        <f ca="1">IF(DS$9="×","×",IF(SUMIFS(OFFSET(データ_フィールド施設!$M$5:$M$1048576,0,ROUND(DS$8*24,1)),データ_フィールド施設!$J$5:$J$1048576,OFFSET($G$9,ROW()-ROW($N$9),DS$6-$D$4))&gt;=80,"×",IF(OR(DS$8&lt;9/24,DS$8&gt;=17/24),"△","△")))</f>
        <v>△</v>
      </c>
      <c r="DT10" s="10" t="str">
        <f ca="1">IF(DT$9="×","×",IF(SUMIFS(OFFSET(データ_フィールド施設!$M$5:$M$1048576,0,ROUND(DT$8*24,1)),データ_フィールド施設!$J$5:$J$1048576,OFFSET($G$9,ROW()-ROW($N$9),DT$6-$D$4))&gt;=80,"×",IF(OR(DT$8&lt;9/24,DT$8&gt;=17/24),"△","△")))</f>
        <v>△</v>
      </c>
      <c r="DU10" s="10" t="str">
        <f ca="1">IF(DU$9="×","×",IF(SUMIFS(OFFSET(データ_フィールド施設!$M$5:$M$1048576,0,ROUND(DU$8*24,1)),データ_フィールド施設!$J$5:$J$1048576,OFFSET($G$9,ROW()-ROW($N$9),DU$6-$D$4))&gt;=80,"×",IF(OR(DU$8&lt;9/24,DU$8&gt;=17/24),"△","△")))</f>
        <v>△</v>
      </c>
      <c r="DV10" s="10" t="str">
        <f ca="1">IF(DV$9="×","×",IF(SUMIFS(OFFSET(データ_フィールド施設!$M$5:$M$1048576,0,ROUND(DV$8*24,1)),データ_フィールド施設!$J$5:$J$1048576,OFFSET($G$9,ROW()-ROW($N$9),DV$6-$D$4))&gt;=80,"×",IF(OR(DV$8&lt;9/24,DV$8&gt;=17/24),"△","△")))</f>
        <v>△</v>
      </c>
      <c r="DW10" s="26" t="str">
        <f ca="1">IF(DW$9="×","×",IF(SUMIFS(OFFSET(データ_フィールド施設!$M$5:$M$1048576,0,ROUND(DW$8*24,1)),データ_フィールド施設!$J$5:$J$1048576,OFFSET($G$9,ROW()-ROW($N$9),DW$6-$D$4))&gt;=80,"×",IF(OR(DW$8&lt;9/24,DW$8&gt;=17/24),"△","△")))</f>
        <v>△</v>
      </c>
      <c r="DX10" s="10" t="str">
        <f ca="1">IF(DX$9="×","×",IF(SUMIFS(OFFSET(データ_フィールド施設!$M$5:$M$1048576,0,ROUND(DX$8*24,1)),データ_フィールド施設!$J$5:$J$1048576,OFFSET($G$9,ROW()-ROW($N$9),DX$6-$D$4))&gt;=80,"×",IF(OR(DX$8&lt;9/24,DX$8&gt;=17/24),"△","△")))</f>
        <v>△</v>
      </c>
      <c r="DY10" s="10" t="str">
        <f ca="1">IF(DY$9="×","×",IF(SUMIFS(OFFSET(データ_フィールド施設!$M$5:$M$1048576,0,ROUND(DY$8*24,1)),データ_フィールド施設!$J$5:$J$1048576,OFFSET($G$9,ROW()-ROW($N$9),DY$6-$D$4))&gt;=80,"×",IF(OR(DY$8&lt;9/24,DY$8&gt;=17/24),"△","△")))</f>
        <v>△</v>
      </c>
      <c r="DZ10" s="27" t="str">
        <f ca="1">IF(DZ$9="×","×",IF(SUMIFS(OFFSET(データ_フィールド施設!$M$5:$M$1048576,0,ROUND(DZ$8*24,1)),データ_フィールド施設!$J$5:$J$1048576,OFFSET($G$9,ROW()-ROW($N$9),DZ$6-$D$4))&gt;=80,"×",IF(OR(DZ$8&lt;9/24,DZ$8&gt;=17/24),"△","△")))</f>
        <v>△</v>
      </c>
      <c r="EA10" s="10" t="str">
        <f ca="1">IF(EA$9="×","×",IF(SUMIFS(OFFSET(データ_フィールド施設!$M$5:$M$1048576,0,ROUND(EA$8*24,1)),データ_フィールド施設!$J$5:$J$1048576,OFFSET($G$9,ROW()-ROW($N$9),EA$6-$D$4))&gt;=80,"×",IF(OR(EA$8&lt;9/24,EA$8&gt;=17/24),"△","△")))</f>
        <v>△</v>
      </c>
      <c r="EB10" s="10" t="str">
        <f ca="1">IF(EB$9="×","×",IF(SUMIFS(OFFSET(データ_フィールド施設!$M$5:$M$1048576,0,ROUND(EB$8*24,1)),データ_フィールド施設!$J$5:$J$1048576,OFFSET($G$9,ROW()-ROW($N$9),EB$6-$D$4))&gt;=80,"×",IF(OR(EB$8&lt;9/24,EB$8&gt;=17/24),"△","△")))</f>
        <v>△</v>
      </c>
      <c r="EC10" s="33" t="str">
        <f ca="1">IF(EC$9="×","×",IF(SUMIFS(OFFSET(データ_フィールド施設!$M$5:$M$1048576,0,ROUND(EC$8*24,1)),データ_フィールド施設!$J$5:$J$1048576,OFFSET($G$9,ROW()-ROW($N$9),EC$6-$D$4))&gt;=80,"×",IF(OR(EC$8&lt;9/24,EC$8&gt;=17/24),"△","△")))</f>
        <v>△</v>
      </c>
      <c r="ED10" s="32" t="str">
        <f ca="1">IF(ED$9="×","×",IF(SUMIFS(OFFSET(データ_フィールド施設!$M$5:$M$1048576,0,ROUND(ED$8*24,1)),データ_フィールド施設!$J$5:$J$1048576,OFFSET($G$9,ROW()-ROW($N$9),ED$6-$D$4))&gt;=80,"×",IF(OR(ED$8&lt;9/24,ED$8&gt;=17/24),"△","△")))</f>
        <v>×</v>
      </c>
      <c r="EE10" s="10" t="str">
        <f ca="1">IF(EE$9="×","×",IF(SUMIFS(OFFSET(データ_フィールド施設!$M$5:$M$1048576,0,ROUND(EE$8*24,1)),データ_フィールド施設!$J$5:$J$1048576,OFFSET($G$9,ROW()-ROW($N$9),EE$6-$D$4))&gt;=80,"×",IF(OR(EE$8&lt;9/24,EE$8&gt;=17/24),"△","△")))</f>
        <v>×</v>
      </c>
      <c r="EF10" s="10" t="str">
        <f ca="1">IF(EF$9="×","×",IF(SUMIFS(OFFSET(データ_フィールド施設!$M$5:$M$1048576,0,ROUND(EF$8*24,1)),データ_フィールド施設!$J$5:$J$1048576,OFFSET($G$9,ROW()-ROW($N$9),EF$6-$D$4))&gt;=80,"×",IF(OR(EF$8&lt;9/24,EF$8&gt;=17/24),"△","△")))</f>
        <v>×</v>
      </c>
      <c r="EG10" s="10" t="str">
        <f ca="1">IF(EG$9="×","×",IF(SUMIFS(OFFSET(データ_フィールド施設!$M$5:$M$1048576,0,ROUND(EG$8*24,1)),データ_フィールド施設!$J$5:$J$1048576,OFFSET($G$9,ROW()-ROW($N$9),EG$6-$D$4))&gt;=80,"×",IF(OR(EG$8&lt;9/24,EG$8&gt;=17/24),"△","△")))</f>
        <v>×</v>
      </c>
      <c r="EH10" s="10" t="str">
        <f ca="1">IF(EH$9="×","×",IF(SUMIFS(OFFSET(データ_フィールド施設!$M$5:$M$1048576,0,ROUND(EH$8*24,1)),データ_フィールド施設!$J$5:$J$1048576,OFFSET($G$9,ROW()-ROW($N$9),EH$6-$D$4))&gt;=80,"×",IF(OR(EH$8&lt;9/24,EH$8&gt;=17/24),"△","△")))</f>
        <v>×</v>
      </c>
      <c r="EI10" s="10" t="str">
        <f ca="1">IF(EI$9="×","×",IF(SUMIFS(OFFSET(データ_フィールド施設!$M$5:$M$1048576,0,ROUND(EI$8*24,1)),データ_フィールド施設!$J$5:$J$1048576,OFFSET($G$9,ROW()-ROW($N$9),EI$6-$D$4))&gt;=80,"×",IF(OR(EI$8&lt;9/24,EI$8&gt;=17/24),"△","△")))</f>
        <v>×</v>
      </c>
      <c r="EJ10" s="10" t="str">
        <f ca="1">IF(EJ$9="×","×",IF(SUMIFS(OFFSET(データ_フィールド施設!$M$5:$M$1048576,0,ROUND(EJ$8*24,1)),データ_フィールド施設!$J$5:$J$1048576,OFFSET($G$9,ROW()-ROW($N$9),EJ$6-$D$4))&gt;=80,"×",IF(OR(EJ$8&lt;9/24,EJ$8&gt;=17/24),"△","△")))</f>
        <v>×</v>
      </c>
      <c r="EK10" s="10" t="str">
        <f ca="1">IF(EK$9="×","×",IF(SUMIFS(OFFSET(データ_フィールド施設!$M$5:$M$1048576,0,ROUND(EK$8*24,1)),データ_フィールド施設!$J$5:$J$1048576,OFFSET($G$9,ROW()-ROW($N$9),EK$6-$D$4))&gt;=80,"×",IF(OR(EK$8&lt;9/24,EK$8&gt;=17/24),"△","△")))</f>
        <v>×</v>
      </c>
      <c r="EL10" s="10" t="str">
        <f ca="1">IF(EL$9="×","×",IF(SUMIFS(OFFSET(データ_フィールド施設!$M$5:$M$1048576,0,ROUND(EL$8*24,1)),データ_フィールド施設!$J$5:$J$1048576,OFFSET($G$9,ROW()-ROW($N$9),EL$6-$D$4))&gt;=80,"×",IF(OR(EL$8&lt;9/24,EL$8&gt;=17/24),"△","△")))</f>
        <v>×</v>
      </c>
      <c r="EM10" s="26" t="str">
        <f ca="1">IF(EM$9="×","×",IF(SUMIFS(OFFSET(データ_フィールド施設!$M$5:$M$1048576,0,ROUND(EM$8*24,1)),データ_フィールド施設!$J$5:$J$1048576,OFFSET($G$9,ROW()-ROW($N$9),EM$6-$D$4))&gt;=80,"×",IF(OR(EM$8&lt;9/24,EM$8&gt;=17/24),"△","△")))</f>
        <v>×</v>
      </c>
      <c r="EN10" s="10" t="str">
        <f ca="1">IF(EN$9="×","×",IF(SUMIFS(OFFSET(データ_フィールド施設!$M$5:$M$1048576,0,ROUND(EN$8*24,1)),データ_フィールド施設!$J$5:$J$1048576,OFFSET($G$9,ROW()-ROW($N$9),EN$6-$D$4))&gt;=80,"×",IF(OR(EN$8&lt;9/24,EN$8&gt;=17/24),"△","△")))</f>
        <v>×</v>
      </c>
      <c r="EO10" s="10" t="str">
        <f ca="1">IF(EO$9="×","×",IF(SUMIFS(OFFSET(データ_フィールド施設!$M$5:$M$1048576,0,ROUND(EO$8*24,1)),データ_フィールド施設!$J$5:$J$1048576,OFFSET($G$9,ROW()-ROW($N$9),EO$6-$D$4))&gt;=80,"×",IF(OR(EO$8&lt;9/24,EO$8&gt;=17/24),"△","△")))</f>
        <v>×</v>
      </c>
      <c r="EP10" s="27" t="str">
        <f ca="1">IF(EP$9="×","×",IF(SUMIFS(OFFSET(データ_フィールド施設!$M$5:$M$1048576,0,ROUND(EP$8*24,1)),データ_フィールド施設!$J$5:$J$1048576,OFFSET($G$9,ROW()-ROW($N$9),EP$6-$D$4))&gt;=80,"×",IF(OR(EP$8&lt;9/24,EP$8&gt;=17/24),"△","△")))</f>
        <v>×</v>
      </c>
      <c r="EQ10" s="10" t="str">
        <f ca="1">IF(EQ$9="×","×",IF(SUMIFS(OFFSET(データ_フィールド施設!$M$5:$M$1048576,0,ROUND(EQ$8*24,1)),データ_フィールド施設!$J$5:$J$1048576,OFFSET($G$9,ROW()-ROW($N$9),EQ$6-$D$4))&gt;=80,"×",IF(OR(EQ$8&lt;9/24,EQ$8&gt;=17/24),"△","△")))</f>
        <v>×</v>
      </c>
      <c r="ER10" s="10" t="str">
        <f ca="1">IF(ER$9="×","×",IF(SUMIFS(OFFSET(データ_フィールド施設!$M$5:$M$1048576,0,ROUND(ER$8*24,1)),データ_フィールド施設!$J$5:$J$1048576,OFFSET($G$9,ROW()-ROW($N$9),ER$6-$D$4))&gt;=80,"×",IF(OR(ER$8&lt;9/24,ER$8&gt;=17/24),"△","△")))</f>
        <v>×</v>
      </c>
      <c r="ES10" s="10" t="str">
        <f ca="1">IF(ES$9="×","×",IF(SUMIFS(OFFSET(データ_フィールド施設!$M$5:$M$1048576,0,ROUND(ES$8*24,1)),データ_フィールド施設!$J$5:$J$1048576,OFFSET($G$9,ROW()-ROW($N$9),ES$6-$D$4))&gt;=80,"×",IF(OR(ES$8&lt;9/24,ES$8&gt;=17/24),"△","△")))</f>
        <v>×</v>
      </c>
      <c r="ET10" s="10" t="str">
        <f ca="1">IF(ET$9="×","×",IF(SUMIFS(OFFSET(データ_フィールド施設!$M$5:$M$1048576,0,ROUND(ET$8*24,1)),データ_フィールド施設!$J$5:$J$1048576,OFFSET($G$9,ROW()-ROW($N$9),ET$6-$D$4))&gt;=80,"×",IF(OR(ET$8&lt;9/24,ET$8&gt;=17/24),"△","△")))</f>
        <v>×</v>
      </c>
      <c r="EU10" s="26" t="str">
        <f ca="1">IF(EU$9="×","×",IF(SUMIFS(OFFSET(データ_フィールド施設!$M$5:$M$1048576,0,ROUND(EU$8*24,1)),データ_フィールド施設!$J$5:$J$1048576,OFFSET($G$9,ROW()-ROW($N$9),EU$6-$D$4))&gt;=80,"×",IF(OR(EU$8&lt;9/24,EU$8&gt;=17/24),"△","△")))</f>
        <v>×</v>
      </c>
      <c r="EV10" s="10" t="str">
        <f ca="1">IF(EV$9="×","×",IF(SUMIFS(OFFSET(データ_フィールド施設!$M$5:$M$1048576,0,ROUND(EV$8*24,1)),データ_フィールド施設!$J$5:$J$1048576,OFFSET($G$9,ROW()-ROW($N$9),EV$6-$D$4))&gt;=80,"×",IF(OR(EV$8&lt;9/24,EV$8&gt;=17/24),"△","△")))</f>
        <v>×</v>
      </c>
      <c r="EW10" s="10" t="str">
        <f ca="1">IF(EW$9="×","×",IF(SUMIFS(OFFSET(データ_フィールド施設!$M$5:$M$1048576,0,ROUND(EW$8*24,1)),データ_フィールド施設!$J$5:$J$1048576,OFFSET($G$9,ROW()-ROW($N$9),EW$6-$D$4))&gt;=80,"×",IF(OR(EW$8&lt;9/24,EW$8&gt;=17/24),"△","△")))</f>
        <v>×</v>
      </c>
      <c r="EX10" s="27" t="str">
        <f ca="1">IF(EX$9="×","×",IF(SUMIFS(OFFSET(データ_フィールド施設!$M$5:$M$1048576,0,ROUND(EX$8*24,1)),データ_フィールド施設!$J$5:$J$1048576,OFFSET($G$9,ROW()-ROW($N$9),EX$6-$D$4))&gt;=80,"×",IF(OR(EX$8&lt;9/24,EX$8&gt;=17/24),"△","△")))</f>
        <v>×</v>
      </c>
      <c r="EY10" s="10" t="str">
        <f ca="1">IF(EY$9="×","×",IF(SUMIFS(OFFSET(データ_フィールド施設!$M$5:$M$1048576,0,ROUND(EY$8*24,1)),データ_フィールド施設!$J$5:$J$1048576,OFFSET($G$9,ROW()-ROW($N$9),EY$6-$D$4))&gt;=80,"×",IF(OR(EY$8&lt;9/24,EY$8&gt;=17/24),"△","△")))</f>
        <v>×</v>
      </c>
      <c r="EZ10" s="10" t="str">
        <f ca="1">IF(EZ$9="×","×",IF(SUMIFS(OFFSET(データ_フィールド施設!$M$5:$M$1048576,0,ROUND(EZ$8*24,1)),データ_フィールド施設!$J$5:$J$1048576,OFFSET($G$9,ROW()-ROW($N$9),EZ$6-$D$4))&gt;=80,"×",IF(OR(EZ$8&lt;9/24,EZ$8&gt;=17/24),"△","△")))</f>
        <v>×</v>
      </c>
      <c r="FA10" s="33" t="str">
        <f ca="1">IF(FA$9="×","×",IF(SUMIFS(OFFSET(データ_フィールド施設!$M$5:$M$1048576,0,ROUND(FA$8*24,1)),データ_フィールド施設!$J$5:$J$1048576,OFFSET($G$9,ROW()-ROW($N$9),FA$6-$D$4))&gt;=80,"×",IF(OR(FA$8&lt;9/24,FA$8&gt;=17/24),"△","△")))</f>
        <v>×</v>
      </c>
      <c r="FB10" s="32" t="str">
        <f ca="1">IF(FB$9="×","×",IF(SUMIFS(OFFSET(データ_フィールド施設!$M$5:$M$1048576,0,ROUND(FB$8*24,1)),データ_フィールド施設!$J$5:$J$1048576,OFFSET($G$9,ROW()-ROW($N$9),FB$6-$D$4))&gt;=80,"×",IF(OR(FB$8&lt;9/24,FB$8&gt;=17/24),"△","△")))</f>
        <v>×</v>
      </c>
      <c r="FC10" s="10" t="str">
        <f ca="1">IF(FC$9="×","×",IF(SUMIFS(OFFSET(データ_フィールド施設!$M$5:$M$1048576,0,ROUND(FC$8*24,1)),データ_フィールド施設!$J$5:$J$1048576,OFFSET($G$9,ROW()-ROW($N$9),FC$6-$D$4))&gt;=80,"×",IF(OR(FC$8&lt;9/24,FC$8&gt;=17/24),"△","△")))</f>
        <v>×</v>
      </c>
      <c r="FD10" s="10" t="str">
        <f ca="1">IF(FD$9="×","×",IF(SUMIFS(OFFSET(データ_フィールド施設!$M$5:$M$1048576,0,ROUND(FD$8*24,1)),データ_フィールド施設!$J$5:$J$1048576,OFFSET($G$9,ROW()-ROW($N$9),FD$6-$D$4))&gt;=80,"×",IF(OR(FD$8&lt;9/24,FD$8&gt;=17/24),"△","△")))</f>
        <v>×</v>
      </c>
      <c r="FE10" s="10" t="str">
        <f ca="1">IF(FE$9="×","×",IF(SUMIFS(OFFSET(データ_フィールド施設!$M$5:$M$1048576,0,ROUND(FE$8*24,1)),データ_フィールド施設!$J$5:$J$1048576,OFFSET($G$9,ROW()-ROW($N$9),FE$6-$D$4))&gt;=80,"×",IF(OR(FE$8&lt;9/24,FE$8&gt;=17/24),"△","△")))</f>
        <v>×</v>
      </c>
      <c r="FF10" s="10" t="str">
        <f ca="1">IF(FF$9="×","×",IF(SUMIFS(OFFSET(データ_フィールド施設!$M$5:$M$1048576,0,ROUND(FF$8*24,1)),データ_フィールド施設!$J$5:$J$1048576,OFFSET($G$9,ROW()-ROW($N$9),FF$6-$D$4))&gt;=80,"×",IF(OR(FF$8&lt;9/24,FF$8&gt;=17/24),"△","△")))</f>
        <v>×</v>
      </c>
      <c r="FG10" s="10" t="str">
        <f ca="1">IF(FG$9="×","×",IF(SUMIFS(OFFSET(データ_フィールド施設!$M$5:$M$1048576,0,ROUND(FG$8*24,1)),データ_フィールド施設!$J$5:$J$1048576,OFFSET($G$9,ROW()-ROW($N$9),FG$6-$D$4))&gt;=80,"×",IF(OR(FG$8&lt;9/24,FG$8&gt;=17/24),"△","△")))</f>
        <v>×</v>
      </c>
      <c r="FH10" s="10" t="str">
        <f ca="1">IF(FH$9="×","×",IF(SUMIFS(OFFSET(データ_フィールド施設!$M$5:$M$1048576,0,ROUND(FH$8*24,1)),データ_フィールド施設!$J$5:$J$1048576,OFFSET($G$9,ROW()-ROW($N$9),FH$6-$D$4))&gt;=80,"×",IF(OR(FH$8&lt;9/24,FH$8&gt;=17/24),"△","△")))</f>
        <v>×</v>
      </c>
      <c r="FI10" s="10" t="str">
        <f ca="1">IF(FI$9="×","×",IF(SUMIFS(OFFSET(データ_フィールド施設!$M$5:$M$1048576,0,ROUND(FI$8*24,1)),データ_フィールド施設!$J$5:$J$1048576,OFFSET($G$9,ROW()-ROW($N$9),FI$6-$D$4))&gt;=80,"×",IF(OR(FI$8&lt;9/24,FI$8&gt;=17/24),"△","△")))</f>
        <v>×</v>
      </c>
      <c r="FJ10" s="10" t="str">
        <f ca="1">IF(FJ$9="×","×",IF(SUMIFS(OFFSET(データ_フィールド施設!$M$5:$M$1048576,0,ROUND(FJ$8*24,1)),データ_フィールド施設!$J$5:$J$1048576,OFFSET($G$9,ROW()-ROW($N$9),FJ$6-$D$4))&gt;=80,"×",IF(OR(FJ$8&lt;9/24,FJ$8&gt;=17/24),"△","△")))</f>
        <v>×</v>
      </c>
      <c r="FK10" s="26" t="str">
        <f ca="1">IF(FK$9="×","×",IF(SUMIFS(OFFSET(データ_フィールド施設!$M$5:$M$1048576,0,ROUND(FK$8*24,1)),データ_フィールド施設!$J$5:$J$1048576,OFFSET($G$9,ROW()-ROW($N$9),FK$6-$D$4))&gt;=80,"×",IF(OR(FK$8&lt;9/24,FK$8&gt;=17/24),"△","△")))</f>
        <v>×</v>
      </c>
      <c r="FL10" s="10" t="str">
        <f ca="1">IF(FL$9="×","×",IF(SUMIFS(OFFSET(データ_フィールド施設!$M$5:$M$1048576,0,ROUND(FL$8*24,1)),データ_フィールド施設!$J$5:$J$1048576,OFFSET($G$9,ROW()-ROW($N$9),FL$6-$D$4))&gt;=80,"×",IF(OR(FL$8&lt;9/24,FL$8&gt;=17/24),"△","△")))</f>
        <v>×</v>
      </c>
      <c r="FM10" s="10" t="str">
        <f ca="1">IF(FM$9="×","×",IF(SUMIFS(OFFSET(データ_フィールド施設!$M$5:$M$1048576,0,ROUND(FM$8*24,1)),データ_フィールド施設!$J$5:$J$1048576,OFFSET($G$9,ROW()-ROW($N$9),FM$6-$D$4))&gt;=80,"×",IF(OR(FM$8&lt;9/24,FM$8&gt;=17/24),"△","△")))</f>
        <v>×</v>
      </c>
      <c r="FN10" s="27" t="str">
        <f ca="1">IF(FN$9="×","×",IF(SUMIFS(OFFSET(データ_フィールド施設!$M$5:$M$1048576,0,ROUND(FN$8*24,1)),データ_フィールド施設!$J$5:$J$1048576,OFFSET($G$9,ROW()-ROW($N$9),FN$6-$D$4))&gt;=80,"×",IF(OR(FN$8&lt;9/24,FN$8&gt;=17/24),"△","△")))</f>
        <v>×</v>
      </c>
      <c r="FO10" s="10" t="str">
        <f ca="1">IF(FO$9="×","×",IF(SUMIFS(OFFSET(データ_フィールド施設!$M$5:$M$1048576,0,ROUND(FO$8*24,1)),データ_フィールド施設!$J$5:$J$1048576,OFFSET($G$9,ROW()-ROW($N$9),FO$6-$D$4))&gt;=80,"×",IF(OR(FO$8&lt;9/24,FO$8&gt;=17/24),"△","△")))</f>
        <v>×</v>
      </c>
      <c r="FP10" s="10" t="str">
        <f ca="1">IF(FP$9="×","×",IF(SUMIFS(OFFSET(データ_フィールド施設!$M$5:$M$1048576,0,ROUND(FP$8*24,1)),データ_フィールド施設!$J$5:$J$1048576,OFFSET($G$9,ROW()-ROW($N$9),FP$6-$D$4))&gt;=80,"×",IF(OR(FP$8&lt;9/24,FP$8&gt;=17/24),"△","△")))</f>
        <v>×</v>
      </c>
      <c r="FQ10" s="10" t="str">
        <f ca="1">IF(FQ$9="×","×",IF(SUMIFS(OFFSET(データ_フィールド施設!$M$5:$M$1048576,0,ROUND(FQ$8*24,1)),データ_フィールド施設!$J$5:$J$1048576,OFFSET($G$9,ROW()-ROW($N$9),FQ$6-$D$4))&gt;=80,"×",IF(OR(FQ$8&lt;9/24,FQ$8&gt;=17/24),"△","△")))</f>
        <v>×</v>
      </c>
      <c r="FR10" s="10" t="str">
        <f ca="1">IF(FR$9="×","×",IF(SUMIFS(OFFSET(データ_フィールド施設!$M$5:$M$1048576,0,ROUND(FR$8*24,1)),データ_フィールド施設!$J$5:$J$1048576,OFFSET($G$9,ROW()-ROW($N$9),FR$6-$D$4))&gt;=80,"×",IF(OR(FR$8&lt;9/24,FR$8&gt;=17/24),"△","△")))</f>
        <v>×</v>
      </c>
      <c r="FS10" s="26" t="str">
        <f ca="1">IF(FS$9="×","×",IF(SUMIFS(OFFSET(データ_フィールド施設!$M$5:$M$1048576,0,ROUND(FS$8*24,1)),データ_フィールド施設!$J$5:$J$1048576,OFFSET($G$9,ROW()-ROW($N$9),FS$6-$D$4))&gt;=80,"×",IF(OR(FS$8&lt;9/24,FS$8&gt;=17/24),"△","△")))</f>
        <v>×</v>
      </c>
      <c r="FT10" s="10" t="str">
        <f ca="1">IF(FT$9="×","×",IF(SUMIFS(OFFSET(データ_フィールド施設!$M$5:$M$1048576,0,ROUND(FT$8*24,1)),データ_フィールド施設!$J$5:$J$1048576,OFFSET($G$9,ROW()-ROW($N$9),FT$6-$D$4))&gt;=80,"×",IF(OR(FT$8&lt;9/24,FT$8&gt;=17/24),"△","△")))</f>
        <v>×</v>
      </c>
      <c r="FU10" s="10" t="str">
        <f ca="1">IF(FU$9="×","×",IF(SUMIFS(OFFSET(データ_フィールド施設!$M$5:$M$1048576,0,ROUND(FU$8*24,1)),データ_フィールド施設!$J$5:$J$1048576,OFFSET($G$9,ROW()-ROW($N$9),FU$6-$D$4))&gt;=80,"×",IF(OR(FU$8&lt;9/24,FU$8&gt;=17/24),"△","△")))</f>
        <v>×</v>
      </c>
      <c r="FV10" s="27" t="str">
        <f ca="1">IF(FV$9="×","×",IF(SUMIFS(OFFSET(データ_フィールド施設!$M$5:$M$1048576,0,ROUND(FV$8*24,1)),データ_フィールド施設!$J$5:$J$1048576,OFFSET($G$9,ROW()-ROW($N$9),FV$6-$D$4))&gt;=80,"×",IF(OR(FV$8&lt;9/24,FV$8&gt;=17/24),"△","△")))</f>
        <v>×</v>
      </c>
      <c r="FW10" s="10" t="str">
        <f ca="1">IF(FW$9="×","×",IF(SUMIFS(OFFSET(データ_フィールド施設!$M$5:$M$1048576,0,ROUND(FW$8*24,1)),データ_フィールド施設!$J$5:$J$1048576,OFFSET($G$9,ROW()-ROW($N$9),FW$6-$D$4))&gt;=80,"×",IF(OR(FW$8&lt;9/24,FW$8&gt;=17/24),"△","△")))</f>
        <v>×</v>
      </c>
      <c r="FX10" s="10" t="str">
        <f ca="1">IF(FX$9="×","×",IF(SUMIFS(OFFSET(データ_フィールド施設!$M$5:$M$1048576,0,ROUND(FX$8*24,1)),データ_フィールド施設!$J$5:$J$1048576,OFFSET($G$9,ROW()-ROW($N$9),FX$6-$D$4))&gt;=80,"×",IF(OR(FX$8&lt;9/24,FX$8&gt;=17/24),"△","△")))</f>
        <v>×</v>
      </c>
      <c r="FY10" s="33" t="str">
        <f ca="1">IF(FY$9="×","×",IF(SUMIFS(OFFSET(データ_フィールド施設!$M$5:$M$1048576,0,ROUND(FY$8*24,1)),データ_フィールド施設!$J$5:$J$1048576,OFFSET($G$9,ROW()-ROW($N$9),FY$6-$D$4))&gt;=80,"×",IF(OR(FY$8&lt;9/24,FY$8&gt;=17/24),"△","△")))</f>
        <v>×</v>
      </c>
    </row>
    <row r="11" spans="1:181">
      <c r="A11" s="15" t="s">
        <v>122</v>
      </c>
      <c r="B11" s="34"/>
      <c r="C11" s="34"/>
      <c r="D11" s="11" t="s">
        <v>123</v>
      </c>
      <c r="E11" s="10"/>
      <c r="F11" s="11"/>
      <c r="G11" s="8"/>
      <c r="H11" s="10"/>
      <c r="I11" s="10"/>
      <c r="J11" s="10"/>
      <c r="K11" s="10"/>
      <c r="L11" s="10"/>
      <c r="M11" s="10"/>
      <c r="N11" s="36"/>
      <c r="O11" s="29"/>
      <c r="P11" s="29"/>
      <c r="Q11" s="29"/>
      <c r="R11" s="29"/>
      <c r="S11" s="29"/>
      <c r="T11" s="29"/>
      <c r="U11" s="29"/>
      <c r="V11" s="29"/>
      <c r="W11" s="28"/>
      <c r="X11" s="29"/>
      <c r="Y11" s="29"/>
      <c r="Z11" s="30"/>
      <c r="AA11" s="29"/>
      <c r="AB11" s="29"/>
      <c r="AC11" s="29"/>
      <c r="AD11" s="29"/>
      <c r="AE11" s="28"/>
      <c r="AF11" s="29"/>
      <c r="AG11" s="29"/>
      <c r="AH11" s="30"/>
      <c r="AI11" s="29"/>
      <c r="AJ11" s="29"/>
      <c r="AK11" s="37"/>
      <c r="AL11" s="36"/>
      <c r="AM11" s="29"/>
      <c r="AN11" s="29"/>
      <c r="AO11" s="29"/>
      <c r="AP11" s="29"/>
      <c r="AQ11" s="29"/>
      <c r="AR11" s="29"/>
      <c r="AS11" s="29"/>
      <c r="AT11" s="29"/>
      <c r="AU11" s="28"/>
      <c r="AV11" s="29"/>
      <c r="AW11" s="29"/>
      <c r="AX11" s="30"/>
      <c r="AY11" s="29"/>
      <c r="AZ11" s="29"/>
      <c r="BA11" s="29"/>
      <c r="BB11" s="29"/>
      <c r="BC11" s="28"/>
      <c r="BD11" s="29"/>
      <c r="BE11" s="29"/>
      <c r="BF11" s="30"/>
      <c r="BG11" s="29"/>
      <c r="BH11" s="29"/>
      <c r="BI11" s="37"/>
      <c r="BJ11" s="36"/>
      <c r="BK11" s="29"/>
      <c r="BL11" s="29"/>
      <c r="BM11" s="29"/>
      <c r="BN11" s="29"/>
      <c r="BO11" s="29"/>
      <c r="BP11" s="29"/>
      <c r="BQ11" s="29"/>
      <c r="BR11" s="29"/>
      <c r="BS11" s="28"/>
      <c r="BT11" s="29"/>
      <c r="BU11" s="29"/>
      <c r="BV11" s="30"/>
      <c r="BW11" s="29"/>
      <c r="BX11" s="29"/>
      <c r="BY11" s="29"/>
      <c r="BZ11" s="29"/>
      <c r="CA11" s="28"/>
      <c r="CB11" s="29"/>
      <c r="CC11" s="29"/>
      <c r="CD11" s="30"/>
      <c r="CE11" s="29"/>
      <c r="CF11" s="29"/>
      <c r="CG11" s="37"/>
      <c r="CH11" s="36"/>
      <c r="CI11" s="29"/>
      <c r="CJ11" s="29"/>
      <c r="CK11" s="29"/>
      <c r="CL11" s="29"/>
      <c r="CM11" s="29"/>
      <c r="CN11" s="29"/>
      <c r="CO11" s="29"/>
      <c r="CP11" s="29"/>
      <c r="CQ11" s="28"/>
      <c r="CR11" s="29"/>
      <c r="CS11" s="29"/>
      <c r="CT11" s="30"/>
      <c r="CU11" s="29"/>
      <c r="CV11" s="29"/>
      <c r="CW11" s="29"/>
      <c r="CX11" s="29"/>
      <c r="CY11" s="28"/>
      <c r="CZ11" s="29"/>
      <c r="DA11" s="29"/>
      <c r="DB11" s="30"/>
      <c r="DC11" s="29"/>
      <c r="DD11" s="29"/>
      <c r="DE11" s="37"/>
      <c r="DF11" s="36"/>
      <c r="DG11" s="29"/>
      <c r="DH11" s="29"/>
      <c r="DI11" s="29"/>
      <c r="DJ11" s="29"/>
      <c r="DK11" s="29"/>
      <c r="DL11" s="29"/>
      <c r="DM11" s="29"/>
      <c r="DN11" s="29"/>
      <c r="DO11" s="28"/>
      <c r="DP11" s="29"/>
      <c r="DQ11" s="29"/>
      <c r="DR11" s="30"/>
      <c r="DS11" s="29"/>
      <c r="DT11" s="29"/>
      <c r="DU11" s="29"/>
      <c r="DV11" s="29"/>
      <c r="DW11" s="28"/>
      <c r="DX11" s="29"/>
      <c r="DY11" s="29"/>
      <c r="DZ11" s="30"/>
      <c r="EA11" s="29"/>
      <c r="EB11" s="29"/>
      <c r="EC11" s="37"/>
      <c r="ED11" s="36"/>
      <c r="EE11" s="29"/>
      <c r="EF11" s="29"/>
      <c r="EG11" s="29"/>
      <c r="EH11" s="29"/>
      <c r="EI11" s="29"/>
      <c r="EJ11" s="29"/>
      <c r="EK11" s="29"/>
      <c r="EL11" s="29"/>
      <c r="EM11" s="28"/>
      <c r="EN11" s="29"/>
      <c r="EO11" s="29"/>
      <c r="EP11" s="30"/>
      <c r="EQ11" s="29"/>
      <c r="ER11" s="29"/>
      <c r="ES11" s="29"/>
      <c r="ET11" s="29"/>
      <c r="EU11" s="28"/>
      <c r="EV11" s="29"/>
      <c r="EW11" s="29"/>
      <c r="EX11" s="30"/>
      <c r="EY11" s="29"/>
      <c r="EZ11" s="29"/>
      <c r="FA11" s="37"/>
      <c r="FB11" s="36"/>
      <c r="FC11" s="29"/>
      <c r="FD11" s="29"/>
      <c r="FE11" s="29"/>
      <c r="FF11" s="29"/>
      <c r="FG11" s="29"/>
      <c r="FH11" s="29"/>
      <c r="FI11" s="29"/>
      <c r="FJ11" s="29"/>
      <c r="FK11" s="28"/>
      <c r="FL11" s="29"/>
      <c r="FM11" s="29"/>
      <c r="FN11" s="30"/>
      <c r="FO11" s="29"/>
      <c r="FP11" s="29"/>
      <c r="FQ11" s="29"/>
      <c r="FR11" s="29"/>
      <c r="FS11" s="28"/>
      <c r="FT11" s="29"/>
      <c r="FU11" s="29"/>
      <c r="FV11" s="30"/>
      <c r="FW11" s="29"/>
      <c r="FX11" s="29"/>
      <c r="FY11" s="37"/>
    </row>
    <row r="12" spans="1:181">
      <c r="A12" s="16"/>
      <c r="B12" s="72" t="s">
        <v>39</v>
      </c>
      <c r="C12" s="73"/>
      <c r="D12" s="11" t="s">
        <v>221</v>
      </c>
      <c r="E12" s="10" t="str">
        <f>INDEX(施設情報!$D$1:$D$1000,MATCH(D12,施設情報!$C$1:$C$1000,0))</f>
        <v>1</v>
      </c>
      <c r="F12" s="11"/>
      <c r="G12" s="8" t="str">
        <f t="shared" ref="G12:G33" si="8">$D12&amp;"-"&amp;$N$5</f>
        <v>003-46391</v>
      </c>
      <c r="H12" s="10" t="str">
        <f>$D12&amp;"-"&amp;$AL$5</f>
        <v>003-46392</v>
      </c>
      <c r="I12" s="10" t="str">
        <f t="shared" ref="I12:I33" si="9">$D12&amp;"-"&amp;$BJ$5</f>
        <v>003-46393</v>
      </c>
      <c r="J12" s="10" t="str">
        <f t="shared" ref="J12:J33" si="10">$D12&amp;"-"&amp;$CH$5</f>
        <v>003-46394</v>
      </c>
      <c r="K12" s="10" t="str">
        <f t="shared" ref="K12:K33" si="11">$D12&amp;"-"&amp;$DF$5</f>
        <v>003-46395</v>
      </c>
      <c r="L12" s="10" t="str">
        <f t="shared" ref="L12:L33" si="12">$D12&amp;"-"&amp;$ED$5</f>
        <v>003-46396</v>
      </c>
      <c r="M12" s="10" t="str">
        <f t="shared" ref="M12:M33" si="13">$D12&amp;"-"&amp;$FB$5</f>
        <v>003-46397</v>
      </c>
      <c r="N12" s="36" t="str">
        <f ca="1">IF(OR(N$9="×",N$110="×",N$110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N$112="×"),"△","〇")))</f>
        <v>△</v>
      </c>
      <c r="O12" s="29" t="str">
        <f ca="1">IF(OR(O$9="×",O$110="×",O$110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O$112="×"),"△","〇")))</f>
        <v>△</v>
      </c>
      <c r="P12" s="29" t="str">
        <f ca="1">IF(OR(P$9="×",P$110="×",P$110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P$112="×"),"△","〇")))</f>
        <v>△</v>
      </c>
      <c r="Q12" s="29" t="str">
        <f ca="1">IF(OR(Q$9="×",Q$110="×",Q$110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Q$112="×"),"△","〇")))</f>
        <v>△</v>
      </c>
      <c r="R12" s="29" t="str">
        <f ca="1">IF(OR(R$9="×",R$110="×",R$110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R$112="×"),"△","〇")))</f>
        <v>△</v>
      </c>
      <c r="S12" s="29" t="str">
        <f ca="1">IF(OR(S$9="×",S$110="×",S$110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S$112="×"),"△","〇")))</f>
        <v>△</v>
      </c>
      <c r="T12" s="29" t="str">
        <f ca="1">IF(OR(T$9="×",T$110="×",T$110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T$112="×"),"△","〇")))</f>
        <v>△</v>
      </c>
      <c r="U12" s="29" t="str">
        <f ca="1">IF(OR(U$9="×",U$110="×",U$110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U$112="×"),"△","〇")))</f>
        <v>△</v>
      </c>
      <c r="V12" s="29" t="str">
        <f ca="1">IF(OR(V$9="×",V$110="×",V$110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V$112="×"),"△","〇")))</f>
        <v>△</v>
      </c>
      <c r="W12" s="28" t="str">
        <f ca="1">IF(OR(W$9="×",W$110="×",W$110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W$112="×"),"△","〇")))</f>
        <v>〇</v>
      </c>
      <c r="X12" s="29" t="str">
        <f ca="1">IF(OR(X$9="×",X$110="×",X$110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X$112="×"),"△","〇")))</f>
        <v>〇</v>
      </c>
      <c r="Y12" s="29" t="str">
        <f ca="1">IF(OR(Y$9="×",Y$110="×",Y$110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Y$112="×"),"△","〇")))</f>
        <v>〇</v>
      </c>
      <c r="Z12" s="30" t="str">
        <f ca="1">IF(OR(Z$9="×",Z$110="×",Z$110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Z$112="×"),"△","〇")))</f>
        <v>〇</v>
      </c>
      <c r="AA12" s="29" t="str">
        <f ca="1">IF(OR(AA$9="×",AA$110="×",AA$110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AA$112="×"),"△","〇")))</f>
        <v>〇</v>
      </c>
      <c r="AB12" s="29" t="str">
        <f ca="1">IF(OR(AB$9="×",AB$110="×",AB$110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AB$112="×"),"△","〇")))</f>
        <v>〇</v>
      </c>
      <c r="AC12" s="29" t="str">
        <f ca="1">IF(OR(AC$9="×",AC$110="×",AC$110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AC$112="×"),"△","〇")))</f>
        <v>〇</v>
      </c>
      <c r="AD12" s="29" t="str">
        <f ca="1">IF(OR(AD$9="×",AD$110="×",AD$110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AD$112="×"),"△","〇")))</f>
        <v>〇</v>
      </c>
      <c r="AE12" s="28" t="str">
        <f ca="1">IF(OR(AE$9="×",AE$110="×",AE$110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AE$112="×"),"△","〇")))</f>
        <v>△</v>
      </c>
      <c r="AF12" s="29" t="str">
        <f ca="1">IF(OR(AF$9="×",AF$110="×",AF$110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AF$112="×"),"△","〇")))</f>
        <v>△</v>
      </c>
      <c r="AG12" s="29" t="str">
        <f ca="1">IF(OR(AG$9="×",AG$110="×",AG$110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AG$112="×"),"△","〇")))</f>
        <v>△</v>
      </c>
      <c r="AH12" s="30" t="str">
        <f ca="1">IF(OR(AH$9="×",AH$110="×",AH$110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AH$112="×"),"△","〇")))</f>
        <v>△</v>
      </c>
      <c r="AI12" s="29" t="str">
        <f ca="1">IF(OR(AI$9="×",AI$110="×",AI$110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AI$112="×"),"△","〇")))</f>
        <v>△</v>
      </c>
      <c r="AJ12" s="29" t="str">
        <f ca="1">IF(OR(AJ$9="×",AJ$110="×",AJ$110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AJ$112="×"),"△","〇")))</f>
        <v>△</v>
      </c>
      <c r="AK12" s="37" t="str">
        <f ca="1">IF(OR(AK$9="×",AK$110="×",AK$110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AK$112="×"),"△","〇")))</f>
        <v>△</v>
      </c>
      <c r="AL12" s="36" t="str">
        <f ca="1">IF(OR(AL$9="×",AL$110="×",AL$110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AL$112="×"),"△","〇")))</f>
        <v>△</v>
      </c>
      <c r="AM12" s="29" t="str">
        <f ca="1">IF(OR(AM$9="×",AM$110="×",AM$110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AM$112="×"),"△","〇")))</f>
        <v>△</v>
      </c>
      <c r="AN12" s="29" t="str">
        <f ca="1">IF(OR(AN$9="×",AN$110="×",AN$110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AN$112="×"),"△","〇")))</f>
        <v>△</v>
      </c>
      <c r="AO12" s="29" t="str">
        <f ca="1">IF(OR(AO$9="×",AO$110="×",AO$110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AO$112="×"),"△","〇")))</f>
        <v>△</v>
      </c>
      <c r="AP12" s="29" t="str">
        <f ca="1">IF(OR(AP$9="×",AP$110="×",AP$110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AP$112="×"),"△","〇")))</f>
        <v>△</v>
      </c>
      <c r="AQ12" s="29" t="str">
        <f ca="1">IF(OR(AQ$9="×",AQ$110="×",AQ$110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AQ$112="×"),"△","〇")))</f>
        <v>△</v>
      </c>
      <c r="AR12" s="29" t="str">
        <f ca="1">IF(OR(AR$9="×",AR$110="×",AR$110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AR$112="×"),"△","〇")))</f>
        <v>△</v>
      </c>
      <c r="AS12" s="29" t="str">
        <f ca="1">IF(OR(AS$9="×",AS$110="×",AS$110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AS$112="×"),"△","〇")))</f>
        <v>△</v>
      </c>
      <c r="AT12" s="29" t="str">
        <f ca="1">IF(OR(AT$9="×",AT$110="×",AT$110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AT$112="×"),"△","〇")))</f>
        <v>△</v>
      </c>
      <c r="AU12" s="28" t="str">
        <f ca="1">IF(OR(AU$9="×",AU$110="×",AU$110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AU$112="×"),"△","〇")))</f>
        <v>〇</v>
      </c>
      <c r="AV12" s="29" t="str">
        <f ca="1">IF(OR(AV$9="×",AV$110="×",AV$110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AV$112="×"),"△","〇")))</f>
        <v>〇</v>
      </c>
      <c r="AW12" s="29" t="str">
        <f ca="1">IF(OR(AW$9="×",AW$110="×",AW$110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AW$112="×"),"△","〇")))</f>
        <v>〇</v>
      </c>
      <c r="AX12" s="30" t="str">
        <f ca="1">IF(OR(AX$9="×",AX$110="×",AX$110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AX$112="×"),"△","〇")))</f>
        <v>〇</v>
      </c>
      <c r="AY12" s="29" t="str">
        <f ca="1">IF(OR(AY$9="×",AY$110="×",AY$110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AY$112="×"),"△","〇")))</f>
        <v>〇</v>
      </c>
      <c r="AZ12" s="29" t="str">
        <f ca="1">IF(OR(AZ$9="×",AZ$110="×",AZ$110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AZ$112="×"),"△","〇")))</f>
        <v>〇</v>
      </c>
      <c r="BA12" s="29" t="str">
        <f ca="1">IF(OR(BA$9="×",BA$110="×",BA$110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BA$112="×"),"△","〇")))</f>
        <v>〇</v>
      </c>
      <c r="BB12" s="29" t="str">
        <f ca="1">IF(OR(BB$9="×",BB$110="×",BB$110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BB$112="×"),"△","〇")))</f>
        <v>〇</v>
      </c>
      <c r="BC12" s="28" t="str">
        <f ca="1">IF(OR(BC$9="×",BC$110="×",BC$110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BC$112="×"),"△","〇")))</f>
        <v>△</v>
      </c>
      <c r="BD12" s="29" t="str">
        <f ca="1">IF(OR(BD$9="×",BD$110="×",BD$110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BD$112="×"),"△","〇")))</f>
        <v>△</v>
      </c>
      <c r="BE12" s="29" t="str">
        <f ca="1">IF(OR(BE$9="×",BE$110="×",BE$110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BE$112="×"),"△","〇")))</f>
        <v>△</v>
      </c>
      <c r="BF12" s="30" t="str">
        <f ca="1">IF(OR(BF$9="×",BF$110="×",BF$110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BF$112="×"),"△","〇")))</f>
        <v>△</v>
      </c>
      <c r="BG12" s="29" t="str">
        <f ca="1">IF(OR(BG$9="×",BG$110="×",BG$110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BG$112="×"),"△","〇")))</f>
        <v>△</v>
      </c>
      <c r="BH12" s="29" t="str">
        <f ca="1">IF(OR(BH$9="×",BH$110="×",BH$110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BH$112="×"),"△","〇")))</f>
        <v>△</v>
      </c>
      <c r="BI12" s="37" t="str">
        <f ca="1">IF(OR(BI$9="×",BI$110="×",BI$110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BI$112="×"),"△","〇")))</f>
        <v>△</v>
      </c>
      <c r="BJ12" s="36" t="str">
        <f ca="1">IF(OR(BJ$9="×",BJ$110="×",BJ$110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BJ$112="×"),"△","〇")))</f>
        <v>△</v>
      </c>
      <c r="BK12" s="29" t="str">
        <f ca="1">IF(OR(BK$9="×",BK$110="×",BK$110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BK$112="×"),"△","〇")))</f>
        <v>△</v>
      </c>
      <c r="BL12" s="29" t="str">
        <f ca="1">IF(OR(BL$9="×",BL$110="×",BL$110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BL$112="×"),"△","〇")))</f>
        <v>△</v>
      </c>
      <c r="BM12" s="29" t="str">
        <f ca="1">IF(OR(BM$9="×",BM$110="×",BM$110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BM$112="×"),"△","〇")))</f>
        <v>△</v>
      </c>
      <c r="BN12" s="29" t="str">
        <f ca="1">IF(OR(BN$9="×",BN$110="×",BN$110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BN$112="×"),"△","〇")))</f>
        <v>△</v>
      </c>
      <c r="BO12" s="29" t="str">
        <f ca="1">IF(OR(BO$9="×",BO$110="×",BO$110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BO$112="×"),"△","〇")))</f>
        <v>△</v>
      </c>
      <c r="BP12" s="29" t="str">
        <f ca="1">IF(OR(BP$9="×",BP$110="×",BP$110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BP$112="×"),"△","〇")))</f>
        <v>△</v>
      </c>
      <c r="BQ12" s="29" t="str">
        <f ca="1">IF(OR(BQ$9="×",BQ$110="×",BQ$110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BQ$112="×"),"△","〇")))</f>
        <v>△</v>
      </c>
      <c r="BR12" s="29" t="str">
        <f ca="1">IF(OR(BR$9="×",BR$110="×",BR$110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BR$112="×"),"△","〇")))</f>
        <v>△</v>
      </c>
      <c r="BS12" s="28" t="str">
        <f ca="1">IF(OR(BS$9="×",BS$110="×",BS$110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BS$112="×"),"△","〇")))</f>
        <v>〇</v>
      </c>
      <c r="BT12" s="29" t="str">
        <f ca="1">IF(OR(BT$9="×",BT$110="×",BT$110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BT$112="×"),"△","〇")))</f>
        <v>〇</v>
      </c>
      <c r="BU12" s="29" t="str">
        <f ca="1">IF(OR(BU$9="×",BU$110="×",BU$110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BU$112="×"),"△","〇")))</f>
        <v>〇</v>
      </c>
      <c r="BV12" s="30" t="str">
        <f ca="1">IF(OR(BV$9="×",BV$110="×",BV$110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BV$112="×"),"△","〇")))</f>
        <v>〇</v>
      </c>
      <c r="BW12" s="29" t="str">
        <f ca="1">IF(OR(BW$9="×",BW$110="×",BW$110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BW$112="×"),"△","〇")))</f>
        <v>〇</v>
      </c>
      <c r="BX12" s="29" t="str">
        <f ca="1">IF(OR(BX$9="×",BX$110="×",BX$110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BX$112="×"),"△","〇")))</f>
        <v>〇</v>
      </c>
      <c r="BY12" s="29" t="str">
        <f ca="1">IF(OR(BY$9="×",BY$110="×",BY$110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BY$112="×"),"△","〇")))</f>
        <v>〇</v>
      </c>
      <c r="BZ12" s="29" t="str">
        <f ca="1">IF(OR(BZ$9="×",BZ$110="×",BZ$110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BZ$112="×"),"△","〇")))</f>
        <v>〇</v>
      </c>
      <c r="CA12" s="28" t="str">
        <f ca="1">IF(OR(CA$9="×",CA$110="×",CA$110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CA$112="×"),"△","〇")))</f>
        <v>△</v>
      </c>
      <c r="CB12" s="29" t="str">
        <f ca="1">IF(OR(CB$9="×",CB$110="×",CB$110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CB$112="×"),"△","〇")))</f>
        <v>△</v>
      </c>
      <c r="CC12" s="29" t="str">
        <f ca="1">IF(OR(CC$9="×",CC$110="×",CC$110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CC$112="×"),"△","〇")))</f>
        <v>△</v>
      </c>
      <c r="CD12" s="30" t="str">
        <f ca="1">IF(OR(CD$9="×",CD$110="×",CD$110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CD$112="×"),"△","〇")))</f>
        <v>△</v>
      </c>
      <c r="CE12" s="29" t="str">
        <f ca="1">IF(OR(CE$9="×",CE$110="×",CE$110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CE$112="×"),"△","〇")))</f>
        <v>△</v>
      </c>
      <c r="CF12" s="29" t="str">
        <f ca="1">IF(OR(CF$9="×",CF$110="×",CF$110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CF$112="×"),"△","〇")))</f>
        <v>△</v>
      </c>
      <c r="CG12" s="37" t="str">
        <f ca="1">IF(OR(CG$9="×",CG$110="×",CG$110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CG$112="×"),"△","〇")))</f>
        <v>△</v>
      </c>
      <c r="CH12" s="36" t="str">
        <f ca="1">IF(OR(CH$9="×",CH$110="×",CH$110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CH$112="×"),"△","〇")))</f>
        <v>△</v>
      </c>
      <c r="CI12" s="29" t="str">
        <f ca="1">IF(OR(CI$9="×",CI$110="×",CI$110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CI$112="×"),"△","〇")))</f>
        <v>△</v>
      </c>
      <c r="CJ12" s="29" t="str">
        <f ca="1">IF(OR(CJ$9="×",CJ$110="×",CJ$110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CJ$112="×"),"△","〇")))</f>
        <v>△</v>
      </c>
      <c r="CK12" s="29" t="str">
        <f ca="1">IF(OR(CK$9="×",CK$110="×",CK$110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CK$112="×"),"△","〇")))</f>
        <v>△</v>
      </c>
      <c r="CL12" s="29" t="str">
        <f ca="1">IF(OR(CL$9="×",CL$110="×",CL$110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CL$112="×"),"△","〇")))</f>
        <v>△</v>
      </c>
      <c r="CM12" s="29" t="str">
        <f ca="1">IF(OR(CM$9="×",CM$110="×",CM$110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CM$112="×"),"△","〇")))</f>
        <v>△</v>
      </c>
      <c r="CN12" s="29" t="str">
        <f ca="1">IF(OR(CN$9="×",CN$110="×",CN$110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CN$112="×"),"△","〇")))</f>
        <v>△</v>
      </c>
      <c r="CO12" s="29" t="str">
        <f ca="1">IF(OR(CO$9="×",CO$110="×",CO$110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CO$112="×"),"△","〇")))</f>
        <v>△</v>
      </c>
      <c r="CP12" s="29" t="str">
        <f ca="1">IF(OR(CP$9="×",CP$110="×",CP$110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CP$112="×"),"△","〇")))</f>
        <v>△</v>
      </c>
      <c r="CQ12" s="28" t="str">
        <f ca="1">IF(OR(CQ$9="×",CQ$110="×",CQ$110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CQ$112="×"),"△","〇")))</f>
        <v>〇</v>
      </c>
      <c r="CR12" s="29" t="str">
        <f ca="1">IF(OR(CR$9="×",CR$110="×",CR$110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CR$112="×"),"△","〇")))</f>
        <v>〇</v>
      </c>
      <c r="CS12" s="29" t="str">
        <f ca="1">IF(OR(CS$9="×",CS$110="×",CS$110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CS$112="×"),"△","〇")))</f>
        <v>〇</v>
      </c>
      <c r="CT12" s="30" t="str">
        <f ca="1">IF(OR(CT$9="×",CT$110="×",CT$110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CT$112="×"),"△","〇")))</f>
        <v>〇</v>
      </c>
      <c r="CU12" s="29" t="str">
        <f ca="1">IF(OR(CU$9="×",CU$110="×",CU$110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CU$112="×"),"△","〇")))</f>
        <v>〇</v>
      </c>
      <c r="CV12" s="29" t="str">
        <f ca="1">IF(OR(CV$9="×",CV$110="×",CV$110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CV$112="×"),"△","〇")))</f>
        <v>〇</v>
      </c>
      <c r="CW12" s="29" t="str">
        <f ca="1">IF(OR(CW$9="×",CW$110="×",CW$110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CW$112="×"),"△","〇")))</f>
        <v>〇</v>
      </c>
      <c r="CX12" s="29" t="str">
        <f ca="1">IF(OR(CX$9="×",CX$110="×",CX$110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CX$112="×"),"△","〇")))</f>
        <v>〇</v>
      </c>
      <c r="CY12" s="28" t="str">
        <f ca="1">IF(OR(CY$9="×",CY$110="×",CY$110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CY$112="×"),"△","〇")))</f>
        <v>△</v>
      </c>
      <c r="CZ12" s="29" t="str">
        <f ca="1">IF(OR(CZ$9="×",CZ$110="×",CZ$110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CZ$112="×"),"△","〇")))</f>
        <v>△</v>
      </c>
      <c r="DA12" s="29" t="str">
        <f ca="1">IF(OR(DA$9="×",DA$110="×",DA$110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DA$112="×"),"△","〇")))</f>
        <v>△</v>
      </c>
      <c r="DB12" s="30" t="str">
        <f ca="1">IF(OR(DB$9="×",DB$110="×",DB$110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DB$112="×"),"△","〇")))</f>
        <v>△</v>
      </c>
      <c r="DC12" s="29" t="str">
        <f ca="1">IF(OR(DC$9="×",DC$110="×",DC$110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DC$112="×"),"△","〇")))</f>
        <v>△</v>
      </c>
      <c r="DD12" s="29" t="str">
        <f ca="1">IF(OR(DD$9="×",DD$110="×",DD$110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DD$112="×"),"△","〇")))</f>
        <v>△</v>
      </c>
      <c r="DE12" s="37" t="str">
        <f ca="1">IF(OR(DE$9="×",DE$110="×",DE$110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DE$112="×"),"△","〇")))</f>
        <v>△</v>
      </c>
      <c r="DF12" s="36" t="str">
        <f ca="1">IF(OR(DF$9="×",DF$110="×",DF$110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DF$112="×"),"△","〇")))</f>
        <v>△</v>
      </c>
      <c r="DG12" s="29" t="str">
        <f ca="1">IF(OR(DG$9="×",DG$110="×",DG$110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DG$112="×"),"△","〇")))</f>
        <v>△</v>
      </c>
      <c r="DH12" s="29" t="str">
        <f ca="1">IF(OR(DH$9="×",DH$110="×",DH$110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DH$112="×"),"△","〇")))</f>
        <v>△</v>
      </c>
      <c r="DI12" s="29" t="str">
        <f ca="1">IF(OR(DI$9="×",DI$110="×",DI$110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DI$112="×"),"△","〇")))</f>
        <v>△</v>
      </c>
      <c r="DJ12" s="29" t="str">
        <f ca="1">IF(OR(DJ$9="×",DJ$110="×",DJ$110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DJ$112="×"),"△","〇")))</f>
        <v>△</v>
      </c>
      <c r="DK12" s="29" t="str">
        <f ca="1">IF(OR(DK$9="×",DK$110="×",DK$110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DK$112="×"),"△","〇")))</f>
        <v>△</v>
      </c>
      <c r="DL12" s="29" t="str">
        <f ca="1">IF(OR(DL$9="×",DL$110="×",DL$110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DL$112="×"),"△","〇")))</f>
        <v>△</v>
      </c>
      <c r="DM12" s="29" t="str">
        <f ca="1">IF(OR(DM$9="×",DM$110="×",DM$110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DM$112="×"),"△","〇")))</f>
        <v>△</v>
      </c>
      <c r="DN12" s="29" t="str">
        <f ca="1">IF(OR(DN$9="×",DN$110="×",DN$110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DN$112="×"),"△","〇")))</f>
        <v>△</v>
      </c>
      <c r="DO12" s="28" t="str">
        <f ca="1">IF(OR(DO$9="×",DO$110="×",DO$110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DO$112="×"),"△","〇")))</f>
        <v>〇</v>
      </c>
      <c r="DP12" s="29" t="str">
        <f ca="1">IF(OR(DP$9="×",DP$110="×",DP$110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DP$112="×"),"△","〇")))</f>
        <v>〇</v>
      </c>
      <c r="DQ12" s="29" t="str">
        <f ca="1">IF(OR(DQ$9="×",DQ$110="×",DQ$110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DQ$112="×"),"△","〇")))</f>
        <v>〇</v>
      </c>
      <c r="DR12" s="30" t="str">
        <f ca="1">IF(OR(DR$9="×",DR$110="×",DR$110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DR$112="×"),"△","〇")))</f>
        <v>〇</v>
      </c>
      <c r="DS12" s="29" t="str">
        <f ca="1">IF(OR(DS$9="×",DS$110="×",DS$110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DS$112="×"),"△","〇")))</f>
        <v>〇</v>
      </c>
      <c r="DT12" s="29" t="str">
        <f ca="1">IF(OR(DT$9="×",DT$110="×",DT$110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DT$112="×"),"△","〇")))</f>
        <v>〇</v>
      </c>
      <c r="DU12" s="29" t="str">
        <f ca="1">IF(OR(DU$9="×",DU$110="×",DU$110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DU$112="×"),"△","〇")))</f>
        <v>〇</v>
      </c>
      <c r="DV12" s="29" t="str">
        <f ca="1">IF(OR(DV$9="×",DV$110="×",DV$110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DV$112="×"),"△","〇")))</f>
        <v>〇</v>
      </c>
      <c r="DW12" s="28" t="str">
        <f ca="1">IF(OR(DW$9="×",DW$110="×",DW$110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DW$112="×"),"△","〇")))</f>
        <v>△</v>
      </c>
      <c r="DX12" s="29" t="str">
        <f ca="1">IF(OR(DX$9="×",DX$110="×",DX$110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DX$112="×"),"△","〇")))</f>
        <v>△</v>
      </c>
      <c r="DY12" s="29" t="str">
        <f ca="1">IF(OR(DY$9="×",DY$110="×",DY$110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DY$112="×"),"△","〇")))</f>
        <v>△</v>
      </c>
      <c r="DZ12" s="30" t="str">
        <f ca="1">IF(OR(DZ$9="×",DZ$110="×",DZ$110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DZ$112="×"),"△","〇")))</f>
        <v>△</v>
      </c>
      <c r="EA12" s="29" t="str">
        <f ca="1">IF(OR(EA$9="×",EA$110="×",EA$110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EA$112="×"),"△","〇")))</f>
        <v>△</v>
      </c>
      <c r="EB12" s="29" t="str">
        <f ca="1">IF(OR(EB$9="×",EB$110="×",EB$110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EB$112="×"),"△","〇")))</f>
        <v>△</v>
      </c>
      <c r="EC12" s="37" t="str">
        <f ca="1">IF(OR(EC$9="×",EC$110="×",EC$110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EC$112="×"),"△","〇")))</f>
        <v>△</v>
      </c>
      <c r="ED12" s="36" t="str">
        <f ca="1">IF(OR(ED$9="×",ED$110="×",ED$110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ED$112="×"),"△","〇")))</f>
        <v>×</v>
      </c>
      <c r="EE12" s="29" t="str">
        <f ca="1">IF(OR(EE$9="×",EE$110="×",EE$110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EE$112="×"),"△","〇")))</f>
        <v>×</v>
      </c>
      <c r="EF12" s="29" t="str">
        <f ca="1">IF(OR(EF$9="×",EF$110="×",EF$110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EF$112="×"),"△","〇")))</f>
        <v>×</v>
      </c>
      <c r="EG12" s="29" t="str">
        <f ca="1">IF(OR(EG$9="×",EG$110="×",EG$110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EG$112="×"),"△","〇")))</f>
        <v>×</v>
      </c>
      <c r="EH12" s="29" t="str">
        <f ca="1">IF(OR(EH$9="×",EH$110="×",EH$110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EH$112="×"),"△","〇")))</f>
        <v>×</v>
      </c>
      <c r="EI12" s="29" t="str">
        <f ca="1">IF(OR(EI$9="×",EI$110="×",EI$110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EI$112="×"),"△","〇")))</f>
        <v>×</v>
      </c>
      <c r="EJ12" s="29" t="str">
        <f ca="1">IF(OR(EJ$9="×",EJ$110="×",EJ$110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EJ$112="×"),"△","〇")))</f>
        <v>×</v>
      </c>
      <c r="EK12" s="29" t="str">
        <f ca="1">IF(OR(EK$9="×",EK$110="×",EK$110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EK$112="×"),"△","〇")))</f>
        <v>×</v>
      </c>
      <c r="EL12" s="29" t="str">
        <f ca="1">IF(OR(EL$9="×",EL$110="×",EL$110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EL$112="×"),"△","〇")))</f>
        <v>×</v>
      </c>
      <c r="EM12" s="28" t="str">
        <f ca="1">IF(OR(EM$9="×",EM$110="×",EM$110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EM$112="×"),"△","〇")))</f>
        <v>×</v>
      </c>
      <c r="EN12" s="29" t="str">
        <f ca="1">IF(OR(EN$9="×",EN$110="×",EN$110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EN$112="×"),"△","〇")))</f>
        <v>×</v>
      </c>
      <c r="EO12" s="29" t="str">
        <f ca="1">IF(OR(EO$9="×",EO$110="×",EO$110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EO$112="×"),"△","〇")))</f>
        <v>×</v>
      </c>
      <c r="EP12" s="30" t="str">
        <f ca="1">IF(OR(EP$9="×",EP$110="×",EP$110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EP$112="×"),"△","〇")))</f>
        <v>×</v>
      </c>
      <c r="EQ12" s="29" t="str">
        <f ca="1">IF(OR(EQ$9="×",EQ$110="×",EQ$110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EQ$112="×"),"△","〇")))</f>
        <v>×</v>
      </c>
      <c r="ER12" s="29" t="str">
        <f ca="1">IF(OR(ER$9="×",ER$110="×",ER$110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ER$112="×"),"△","〇")))</f>
        <v>×</v>
      </c>
      <c r="ES12" s="29" t="str">
        <f ca="1">IF(OR(ES$9="×",ES$110="×",ES$110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ES$112="×"),"△","〇")))</f>
        <v>×</v>
      </c>
      <c r="ET12" s="29" t="str">
        <f ca="1">IF(OR(ET$9="×",ET$110="×",ET$110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ET$112="×"),"△","〇")))</f>
        <v>×</v>
      </c>
      <c r="EU12" s="28" t="str">
        <f ca="1">IF(OR(EU$9="×",EU$110="×",EU$110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EU$112="×"),"△","〇")))</f>
        <v>×</v>
      </c>
      <c r="EV12" s="29" t="str">
        <f ca="1">IF(OR(EV$9="×",EV$110="×",EV$110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EV$112="×"),"△","〇")))</f>
        <v>×</v>
      </c>
      <c r="EW12" s="29" t="str">
        <f ca="1">IF(OR(EW$9="×",EW$110="×",EW$110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EW$112="×"),"△","〇")))</f>
        <v>×</v>
      </c>
      <c r="EX12" s="30" t="str">
        <f ca="1">IF(OR(EX$9="×",EX$110="×",EX$110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EX$112="×"),"△","〇")))</f>
        <v>×</v>
      </c>
      <c r="EY12" s="29" t="str">
        <f ca="1">IF(OR(EY$9="×",EY$110="×",EY$110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EY$112="×"),"△","〇")))</f>
        <v>×</v>
      </c>
      <c r="EZ12" s="29" t="str">
        <f ca="1">IF(OR(EZ$9="×",EZ$110="×",EZ$110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EZ$112="×"),"△","〇")))</f>
        <v>×</v>
      </c>
      <c r="FA12" s="37" t="str">
        <f ca="1">IF(OR(FA$9="×",FA$110="×",FA$110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FA$112="×"),"△","〇")))</f>
        <v>×</v>
      </c>
      <c r="FB12" s="36" t="str">
        <f ca="1">IF(OR(FB$9="×",FB$110="×",FB$110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FB$112="×"),"△","〇")))</f>
        <v>×</v>
      </c>
      <c r="FC12" s="29" t="str">
        <f ca="1">IF(OR(FC$9="×",FC$110="×",FC$110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FC$112="×"),"△","〇")))</f>
        <v>×</v>
      </c>
      <c r="FD12" s="29" t="str">
        <f ca="1">IF(OR(FD$9="×",FD$110="×",FD$110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FD$112="×"),"△","〇")))</f>
        <v>×</v>
      </c>
      <c r="FE12" s="29" t="str">
        <f ca="1">IF(OR(FE$9="×",FE$110="×",FE$110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FE$112="×"),"△","〇")))</f>
        <v>×</v>
      </c>
      <c r="FF12" s="29" t="str">
        <f ca="1">IF(OR(FF$9="×",FF$110="×",FF$110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FF$112="×"),"△","〇")))</f>
        <v>×</v>
      </c>
      <c r="FG12" s="29" t="str">
        <f ca="1">IF(OR(FG$9="×",FG$110="×",FG$110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FG$112="×"),"△","〇")))</f>
        <v>×</v>
      </c>
      <c r="FH12" s="29" t="str">
        <f ca="1">IF(OR(FH$9="×",FH$110="×",FH$110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FH$112="×"),"△","〇")))</f>
        <v>×</v>
      </c>
      <c r="FI12" s="29" t="str">
        <f ca="1">IF(OR(FI$9="×",FI$110="×",FI$110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FI$112="×"),"△","〇")))</f>
        <v>×</v>
      </c>
      <c r="FJ12" s="29" t="str">
        <f ca="1">IF(OR(FJ$9="×",FJ$110="×",FJ$110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FJ$112="×"),"△","〇")))</f>
        <v>×</v>
      </c>
      <c r="FK12" s="28" t="str">
        <f ca="1">IF(OR(FK$9="×",FK$110="×",FK$110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FK$112="×"),"△","〇")))</f>
        <v>×</v>
      </c>
      <c r="FL12" s="29" t="str">
        <f ca="1">IF(OR(FL$9="×",FL$110="×",FL$110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FL$112="×"),"△","〇")))</f>
        <v>×</v>
      </c>
      <c r="FM12" s="29" t="str">
        <f ca="1">IF(OR(FM$9="×",FM$110="×",FM$110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FM$112="×"),"△","〇")))</f>
        <v>×</v>
      </c>
      <c r="FN12" s="30" t="str">
        <f ca="1">IF(OR(FN$9="×",FN$110="×",FN$110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FN$112="×"),"△","〇")))</f>
        <v>×</v>
      </c>
      <c r="FO12" s="29" t="str">
        <f ca="1">IF(OR(FO$9="×",FO$110="×",FO$110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FO$112="×"),"△","〇")))</f>
        <v>×</v>
      </c>
      <c r="FP12" s="29" t="str">
        <f ca="1">IF(OR(FP$9="×",FP$110="×",FP$110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FP$112="×"),"△","〇")))</f>
        <v>×</v>
      </c>
      <c r="FQ12" s="29" t="str">
        <f ca="1">IF(OR(FQ$9="×",FQ$110="×",FQ$110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FQ$112="×"),"△","〇")))</f>
        <v>×</v>
      </c>
      <c r="FR12" s="29" t="str">
        <f ca="1">IF(OR(FR$9="×",FR$110="×",FR$110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FR$112="×"),"△","〇")))</f>
        <v>×</v>
      </c>
      <c r="FS12" s="28" t="str">
        <f ca="1">IF(OR(FS$9="×",FS$110="×",FS$110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FS$112="×"),"△","〇")))</f>
        <v>×</v>
      </c>
      <c r="FT12" s="29" t="str">
        <f ca="1">IF(OR(FT$9="×",FT$110="×",FT$110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FT$112="×"),"△","〇")))</f>
        <v>×</v>
      </c>
      <c r="FU12" s="29" t="str">
        <f ca="1">IF(OR(FU$9="×",FU$110="×",FU$110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FU$112="×"),"△","〇")))</f>
        <v>×</v>
      </c>
      <c r="FV12" s="30" t="str">
        <f ca="1">IF(OR(FV$9="×",FV$110="×",FV$110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FV$112="×"),"△","〇")))</f>
        <v>×</v>
      </c>
      <c r="FW12" s="29" t="str">
        <f ca="1">IF(OR(FW$9="×",FW$110="×",FW$110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FW$112="×"),"△","〇")))</f>
        <v>×</v>
      </c>
      <c r="FX12" s="29" t="str">
        <f ca="1">IF(OR(FX$9="×",FX$110="×",FX$110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FX$112="×"),"△","〇")))</f>
        <v>×</v>
      </c>
      <c r="FY12" s="37" t="str">
        <f ca="1">IF(OR(FY$9="×",FY$110="×",FY$110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FY$112="×"),"△","〇")))</f>
        <v>×</v>
      </c>
    </row>
    <row r="13" spans="1:181">
      <c r="A13" s="16"/>
      <c r="B13" s="184" t="s">
        <v>412</v>
      </c>
      <c r="C13" s="73"/>
      <c r="D13" s="11" t="s">
        <v>405</v>
      </c>
      <c r="E13" s="10" t="str">
        <f>INDEX(施設情報!$D$1:$D$1000,MATCH(D13,施設情報!$C$1:$C$1000,0))</f>
        <v>1</v>
      </c>
      <c r="F13" s="11"/>
      <c r="G13" s="8" t="str">
        <f t="shared" si="8"/>
        <v>004-46391</v>
      </c>
      <c r="H13" s="10" t="str">
        <f t="shared" ref="H13:H33" si="14">$D13&amp;"-"&amp;$AL$5</f>
        <v>004-46392</v>
      </c>
      <c r="I13" s="10" t="str">
        <f t="shared" si="9"/>
        <v>004-46393</v>
      </c>
      <c r="J13" s="10" t="str">
        <f t="shared" si="10"/>
        <v>004-46394</v>
      </c>
      <c r="K13" s="10" t="str">
        <f t="shared" si="11"/>
        <v>004-46395</v>
      </c>
      <c r="L13" s="10" t="str">
        <f t="shared" si="12"/>
        <v>004-46396</v>
      </c>
      <c r="M13" s="10" t="str">
        <f t="shared" si="13"/>
        <v>004-46397</v>
      </c>
      <c r="N13" s="36" t="str">
        <f ca="1">IF(OR(N$9="×",N$110="×",N$110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〇")))</f>
        <v>△</v>
      </c>
      <c r="O13" s="29" t="str">
        <f ca="1">IF(OR(O$9="×",O$110="×",O$110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〇")))</f>
        <v>△</v>
      </c>
      <c r="P13" s="29" t="str">
        <f ca="1">IF(OR(P$9="×",P$110="×",P$110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〇")))</f>
        <v>△</v>
      </c>
      <c r="Q13" s="29" t="str">
        <f ca="1">IF(OR(Q$9="×",Q$110="×",Q$110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〇")))</f>
        <v>△</v>
      </c>
      <c r="R13" s="29" t="str">
        <f ca="1">IF(OR(R$9="×",R$110="×",R$110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〇")))</f>
        <v>△</v>
      </c>
      <c r="S13" s="29" t="str">
        <f ca="1">IF(OR(S$9="×",S$110="×",S$110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〇")))</f>
        <v>△</v>
      </c>
      <c r="T13" s="29" t="str">
        <f ca="1">IF(OR(T$9="×",T$110="×",T$110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〇")))</f>
        <v>△</v>
      </c>
      <c r="U13" s="29" t="str">
        <f ca="1">IF(OR(U$9="×",U$110="×",U$110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〇")))</f>
        <v>△</v>
      </c>
      <c r="V13" s="29" t="str">
        <f ca="1">IF(OR(V$9="×",V$110="×",V$110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〇")))</f>
        <v>△</v>
      </c>
      <c r="W13" s="28" t="str">
        <f ca="1">IF(OR(W$9="×",W$110="×",W$110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〇")))</f>
        <v>〇</v>
      </c>
      <c r="X13" s="29" t="str">
        <f ca="1">IF(OR(X$9="×",X$110="×",X$110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〇")))</f>
        <v>〇</v>
      </c>
      <c r="Y13" s="29" t="str">
        <f ca="1">IF(OR(Y$9="×",Y$110="×",Y$110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〇")))</f>
        <v>〇</v>
      </c>
      <c r="Z13" s="30" t="str">
        <f ca="1">IF(OR(Z$9="×",Z$110="×",Z$110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〇")))</f>
        <v>〇</v>
      </c>
      <c r="AA13" s="29" t="str">
        <f ca="1">IF(OR(AA$9="×",AA$110="×",AA$110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〇")))</f>
        <v>〇</v>
      </c>
      <c r="AB13" s="29" t="str">
        <f ca="1">IF(OR(AB$9="×",AB$110="×",AB$110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〇")))</f>
        <v>〇</v>
      </c>
      <c r="AC13" s="29" t="str">
        <f ca="1">IF(OR(AC$9="×",AC$110="×",AC$110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〇")))</f>
        <v>〇</v>
      </c>
      <c r="AD13" s="29" t="str">
        <f ca="1">IF(OR(AD$9="×",AD$110="×",AD$110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〇")))</f>
        <v>〇</v>
      </c>
      <c r="AE13" s="28" t="str">
        <f ca="1">IF(OR(AE$9="×",AE$110="×",AE$110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〇")))</f>
        <v>△</v>
      </c>
      <c r="AF13" s="29" t="str">
        <f ca="1">IF(OR(AF$9="×",AF$110="×",AF$110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〇")))</f>
        <v>△</v>
      </c>
      <c r="AG13" s="29" t="str">
        <f ca="1">IF(OR(AG$9="×",AG$110="×",AG$110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〇")))</f>
        <v>△</v>
      </c>
      <c r="AH13" s="30" t="str">
        <f ca="1">IF(OR(AH$9="×",AH$110="×",AH$110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〇")))</f>
        <v>△</v>
      </c>
      <c r="AI13" s="29" t="str">
        <f ca="1">IF(OR(AI$9="×",AI$110="×",AI$110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〇")))</f>
        <v>△</v>
      </c>
      <c r="AJ13" s="29" t="str">
        <f ca="1">IF(OR(AJ$9="×",AJ$110="×",AJ$110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〇")))</f>
        <v>△</v>
      </c>
      <c r="AK13" s="37" t="str">
        <f ca="1">IF(OR(AK$9="×",AK$110="×",AK$110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〇")))</f>
        <v>△</v>
      </c>
      <c r="AL13" s="36" t="str">
        <f ca="1">IF(OR(AL$9="×",AL$110="×",AL$110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〇")))</f>
        <v>△</v>
      </c>
      <c r="AM13" s="29" t="str">
        <f ca="1">IF(OR(AM$9="×",AM$110="×",AM$110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〇")))</f>
        <v>△</v>
      </c>
      <c r="AN13" s="29" t="str">
        <f ca="1">IF(OR(AN$9="×",AN$110="×",AN$110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〇")))</f>
        <v>△</v>
      </c>
      <c r="AO13" s="29" t="str">
        <f ca="1">IF(OR(AO$9="×",AO$110="×",AO$110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〇")))</f>
        <v>△</v>
      </c>
      <c r="AP13" s="29" t="str">
        <f ca="1">IF(OR(AP$9="×",AP$110="×",AP$110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〇")))</f>
        <v>△</v>
      </c>
      <c r="AQ13" s="29" t="str">
        <f ca="1">IF(OR(AQ$9="×",AQ$110="×",AQ$110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〇")))</f>
        <v>△</v>
      </c>
      <c r="AR13" s="29" t="str">
        <f ca="1">IF(OR(AR$9="×",AR$110="×",AR$110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〇")))</f>
        <v>△</v>
      </c>
      <c r="AS13" s="29" t="str">
        <f ca="1">IF(OR(AS$9="×",AS$110="×",AS$110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〇")))</f>
        <v>△</v>
      </c>
      <c r="AT13" s="29" t="str">
        <f ca="1">IF(OR(AT$9="×",AT$110="×",AT$110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〇")))</f>
        <v>△</v>
      </c>
      <c r="AU13" s="28" t="str">
        <f ca="1">IF(OR(AU$9="×",AU$110="×",AU$110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〇")))</f>
        <v>〇</v>
      </c>
      <c r="AV13" s="29" t="str">
        <f ca="1">IF(OR(AV$9="×",AV$110="×",AV$110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〇")))</f>
        <v>〇</v>
      </c>
      <c r="AW13" s="29" t="str">
        <f ca="1">IF(OR(AW$9="×",AW$110="×",AW$110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〇")))</f>
        <v>〇</v>
      </c>
      <c r="AX13" s="30" t="str">
        <f ca="1">IF(OR(AX$9="×",AX$110="×",AX$110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〇")))</f>
        <v>〇</v>
      </c>
      <c r="AY13" s="29" t="str">
        <f ca="1">IF(OR(AY$9="×",AY$110="×",AY$110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〇")))</f>
        <v>〇</v>
      </c>
      <c r="AZ13" s="29" t="str">
        <f ca="1">IF(OR(AZ$9="×",AZ$110="×",AZ$110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〇")))</f>
        <v>〇</v>
      </c>
      <c r="BA13" s="29" t="str">
        <f ca="1">IF(OR(BA$9="×",BA$110="×",BA$110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〇")))</f>
        <v>〇</v>
      </c>
      <c r="BB13" s="29" t="str">
        <f ca="1">IF(OR(BB$9="×",BB$110="×",BB$110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〇")))</f>
        <v>〇</v>
      </c>
      <c r="BC13" s="28" t="str">
        <f ca="1">IF(OR(BC$9="×",BC$110="×",BC$110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〇")))</f>
        <v>△</v>
      </c>
      <c r="BD13" s="29" t="str">
        <f ca="1">IF(OR(BD$9="×",BD$110="×",BD$110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〇")))</f>
        <v>△</v>
      </c>
      <c r="BE13" s="29" t="str">
        <f ca="1">IF(OR(BE$9="×",BE$110="×",BE$110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〇")))</f>
        <v>△</v>
      </c>
      <c r="BF13" s="30" t="str">
        <f ca="1">IF(OR(BF$9="×",BF$110="×",BF$110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〇")))</f>
        <v>△</v>
      </c>
      <c r="BG13" s="29" t="str">
        <f ca="1">IF(OR(BG$9="×",BG$110="×",BG$110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〇")))</f>
        <v>△</v>
      </c>
      <c r="BH13" s="29" t="str">
        <f ca="1">IF(OR(BH$9="×",BH$110="×",BH$110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〇")))</f>
        <v>△</v>
      </c>
      <c r="BI13" s="37" t="str">
        <f ca="1">IF(OR(BI$9="×",BI$110="×",BI$110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〇")))</f>
        <v>△</v>
      </c>
      <c r="BJ13" s="36" t="str">
        <f ca="1">IF(OR(BJ$9="×",BJ$110="×",BJ$110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〇")))</f>
        <v>△</v>
      </c>
      <c r="BK13" s="29" t="str">
        <f ca="1">IF(OR(BK$9="×",BK$110="×",BK$110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〇")))</f>
        <v>△</v>
      </c>
      <c r="BL13" s="29" t="str">
        <f ca="1">IF(OR(BL$9="×",BL$110="×",BL$110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〇")))</f>
        <v>△</v>
      </c>
      <c r="BM13" s="29" t="str">
        <f ca="1">IF(OR(BM$9="×",BM$110="×",BM$110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〇")))</f>
        <v>△</v>
      </c>
      <c r="BN13" s="29" t="str">
        <f ca="1">IF(OR(BN$9="×",BN$110="×",BN$110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〇")))</f>
        <v>△</v>
      </c>
      <c r="BO13" s="29" t="str">
        <f ca="1">IF(OR(BO$9="×",BO$110="×",BO$110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〇")))</f>
        <v>△</v>
      </c>
      <c r="BP13" s="29" t="str">
        <f ca="1">IF(OR(BP$9="×",BP$110="×",BP$110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〇")))</f>
        <v>△</v>
      </c>
      <c r="BQ13" s="29" t="str">
        <f ca="1">IF(OR(BQ$9="×",BQ$110="×",BQ$110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〇")))</f>
        <v>△</v>
      </c>
      <c r="BR13" s="29" t="str">
        <f ca="1">IF(OR(BR$9="×",BR$110="×",BR$110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〇")))</f>
        <v>△</v>
      </c>
      <c r="BS13" s="28" t="str">
        <f ca="1">IF(OR(BS$9="×",BS$110="×",BS$110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〇")))</f>
        <v>〇</v>
      </c>
      <c r="BT13" s="29" t="str">
        <f ca="1">IF(OR(BT$9="×",BT$110="×",BT$110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〇")))</f>
        <v>〇</v>
      </c>
      <c r="BU13" s="29" t="str">
        <f ca="1">IF(OR(BU$9="×",BU$110="×",BU$110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〇")))</f>
        <v>〇</v>
      </c>
      <c r="BV13" s="30" t="str">
        <f ca="1">IF(OR(BV$9="×",BV$110="×",BV$110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〇")))</f>
        <v>〇</v>
      </c>
      <c r="BW13" s="29" t="str">
        <f ca="1">IF(OR(BW$9="×",BW$110="×",BW$110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〇")))</f>
        <v>〇</v>
      </c>
      <c r="BX13" s="29" t="str">
        <f ca="1">IF(OR(BX$9="×",BX$110="×",BX$110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〇")))</f>
        <v>〇</v>
      </c>
      <c r="BY13" s="29" t="str">
        <f ca="1">IF(OR(BY$9="×",BY$110="×",BY$110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〇")))</f>
        <v>〇</v>
      </c>
      <c r="BZ13" s="29" t="str">
        <f ca="1">IF(OR(BZ$9="×",BZ$110="×",BZ$110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〇")))</f>
        <v>〇</v>
      </c>
      <c r="CA13" s="28" t="str">
        <f ca="1">IF(OR(CA$9="×",CA$110="×",CA$110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〇")))</f>
        <v>△</v>
      </c>
      <c r="CB13" s="29" t="str">
        <f ca="1">IF(OR(CB$9="×",CB$110="×",CB$110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〇")))</f>
        <v>△</v>
      </c>
      <c r="CC13" s="29" t="str">
        <f ca="1">IF(OR(CC$9="×",CC$110="×",CC$110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〇")))</f>
        <v>△</v>
      </c>
      <c r="CD13" s="30" t="str">
        <f ca="1">IF(OR(CD$9="×",CD$110="×",CD$110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〇")))</f>
        <v>△</v>
      </c>
      <c r="CE13" s="29" t="str">
        <f ca="1">IF(OR(CE$9="×",CE$110="×",CE$110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〇")))</f>
        <v>△</v>
      </c>
      <c r="CF13" s="29" t="str">
        <f ca="1">IF(OR(CF$9="×",CF$110="×",CF$110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〇")))</f>
        <v>△</v>
      </c>
      <c r="CG13" s="37" t="str">
        <f ca="1">IF(OR(CG$9="×",CG$110="×",CG$110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〇")))</f>
        <v>△</v>
      </c>
      <c r="CH13" s="36" t="str">
        <f ca="1">IF(OR(CH$9="×",CH$110="×",CH$110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〇")))</f>
        <v>△</v>
      </c>
      <c r="CI13" s="29" t="str">
        <f ca="1">IF(OR(CI$9="×",CI$110="×",CI$110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〇")))</f>
        <v>△</v>
      </c>
      <c r="CJ13" s="29" t="str">
        <f ca="1">IF(OR(CJ$9="×",CJ$110="×",CJ$110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〇")))</f>
        <v>△</v>
      </c>
      <c r="CK13" s="29" t="str">
        <f ca="1">IF(OR(CK$9="×",CK$110="×",CK$110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〇")))</f>
        <v>△</v>
      </c>
      <c r="CL13" s="29" t="str">
        <f ca="1">IF(OR(CL$9="×",CL$110="×",CL$110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〇")))</f>
        <v>△</v>
      </c>
      <c r="CM13" s="29" t="str">
        <f ca="1">IF(OR(CM$9="×",CM$110="×",CM$110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〇")))</f>
        <v>△</v>
      </c>
      <c r="CN13" s="29" t="str">
        <f ca="1">IF(OR(CN$9="×",CN$110="×",CN$110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〇")))</f>
        <v>△</v>
      </c>
      <c r="CO13" s="29" t="str">
        <f ca="1">IF(OR(CO$9="×",CO$110="×",CO$110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〇")))</f>
        <v>△</v>
      </c>
      <c r="CP13" s="29" t="str">
        <f ca="1">IF(OR(CP$9="×",CP$110="×",CP$110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〇")))</f>
        <v>△</v>
      </c>
      <c r="CQ13" s="28" t="str">
        <f ca="1">IF(OR(CQ$9="×",CQ$110="×",CQ$110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〇")))</f>
        <v>〇</v>
      </c>
      <c r="CR13" s="29" t="str">
        <f ca="1">IF(OR(CR$9="×",CR$110="×",CR$110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〇")))</f>
        <v>〇</v>
      </c>
      <c r="CS13" s="29" t="str">
        <f ca="1">IF(OR(CS$9="×",CS$110="×",CS$110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〇")))</f>
        <v>〇</v>
      </c>
      <c r="CT13" s="30" t="str">
        <f ca="1">IF(OR(CT$9="×",CT$110="×",CT$110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〇")))</f>
        <v>〇</v>
      </c>
      <c r="CU13" s="29" t="str">
        <f ca="1">IF(OR(CU$9="×",CU$110="×",CU$110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〇")))</f>
        <v>〇</v>
      </c>
      <c r="CV13" s="29" t="str">
        <f ca="1">IF(OR(CV$9="×",CV$110="×",CV$110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〇")))</f>
        <v>〇</v>
      </c>
      <c r="CW13" s="29" t="str">
        <f ca="1">IF(OR(CW$9="×",CW$110="×",CW$110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〇")))</f>
        <v>〇</v>
      </c>
      <c r="CX13" s="29" t="str">
        <f ca="1">IF(OR(CX$9="×",CX$110="×",CX$110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〇")))</f>
        <v>〇</v>
      </c>
      <c r="CY13" s="28" t="str">
        <f ca="1">IF(OR(CY$9="×",CY$110="×",CY$110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〇")))</f>
        <v>△</v>
      </c>
      <c r="CZ13" s="29" t="str">
        <f ca="1">IF(OR(CZ$9="×",CZ$110="×",CZ$110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〇")))</f>
        <v>△</v>
      </c>
      <c r="DA13" s="29" t="str">
        <f ca="1">IF(OR(DA$9="×",DA$110="×",DA$110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〇")))</f>
        <v>△</v>
      </c>
      <c r="DB13" s="30" t="str">
        <f ca="1">IF(OR(DB$9="×",DB$110="×",DB$110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〇")))</f>
        <v>△</v>
      </c>
      <c r="DC13" s="29" t="str">
        <f ca="1">IF(OR(DC$9="×",DC$110="×",DC$110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〇")))</f>
        <v>△</v>
      </c>
      <c r="DD13" s="29" t="str">
        <f ca="1">IF(OR(DD$9="×",DD$110="×",DD$110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〇")))</f>
        <v>△</v>
      </c>
      <c r="DE13" s="37" t="str">
        <f ca="1">IF(OR(DE$9="×",DE$110="×",DE$110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〇")))</f>
        <v>△</v>
      </c>
      <c r="DF13" s="36" t="str">
        <f ca="1">IF(OR(DF$9="×",DF$110="×",DF$110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〇")))</f>
        <v>△</v>
      </c>
      <c r="DG13" s="29" t="str">
        <f ca="1">IF(OR(DG$9="×",DG$110="×",DG$110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〇")))</f>
        <v>△</v>
      </c>
      <c r="DH13" s="29" t="str">
        <f ca="1">IF(OR(DH$9="×",DH$110="×",DH$110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〇")))</f>
        <v>△</v>
      </c>
      <c r="DI13" s="29" t="str">
        <f ca="1">IF(OR(DI$9="×",DI$110="×",DI$110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〇")))</f>
        <v>△</v>
      </c>
      <c r="DJ13" s="29" t="str">
        <f ca="1">IF(OR(DJ$9="×",DJ$110="×",DJ$110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〇")))</f>
        <v>△</v>
      </c>
      <c r="DK13" s="29" t="str">
        <f ca="1">IF(OR(DK$9="×",DK$110="×",DK$110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〇")))</f>
        <v>△</v>
      </c>
      <c r="DL13" s="29" t="str">
        <f ca="1">IF(OR(DL$9="×",DL$110="×",DL$110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〇")))</f>
        <v>△</v>
      </c>
      <c r="DM13" s="29" t="str">
        <f ca="1">IF(OR(DM$9="×",DM$110="×",DM$110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〇")))</f>
        <v>△</v>
      </c>
      <c r="DN13" s="29" t="str">
        <f ca="1">IF(OR(DN$9="×",DN$110="×",DN$110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〇")))</f>
        <v>△</v>
      </c>
      <c r="DO13" s="28" t="str">
        <f ca="1">IF(OR(DO$9="×",DO$110="×",DO$110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〇")))</f>
        <v>〇</v>
      </c>
      <c r="DP13" s="29" t="str">
        <f ca="1">IF(OR(DP$9="×",DP$110="×",DP$110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〇")))</f>
        <v>〇</v>
      </c>
      <c r="DQ13" s="29" t="str">
        <f ca="1">IF(OR(DQ$9="×",DQ$110="×",DQ$110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〇")))</f>
        <v>〇</v>
      </c>
      <c r="DR13" s="30" t="str">
        <f ca="1">IF(OR(DR$9="×",DR$110="×",DR$110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〇")))</f>
        <v>〇</v>
      </c>
      <c r="DS13" s="29" t="str">
        <f ca="1">IF(OR(DS$9="×",DS$110="×",DS$110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〇")))</f>
        <v>〇</v>
      </c>
      <c r="DT13" s="29" t="str">
        <f ca="1">IF(OR(DT$9="×",DT$110="×",DT$110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〇")))</f>
        <v>〇</v>
      </c>
      <c r="DU13" s="29" t="str">
        <f ca="1">IF(OR(DU$9="×",DU$110="×",DU$110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〇")))</f>
        <v>〇</v>
      </c>
      <c r="DV13" s="29" t="str">
        <f ca="1">IF(OR(DV$9="×",DV$110="×",DV$110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〇")))</f>
        <v>〇</v>
      </c>
      <c r="DW13" s="28" t="str">
        <f ca="1">IF(OR(DW$9="×",DW$110="×",DW$110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〇")))</f>
        <v>△</v>
      </c>
      <c r="DX13" s="29" t="str">
        <f ca="1">IF(OR(DX$9="×",DX$110="×",DX$110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〇")))</f>
        <v>△</v>
      </c>
      <c r="DY13" s="29" t="str">
        <f ca="1">IF(OR(DY$9="×",DY$110="×",DY$110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〇")))</f>
        <v>△</v>
      </c>
      <c r="DZ13" s="30" t="str">
        <f ca="1">IF(OR(DZ$9="×",DZ$110="×",DZ$110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〇")))</f>
        <v>△</v>
      </c>
      <c r="EA13" s="29" t="str">
        <f ca="1">IF(OR(EA$9="×",EA$110="×",EA$110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〇")))</f>
        <v>△</v>
      </c>
      <c r="EB13" s="29" t="str">
        <f ca="1">IF(OR(EB$9="×",EB$110="×",EB$110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〇")))</f>
        <v>△</v>
      </c>
      <c r="EC13" s="37" t="str">
        <f ca="1">IF(OR(EC$9="×",EC$110="×",EC$110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〇")))</f>
        <v>△</v>
      </c>
      <c r="ED13" s="36" t="str">
        <f ca="1">IF(OR(ED$9="×",ED$110="×",ED$110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〇")))</f>
        <v>×</v>
      </c>
      <c r="EE13" s="29" t="str">
        <f ca="1">IF(OR(EE$9="×",EE$110="×",EE$110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〇")))</f>
        <v>×</v>
      </c>
      <c r="EF13" s="29" t="str">
        <f ca="1">IF(OR(EF$9="×",EF$110="×",EF$110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〇")))</f>
        <v>×</v>
      </c>
      <c r="EG13" s="29" t="str">
        <f ca="1">IF(OR(EG$9="×",EG$110="×",EG$110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〇")))</f>
        <v>×</v>
      </c>
      <c r="EH13" s="29" t="str">
        <f ca="1">IF(OR(EH$9="×",EH$110="×",EH$110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〇")))</f>
        <v>×</v>
      </c>
      <c r="EI13" s="29" t="str">
        <f ca="1">IF(OR(EI$9="×",EI$110="×",EI$110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〇")))</f>
        <v>×</v>
      </c>
      <c r="EJ13" s="29" t="str">
        <f ca="1">IF(OR(EJ$9="×",EJ$110="×",EJ$110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〇")))</f>
        <v>×</v>
      </c>
      <c r="EK13" s="29" t="str">
        <f ca="1">IF(OR(EK$9="×",EK$110="×",EK$110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〇")))</f>
        <v>×</v>
      </c>
      <c r="EL13" s="29" t="str">
        <f ca="1">IF(OR(EL$9="×",EL$110="×",EL$110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〇")))</f>
        <v>×</v>
      </c>
      <c r="EM13" s="28" t="str">
        <f ca="1">IF(OR(EM$9="×",EM$110="×",EM$110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〇")))</f>
        <v>×</v>
      </c>
      <c r="EN13" s="29" t="str">
        <f ca="1">IF(OR(EN$9="×",EN$110="×",EN$110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〇")))</f>
        <v>×</v>
      </c>
      <c r="EO13" s="29" t="str">
        <f ca="1">IF(OR(EO$9="×",EO$110="×",EO$110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〇")))</f>
        <v>×</v>
      </c>
      <c r="EP13" s="30" t="str">
        <f ca="1">IF(OR(EP$9="×",EP$110="×",EP$110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〇")))</f>
        <v>×</v>
      </c>
      <c r="EQ13" s="29" t="str">
        <f ca="1">IF(OR(EQ$9="×",EQ$110="×",EQ$110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〇")))</f>
        <v>×</v>
      </c>
      <c r="ER13" s="29" t="str">
        <f ca="1">IF(OR(ER$9="×",ER$110="×",ER$110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〇")))</f>
        <v>×</v>
      </c>
      <c r="ES13" s="29" t="str">
        <f ca="1">IF(OR(ES$9="×",ES$110="×",ES$110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〇")))</f>
        <v>×</v>
      </c>
      <c r="ET13" s="29" t="str">
        <f ca="1">IF(OR(ET$9="×",ET$110="×",ET$110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〇")))</f>
        <v>×</v>
      </c>
      <c r="EU13" s="28" t="str">
        <f ca="1">IF(OR(EU$9="×",EU$110="×",EU$110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〇")))</f>
        <v>×</v>
      </c>
      <c r="EV13" s="29" t="str">
        <f ca="1">IF(OR(EV$9="×",EV$110="×",EV$110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〇")))</f>
        <v>×</v>
      </c>
      <c r="EW13" s="29" t="str">
        <f ca="1">IF(OR(EW$9="×",EW$110="×",EW$110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〇")))</f>
        <v>×</v>
      </c>
      <c r="EX13" s="30" t="str">
        <f ca="1">IF(OR(EX$9="×",EX$110="×",EX$110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〇")))</f>
        <v>×</v>
      </c>
      <c r="EY13" s="29" t="str">
        <f ca="1">IF(OR(EY$9="×",EY$110="×",EY$110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〇")))</f>
        <v>×</v>
      </c>
      <c r="EZ13" s="29" t="str">
        <f ca="1">IF(OR(EZ$9="×",EZ$110="×",EZ$110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〇")))</f>
        <v>×</v>
      </c>
      <c r="FA13" s="37" t="str">
        <f ca="1">IF(OR(FA$9="×",FA$110="×",FA$110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〇")))</f>
        <v>×</v>
      </c>
      <c r="FB13" s="36" t="str">
        <f ca="1">IF(OR(FB$9="×",FB$110="×",FB$110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〇")))</f>
        <v>×</v>
      </c>
      <c r="FC13" s="29" t="str">
        <f ca="1">IF(OR(FC$9="×",FC$110="×",FC$110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〇")))</f>
        <v>×</v>
      </c>
      <c r="FD13" s="29" t="str">
        <f ca="1">IF(OR(FD$9="×",FD$110="×",FD$110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〇")))</f>
        <v>×</v>
      </c>
      <c r="FE13" s="29" t="str">
        <f ca="1">IF(OR(FE$9="×",FE$110="×",FE$110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〇")))</f>
        <v>×</v>
      </c>
      <c r="FF13" s="29" t="str">
        <f ca="1">IF(OR(FF$9="×",FF$110="×",FF$110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〇")))</f>
        <v>×</v>
      </c>
      <c r="FG13" s="29" t="str">
        <f ca="1">IF(OR(FG$9="×",FG$110="×",FG$110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〇")))</f>
        <v>×</v>
      </c>
      <c r="FH13" s="29" t="str">
        <f ca="1">IF(OR(FH$9="×",FH$110="×",FH$110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〇")))</f>
        <v>×</v>
      </c>
      <c r="FI13" s="29" t="str">
        <f ca="1">IF(OR(FI$9="×",FI$110="×",FI$110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〇")))</f>
        <v>×</v>
      </c>
      <c r="FJ13" s="29" t="str">
        <f ca="1">IF(OR(FJ$9="×",FJ$110="×",FJ$110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〇")))</f>
        <v>×</v>
      </c>
      <c r="FK13" s="28" t="str">
        <f ca="1">IF(OR(FK$9="×",FK$110="×",FK$110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〇")))</f>
        <v>×</v>
      </c>
      <c r="FL13" s="29" t="str">
        <f ca="1">IF(OR(FL$9="×",FL$110="×",FL$110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〇")))</f>
        <v>×</v>
      </c>
      <c r="FM13" s="29" t="str">
        <f ca="1">IF(OR(FM$9="×",FM$110="×",FM$110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〇")))</f>
        <v>×</v>
      </c>
      <c r="FN13" s="30" t="str">
        <f ca="1">IF(OR(FN$9="×",FN$110="×",FN$110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〇")))</f>
        <v>×</v>
      </c>
      <c r="FO13" s="29" t="str">
        <f ca="1">IF(OR(FO$9="×",FO$110="×",FO$110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〇")))</f>
        <v>×</v>
      </c>
      <c r="FP13" s="29" t="str">
        <f ca="1">IF(OR(FP$9="×",FP$110="×",FP$110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〇")))</f>
        <v>×</v>
      </c>
      <c r="FQ13" s="29" t="str">
        <f ca="1">IF(OR(FQ$9="×",FQ$110="×",FQ$110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〇")))</f>
        <v>×</v>
      </c>
      <c r="FR13" s="29" t="str">
        <f ca="1">IF(OR(FR$9="×",FR$110="×",FR$110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〇")))</f>
        <v>×</v>
      </c>
      <c r="FS13" s="28" t="str">
        <f ca="1">IF(OR(FS$9="×",FS$110="×",FS$110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〇")))</f>
        <v>×</v>
      </c>
      <c r="FT13" s="29" t="str">
        <f ca="1">IF(OR(FT$9="×",FT$110="×",FT$110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〇")))</f>
        <v>×</v>
      </c>
      <c r="FU13" s="29" t="str">
        <f ca="1">IF(OR(FU$9="×",FU$110="×",FU$110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〇")))</f>
        <v>×</v>
      </c>
      <c r="FV13" s="30" t="str">
        <f ca="1">IF(OR(FV$9="×",FV$110="×",FV$110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〇")))</f>
        <v>×</v>
      </c>
      <c r="FW13" s="29" t="str">
        <f ca="1">IF(OR(FW$9="×",FW$110="×",FW$110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〇")))</f>
        <v>×</v>
      </c>
      <c r="FX13" s="29" t="str">
        <f ca="1">IF(OR(FX$9="×",FX$110="×",FX$110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〇")))</f>
        <v>×</v>
      </c>
      <c r="FY13" s="37" t="str">
        <f ca="1">IF(OR(FY$9="×",FY$110="×",FY$110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〇")))</f>
        <v>×</v>
      </c>
    </row>
    <row r="14" spans="1:181">
      <c r="A14" s="16"/>
      <c r="B14" s="184" t="s">
        <v>413</v>
      </c>
      <c r="C14" s="73"/>
      <c r="D14" s="11" t="s">
        <v>404</v>
      </c>
      <c r="E14" s="10" t="str">
        <f>INDEX(施設情報!$D$1:$D$1000,MATCH(D14,施設情報!$C$1:$C$1000,0))</f>
        <v>1</v>
      </c>
      <c r="F14" s="11" t="s">
        <v>275</v>
      </c>
      <c r="G14" s="8" t="str">
        <f t="shared" si="8"/>
        <v>005-46391</v>
      </c>
      <c r="H14" s="10" t="str">
        <f t="shared" si="14"/>
        <v>005-46392</v>
      </c>
      <c r="I14" s="10" t="str">
        <f t="shared" si="9"/>
        <v>005-46393</v>
      </c>
      <c r="J14" s="10" t="str">
        <f t="shared" si="10"/>
        <v>005-46394</v>
      </c>
      <c r="K14" s="10" t="str">
        <f t="shared" si="11"/>
        <v>005-46395</v>
      </c>
      <c r="L14" s="10" t="str">
        <f t="shared" si="12"/>
        <v>005-46396</v>
      </c>
      <c r="M14" s="10" t="str">
        <f t="shared" si="13"/>
        <v>005-46397</v>
      </c>
      <c r="N14" s="36" t="str">
        <f ca="1">IF(OR(N$9="×",N$110="×",N$110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〇")))</f>
        <v>△</v>
      </c>
      <c r="O14" s="29" t="str">
        <f ca="1">IF(OR(O$9="×",O$110="×",O$110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〇")))</f>
        <v>△</v>
      </c>
      <c r="P14" s="29" t="str">
        <f ca="1">IF(OR(P$9="×",P$110="×",P$110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〇")))</f>
        <v>△</v>
      </c>
      <c r="Q14" s="29" t="str">
        <f ca="1">IF(OR(Q$9="×",Q$110="×",Q$110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〇")))</f>
        <v>△</v>
      </c>
      <c r="R14" s="29" t="str">
        <f ca="1">IF(OR(R$9="×",R$110="×",R$110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〇")))</f>
        <v>△</v>
      </c>
      <c r="S14" s="29" t="str">
        <f ca="1">IF(OR(S$9="×",S$110="×",S$110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〇")))</f>
        <v>△</v>
      </c>
      <c r="T14" s="29" t="str">
        <f ca="1">IF(OR(T$9="×",T$110="×",T$110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〇")))</f>
        <v>△</v>
      </c>
      <c r="U14" s="29" t="str">
        <f ca="1">IF(OR(U$9="×",U$110="×",U$110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〇")))</f>
        <v>△</v>
      </c>
      <c r="V14" s="29" t="str">
        <f ca="1">IF(OR(V$9="×",V$110="×",V$110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〇")))</f>
        <v>△</v>
      </c>
      <c r="W14" s="28" t="str">
        <f ca="1">IF(OR(W$9="×",W$110="×",W$110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〇")))</f>
        <v>〇</v>
      </c>
      <c r="X14" s="29" t="str">
        <f ca="1">IF(OR(X$9="×",X$110="×",X$110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〇")))</f>
        <v>〇</v>
      </c>
      <c r="Y14" s="29" t="str">
        <f ca="1">IF(OR(Y$9="×",Y$110="×",Y$110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〇")))</f>
        <v>〇</v>
      </c>
      <c r="Z14" s="30" t="str">
        <f ca="1">IF(OR(Z$9="×",Z$110="×",Z$110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〇")))</f>
        <v>〇</v>
      </c>
      <c r="AA14" s="29" t="str">
        <f ca="1">IF(OR(AA$9="×",AA$110="×",AA$110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〇")))</f>
        <v>〇</v>
      </c>
      <c r="AB14" s="29" t="str">
        <f ca="1">IF(OR(AB$9="×",AB$110="×",AB$110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〇")))</f>
        <v>〇</v>
      </c>
      <c r="AC14" s="29" t="str">
        <f ca="1">IF(OR(AC$9="×",AC$110="×",AC$110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〇")))</f>
        <v>〇</v>
      </c>
      <c r="AD14" s="29" t="str">
        <f ca="1">IF(OR(AD$9="×",AD$110="×",AD$110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〇")))</f>
        <v>〇</v>
      </c>
      <c r="AE14" s="28" t="str">
        <f ca="1">IF(OR(AE$9="×",AE$110="×",AE$110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〇")))</f>
        <v>△</v>
      </c>
      <c r="AF14" s="29" t="str">
        <f ca="1">IF(OR(AF$9="×",AF$110="×",AF$110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〇")))</f>
        <v>△</v>
      </c>
      <c r="AG14" s="29" t="str">
        <f ca="1">IF(OR(AG$9="×",AG$110="×",AG$110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〇")))</f>
        <v>△</v>
      </c>
      <c r="AH14" s="30" t="str">
        <f ca="1">IF(OR(AH$9="×",AH$110="×",AH$110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〇")))</f>
        <v>△</v>
      </c>
      <c r="AI14" s="29" t="str">
        <f ca="1">IF(OR(AI$9="×",AI$110="×",AI$110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〇")))</f>
        <v>△</v>
      </c>
      <c r="AJ14" s="29" t="str">
        <f ca="1">IF(OR(AJ$9="×",AJ$110="×",AJ$110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〇")))</f>
        <v>△</v>
      </c>
      <c r="AK14" s="37" t="str">
        <f ca="1">IF(OR(AK$9="×",AK$110="×",AK$110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〇")))</f>
        <v>△</v>
      </c>
      <c r="AL14" s="36" t="str">
        <f ca="1">IF(OR(AL$9="×",AL$110="×",AL$110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〇")))</f>
        <v>△</v>
      </c>
      <c r="AM14" s="29" t="str">
        <f ca="1">IF(OR(AM$9="×",AM$110="×",AM$110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〇")))</f>
        <v>△</v>
      </c>
      <c r="AN14" s="29" t="str">
        <f ca="1">IF(OR(AN$9="×",AN$110="×",AN$110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〇")))</f>
        <v>△</v>
      </c>
      <c r="AO14" s="29" t="str">
        <f ca="1">IF(OR(AO$9="×",AO$110="×",AO$110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〇")))</f>
        <v>△</v>
      </c>
      <c r="AP14" s="29" t="str">
        <f ca="1">IF(OR(AP$9="×",AP$110="×",AP$110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〇")))</f>
        <v>△</v>
      </c>
      <c r="AQ14" s="29" t="str">
        <f ca="1">IF(OR(AQ$9="×",AQ$110="×",AQ$110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〇")))</f>
        <v>△</v>
      </c>
      <c r="AR14" s="29" t="str">
        <f ca="1">IF(OR(AR$9="×",AR$110="×",AR$110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〇")))</f>
        <v>△</v>
      </c>
      <c r="AS14" s="29" t="str">
        <f ca="1">IF(OR(AS$9="×",AS$110="×",AS$110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〇")))</f>
        <v>△</v>
      </c>
      <c r="AT14" s="29" t="str">
        <f ca="1">IF(OR(AT$9="×",AT$110="×",AT$110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〇")))</f>
        <v>△</v>
      </c>
      <c r="AU14" s="28" t="str">
        <f ca="1">IF(OR(AU$9="×",AU$110="×",AU$110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〇")))</f>
        <v>〇</v>
      </c>
      <c r="AV14" s="29" t="str">
        <f ca="1">IF(OR(AV$9="×",AV$110="×",AV$110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〇")))</f>
        <v>〇</v>
      </c>
      <c r="AW14" s="29" t="str">
        <f ca="1">IF(OR(AW$9="×",AW$110="×",AW$110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〇")))</f>
        <v>〇</v>
      </c>
      <c r="AX14" s="30" t="str">
        <f ca="1">IF(OR(AX$9="×",AX$110="×",AX$110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〇")))</f>
        <v>〇</v>
      </c>
      <c r="AY14" s="29" t="str">
        <f ca="1">IF(OR(AY$9="×",AY$110="×",AY$110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〇")))</f>
        <v>〇</v>
      </c>
      <c r="AZ14" s="29" t="str">
        <f ca="1">IF(OR(AZ$9="×",AZ$110="×",AZ$110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〇")))</f>
        <v>〇</v>
      </c>
      <c r="BA14" s="29" t="str">
        <f ca="1">IF(OR(BA$9="×",BA$110="×",BA$110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〇")))</f>
        <v>〇</v>
      </c>
      <c r="BB14" s="29" t="str">
        <f ca="1">IF(OR(BB$9="×",BB$110="×",BB$110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〇")))</f>
        <v>〇</v>
      </c>
      <c r="BC14" s="28" t="str">
        <f ca="1">IF(OR(BC$9="×",BC$110="×",BC$110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〇")))</f>
        <v>△</v>
      </c>
      <c r="BD14" s="29" t="str">
        <f ca="1">IF(OR(BD$9="×",BD$110="×",BD$110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〇")))</f>
        <v>△</v>
      </c>
      <c r="BE14" s="29" t="str">
        <f ca="1">IF(OR(BE$9="×",BE$110="×",BE$110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〇")))</f>
        <v>△</v>
      </c>
      <c r="BF14" s="30" t="str">
        <f ca="1">IF(OR(BF$9="×",BF$110="×",BF$110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〇")))</f>
        <v>△</v>
      </c>
      <c r="BG14" s="29" t="str">
        <f ca="1">IF(OR(BG$9="×",BG$110="×",BG$110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〇")))</f>
        <v>△</v>
      </c>
      <c r="BH14" s="29" t="str">
        <f ca="1">IF(OR(BH$9="×",BH$110="×",BH$110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〇")))</f>
        <v>△</v>
      </c>
      <c r="BI14" s="37" t="str">
        <f ca="1">IF(OR(BI$9="×",BI$110="×",BI$110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〇")))</f>
        <v>△</v>
      </c>
      <c r="BJ14" s="36" t="str">
        <f ca="1">IF(OR(BJ$9="×",BJ$110="×",BJ$110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〇")))</f>
        <v>△</v>
      </c>
      <c r="BK14" s="29" t="str">
        <f ca="1">IF(OR(BK$9="×",BK$110="×",BK$110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〇")))</f>
        <v>△</v>
      </c>
      <c r="BL14" s="29" t="str">
        <f ca="1">IF(OR(BL$9="×",BL$110="×",BL$110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〇")))</f>
        <v>△</v>
      </c>
      <c r="BM14" s="29" t="str">
        <f ca="1">IF(OR(BM$9="×",BM$110="×",BM$110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〇")))</f>
        <v>△</v>
      </c>
      <c r="BN14" s="29" t="str">
        <f ca="1">IF(OR(BN$9="×",BN$110="×",BN$110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〇")))</f>
        <v>△</v>
      </c>
      <c r="BO14" s="29" t="str">
        <f ca="1">IF(OR(BO$9="×",BO$110="×",BO$110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〇")))</f>
        <v>△</v>
      </c>
      <c r="BP14" s="29" t="str">
        <f ca="1">IF(OR(BP$9="×",BP$110="×",BP$110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〇")))</f>
        <v>△</v>
      </c>
      <c r="BQ14" s="29" t="str">
        <f ca="1">IF(OR(BQ$9="×",BQ$110="×",BQ$110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〇")))</f>
        <v>△</v>
      </c>
      <c r="BR14" s="29" t="str">
        <f ca="1">IF(OR(BR$9="×",BR$110="×",BR$110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〇")))</f>
        <v>△</v>
      </c>
      <c r="BS14" s="28" t="str">
        <f ca="1">IF(OR(BS$9="×",BS$110="×",BS$110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〇")))</f>
        <v>〇</v>
      </c>
      <c r="BT14" s="29" t="str">
        <f ca="1">IF(OR(BT$9="×",BT$110="×",BT$110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〇")))</f>
        <v>〇</v>
      </c>
      <c r="BU14" s="29" t="str">
        <f ca="1">IF(OR(BU$9="×",BU$110="×",BU$110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〇")))</f>
        <v>〇</v>
      </c>
      <c r="BV14" s="30" t="str">
        <f ca="1">IF(OR(BV$9="×",BV$110="×",BV$110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〇")))</f>
        <v>〇</v>
      </c>
      <c r="BW14" s="29" t="str">
        <f ca="1">IF(OR(BW$9="×",BW$110="×",BW$110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〇")))</f>
        <v>〇</v>
      </c>
      <c r="BX14" s="29" t="str">
        <f ca="1">IF(OR(BX$9="×",BX$110="×",BX$110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〇")))</f>
        <v>〇</v>
      </c>
      <c r="BY14" s="29" t="str">
        <f ca="1">IF(OR(BY$9="×",BY$110="×",BY$110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〇")))</f>
        <v>〇</v>
      </c>
      <c r="BZ14" s="29" t="str">
        <f ca="1">IF(OR(BZ$9="×",BZ$110="×",BZ$110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〇")))</f>
        <v>〇</v>
      </c>
      <c r="CA14" s="28" t="str">
        <f ca="1">IF(OR(CA$9="×",CA$110="×",CA$110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〇")))</f>
        <v>△</v>
      </c>
      <c r="CB14" s="29" t="str">
        <f ca="1">IF(OR(CB$9="×",CB$110="×",CB$110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〇")))</f>
        <v>△</v>
      </c>
      <c r="CC14" s="29" t="str">
        <f ca="1">IF(OR(CC$9="×",CC$110="×",CC$110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〇")))</f>
        <v>△</v>
      </c>
      <c r="CD14" s="30" t="str">
        <f ca="1">IF(OR(CD$9="×",CD$110="×",CD$110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〇")))</f>
        <v>△</v>
      </c>
      <c r="CE14" s="29" t="str">
        <f ca="1">IF(OR(CE$9="×",CE$110="×",CE$110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〇")))</f>
        <v>△</v>
      </c>
      <c r="CF14" s="29" t="str">
        <f ca="1">IF(OR(CF$9="×",CF$110="×",CF$110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〇")))</f>
        <v>△</v>
      </c>
      <c r="CG14" s="37" t="str">
        <f ca="1">IF(OR(CG$9="×",CG$110="×",CG$110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〇")))</f>
        <v>△</v>
      </c>
      <c r="CH14" s="36" t="str">
        <f ca="1">IF(OR(CH$9="×",CH$110="×",CH$110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〇")))</f>
        <v>△</v>
      </c>
      <c r="CI14" s="29" t="str">
        <f ca="1">IF(OR(CI$9="×",CI$110="×",CI$110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〇")))</f>
        <v>△</v>
      </c>
      <c r="CJ14" s="29" t="str">
        <f ca="1">IF(OR(CJ$9="×",CJ$110="×",CJ$110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〇")))</f>
        <v>△</v>
      </c>
      <c r="CK14" s="29" t="str">
        <f ca="1">IF(OR(CK$9="×",CK$110="×",CK$110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〇")))</f>
        <v>△</v>
      </c>
      <c r="CL14" s="29" t="str">
        <f ca="1">IF(OR(CL$9="×",CL$110="×",CL$110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〇")))</f>
        <v>△</v>
      </c>
      <c r="CM14" s="29" t="str">
        <f ca="1">IF(OR(CM$9="×",CM$110="×",CM$110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〇")))</f>
        <v>△</v>
      </c>
      <c r="CN14" s="29" t="str">
        <f ca="1">IF(OR(CN$9="×",CN$110="×",CN$110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〇")))</f>
        <v>△</v>
      </c>
      <c r="CO14" s="29" t="str">
        <f ca="1">IF(OR(CO$9="×",CO$110="×",CO$110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〇")))</f>
        <v>△</v>
      </c>
      <c r="CP14" s="29" t="str">
        <f ca="1">IF(OR(CP$9="×",CP$110="×",CP$110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〇")))</f>
        <v>△</v>
      </c>
      <c r="CQ14" s="28" t="str">
        <f ca="1">IF(OR(CQ$9="×",CQ$110="×",CQ$110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〇")))</f>
        <v>〇</v>
      </c>
      <c r="CR14" s="29" t="str">
        <f ca="1">IF(OR(CR$9="×",CR$110="×",CR$110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〇")))</f>
        <v>〇</v>
      </c>
      <c r="CS14" s="29" t="str">
        <f ca="1">IF(OR(CS$9="×",CS$110="×",CS$110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〇")))</f>
        <v>〇</v>
      </c>
      <c r="CT14" s="30" t="str">
        <f ca="1">IF(OR(CT$9="×",CT$110="×",CT$110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〇")))</f>
        <v>〇</v>
      </c>
      <c r="CU14" s="29" t="str">
        <f ca="1">IF(OR(CU$9="×",CU$110="×",CU$110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〇")))</f>
        <v>〇</v>
      </c>
      <c r="CV14" s="29" t="str">
        <f ca="1">IF(OR(CV$9="×",CV$110="×",CV$110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〇")))</f>
        <v>〇</v>
      </c>
      <c r="CW14" s="29" t="str">
        <f ca="1">IF(OR(CW$9="×",CW$110="×",CW$110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〇")))</f>
        <v>〇</v>
      </c>
      <c r="CX14" s="29" t="str">
        <f ca="1">IF(OR(CX$9="×",CX$110="×",CX$110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〇")))</f>
        <v>〇</v>
      </c>
      <c r="CY14" s="28" t="str">
        <f ca="1">IF(OR(CY$9="×",CY$110="×",CY$110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〇")))</f>
        <v>△</v>
      </c>
      <c r="CZ14" s="29" t="str">
        <f ca="1">IF(OR(CZ$9="×",CZ$110="×",CZ$110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〇")))</f>
        <v>△</v>
      </c>
      <c r="DA14" s="29" t="str">
        <f ca="1">IF(OR(DA$9="×",DA$110="×",DA$110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〇")))</f>
        <v>△</v>
      </c>
      <c r="DB14" s="30" t="str">
        <f ca="1">IF(OR(DB$9="×",DB$110="×",DB$110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〇")))</f>
        <v>△</v>
      </c>
      <c r="DC14" s="29" t="str">
        <f ca="1">IF(OR(DC$9="×",DC$110="×",DC$110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〇")))</f>
        <v>△</v>
      </c>
      <c r="DD14" s="29" t="str">
        <f ca="1">IF(OR(DD$9="×",DD$110="×",DD$110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〇")))</f>
        <v>△</v>
      </c>
      <c r="DE14" s="37" t="str">
        <f ca="1">IF(OR(DE$9="×",DE$110="×",DE$110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〇")))</f>
        <v>△</v>
      </c>
      <c r="DF14" s="36" t="str">
        <f ca="1">IF(OR(DF$9="×",DF$110="×",DF$110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〇")))</f>
        <v>△</v>
      </c>
      <c r="DG14" s="29" t="str">
        <f ca="1">IF(OR(DG$9="×",DG$110="×",DG$110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〇")))</f>
        <v>△</v>
      </c>
      <c r="DH14" s="29" t="str">
        <f ca="1">IF(OR(DH$9="×",DH$110="×",DH$110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〇")))</f>
        <v>△</v>
      </c>
      <c r="DI14" s="29" t="str">
        <f ca="1">IF(OR(DI$9="×",DI$110="×",DI$110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〇")))</f>
        <v>△</v>
      </c>
      <c r="DJ14" s="29" t="str">
        <f ca="1">IF(OR(DJ$9="×",DJ$110="×",DJ$110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〇")))</f>
        <v>△</v>
      </c>
      <c r="DK14" s="29" t="str">
        <f ca="1">IF(OR(DK$9="×",DK$110="×",DK$110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〇")))</f>
        <v>△</v>
      </c>
      <c r="DL14" s="29" t="str">
        <f ca="1">IF(OR(DL$9="×",DL$110="×",DL$110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〇")))</f>
        <v>△</v>
      </c>
      <c r="DM14" s="29" t="str">
        <f ca="1">IF(OR(DM$9="×",DM$110="×",DM$110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〇")))</f>
        <v>△</v>
      </c>
      <c r="DN14" s="29" t="str">
        <f ca="1">IF(OR(DN$9="×",DN$110="×",DN$110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〇")))</f>
        <v>△</v>
      </c>
      <c r="DO14" s="28" t="str">
        <f ca="1">IF(OR(DO$9="×",DO$110="×",DO$110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〇")))</f>
        <v>〇</v>
      </c>
      <c r="DP14" s="29" t="str">
        <f ca="1">IF(OR(DP$9="×",DP$110="×",DP$110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〇")))</f>
        <v>〇</v>
      </c>
      <c r="DQ14" s="29" t="str">
        <f ca="1">IF(OR(DQ$9="×",DQ$110="×",DQ$110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〇")))</f>
        <v>〇</v>
      </c>
      <c r="DR14" s="30" t="str">
        <f ca="1">IF(OR(DR$9="×",DR$110="×",DR$110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〇")))</f>
        <v>〇</v>
      </c>
      <c r="DS14" s="29" t="str">
        <f ca="1">IF(OR(DS$9="×",DS$110="×",DS$110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〇")))</f>
        <v>〇</v>
      </c>
      <c r="DT14" s="29" t="str">
        <f ca="1">IF(OR(DT$9="×",DT$110="×",DT$110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〇")))</f>
        <v>〇</v>
      </c>
      <c r="DU14" s="29" t="str">
        <f ca="1">IF(OR(DU$9="×",DU$110="×",DU$110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〇")))</f>
        <v>〇</v>
      </c>
      <c r="DV14" s="29" t="str">
        <f ca="1">IF(OR(DV$9="×",DV$110="×",DV$110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〇")))</f>
        <v>〇</v>
      </c>
      <c r="DW14" s="28" t="str">
        <f ca="1">IF(OR(DW$9="×",DW$110="×",DW$110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〇")))</f>
        <v>△</v>
      </c>
      <c r="DX14" s="29" t="str">
        <f ca="1">IF(OR(DX$9="×",DX$110="×",DX$110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〇")))</f>
        <v>△</v>
      </c>
      <c r="DY14" s="29" t="str">
        <f ca="1">IF(OR(DY$9="×",DY$110="×",DY$110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〇")))</f>
        <v>△</v>
      </c>
      <c r="DZ14" s="30" t="str">
        <f ca="1">IF(OR(DZ$9="×",DZ$110="×",DZ$110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〇")))</f>
        <v>△</v>
      </c>
      <c r="EA14" s="29" t="str">
        <f ca="1">IF(OR(EA$9="×",EA$110="×",EA$110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〇")))</f>
        <v>△</v>
      </c>
      <c r="EB14" s="29" t="str">
        <f ca="1">IF(OR(EB$9="×",EB$110="×",EB$110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〇")))</f>
        <v>△</v>
      </c>
      <c r="EC14" s="37" t="str">
        <f ca="1">IF(OR(EC$9="×",EC$110="×",EC$110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〇")))</f>
        <v>△</v>
      </c>
      <c r="ED14" s="36" t="str">
        <f ca="1">IF(OR(ED$9="×",ED$110="×",ED$110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〇")))</f>
        <v>×</v>
      </c>
      <c r="EE14" s="29" t="str">
        <f ca="1">IF(OR(EE$9="×",EE$110="×",EE$110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〇")))</f>
        <v>×</v>
      </c>
      <c r="EF14" s="29" t="str">
        <f ca="1">IF(OR(EF$9="×",EF$110="×",EF$110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〇")))</f>
        <v>×</v>
      </c>
      <c r="EG14" s="29" t="str">
        <f ca="1">IF(OR(EG$9="×",EG$110="×",EG$110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〇")))</f>
        <v>×</v>
      </c>
      <c r="EH14" s="29" t="str">
        <f ca="1">IF(OR(EH$9="×",EH$110="×",EH$110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〇")))</f>
        <v>×</v>
      </c>
      <c r="EI14" s="29" t="str">
        <f ca="1">IF(OR(EI$9="×",EI$110="×",EI$110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〇")))</f>
        <v>×</v>
      </c>
      <c r="EJ14" s="29" t="str">
        <f ca="1">IF(OR(EJ$9="×",EJ$110="×",EJ$110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〇")))</f>
        <v>×</v>
      </c>
      <c r="EK14" s="29" t="str">
        <f ca="1">IF(OR(EK$9="×",EK$110="×",EK$110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〇")))</f>
        <v>×</v>
      </c>
      <c r="EL14" s="29" t="str">
        <f ca="1">IF(OR(EL$9="×",EL$110="×",EL$110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〇")))</f>
        <v>×</v>
      </c>
      <c r="EM14" s="28" t="str">
        <f ca="1">IF(OR(EM$9="×",EM$110="×",EM$110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〇")))</f>
        <v>×</v>
      </c>
      <c r="EN14" s="29" t="str">
        <f ca="1">IF(OR(EN$9="×",EN$110="×",EN$110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〇")))</f>
        <v>×</v>
      </c>
      <c r="EO14" s="29" t="str">
        <f ca="1">IF(OR(EO$9="×",EO$110="×",EO$110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〇")))</f>
        <v>×</v>
      </c>
      <c r="EP14" s="30" t="str">
        <f ca="1">IF(OR(EP$9="×",EP$110="×",EP$110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〇")))</f>
        <v>×</v>
      </c>
      <c r="EQ14" s="29" t="str">
        <f ca="1">IF(OR(EQ$9="×",EQ$110="×",EQ$110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〇")))</f>
        <v>×</v>
      </c>
      <c r="ER14" s="29" t="str">
        <f ca="1">IF(OR(ER$9="×",ER$110="×",ER$110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〇")))</f>
        <v>×</v>
      </c>
      <c r="ES14" s="29" t="str">
        <f ca="1">IF(OR(ES$9="×",ES$110="×",ES$110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〇")))</f>
        <v>×</v>
      </c>
      <c r="ET14" s="29" t="str">
        <f ca="1">IF(OR(ET$9="×",ET$110="×",ET$110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〇")))</f>
        <v>×</v>
      </c>
      <c r="EU14" s="28" t="str">
        <f ca="1">IF(OR(EU$9="×",EU$110="×",EU$110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〇")))</f>
        <v>×</v>
      </c>
      <c r="EV14" s="29" t="str">
        <f ca="1">IF(OR(EV$9="×",EV$110="×",EV$110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〇")))</f>
        <v>×</v>
      </c>
      <c r="EW14" s="29" t="str">
        <f ca="1">IF(OR(EW$9="×",EW$110="×",EW$110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〇")))</f>
        <v>×</v>
      </c>
      <c r="EX14" s="30" t="str">
        <f ca="1">IF(OR(EX$9="×",EX$110="×",EX$110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〇")))</f>
        <v>×</v>
      </c>
      <c r="EY14" s="29" t="str">
        <f ca="1">IF(OR(EY$9="×",EY$110="×",EY$110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〇")))</f>
        <v>×</v>
      </c>
      <c r="EZ14" s="29" t="str">
        <f ca="1">IF(OR(EZ$9="×",EZ$110="×",EZ$110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〇")))</f>
        <v>×</v>
      </c>
      <c r="FA14" s="37" t="str">
        <f ca="1">IF(OR(FA$9="×",FA$110="×",FA$110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〇")))</f>
        <v>×</v>
      </c>
      <c r="FB14" s="36" t="str">
        <f ca="1">IF(OR(FB$9="×",FB$110="×",FB$110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〇")))</f>
        <v>×</v>
      </c>
      <c r="FC14" s="29" t="str">
        <f ca="1">IF(OR(FC$9="×",FC$110="×",FC$110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〇")))</f>
        <v>×</v>
      </c>
      <c r="FD14" s="29" t="str">
        <f ca="1">IF(OR(FD$9="×",FD$110="×",FD$110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〇")))</f>
        <v>×</v>
      </c>
      <c r="FE14" s="29" t="str">
        <f ca="1">IF(OR(FE$9="×",FE$110="×",FE$110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〇")))</f>
        <v>×</v>
      </c>
      <c r="FF14" s="29" t="str">
        <f ca="1">IF(OR(FF$9="×",FF$110="×",FF$110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〇")))</f>
        <v>×</v>
      </c>
      <c r="FG14" s="29" t="str">
        <f ca="1">IF(OR(FG$9="×",FG$110="×",FG$110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〇")))</f>
        <v>×</v>
      </c>
      <c r="FH14" s="29" t="str">
        <f ca="1">IF(OR(FH$9="×",FH$110="×",FH$110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〇")))</f>
        <v>×</v>
      </c>
      <c r="FI14" s="29" t="str">
        <f ca="1">IF(OR(FI$9="×",FI$110="×",FI$110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〇")))</f>
        <v>×</v>
      </c>
      <c r="FJ14" s="29" t="str">
        <f ca="1">IF(OR(FJ$9="×",FJ$110="×",FJ$110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〇")))</f>
        <v>×</v>
      </c>
      <c r="FK14" s="28" t="str">
        <f ca="1">IF(OR(FK$9="×",FK$110="×",FK$110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〇")))</f>
        <v>×</v>
      </c>
      <c r="FL14" s="29" t="str">
        <f ca="1">IF(OR(FL$9="×",FL$110="×",FL$110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〇")))</f>
        <v>×</v>
      </c>
      <c r="FM14" s="29" t="str">
        <f ca="1">IF(OR(FM$9="×",FM$110="×",FM$110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〇")))</f>
        <v>×</v>
      </c>
      <c r="FN14" s="30" t="str">
        <f ca="1">IF(OR(FN$9="×",FN$110="×",FN$110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〇")))</f>
        <v>×</v>
      </c>
      <c r="FO14" s="29" t="str">
        <f ca="1">IF(OR(FO$9="×",FO$110="×",FO$110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〇")))</f>
        <v>×</v>
      </c>
      <c r="FP14" s="29" t="str">
        <f ca="1">IF(OR(FP$9="×",FP$110="×",FP$110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〇")))</f>
        <v>×</v>
      </c>
      <c r="FQ14" s="29" t="str">
        <f ca="1">IF(OR(FQ$9="×",FQ$110="×",FQ$110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〇")))</f>
        <v>×</v>
      </c>
      <c r="FR14" s="29" t="str">
        <f ca="1">IF(OR(FR$9="×",FR$110="×",FR$110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〇")))</f>
        <v>×</v>
      </c>
      <c r="FS14" s="28" t="str">
        <f ca="1">IF(OR(FS$9="×",FS$110="×",FS$110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〇")))</f>
        <v>×</v>
      </c>
      <c r="FT14" s="29" t="str">
        <f ca="1">IF(OR(FT$9="×",FT$110="×",FT$110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〇")))</f>
        <v>×</v>
      </c>
      <c r="FU14" s="29" t="str">
        <f ca="1">IF(OR(FU$9="×",FU$110="×",FU$110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〇")))</f>
        <v>×</v>
      </c>
      <c r="FV14" s="30" t="str">
        <f ca="1">IF(OR(FV$9="×",FV$110="×",FV$110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〇")))</f>
        <v>×</v>
      </c>
      <c r="FW14" s="29" t="str">
        <f ca="1">IF(OR(FW$9="×",FW$110="×",FW$110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〇")))</f>
        <v>×</v>
      </c>
      <c r="FX14" s="29" t="str">
        <f ca="1">IF(OR(FX$9="×",FX$110="×",FX$110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〇")))</f>
        <v>×</v>
      </c>
      <c r="FY14" s="37" t="str">
        <f ca="1">IF(OR(FY$9="×",FY$110="×",FY$110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〇")))</f>
        <v>×</v>
      </c>
    </row>
    <row r="15" spans="1:181">
      <c r="A15" s="16"/>
      <c r="B15" s="72" t="s">
        <v>410</v>
      </c>
      <c r="C15" s="73"/>
      <c r="D15" s="11" t="s">
        <v>156</v>
      </c>
      <c r="E15" s="10" t="str">
        <f>INDEX(施設情報!$D$1:$D$1000,MATCH(D15,施設情報!$C$1:$C$1000,0))</f>
        <v>1</v>
      </c>
      <c r="F15" s="11"/>
      <c r="G15" s="8" t="str">
        <f t="shared" si="8"/>
        <v>006-46391</v>
      </c>
      <c r="H15" s="10" t="str">
        <f t="shared" si="14"/>
        <v>006-46392</v>
      </c>
      <c r="I15" s="10" t="str">
        <f t="shared" si="9"/>
        <v>006-46393</v>
      </c>
      <c r="J15" s="10" t="str">
        <f t="shared" si="10"/>
        <v>006-46394</v>
      </c>
      <c r="K15" s="10" t="str">
        <f t="shared" si="11"/>
        <v>006-46395</v>
      </c>
      <c r="L15" s="10" t="str">
        <f t="shared" si="12"/>
        <v>006-46396</v>
      </c>
      <c r="M15" s="10" t="str">
        <f t="shared" si="13"/>
        <v>006-46397</v>
      </c>
      <c r="N15" s="36" t="str">
        <f ca="1">IF(OR(N$9="×",N$110="×",N$110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〇")))</f>
        <v>△</v>
      </c>
      <c r="O15" s="29" t="str">
        <f ca="1">IF(OR(O$9="×",O$110="×",O$110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〇")))</f>
        <v>△</v>
      </c>
      <c r="P15" s="29" t="str">
        <f ca="1">IF(OR(P$9="×",P$110="×",P$110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〇")))</f>
        <v>△</v>
      </c>
      <c r="Q15" s="29" t="str">
        <f ca="1">IF(OR(Q$9="×",Q$110="×",Q$110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〇")))</f>
        <v>△</v>
      </c>
      <c r="R15" s="29" t="str">
        <f ca="1">IF(OR(R$9="×",R$110="×",R$110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〇")))</f>
        <v>△</v>
      </c>
      <c r="S15" s="29" t="str">
        <f ca="1">IF(OR(S$9="×",S$110="×",S$110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〇")))</f>
        <v>△</v>
      </c>
      <c r="T15" s="29" t="str">
        <f ca="1">IF(OR(T$9="×",T$110="×",T$110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〇")))</f>
        <v>△</v>
      </c>
      <c r="U15" s="29" t="str">
        <f ca="1">IF(OR(U$9="×",U$110="×",U$110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〇")))</f>
        <v>△</v>
      </c>
      <c r="V15" s="29" t="str">
        <f ca="1">IF(OR(V$9="×",V$110="×",V$110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〇")))</f>
        <v>△</v>
      </c>
      <c r="W15" s="28" t="str">
        <f ca="1">IF(OR(W$9="×",W$110="×",W$110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〇")))</f>
        <v>〇</v>
      </c>
      <c r="X15" s="29" t="str">
        <f ca="1">IF(OR(X$9="×",X$110="×",X$110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〇")))</f>
        <v>〇</v>
      </c>
      <c r="Y15" s="29" t="str">
        <f ca="1">IF(OR(Y$9="×",Y$110="×",Y$110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〇")))</f>
        <v>〇</v>
      </c>
      <c r="Z15" s="30" t="str">
        <f ca="1">IF(OR(Z$9="×",Z$110="×",Z$110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〇")))</f>
        <v>〇</v>
      </c>
      <c r="AA15" s="29" t="str">
        <f ca="1">IF(OR(AA$9="×",AA$110="×",AA$110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〇")))</f>
        <v>〇</v>
      </c>
      <c r="AB15" s="29" t="str">
        <f ca="1">IF(OR(AB$9="×",AB$110="×",AB$110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〇")))</f>
        <v>〇</v>
      </c>
      <c r="AC15" s="29" t="str">
        <f ca="1">IF(OR(AC$9="×",AC$110="×",AC$110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〇")))</f>
        <v>〇</v>
      </c>
      <c r="AD15" s="29" t="str">
        <f ca="1">IF(OR(AD$9="×",AD$110="×",AD$110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〇")))</f>
        <v>〇</v>
      </c>
      <c r="AE15" s="28" t="str">
        <f ca="1">IF(OR(AE$9="×",AE$110="×",AE$110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〇")))</f>
        <v>△</v>
      </c>
      <c r="AF15" s="29" t="str">
        <f ca="1">IF(OR(AF$9="×",AF$110="×",AF$110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〇")))</f>
        <v>△</v>
      </c>
      <c r="AG15" s="29" t="str">
        <f ca="1">IF(OR(AG$9="×",AG$110="×",AG$110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〇")))</f>
        <v>△</v>
      </c>
      <c r="AH15" s="30" t="str">
        <f ca="1">IF(OR(AH$9="×",AH$110="×",AH$110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〇")))</f>
        <v>△</v>
      </c>
      <c r="AI15" s="29" t="str">
        <f ca="1">IF(OR(AI$9="×",AI$110="×",AI$110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〇")))</f>
        <v>△</v>
      </c>
      <c r="AJ15" s="29" t="str">
        <f ca="1">IF(OR(AJ$9="×",AJ$110="×",AJ$110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〇")))</f>
        <v>△</v>
      </c>
      <c r="AK15" s="37" t="str">
        <f ca="1">IF(OR(AK$9="×",AK$110="×",AK$110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〇")))</f>
        <v>△</v>
      </c>
      <c r="AL15" s="36" t="str">
        <f ca="1">IF(OR(AL$9="×",AL$110="×",AL$110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〇")))</f>
        <v>△</v>
      </c>
      <c r="AM15" s="29" t="str">
        <f ca="1">IF(OR(AM$9="×",AM$110="×",AM$110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〇")))</f>
        <v>△</v>
      </c>
      <c r="AN15" s="29" t="str">
        <f ca="1">IF(OR(AN$9="×",AN$110="×",AN$110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〇")))</f>
        <v>△</v>
      </c>
      <c r="AO15" s="29" t="str">
        <f ca="1">IF(OR(AO$9="×",AO$110="×",AO$110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〇")))</f>
        <v>△</v>
      </c>
      <c r="AP15" s="29" t="str">
        <f ca="1">IF(OR(AP$9="×",AP$110="×",AP$110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〇")))</f>
        <v>△</v>
      </c>
      <c r="AQ15" s="29" t="str">
        <f ca="1">IF(OR(AQ$9="×",AQ$110="×",AQ$110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〇")))</f>
        <v>△</v>
      </c>
      <c r="AR15" s="29" t="str">
        <f ca="1">IF(OR(AR$9="×",AR$110="×",AR$110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〇")))</f>
        <v>△</v>
      </c>
      <c r="AS15" s="29" t="str">
        <f ca="1">IF(OR(AS$9="×",AS$110="×",AS$110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〇")))</f>
        <v>△</v>
      </c>
      <c r="AT15" s="29" t="str">
        <f ca="1">IF(OR(AT$9="×",AT$110="×",AT$110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〇")))</f>
        <v>△</v>
      </c>
      <c r="AU15" s="28" t="str">
        <f ca="1">IF(OR(AU$9="×",AU$110="×",AU$110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〇")))</f>
        <v>〇</v>
      </c>
      <c r="AV15" s="29" t="str">
        <f ca="1">IF(OR(AV$9="×",AV$110="×",AV$110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〇")))</f>
        <v>〇</v>
      </c>
      <c r="AW15" s="29" t="str">
        <f ca="1">IF(OR(AW$9="×",AW$110="×",AW$110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〇")))</f>
        <v>〇</v>
      </c>
      <c r="AX15" s="30" t="str">
        <f ca="1">IF(OR(AX$9="×",AX$110="×",AX$110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〇")))</f>
        <v>〇</v>
      </c>
      <c r="AY15" s="29" t="str">
        <f ca="1">IF(OR(AY$9="×",AY$110="×",AY$110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〇")))</f>
        <v>〇</v>
      </c>
      <c r="AZ15" s="29" t="str">
        <f ca="1">IF(OR(AZ$9="×",AZ$110="×",AZ$110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〇")))</f>
        <v>〇</v>
      </c>
      <c r="BA15" s="29" t="str">
        <f ca="1">IF(OR(BA$9="×",BA$110="×",BA$110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〇")))</f>
        <v>〇</v>
      </c>
      <c r="BB15" s="29" t="str">
        <f ca="1">IF(OR(BB$9="×",BB$110="×",BB$110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〇")))</f>
        <v>〇</v>
      </c>
      <c r="BC15" s="28" t="str">
        <f ca="1">IF(OR(BC$9="×",BC$110="×",BC$110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〇")))</f>
        <v>△</v>
      </c>
      <c r="BD15" s="29" t="str">
        <f ca="1">IF(OR(BD$9="×",BD$110="×",BD$110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〇")))</f>
        <v>△</v>
      </c>
      <c r="BE15" s="29" t="str">
        <f ca="1">IF(OR(BE$9="×",BE$110="×",BE$110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〇")))</f>
        <v>△</v>
      </c>
      <c r="BF15" s="30" t="str">
        <f ca="1">IF(OR(BF$9="×",BF$110="×",BF$110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〇")))</f>
        <v>△</v>
      </c>
      <c r="BG15" s="29" t="str">
        <f ca="1">IF(OR(BG$9="×",BG$110="×",BG$110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〇")))</f>
        <v>△</v>
      </c>
      <c r="BH15" s="29" t="str">
        <f ca="1">IF(OR(BH$9="×",BH$110="×",BH$110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〇")))</f>
        <v>△</v>
      </c>
      <c r="BI15" s="37" t="str">
        <f ca="1">IF(OR(BI$9="×",BI$110="×",BI$110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〇")))</f>
        <v>△</v>
      </c>
      <c r="BJ15" s="36" t="str">
        <f ca="1">IF(OR(BJ$9="×",BJ$110="×",BJ$110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〇")))</f>
        <v>△</v>
      </c>
      <c r="BK15" s="29" t="str">
        <f ca="1">IF(OR(BK$9="×",BK$110="×",BK$110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〇")))</f>
        <v>△</v>
      </c>
      <c r="BL15" s="29" t="str">
        <f ca="1">IF(OR(BL$9="×",BL$110="×",BL$110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〇")))</f>
        <v>△</v>
      </c>
      <c r="BM15" s="29" t="str">
        <f ca="1">IF(OR(BM$9="×",BM$110="×",BM$110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〇")))</f>
        <v>△</v>
      </c>
      <c r="BN15" s="29" t="str">
        <f ca="1">IF(OR(BN$9="×",BN$110="×",BN$110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〇")))</f>
        <v>△</v>
      </c>
      <c r="BO15" s="29" t="str">
        <f ca="1">IF(OR(BO$9="×",BO$110="×",BO$110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〇")))</f>
        <v>△</v>
      </c>
      <c r="BP15" s="29" t="str">
        <f ca="1">IF(OR(BP$9="×",BP$110="×",BP$110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〇")))</f>
        <v>△</v>
      </c>
      <c r="BQ15" s="29" t="str">
        <f ca="1">IF(OR(BQ$9="×",BQ$110="×",BQ$110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〇")))</f>
        <v>△</v>
      </c>
      <c r="BR15" s="29" t="str">
        <f ca="1">IF(OR(BR$9="×",BR$110="×",BR$110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〇")))</f>
        <v>△</v>
      </c>
      <c r="BS15" s="28" t="str">
        <f ca="1">IF(OR(BS$9="×",BS$110="×",BS$110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〇")))</f>
        <v>〇</v>
      </c>
      <c r="BT15" s="29" t="str">
        <f ca="1">IF(OR(BT$9="×",BT$110="×",BT$110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〇")))</f>
        <v>〇</v>
      </c>
      <c r="BU15" s="29" t="str">
        <f ca="1">IF(OR(BU$9="×",BU$110="×",BU$110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〇")))</f>
        <v>〇</v>
      </c>
      <c r="BV15" s="30" t="str">
        <f ca="1">IF(OR(BV$9="×",BV$110="×",BV$110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〇")))</f>
        <v>〇</v>
      </c>
      <c r="BW15" s="29" t="str">
        <f ca="1">IF(OR(BW$9="×",BW$110="×",BW$110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〇")))</f>
        <v>〇</v>
      </c>
      <c r="BX15" s="29" t="str">
        <f ca="1">IF(OR(BX$9="×",BX$110="×",BX$110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〇")))</f>
        <v>〇</v>
      </c>
      <c r="BY15" s="29" t="str">
        <f ca="1">IF(OR(BY$9="×",BY$110="×",BY$110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〇")))</f>
        <v>〇</v>
      </c>
      <c r="BZ15" s="29" t="str">
        <f ca="1">IF(OR(BZ$9="×",BZ$110="×",BZ$110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〇")))</f>
        <v>〇</v>
      </c>
      <c r="CA15" s="28" t="str">
        <f ca="1">IF(OR(CA$9="×",CA$110="×",CA$110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〇")))</f>
        <v>△</v>
      </c>
      <c r="CB15" s="29" t="str">
        <f ca="1">IF(OR(CB$9="×",CB$110="×",CB$110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〇")))</f>
        <v>△</v>
      </c>
      <c r="CC15" s="29" t="str">
        <f ca="1">IF(OR(CC$9="×",CC$110="×",CC$110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〇")))</f>
        <v>△</v>
      </c>
      <c r="CD15" s="30" t="str">
        <f ca="1">IF(OR(CD$9="×",CD$110="×",CD$110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〇")))</f>
        <v>△</v>
      </c>
      <c r="CE15" s="29" t="str">
        <f ca="1">IF(OR(CE$9="×",CE$110="×",CE$110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〇")))</f>
        <v>△</v>
      </c>
      <c r="CF15" s="29" t="str">
        <f ca="1">IF(OR(CF$9="×",CF$110="×",CF$110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〇")))</f>
        <v>△</v>
      </c>
      <c r="CG15" s="37" t="str">
        <f ca="1">IF(OR(CG$9="×",CG$110="×",CG$110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〇")))</f>
        <v>△</v>
      </c>
      <c r="CH15" s="36" t="str">
        <f ca="1">IF(OR(CH$9="×",CH$110="×",CH$110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〇")))</f>
        <v>△</v>
      </c>
      <c r="CI15" s="29" t="str">
        <f ca="1">IF(OR(CI$9="×",CI$110="×",CI$110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〇")))</f>
        <v>△</v>
      </c>
      <c r="CJ15" s="29" t="str">
        <f ca="1">IF(OR(CJ$9="×",CJ$110="×",CJ$110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〇")))</f>
        <v>△</v>
      </c>
      <c r="CK15" s="29" t="str">
        <f ca="1">IF(OR(CK$9="×",CK$110="×",CK$110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〇")))</f>
        <v>△</v>
      </c>
      <c r="CL15" s="29" t="str">
        <f ca="1">IF(OR(CL$9="×",CL$110="×",CL$110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〇")))</f>
        <v>△</v>
      </c>
      <c r="CM15" s="29" t="str">
        <f ca="1">IF(OR(CM$9="×",CM$110="×",CM$110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〇")))</f>
        <v>△</v>
      </c>
      <c r="CN15" s="29" t="str">
        <f ca="1">IF(OR(CN$9="×",CN$110="×",CN$110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〇")))</f>
        <v>△</v>
      </c>
      <c r="CO15" s="29" t="str">
        <f ca="1">IF(OR(CO$9="×",CO$110="×",CO$110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〇")))</f>
        <v>△</v>
      </c>
      <c r="CP15" s="29" t="str">
        <f ca="1">IF(OR(CP$9="×",CP$110="×",CP$110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〇")))</f>
        <v>△</v>
      </c>
      <c r="CQ15" s="28" t="str">
        <f ca="1">IF(OR(CQ$9="×",CQ$110="×",CQ$110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〇")))</f>
        <v>〇</v>
      </c>
      <c r="CR15" s="29" t="str">
        <f ca="1">IF(OR(CR$9="×",CR$110="×",CR$110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〇")))</f>
        <v>〇</v>
      </c>
      <c r="CS15" s="29" t="str">
        <f ca="1">IF(OR(CS$9="×",CS$110="×",CS$110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〇")))</f>
        <v>〇</v>
      </c>
      <c r="CT15" s="30" t="str">
        <f ca="1">IF(OR(CT$9="×",CT$110="×",CT$110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〇")))</f>
        <v>〇</v>
      </c>
      <c r="CU15" s="29" t="str">
        <f ca="1">IF(OR(CU$9="×",CU$110="×",CU$110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〇")))</f>
        <v>〇</v>
      </c>
      <c r="CV15" s="29" t="str">
        <f ca="1">IF(OR(CV$9="×",CV$110="×",CV$110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〇")))</f>
        <v>〇</v>
      </c>
      <c r="CW15" s="29" t="str">
        <f ca="1">IF(OR(CW$9="×",CW$110="×",CW$110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〇")))</f>
        <v>〇</v>
      </c>
      <c r="CX15" s="29" t="str">
        <f ca="1">IF(OR(CX$9="×",CX$110="×",CX$110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〇")))</f>
        <v>〇</v>
      </c>
      <c r="CY15" s="28" t="str">
        <f ca="1">IF(OR(CY$9="×",CY$110="×",CY$110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〇")))</f>
        <v>△</v>
      </c>
      <c r="CZ15" s="29" t="str">
        <f ca="1">IF(OR(CZ$9="×",CZ$110="×",CZ$110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〇")))</f>
        <v>△</v>
      </c>
      <c r="DA15" s="29" t="str">
        <f ca="1">IF(OR(DA$9="×",DA$110="×",DA$110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〇")))</f>
        <v>△</v>
      </c>
      <c r="DB15" s="30" t="str">
        <f ca="1">IF(OR(DB$9="×",DB$110="×",DB$110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〇")))</f>
        <v>△</v>
      </c>
      <c r="DC15" s="29" t="str">
        <f ca="1">IF(OR(DC$9="×",DC$110="×",DC$110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〇")))</f>
        <v>△</v>
      </c>
      <c r="DD15" s="29" t="str">
        <f ca="1">IF(OR(DD$9="×",DD$110="×",DD$110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〇")))</f>
        <v>△</v>
      </c>
      <c r="DE15" s="37" t="str">
        <f ca="1">IF(OR(DE$9="×",DE$110="×",DE$110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〇")))</f>
        <v>△</v>
      </c>
      <c r="DF15" s="36" t="str">
        <f ca="1">IF(OR(DF$9="×",DF$110="×",DF$110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〇")))</f>
        <v>△</v>
      </c>
      <c r="DG15" s="29" t="str">
        <f ca="1">IF(OR(DG$9="×",DG$110="×",DG$110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〇")))</f>
        <v>△</v>
      </c>
      <c r="DH15" s="29" t="str">
        <f ca="1">IF(OR(DH$9="×",DH$110="×",DH$110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〇")))</f>
        <v>△</v>
      </c>
      <c r="DI15" s="29" t="str">
        <f ca="1">IF(OR(DI$9="×",DI$110="×",DI$110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〇")))</f>
        <v>△</v>
      </c>
      <c r="DJ15" s="29" t="str">
        <f ca="1">IF(OR(DJ$9="×",DJ$110="×",DJ$110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〇")))</f>
        <v>△</v>
      </c>
      <c r="DK15" s="29" t="str">
        <f ca="1">IF(OR(DK$9="×",DK$110="×",DK$110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〇")))</f>
        <v>△</v>
      </c>
      <c r="DL15" s="29" t="str">
        <f ca="1">IF(OR(DL$9="×",DL$110="×",DL$110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〇")))</f>
        <v>△</v>
      </c>
      <c r="DM15" s="29" t="str">
        <f ca="1">IF(OR(DM$9="×",DM$110="×",DM$110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〇")))</f>
        <v>△</v>
      </c>
      <c r="DN15" s="29" t="str">
        <f ca="1">IF(OR(DN$9="×",DN$110="×",DN$110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〇")))</f>
        <v>△</v>
      </c>
      <c r="DO15" s="28" t="str">
        <f ca="1">IF(OR(DO$9="×",DO$110="×",DO$110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〇")))</f>
        <v>〇</v>
      </c>
      <c r="DP15" s="29" t="str">
        <f ca="1">IF(OR(DP$9="×",DP$110="×",DP$110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〇")))</f>
        <v>〇</v>
      </c>
      <c r="DQ15" s="29" t="str">
        <f ca="1">IF(OR(DQ$9="×",DQ$110="×",DQ$110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〇")))</f>
        <v>〇</v>
      </c>
      <c r="DR15" s="30" t="str">
        <f ca="1">IF(OR(DR$9="×",DR$110="×",DR$110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〇")))</f>
        <v>〇</v>
      </c>
      <c r="DS15" s="29" t="str">
        <f ca="1">IF(OR(DS$9="×",DS$110="×",DS$110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〇")))</f>
        <v>〇</v>
      </c>
      <c r="DT15" s="29" t="str">
        <f ca="1">IF(OR(DT$9="×",DT$110="×",DT$110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〇")))</f>
        <v>〇</v>
      </c>
      <c r="DU15" s="29" t="str">
        <f ca="1">IF(OR(DU$9="×",DU$110="×",DU$110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〇")))</f>
        <v>〇</v>
      </c>
      <c r="DV15" s="29" t="str">
        <f ca="1">IF(OR(DV$9="×",DV$110="×",DV$110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〇")))</f>
        <v>〇</v>
      </c>
      <c r="DW15" s="28" t="str">
        <f ca="1">IF(OR(DW$9="×",DW$110="×",DW$110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〇")))</f>
        <v>△</v>
      </c>
      <c r="DX15" s="29" t="str">
        <f ca="1">IF(OR(DX$9="×",DX$110="×",DX$110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〇")))</f>
        <v>△</v>
      </c>
      <c r="DY15" s="29" t="str">
        <f ca="1">IF(OR(DY$9="×",DY$110="×",DY$110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〇")))</f>
        <v>△</v>
      </c>
      <c r="DZ15" s="30" t="str">
        <f ca="1">IF(OR(DZ$9="×",DZ$110="×",DZ$110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〇")))</f>
        <v>△</v>
      </c>
      <c r="EA15" s="29" t="str">
        <f ca="1">IF(OR(EA$9="×",EA$110="×",EA$110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〇")))</f>
        <v>△</v>
      </c>
      <c r="EB15" s="29" t="str">
        <f ca="1">IF(OR(EB$9="×",EB$110="×",EB$110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〇")))</f>
        <v>△</v>
      </c>
      <c r="EC15" s="37" t="str">
        <f ca="1">IF(OR(EC$9="×",EC$110="×",EC$110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〇")))</f>
        <v>△</v>
      </c>
      <c r="ED15" s="36" t="str">
        <f ca="1">IF(OR(ED$9="×",ED$110="×",ED$110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〇")))</f>
        <v>×</v>
      </c>
      <c r="EE15" s="29" t="str">
        <f ca="1">IF(OR(EE$9="×",EE$110="×",EE$110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〇")))</f>
        <v>×</v>
      </c>
      <c r="EF15" s="29" t="str">
        <f ca="1">IF(OR(EF$9="×",EF$110="×",EF$110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〇")))</f>
        <v>×</v>
      </c>
      <c r="EG15" s="29" t="str">
        <f ca="1">IF(OR(EG$9="×",EG$110="×",EG$110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〇")))</f>
        <v>×</v>
      </c>
      <c r="EH15" s="29" t="str">
        <f ca="1">IF(OR(EH$9="×",EH$110="×",EH$110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〇")))</f>
        <v>×</v>
      </c>
      <c r="EI15" s="29" t="str">
        <f ca="1">IF(OR(EI$9="×",EI$110="×",EI$110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〇")))</f>
        <v>×</v>
      </c>
      <c r="EJ15" s="29" t="str">
        <f ca="1">IF(OR(EJ$9="×",EJ$110="×",EJ$110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〇")))</f>
        <v>×</v>
      </c>
      <c r="EK15" s="29" t="str">
        <f ca="1">IF(OR(EK$9="×",EK$110="×",EK$110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〇")))</f>
        <v>×</v>
      </c>
      <c r="EL15" s="29" t="str">
        <f ca="1">IF(OR(EL$9="×",EL$110="×",EL$110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〇")))</f>
        <v>×</v>
      </c>
      <c r="EM15" s="28" t="str">
        <f ca="1">IF(OR(EM$9="×",EM$110="×",EM$110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〇")))</f>
        <v>×</v>
      </c>
      <c r="EN15" s="29" t="str">
        <f ca="1">IF(OR(EN$9="×",EN$110="×",EN$110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〇")))</f>
        <v>×</v>
      </c>
      <c r="EO15" s="29" t="str">
        <f ca="1">IF(OR(EO$9="×",EO$110="×",EO$110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〇")))</f>
        <v>×</v>
      </c>
      <c r="EP15" s="30" t="str">
        <f ca="1">IF(OR(EP$9="×",EP$110="×",EP$110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〇")))</f>
        <v>×</v>
      </c>
      <c r="EQ15" s="29" t="str">
        <f ca="1">IF(OR(EQ$9="×",EQ$110="×",EQ$110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〇")))</f>
        <v>×</v>
      </c>
      <c r="ER15" s="29" t="str">
        <f ca="1">IF(OR(ER$9="×",ER$110="×",ER$110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〇")))</f>
        <v>×</v>
      </c>
      <c r="ES15" s="29" t="str">
        <f ca="1">IF(OR(ES$9="×",ES$110="×",ES$110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〇")))</f>
        <v>×</v>
      </c>
      <c r="ET15" s="29" t="str">
        <f ca="1">IF(OR(ET$9="×",ET$110="×",ET$110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〇")))</f>
        <v>×</v>
      </c>
      <c r="EU15" s="28" t="str">
        <f ca="1">IF(OR(EU$9="×",EU$110="×",EU$110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〇")))</f>
        <v>×</v>
      </c>
      <c r="EV15" s="29" t="str">
        <f ca="1">IF(OR(EV$9="×",EV$110="×",EV$110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〇")))</f>
        <v>×</v>
      </c>
      <c r="EW15" s="29" t="str">
        <f ca="1">IF(OR(EW$9="×",EW$110="×",EW$110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〇")))</f>
        <v>×</v>
      </c>
      <c r="EX15" s="30" t="str">
        <f ca="1">IF(OR(EX$9="×",EX$110="×",EX$110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〇")))</f>
        <v>×</v>
      </c>
      <c r="EY15" s="29" t="str">
        <f ca="1">IF(OR(EY$9="×",EY$110="×",EY$110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〇")))</f>
        <v>×</v>
      </c>
      <c r="EZ15" s="29" t="str">
        <f ca="1">IF(OR(EZ$9="×",EZ$110="×",EZ$110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〇")))</f>
        <v>×</v>
      </c>
      <c r="FA15" s="37" t="str">
        <f ca="1">IF(OR(FA$9="×",FA$110="×",FA$110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〇")))</f>
        <v>×</v>
      </c>
      <c r="FB15" s="36" t="str">
        <f ca="1">IF(OR(FB$9="×",FB$110="×",FB$110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〇")))</f>
        <v>×</v>
      </c>
      <c r="FC15" s="29" t="str">
        <f ca="1">IF(OR(FC$9="×",FC$110="×",FC$110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〇")))</f>
        <v>×</v>
      </c>
      <c r="FD15" s="29" t="str">
        <f ca="1">IF(OR(FD$9="×",FD$110="×",FD$110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〇")))</f>
        <v>×</v>
      </c>
      <c r="FE15" s="29" t="str">
        <f ca="1">IF(OR(FE$9="×",FE$110="×",FE$110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〇")))</f>
        <v>×</v>
      </c>
      <c r="FF15" s="29" t="str">
        <f ca="1">IF(OR(FF$9="×",FF$110="×",FF$110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〇")))</f>
        <v>×</v>
      </c>
      <c r="FG15" s="29" t="str">
        <f ca="1">IF(OR(FG$9="×",FG$110="×",FG$110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〇")))</f>
        <v>×</v>
      </c>
      <c r="FH15" s="29" t="str">
        <f ca="1">IF(OR(FH$9="×",FH$110="×",FH$110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〇")))</f>
        <v>×</v>
      </c>
      <c r="FI15" s="29" t="str">
        <f ca="1">IF(OR(FI$9="×",FI$110="×",FI$110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〇")))</f>
        <v>×</v>
      </c>
      <c r="FJ15" s="29" t="str">
        <f ca="1">IF(OR(FJ$9="×",FJ$110="×",FJ$110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〇")))</f>
        <v>×</v>
      </c>
      <c r="FK15" s="28" t="str">
        <f ca="1">IF(OR(FK$9="×",FK$110="×",FK$110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〇")))</f>
        <v>×</v>
      </c>
      <c r="FL15" s="29" t="str">
        <f ca="1">IF(OR(FL$9="×",FL$110="×",FL$110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〇")))</f>
        <v>×</v>
      </c>
      <c r="FM15" s="29" t="str">
        <f ca="1">IF(OR(FM$9="×",FM$110="×",FM$110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〇")))</f>
        <v>×</v>
      </c>
      <c r="FN15" s="30" t="str">
        <f ca="1">IF(OR(FN$9="×",FN$110="×",FN$110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〇")))</f>
        <v>×</v>
      </c>
      <c r="FO15" s="29" t="str">
        <f ca="1">IF(OR(FO$9="×",FO$110="×",FO$110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〇")))</f>
        <v>×</v>
      </c>
      <c r="FP15" s="29" t="str">
        <f ca="1">IF(OR(FP$9="×",FP$110="×",FP$110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〇")))</f>
        <v>×</v>
      </c>
      <c r="FQ15" s="29" t="str">
        <f ca="1">IF(OR(FQ$9="×",FQ$110="×",FQ$110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〇")))</f>
        <v>×</v>
      </c>
      <c r="FR15" s="29" t="str">
        <f ca="1">IF(OR(FR$9="×",FR$110="×",FR$110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〇")))</f>
        <v>×</v>
      </c>
      <c r="FS15" s="28" t="str">
        <f ca="1">IF(OR(FS$9="×",FS$110="×",FS$110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〇")))</f>
        <v>×</v>
      </c>
      <c r="FT15" s="29" t="str">
        <f ca="1">IF(OR(FT$9="×",FT$110="×",FT$110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〇")))</f>
        <v>×</v>
      </c>
      <c r="FU15" s="29" t="str">
        <f ca="1">IF(OR(FU$9="×",FU$110="×",FU$110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〇")))</f>
        <v>×</v>
      </c>
      <c r="FV15" s="30" t="str">
        <f ca="1">IF(OR(FV$9="×",FV$110="×",FV$110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〇")))</f>
        <v>×</v>
      </c>
      <c r="FW15" s="29" t="str">
        <f ca="1">IF(OR(FW$9="×",FW$110="×",FW$110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〇")))</f>
        <v>×</v>
      </c>
      <c r="FX15" s="29" t="str">
        <f ca="1">IF(OR(FX$9="×",FX$110="×",FX$110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〇")))</f>
        <v>×</v>
      </c>
      <c r="FY15" s="37" t="str">
        <f ca="1">IF(OR(FY$9="×",FY$110="×",FY$110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〇")))</f>
        <v>×</v>
      </c>
    </row>
    <row r="16" spans="1:181">
      <c r="A16" s="16"/>
      <c r="B16" s="72" t="s">
        <v>411</v>
      </c>
      <c r="C16" s="73"/>
      <c r="D16" s="11" t="s">
        <v>157</v>
      </c>
      <c r="E16" s="10" t="str">
        <f>INDEX(施設情報!$D$1:$D$1000,MATCH(D16,施設情報!$C$1:$C$1000,0))</f>
        <v>1</v>
      </c>
      <c r="F16" s="11"/>
      <c r="G16" s="8" t="str">
        <f t="shared" si="8"/>
        <v>007-46391</v>
      </c>
      <c r="H16" s="10" t="str">
        <f t="shared" si="14"/>
        <v>007-46392</v>
      </c>
      <c r="I16" s="10" t="str">
        <f t="shared" si="9"/>
        <v>007-46393</v>
      </c>
      <c r="J16" s="10" t="str">
        <f t="shared" si="10"/>
        <v>007-46394</v>
      </c>
      <c r="K16" s="10" t="str">
        <f t="shared" si="11"/>
        <v>007-46395</v>
      </c>
      <c r="L16" s="10" t="str">
        <f t="shared" si="12"/>
        <v>007-46396</v>
      </c>
      <c r="M16" s="10" t="str">
        <f t="shared" si="13"/>
        <v>007-46397</v>
      </c>
      <c r="N16" s="36" t="str">
        <f ca="1">IF(OR(N$9="×",N$110="×",N$110="△",N$15="×"),"×",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〇")))</f>
        <v>△</v>
      </c>
      <c r="O16" s="29" t="str">
        <f ca="1">IF(OR(O$9="×",O$110="×",O$110="△",O$15="×"),"×",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〇")))</f>
        <v>△</v>
      </c>
      <c r="P16" s="29" t="str">
        <f ca="1">IF(OR(P$9="×",P$110="×",P$110="△",P$15="×"),"×",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〇")))</f>
        <v>△</v>
      </c>
      <c r="Q16" s="29" t="str">
        <f ca="1">IF(OR(Q$9="×",Q$110="×",Q$110="△",Q$15="×"),"×",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〇")))</f>
        <v>△</v>
      </c>
      <c r="R16" s="29" t="str">
        <f ca="1">IF(OR(R$9="×",R$110="×",R$110="△",R$15="×"),"×",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〇")))</f>
        <v>△</v>
      </c>
      <c r="S16" s="29" t="str">
        <f ca="1">IF(OR(S$9="×",S$110="×",S$110="△",S$15="×"),"×",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〇")))</f>
        <v>△</v>
      </c>
      <c r="T16" s="29" t="str">
        <f ca="1">IF(OR(T$9="×",T$110="×",T$110="△",T$15="×"),"×",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〇")))</f>
        <v>△</v>
      </c>
      <c r="U16" s="29" t="str">
        <f ca="1">IF(OR(U$9="×",U$110="×",U$110="△",U$15="×"),"×",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〇")))</f>
        <v>△</v>
      </c>
      <c r="V16" s="29" t="str">
        <f ca="1">IF(OR(V$9="×",V$110="×",V$110="△",V$15="×"),"×",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〇")))</f>
        <v>△</v>
      </c>
      <c r="W16" s="28" t="str">
        <f ca="1">IF(OR(W$9="×",W$110="×",W$110="△",W$15="×"),"×",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〇")))</f>
        <v>〇</v>
      </c>
      <c r="X16" s="29" t="str">
        <f ca="1">IF(OR(X$9="×",X$110="×",X$110="△",X$15="×"),"×",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〇")))</f>
        <v>〇</v>
      </c>
      <c r="Y16" s="29" t="str">
        <f ca="1">IF(OR(Y$9="×",Y$110="×",Y$110="△",Y$15="×"),"×",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〇")))</f>
        <v>〇</v>
      </c>
      <c r="Z16" s="30" t="str">
        <f ca="1">IF(OR(Z$9="×",Z$110="×",Z$110="△",Z$15="×"),"×",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〇")))</f>
        <v>〇</v>
      </c>
      <c r="AA16" s="29" t="str">
        <f ca="1">IF(OR(AA$9="×",AA$110="×",AA$110="△",AA$15="×"),"×",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〇")))</f>
        <v>〇</v>
      </c>
      <c r="AB16" s="29" t="str">
        <f ca="1">IF(OR(AB$9="×",AB$110="×",AB$110="△",AB$15="×"),"×",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〇")))</f>
        <v>〇</v>
      </c>
      <c r="AC16" s="29" t="str">
        <f ca="1">IF(OR(AC$9="×",AC$110="×",AC$110="△",AC$15="×"),"×",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〇")))</f>
        <v>〇</v>
      </c>
      <c r="AD16" s="29" t="str">
        <f ca="1">IF(OR(AD$9="×",AD$110="×",AD$110="△",AD$15="×"),"×",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〇")))</f>
        <v>〇</v>
      </c>
      <c r="AE16" s="28" t="str">
        <f ca="1">IF(OR(AE$9="×",AE$110="×",AE$110="△",AE$15="×"),"×",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〇")))</f>
        <v>△</v>
      </c>
      <c r="AF16" s="29" t="str">
        <f ca="1">IF(OR(AF$9="×",AF$110="×",AF$110="△",AF$15="×"),"×",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〇")))</f>
        <v>△</v>
      </c>
      <c r="AG16" s="29" t="str">
        <f ca="1">IF(OR(AG$9="×",AG$110="×",AG$110="△",AG$15="×"),"×",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〇")))</f>
        <v>△</v>
      </c>
      <c r="AH16" s="30" t="str">
        <f ca="1">IF(OR(AH$9="×",AH$110="×",AH$110="△",AH$15="×"),"×",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〇")))</f>
        <v>△</v>
      </c>
      <c r="AI16" s="29" t="str">
        <f ca="1">IF(OR(AI$9="×",AI$110="×",AI$110="△",AI$15="×"),"×",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〇")))</f>
        <v>△</v>
      </c>
      <c r="AJ16" s="29" t="str">
        <f ca="1">IF(OR(AJ$9="×",AJ$110="×",AJ$110="△",AJ$15="×"),"×",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〇")))</f>
        <v>△</v>
      </c>
      <c r="AK16" s="37" t="str">
        <f ca="1">IF(OR(AK$9="×",AK$110="×",AK$110="△",AK$15="×"),"×",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〇")))</f>
        <v>△</v>
      </c>
      <c r="AL16" s="36" t="str">
        <f ca="1">IF(OR(AL$9="×",AL$110="×",AL$110="△",AL$15="×"),"×",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〇")))</f>
        <v>△</v>
      </c>
      <c r="AM16" s="29" t="str">
        <f ca="1">IF(OR(AM$9="×",AM$110="×",AM$110="△",AM$15="×"),"×",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〇")))</f>
        <v>△</v>
      </c>
      <c r="AN16" s="29" t="str">
        <f ca="1">IF(OR(AN$9="×",AN$110="×",AN$110="△",AN$15="×"),"×",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〇")))</f>
        <v>△</v>
      </c>
      <c r="AO16" s="29" t="str">
        <f ca="1">IF(OR(AO$9="×",AO$110="×",AO$110="△",AO$15="×"),"×",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〇")))</f>
        <v>△</v>
      </c>
      <c r="AP16" s="29" t="str">
        <f ca="1">IF(OR(AP$9="×",AP$110="×",AP$110="△",AP$15="×"),"×",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〇")))</f>
        <v>△</v>
      </c>
      <c r="AQ16" s="29" t="str">
        <f ca="1">IF(OR(AQ$9="×",AQ$110="×",AQ$110="△",AQ$15="×"),"×",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〇")))</f>
        <v>△</v>
      </c>
      <c r="AR16" s="29" t="str">
        <f ca="1">IF(OR(AR$9="×",AR$110="×",AR$110="△",AR$15="×"),"×",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〇")))</f>
        <v>△</v>
      </c>
      <c r="AS16" s="29" t="str">
        <f ca="1">IF(OR(AS$9="×",AS$110="×",AS$110="△",AS$15="×"),"×",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〇")))</f>
        <v>△</v>
      </c>
      <c r="AT16" s="29" t="str">
        <f ca="1">IF(OR(AT$9="×",AT$110="×",AT$110="△",AT$15="×"),"×",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〇")))</f>
        <v>△</v>
      </c>
      <c r="AU16" s="28" t="str">
        <f ca="1">IF(OR(AU$9="×",AU$110="×",AU$110="△",AU$15="×"),"×",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〇")))</f>
        <v>〇</v>
      </c>
      <c r="AV16" s="29" t="str">
        <f ca="1">IF(OR(AV$9="×",AV$110="×",AV$110="△",AV$15="×"),"×",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〇")))</f>
        <v>〇</v>
      </c>
      <c r="AW16" s="29" t="str">
        <f ca="1">IF(OR(AW$9="×",AW$110="×",AW$110="△",AW$15="×"),"×",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〇")))</f>
        <v>〇</v>
      </c>
      <c r="AX16" s="30" t="str">
        <f ca="1">IF(OR(AX$9="×",AX$110="×",AX$110="△",AX$15="×"),"×",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〇")))</f>
        <v>〇</v>
      </c>
      <c r="AY16" s="29" t="str">
        <f ca="1">IF(OR(AY$9="×",AY$110="×",AY$110="△",AY$15="×"),"×",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〇")))</f>
        <v>〇</v>
      </c>
      <c r="AZ16" s="29" t="str">
        <f ca="1">IF(OR(AZ$9="×",AZ$110="×",AZ$110="△",AZ$15="×"),"×",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〇")))</f>
        <v>〇</v>
      </c>
      <c r="BA16" s="29" t="str">
        <f ca="1">IF(OR(BA$9="×",BA$110="×",BA$110="△",BA$15="×"),"×",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〇")))</f>
        <v>〇</v>
      </c>
      <c r="BB16" s="29" t="str">
        <f ca="1">IF(OR(BB$9="×",BB$110="×",BB$110="△",BB$15="×"),"×",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〇")))</f>
        <v>〇</v>
      </c>
      <c r="BC16" s="28" t="str">
        <f ca="1">IF(OR(BC$9="×",BC$110="×",BC$110="△",BC$15="×"),"×",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〇")))</f>
        <v>△</v>
      </c>
      <c r="BD16" s="29" t="str">
        <f ca="1">IF(OR(BD$9="×",BD$110="×",BD$110="△",BD$15="×"),"×",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〇")))</f>
        <v>△</v>
      </c>
      <c r="BE16" s="29" t="str">
        <f ca="1">IF(OR(BE$9="×",BE$110="×",BE$110="△",BE$15="×"),"×",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〇")))</f>
        <v>△</v>
      </c>
      <c r="BF16" s="30" t="str">
        <f ca="1">IF(OR(BF$9="×",BF$110="×",BF$110="△",BF$15="×"),"×",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〇")))</f>
        <v>△</v>
      </c>
      <c r="BG16" s="29" t="str">
        <f ca="1">IF(OR(BG$9="×",BG$110="×",BG$110="△",BG$15="×"),"×",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〇")))</f>
        <v>△</v>
      </c>
      <c r="BH16" s="29" t="str">
        <f ca="1">IF(OR(BH$9="×",BH$110="×",BH$110="△",BH$15="×"),"×",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〇")))</f>
        <v>△</v>
      </c>
      <c r="BI16" s="37" t="str">
        <f ca="1">IF(OR(BI$9="×",BI$110="×",BI$110="△",BI$15="×"),"×",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〇")))</f>
        <v>△</v>
      </c>
      <c r="BJ16" s="36" t="str">
        <f ca="1">IF(OR(BJ$9="×",BJ$110="×",BJ$110="△",BJ$15="×"),"×",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〇")))</f>
        <v>△</v>
      </c>
      <c r="BK16" s="29" t="str">
        <f ca="1">IF(OR(BK$9="×",BK$110="×",BK$110="△",BK$15="×"),"×",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〇")))</f>
        <v>△</v>
      </c>
      <c r="BL16" s="29" t="str">
        <f ca="1">IF(OR(BL$9="×",BL$110="×",BL$110="△",BL$15="×"),"×",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〇")))</f>
        <v>△</v>
      </c>
      <c r="BM16" s="29" t="str">
        <f ca="1">IF(OR(BM$9="×",BM$110="×",BM$110="△",BM$15="×"),"×",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〇")))</f>
        <v>△</v>
      </c>
      <c r="BN16" s="29" t="str">
        <f ca="1">IF(OR(BN$9="×",BN$110="×",BN$110="△",BN$15="×"),"×",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〇")))</f>
        <v>△</v>
      </c>
      <c r="BO16" s="29" t="str">
        <f ca="1">IF(OR(BO$9="×",BO$110="×",BO$110="△",BO$15="×"),"×",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〇")))</f>
        <v>△</v>
      </c>
      <c r="BP16" s="29" t="str">
        <f ca="1">IF(OR(BP$9="×",BP$110="×",BP$110="△",BP$15="×"),"×",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〇")))</f>
        <v>△</v>
      </c>
      <c r="BQ16" s="29" t="str">
        <f ca="1">IF(OR(BQ$9="×",BQ$110="×",BQ$110="△",BQ$15="×"),"×",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〇")))</f>
        <v>△</v>
      </c>
      <c r="BR16" s="29" t="str">
        <f ca="1">IF(OR(BR$9="×",BR$110="×",BR$110="△",BR$15="×"),"×",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〇")))</f>
        <v>△</v>
      </c>
      <c r="BS16" s="28" t="str">
        <f ca="1">IF(OR(BS$9="×",BS$110="×",BS$110="△",BS$15="×"),"×",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〇")))</f>
        <v>〇</v>
      </c>
      <c r="BT16" s="29" t="str">
        <f ca="1">IF(OR(BT$9="×",BT$110="×",BT$110="△",BT$15="×"),"×",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〇")))</f>
        <v>〇</v>
      </c>
      <c r="BU16" s="29" t="str">
        <f ca="1">IF(OR(BU$9="×",BU$110="×",BU$110="△",BU$15="×"),"×",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〇")))</f>
        <v>〇</v>
      </c>
      <c r="BV16" s="30" t="str">
        <f ca="1">IF(OR(BV$9="×",BV$110="×",BV$110="△",BV$15="×"),"×",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〇")))</f>
        <v>〇</v>
      </c>
      <c r="BW16" s="29" t="str">
        <f ca="1">IF(OR(BW$9="×",BW$110="×",BW$110="△",BW$15="×"),"×",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〇")))</f>
        <v>〇</v>
      </c>
      <c r="BX16" s="29" t="str">
        <f ca="1">IF(OR(BX$9="×",BX$110="×",BX$110="△",BX$15="×"),"×",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〇")))</f>
        <v>〇</v>
      </c>
      <c r="BY16" s="29" t="str">
        <f ca="1">IF(OR(BY$9="×",BY$110="×",BY$110="△",BY$15="×"),"×",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〇")))</f>
        <v>〇</v>
      </c>
      <c r="BZ16" s="29" t="str">
        <f ca="1">IF(OR(BZ$9="×",BZ$110="×",BZ$110="△",BZ$15="×"),"×",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〇")))</f>
        <v>〇</v>
      </c>
      <c r="CA16" s="28" t="str">
        <f ca="1">IF(OR(CA$9="×",CA$110="×",CA$110="△",CA$15="×"),"×",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〇")))</f>
        <v>△</v>
      </c>
      <c r="CB16" s="29" t="str">
        <f ca="1">IF(OR(CB$9="×",CB$110="×",CB$110="△",CB$15="×"),"×",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〇")))</f>
        <v>△</v>
      </c>
      <c r="CC16" s="29" t="str">
        <f ca="1">IF(OR(CC$9="×",CC$110="×",CC$110="△",CC$15="×"),"×",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〇")))</f>
        <v>△</v>
      </c>
      <c r="CD16" s="30" t="str">
        <f ca="1">IF(OR(CD$9="×",CD$110="×",CD$110="△",CD$15="×"),"×",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〇")))</f>
        <v>△</v>
      </c>
      <c r="CE16" s="29" t="str">
        <f ca="1">IF(OR(CE$9="×",CE$110="×",CE$110="△",CE$15="×"),"×",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〇")))</f>
        <v>△</v>
      </c>
      <c r="CF16" s="29" t="str">
        <f ca="1">IF(OR(CF$9="×",CF$110="×",CF$110="△",CF$15="×"),"×",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〇")))</f>
        <v>△</v>
      </c>
      <c r="CG16" s="37" t="str">
        <f ca="1">IF(OR(CG$9="×",CG$110="×",CG$110="△",CG$15="×"),"×",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〇")))</f>
        <v>△</v>
      </c>
      <c r="CH16" s="36" t="str">
        <f ca="1">IF(OR(CH$9="×",CH$110="×",CH$110="△",CH$15="×"),"×",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〇")))</f>
        <v>△</v>
      </c>
      <c r="CI16" s="29" t="str">
        <f ca="1">IF(OR(CI$9="×",CI$110="×",CI$110="△",CI$15="×"),"×",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〇")))</f>
        <v>△</v>
      </c>
      <c r="CJ16" s="29" t="str">
        <f ca="1">IF(OR(CJ$9="×",CJ$110="×",CJ$110="△",CJ$15="×"),"×",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〇")))</f>
        <v>△</v>
      </c>
      <c r="CK16" s="29" t="str">
        <f ca="1">IF(OR(CK$9="×",CK$110="×",CK$110="△",CK$15="×"),"×",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〇")))</f>
        <v>△</v>
      </c>
      <c r="CL16" s="29" t="str">
        <f ca="1">IF(OR(CL$9="×",CL$110="×",CL$110="△",CL$15="×"),"×",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〇")))</f>
        <v>△</v>
      </c>
      <c r="CM16" s="29" t="str">
        <f ca="1">IF(OR(CM$9="×",CM$110="×",CM$110="△",CM$15="×"),"×",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〇")))</f>
        <v>△</v>
      </c>
      <c r="CN16" s="29" t="str">
        <f ca="1">IF(OR(CN$9="×",CN$110="×",CN$110="△",CN$15="×"),"×",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〇")))</f>
        <v>△</v>
      </c>
      <c r="CO16" s="29" t="str">
        <f ca="1">IF(OR(CO$9="×",CO$110="×",CO$110="△",CO$15="×"),"×",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〇")))</f>
        <v>△</v>
      </c>
      <c r="CP16" s="29" t="str">
        <f ca="1">IF(OR(CP$9="×",CP$110="×",CP$110="△",CP$15="×"),"×",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〇")))</f>
        <v>△</v>
      </c>
      <c r="CQ16" s="28" t="str">
        <f ca="1">IF(OR(CQ$9="×",CQ$110="×",CQ$110="△",CQ$15="×"),"×",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〇")))</f>
        <v>〇</v>
      </c>
      <c r="CR16" s="29" t="str">
        <f ca="1">IF(OR(CR$9="×",CR$110="×",CR$110="△",CR$15="×"),"×",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〇")))</f>
        <v>〇</v>
      </c>
      <c r="CS16" s="29" t="str">
        <f ca="1">IF(OR(CS$9="×",CS$110="×",CS$110="△",CS$15="×"),"×",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〇")))</f>
        <v>〇</v>
      </c>
      <c r="CT16" s="30" t="str">
        <f ca="1">IF(OR(CT$9="×",CT$110="×",CT$110="△",CT$15="×"),"×",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〇")))</f>
        <v>〇</v>
      </c>
      <c r="CU16" s="29" t="str">
        <f ca="1">IF(OR(CU$9="×",CU$110="×",CU$110="△",CU$15="×"),"×",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〇")))</f>
        <v>〇</v>
      </c>
      <c r="CV16" s="29" t="str">
        <f ca="1">IF(OR(CV$9="×",CV$110="×",CV$110="△",CV$15="×"),"×",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〇")))</f>
        <v>〇</v>
      </c>
      <c r="CW16" s="29" t="str">
        <f ca="1">IF(OR(CW$9="×",CW$110="×",CW$110="△",CW$15="×"),"×",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〇")))</f>
        <v>〇</v>
      </c>
      <c r="CX16" s="29" t="str">
        <f ca="1">IF(OR(CX$9="×",CX$110="×",CX$110="△",CX$15="×"),"×",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〇")))</f>
        <v>〇</v>
      </c>
      <c r="CY16" s="28" t="str">
        <f ca="1">IF(OR(CY$9="×",CY$110="×",CY$110="△",CY$15="×"),"×",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〇")))</f>
        <v>△</v>
      </c>
      <c r="CZ16" s="29" t="str">
        <f ca="1">IF(OR(CZ$9="×",CZ$110="×",CZ$110="△",CZ$15="×"),"×",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〇")))</f>
        <v>△</v>
      </c>
      <c r="DA16" s="29" t="str">
        <f ca="1">IF(OR(DA$9="×",DA$110="×",DA$110="△",DA$15="×"),"×",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〇")))</f>
        <v>△</v>
      </c>
      <c r="DB16" s="30" t="str">
        <f ca="1">IF(OR(DB$9="×",DB$110="×",DB$110="△",DB$15="×"),"×",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〇")))</f>
        <v>△</v>
      </c>
      <c r="DC16" s="29" t="str">
        <f ca="1">IF(OR(DC$9="×",DC$110="×",DC$110="△",DC$15="×"),"×",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〇")))</f>
        <v>△</v>
      </c>
      <c r="DD16" s="29" t="str">
        <f ca="1">IF(OR(DD$9="×",DD$110="×",DD$110="△",DD$15="×"),"×",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〇")))</f>
        <v>△</v>
      </c>
      <c r="DE16" s="37" t="str">
        <f ca="1">IF(OR(DE$9="×",DE$110="×",DE$110="△",DE$15="×"),"×",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〇")))</f>
        <v>△</v>
      </c>
      <c r="DF16" s="36" t="str">
        <f ca="1">IF(OR(DF$9="×",DF$110="×",DF$110="△",DF$15="×"),"×",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〇")))</f>
        <v>△</v>
      </c>
      <c r="DG16" s="29" t="str">
        <f ca="1">IF(OR(DG$9="×",DG$110="×",DG$110="△",DG$15="×"),"×",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〇")))</f>
        <v>△</v>
      </c>
      <c r="DH16" s="29" t="str">
        <f ca="1">IF(OR(DH$9="×",DH$110="×",DH$110="△",DH$15="×"),"×",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〇")))</f>
        <v>△</v>
      </c>
      <c r="DI16" s="29" t="str">
        <f ca="1">IF(OR(DI$9="×",DI$110="×",DI$110="△",DI$15="×"),"×",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〇")))</f>
        <v>△</v>
      </c>
      <c r="DJ16" s="29" t="str">
        <f ca="1">IF(OR(DJ$9="×",DJ$110="×",DJ$110="△",DJ$15="×"),"×",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〇")))</f>
        <v>△</v>
      </c>
      <c r="DK16" s="29" t="str">
        <f ca="1">IF(OR(DK$9="×",DK$110="×",DK$110="△",DK$15="×"),"×",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〇")))</f>
        <v>△</v>
      </c>
      <c r="DL16" s="29" t="str">
        <f ca="1">IF(OR(DL$9="×",DL$110="×",DL$110="△",DL$15="×"),"×",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〇")))</f>
        <v>△</v>
      </c>
      <c r="DM16" s="29" t="str">
        <f ca="1">IF(OR(DM$9="×",DM$110="×",DM$110="△",DM$15="×"),"×",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〇")))</f>
        <v>△</v>
      </c>
      <c r="DN16" s="29" t="str">
        <f ca="1">IF(OR(DN$9="×",DN$110="×",DN$110="△",DN$15="×"),"×",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〇")))</f>
        <v>△</v>
      </c>
      <c r="DO16" s="28" t="str">
        <f ca="1">IF(OR(DO$9="×",DO$110="×",DO$110="△",DO$15="×"),"×",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〇")))</f>
        <v>〇</v>
      </c>
      <c r="DP16" s="29" t="str">
        <f ca="1">IF(OR(DP$9="×",DP$110="×",DP$110="△",DP$15="×"),"×",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〇")))</f>
        <v>〇</v>
      </c>
      <c r="DQ16" s="29" t="str">
        <f ca="1">IF(OR(DQ$9="×",DQ$110="×",DQ$110="△",DQ$15="×"),"×",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〇")))</f>
        <v>〇</v>
      </c>
      <c r="DR16" s="30" t="str">
        <f ca="1">IF(OR(DR$9="×",DR$110="×",DR$110="△",DR$15="×"),"×",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〇")))</f>
        <v>〇</v>
      </c>
      <c r="DS16" s="29" t="str">
        <f ca="1">IF(OR(DS$9="×",DS$110="×",DS$110="△",DS$15="×"),"×",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〇")))</f>
        <v>〇</v>
      </c>
      <c r="DT16" s="29" t="str">
        <f ca="1">IF(OR(DT$9="×",DT$110="×",DT$110="△",DT$15="×"),"×",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〇")))</f>
        <v>〇</v>
      </c>
      <c r="DU16" s="29" t="str">
        <f ca="1">IF(OR(DU$9="×",DU$110="×",DU$110="△",DU$15="×"),"×",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〇")))</f>
        <v>〇</v>
      </c>
      <c r="DV16" s="29" t="str">
        <f ca="1">IF(OR(DV$9="×",DV$110="×",DV$110="△",DV$15="×"),"×",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〇")))</f>
        <v>〇</v>
      </c>
      <c r="DW16" s="28" t="str">
        <f ca="1">IF(OR(DW$9="×",DW$110="×",DW$110="△",DW$15="×"),"×",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〇")))</f>
        <v>△</v>
      </c>
      <c r="DX16" s="29" t="str">
        <f ca="1">IF(OR(DX$9="×",DX$110="×",DX$110="△",DX$15="×"),"×",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〇")))</f>
        <v>△</v>
      </c>
      <c r="DY16" s="29" t="str">
        <f ca="1">IF(OR(DY$9="×",DY$110="×",DY$110="△",DY$15="×"),"×",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〇")))</f>
        <v>△</v>
      </c>
      <c r="DZ16" s="30" t="str">
        <f ca="1">IF(OR(DZ$9="×",DZ$110="×",DZ$110="△",DZ$15="×"),"×",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〇")))</f>
        <v>△</v>
      </c>
      <c r="EA16" s="29" t="str">
        <f ca="1">IF(OR(EA$9="×",EA$110="×",EA$110="△",EA$15="×"),"×",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〇")))</f>
        <v>△</v>
      </c>
      <c r="EB16" s="29" t="str">
        <f ca="1">IF(OR(EB$9="×",EB$110="×",EB$110="△",EB$15="×"),"×",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〇")))</f>
        <v>△</v>
      </c>
      <c r="EC16" s="37" t="str">
        <f ca="1">IF(OR(EC$9="×",EC$110="×",EC$110="△",EC$15="×"),"×",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〇")))</f>
        <v>△</v>
      </c>
      <c r="ED16" s="36" t="str">
        <f ca="1">IF(OR(ED$9="×",ED$110="×",ED$110="△",ED$15="×"),"×",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〇")))</f>
        <v>×</v>
      </c>
      <c r="EE16" s="29" t="str">
        <f ca="1">IF(OR(EE$9="×",EE$110="×",EE$110="△",EE$15="×"),"×",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〇")))</f>
        <v>×</v>
      </c>
      <c r="EF16" s="29" t="str">
        <f ca="1">IF(OR(EF$9="×",EF$110="×",EF$110="△",EF$15="×"),"×",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〇")))</f>
        <v>×</v>
      </c>
      <c r="EG16" s="29" t="str">
        <f ca="1">IF(OR(EG$9="×",EG$110="×",EG$110="△",EG$15="×"),"×",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〇")))</f>
        <v>×</v>
      </c>
      <c r="EH16" s="29" t="str">
        <f ca="1">IF(OR(EH$9="×",EH$110="×",EH$110="△",EH$15="×"),"×",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〇")))</f>
        <v>×</v>
      </c>
      <c r="EI16" s="29" t="str">
        <f ca="1">IF(OR(EI$9="×",EI$110="×",EI$110="△",EI$15="×"),"×",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〇")))</f>
        <v>×</v>
      </c>
      <c r="EJ16" s="29" t="str">
        <f ca="1">IF(OR(EJ$9="×",EJ$110="×",EJ$110="△",EJ$15="×"),"×",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〇")))</f>
        <v>×</v>
      </c>
      <c r="EK16" s="29" t="str">
        <f ca="1">IF(OR(EK$9="×",EK$110="×",EK$110="△",EK$15="×"),"×",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〇")))</f>
        <v>×</v>
      </c>
      <c r="EL16" s="29" t="str">
        <f ca="1">IF(OR(EL$9="×",EL$110="×",EL$110="△",EL$15="×"),"×",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〇")))</f>
        <v>×</v>
      </c>
      <c r="EM16" s="28" t="str">
        <f ca="1">IF(OR(EM$9="×",EM$110="×",EM$110="△",EM$15="×"),"×",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〇")))</f>
        <v>×</v>
      </c>
      <c r="EN16" s="29" t="str">
        <f ca="1">IF(OR(EN$9="×",EN$110="×",EN$110="△",EN$15="×"),"×",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〇")))</f>
        <v>×</v>
      </c>
      <c r="EO16" s="29" t="str">
        <f ca="1">IF(OR(EO$9="×",EO$110="×",EO$110="△",EO$15="×"),"×",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〇")))</f>
        <v>×</v>
      </c>
      <c r="EP16" s="30" t="str">
        <f ca="1">IF(OR(EP$9="×",EP$110="×",EP$110="△",EP$15="×"),"×",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〇")))</f>
        <v>×</v>
      </c>
      <c r="EQ16" s="29" t="str">
        <f ca="1">IF(OR(EQ$9="×",EQ$110="×",EQ$110="△",EQ$15="×"),"×",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〇")))</f>
        <v>×</v>
      </c>
      <c r="ER16" s="29" t="str">
        <f ca="1">IF(OR(ER$9="×",ER$110="×",ER$110="△",ER$15="×"),"×",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〇")))</f>
        <v>×</v>
      </c>
      <c r="ES16" s="29" t="str">
        <f ca="1">IF(OR(ES$9="×",ES$110="×",ES$110="△",ES$15="×"),"×",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〇")))</f>
        <v>×</v>
      </c>
      <c r="ET16" s="29" t="str">
        <f ca="1">IF(OR(ET$9="×",ET$110="×",ET$110="△",ET$15="×"),"×",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〇")))</f>
        <v>×</v>
      </c>
      <c r="EU16" s="28" t="str">
        <f ca="1">IF(OR(EU$9="×",EU$110="×",EU$110="△",EU$15="×"),"×",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〇")))</f>
        <v>×</v>
      </c>
      <c r="EV16" s="29" t="str">
        <f ca="1">IF(OR(EV$9="×",EV$110="×",EV$110="△",EV$15="×"),"×",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〇")))</f>
        <v>×</v>
      </c>
      <c r="EW16" s="29" t="str">
        <f ca="1">IF(OR(EW$9="×",EW$110="×",EW$110="△",EW$15="×"),"×",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〇")))</f>
        <v>×</v>
      </c>
      <c r="EX16" s="30" t="str">
        <f ca="1">IF(OR(EX$9="×",EX$110="×",EX$110="△",EX$15="×"),"×",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〇")))</f>
        <v>×</v>
      </c>
      <c r="EY16" s="29" t="str">
        <f ca="1">IF(OR(EY$9="×",EY$110="×",EY$110="△",EY$15="×"),"×",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〇")))</f>
        <v>×</v>
      </c>
      <c r="EZ16" s="29" t="str">
        <f ca="1">IF(OR(EZ$9="×",EZ$110="×",EZ$110="△",EZ$15="×"),"×",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〇")))</f>
        <v>×</v>
      </c>
      <c r="FA16" s="37" t="str">
        <f ca="1">IF(OR(FA$9="×",FA$110="×",FA$110="△",FA$15="×"),"×",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〇")))</f>
        <v>×</v>
      </c>
      <c r="FB16" s="36" t="str">
        <f ca="1">IF(OR(FB$9="×",FB$110="×",FB$110="△",FB$15="×"),"×",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〇")))</f>
        <v>×</v>
      </c>
      <c r="FC16" s="29" t="str">
        <f ca="1">IF(OR(FC$9="×",FC$110="×",FC$110="△",FC$15="×"),"×",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〇")))</f>
        <v>×</v>
      </c>
      <c r="FD16" s="29" t="str">
        <f ca="1">IF(OR(FD$9="×",FD$110="×",FD$110="△",FD$15="×"),"×",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〇")))</f>
        <v>×</v>
      </c>
      <c r="FE16" s="29" t="str">
        <f ca="1">IF(OR(FE$9="×",FE$110="×",FE$110="△",FE$15="×"),"×",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〇")))</f>
        <v>×</v>
      </c>
      <c r="FF16" s="29" t="str">
        <f ca="1">IF(OR(FF$9="×",FF$110="×",FF$110="△",FF$15="×"),"×",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〇")))</f>
        <v>×</v>
      </c>
      <c r="FG16" s="29" t="str">
        <f ca="1">IF(OR(FG$9="×",FG$110="×",FG$110="△",FG$15="×"),"×",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〇")))</f>
        <v>×</v>
      </c>
      <c r="FH16" s="29" t="str">
        <f ca="1">IF(OR(FH$9="×",FH$110="×",FH$110="△",FH$15="×"),"×",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〇")))</f>
        <v>×</v>
      </c>
      <c r="FI16" s="29" t="str">
        <f ca="1">IF(OR(FI$9="×",FI$110="×",FI$110="△",FI$15="×"),"×",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〇")))</f>
        <v>×</v>
      </c>
      <c r="FJ16" s="29" t="str">
        <f ca="1">IF(OR(FJ$9="×",FJ$110="×",FJ$110="△",FJ$15="×"),"×",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〇")))</f>
        <v>×</v>
      </c>
      <c r="FK16" s="28" t="str">
        <f ca="1">IF(OR(FK$9="×",FK$110="×",FK$110="△",FK$15="×"),"×",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〇")))</f>
        <v>×</v>
      </c>
      <c r="FL16" s="29" t="str">
        <f ca="1">IF(OR(FL$9="×",FL$110="×",FL$110="△",FL$15="×"),"×",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〇")))</f>
        <v>×</v>
      </c>
      <c r="FM16" s="29" t="str">
        <f ca="1">IF(OR(FM$9="×",FM$110="×",FM$110="△",FM$15="×"),"×",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〇")))</f>
        <v>×</v>
      </c>
      <c r="FN16" s="30" t="str">
        <f ca="1">IF(OR(FN$9="×",FN$110="×",FN$110="△",FN$15="×"),"×",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〇")))</f>
        <v>×</v>
      </c>
      <c r="FO16" s="29" t="str">
        <f ca="1">IF(OR(FO$9="×",FO$110="×",FO$110="△",FO$15="×"),"×",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〇")))</f>
        <v>×</v>
      </c>
      <c r="FP16" s="29" t="str">
        <f ca="1">IF(OR(FP$9="×",FP$110="×",FP$110="△",FP$15="×"),"×",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〇")))</f>
        <v>×</v>
      </c>
      <c r="FQ16" s="29" t="str">
        <f ca="1">IF(OR(FQ$9="×",FQ$110="×",FQ$110="△",FQ$15="×"),"×",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〇")))</f>
        <v>×</v>
      </c>
      <c r="FR16" s="29" t="str">
        <f ca="1">IF(OR(FR$9="×",FR$110="×",FR$110="△",FR$15="×"),"×",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〇")))</f>
        <v>×</v>
      </c>
      <c r="FS16" s="28" t="str">
        <f ca="1">IF(OR(FS$9="×",FS$110="×",FS$110="△",FS$15="×"),"×",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〇")))</f>
        <v>×</v>
      </c>
      <c r="FT16" s="29" t="str">
        <f ca="1">IF(OR(FT$9="×",FT$110="×",FT$110="△",FT$15="×"),"×",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〇")))</f>
        <v>×</v>
      </c>
      <c r="FU16" s="29" t="str">
        <f ca="1">IF(OR(FU$9="×",FU$110="×",FU$110="△",FU$15="×"),"×",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〇")))</f>
        <v>×</v>
      </c>
      <c r="FV16" s="30" t="str">
        <f ca="1">IF(OR(FV$9="×",FV$110="×",FV$110="△",FV$15="×"),"×",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〇")))</f>
        <v>×</v>
      </c>
      <c r="FW16" s="29" t="str">
        <f ca="1">IF(OR(FW$9="×",FW$110="×",FW$110="△",FW$15="×"),"×",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〇")))</f>
        <v>×</v>
      </c>
      <c r="FX16" s="29" t="str">
        <f ca="1">IF(OR(FX$9="×",FX$110="×",FX$110="△",FX$15="×"),"×",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〇")))</f>
        <v>×</v>
      </c>
      <c r="FY16" s="37" t="str">
        <f ca="1">IF(OR(FY$9="×",FY$110="×",FY$110="△",FY$15="×"),"×",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〇")))</f>
        <v>×</v>
      </c>
    </row>
    <row r="17" spans="1:181">
      <c r="A17" s="16"/>
      <c r="B17" s="72" t="s">
        <v>96</v>
      </c>
      <c r="C17" s="73"/>
      <c r="D17" s="11" t="s">
        <v>158</v>
      </c>
      <c r="E17" s="10" t="str">
        <f>INDEX(施設情報!$D$1:$D$1000,MATCH(D17,施設情報!$C$1:$C$1000,0))</f>
        <v>1</v>
      </c>
      <c r="F17" s="11"/>
      <c r="G17" s="8" t="str">
        <f t="shared" si="8"/>
        <v>008-46391</v>
      </c>
      <c r="H17" s="10" t="str">
        <f t="shared" si="14"/>
        <v>008-46392</v>
      </c>
      <c r="I17" s="10" t="str">
        <f t="shared" si="9"/>
        <v>008-46393</v>
      </c>
      <c r="J17" s="10" t="str">
        <f t="shared" si="10"/>
        <v>008-46394</v>
      </c>
      <c r="K17" s="10" t="str">
        <f t="shared" si="11"/>
        <v>008-46395</v>
      </c>
      <c r="L17" s="10" t="str">
        <f t="shared" si="12"/>
        <v>008-46396</v>
      </c>
      <c r="M17" s="10" t="str">
        <f t="shared" si="13"/>
        <v>008-46397</v>
      </c>
      <c r="N17" s="36" t="str">
        <f ca="1">IF(OR(N$9="×",N$110="×",N$110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N$112="×"),"△","〇")))</f>
        <v>△</v>
      </c>
      <c r="O17" s="29" t="str">
        <f ca="1">IF(OR(O$9="×",O$110="×",O$110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O$112="×"),"△","〇")))</f>
        <v>△</v>
      </c>
      <c r="P17" s="29" t="str">
        <f ca="1">IF(OR(P$9="×",P$110="×",P$110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P$112="×"),"△","〇")))</f>
        <v>△</v>
      </c>
      <c r="Q17" s="29" t="str">
        <f ca="1">IF(OR(Q$9="×",Q$110="×",Q$110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Q$112="×"),"△","〇")))</f>
        <v>△</v>
      </c>
      <c r="R17" s="29" t="str">
        <f ca="1">IF(OR(R$9="×",R$110="×",R$110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R$112="×"),"△","〇")))</f>
        <v>△</v>
      </c>
      <c r="S17" s="29" t="str">
        <f ca="1">IF(OR(S$9="×",S$110="×",S$110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S$112="×"),"△","〇")))</f>
        <v>△</v>
      </c>
      <c r="T17" s="29" t="str">
        <f ca="1">IF(OR(T$9="×",T$110="×",T$110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T$112="×"),"△","〇")))</f>
        <v>△</v>
      </c>
      <c r="U17" s="29" t="str">
        <f ca="1">IF(OR(U$9="×",U$110="×",U$110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U$112="×"),"△","〇")))</f>
        <v>△</v>
      </c>
      <c r="V17" s="29" t="str">
        <f ca="1">IF(OR(V$9="×",V$110="×",V$110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V$112="×"),"△","〇")))</f>
        <v>△</v>
      </c>
      <c r="W17" s="28" t="str">
        <f ca="1">IF(OR(W$9="×",W$110="×",W$110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W$112="×"),"△","〇")))</f>
        <v>〇</v>
      </c>
      <c r="X17" s="29" t="str">
        <f ca="1">IF(OR(X$9="×",X$110="×",X$110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X$112="×"),"△","〇")))</f>
        <v>〇</v>
      </c>
      <c r="Y17" s="29" t="str">
        <f ca="1">IF(OR(Y$9="×",Y$110="×",Y$110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Y$112="×"),"△","〇")))</f>
        <v>〇</v>
      </c>
      <c r="Z17" s="30" t="str">
        <f ca="1">IF(OR(Z$9="×",Z$110="×",Z$110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Z$112="×"),"△","〇")))</f>
        <v>〇</v>
      </c>
      <c r="AA17" s="29" t="str">
        <f ca="1">IF(OR(AA$9="×",AA$110="×",AA$110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AA$112="×"),"△","〇")))</f>
        <v>〇</v>
      </c>
      <c r="AB17" s="29" t="str">
        <f ca="1">IF(OR(AB$9="×",AB$110="×",AB$110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AB$112="×"),"△","〇")))</f>
        <v>〇</v>
      </c>
      <c r="AC17" s="29" t="str">
        <f ca="1">IF(OR(AC$9="×",AC$110="×",AC$110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AC$112="×"),"△","〇")))</f>
        <v>〇</v>
      </c>
      <c r="AD17" s="29" t="str">
        <f ca="1">IF(OR(AD$9="×",AD$110="×",AD$110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AD$112="×"),"△","〇")))</f>
        <v>〇</v>
      </c>
      <c r="AE17" s="28" t="str">
        <f ca="1">IF(OR(AE$9="×",AE$110="×",AE$110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AE$112="×"),"△","〇")))</f>
        <v>△</v>
      </c>
      <c r="AF17" s="29" t="str">
        <f ca="1">IF(OR(AF$9="×",AF$110="×",AF$110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AF$112="×"),"△","〇")))</f>
        <v>△</v>
      </c>
      <c r="AG17" s="29" t="str">
        <f ca="1">IF(OR(AG$9="×",AG$110="×",AG$110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AG$112="×"),"△","〇")))</f>
        <v>△</v>
      </c>
      <c r="AH17" s="30" t="str">
        <f ca="1">IF(OR(AH$9="×",AH$110="×",AH$110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AH$112="×"),"△","〇")))</f>
        <v>△</v>
      </c>
      <c r="AI17" s="29" t="str">
        <f ca="1">IF(OR(AI$9="×",AI$110="×",AI$110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AI$112="×"),"△","〇")))</f>
        <v>△</v>
      </c>
      <c r="AJ17" s="29" t="str">
        <f ca="1">IF(OR(AJ$9="×",AJ$110="×",AJ$110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AJ$112="×"),"△","〇")))</f>
        <v>△</v>
      </c>
      <c r="AK17" s="37" t="str">
        <f ca="1">IF(OR(AK$9="×",AK$110="×",AK$110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AK$112="×"),"△","〇")))</f>
        <v>△</v>
      </c>
      <c r="AL17" s="36" t="str">
        <f ca="1">IF(OR(AL$9="×",AL$110="×",AL$110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AL$112="×"),"△","〇")))</f>
        <v>△</v>
      </c>
      <c r="AM17" s="29" t="str">
        <f ca="1">IF(OR(AM$9="×",AM$110="×",AM$110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AM$112="×"),"△","〇")))</f>
        <v>△</v>
      </c>
      <c r="AN17" s="29" t="str">
        <f ca="1">IF(OR(AN$9="×",AN$110="×",AN$110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AN$112="×"),"△","〇")))</f>
        <v>△</v>
      </c>
      <c r="AO17" s="29" t="str">
        <f ca="1">IF(OR(AO$9="×",AO$110="×",AO$110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AO$112="×"),"△","〇")))</f>
        <v>△</v>
      </c>
      <c r="AP17" s="29" t="str">
        <f ca="1">IF(OR(AP$9="×",AP$110="×",AP$110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AP$112="×"),"△","〇")))</f>
        <v>△</v>
      </c>
      <c r="AQ17" s="29" t="str">
        <f ca="1">IF(OR(AQ$9="×",AQ$110="×",AQ$110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AQ$112="×"),"△","〇")))</f>
        <v>△</v>
      </c>
      <c r="AR17" s="29" t="str">
        <f ca="1">IF(OR(AR$9="×",AR$110="×",AR$110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AR$112="×"),"△","〇")))</f>
        <v>△</v>
      </c>
      <c r="AS17" s="29" t="str">
        <f ca="1">IF(OR(AS$9="×",AS$110="×",AS$110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AS$112="×"),"△","〇")))</f>
        <v>△</v>
      </c>
      <c r="AT17" s="29" t="str">
        <f ca="1">IF(OR(AT$9="×",AT$110="×",AT$110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AT$112="×"),"△","〇")))</f>
        <v>△</v>
      </c>
      <c r="AU17" s="28" t="str">
        <f ca="1">IF(OR(AU$9="×",AU$110="×",AU$110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AU$112="×"),"△","〇")))</f>
        <v>〇</v>
      </c>
      <c r="AV17" s="29" t="str">
        <f ca="1">IF(OR(AV$9="×",AV$110="×",AV$110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AV$112="×"),"△","〇")))</f>
        <v>〇</v>
      </c>
      <c r="AW17" s="29" t="str">
        <f ca="1">IF(OR(AW$9="×",AW$110="×",AW$110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AW$112="×"),"△","〇")))</f>
        <v>〇</v>
      </c>
      <c r="AX17" s="30" t="str">
        <f ca="1">IF(OR(AX$9="×",AX$110="×",AX$110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AX$112="×"),"△","〇")))</f>
        <v>〇</v>
      </c>
      <c r="AY17" s="29" t="str">
        <f ca="1">IF(OR(AY$9="×",AY$110="×",AY$110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AY$112="×"),"△","〇")))</f>
        <v>〇</v>
      </c>
      <c r="AZ17" s="29" t="str">
        <f ca="1">IF(OR(AZ$9="×",AZ$110="×",AZ$110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AZ$112="×"),"△","〇")))</f>
        <v>〇</v>
      </c>
      <c r="BA17" s="29" t="str">
        <f ca="1">IF(OR(BA$9="×",BA$110="×",BA$110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BA$112="×"),"△","〇")))</f>
        <v>〇</v>
      </c>
      <c r="BB17" s="29" t="str">
        <f ca="1">IF(OR(BB$9="×",BB$110="×",BB$110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BB$112="×"),"△","〇")))</f>
        <v>〇</v>
      </c>
      <c r="BC17" s="28" t="str">
        <f ca="1">IF(OR(BC$9="×",BC$110="×",BC$110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BC$112="×"),"△","〇")))</f>
        <v>△</v>
      </c>
      <c r="BD17" s="29" t="str">
        <f ca="1">IF(OR(BD$9="×",BD$110="×",BD$110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BD$112="×"),"△","〇")))</f>
        <v>△</v>
      </c>
      <c r="BE17" s="29" t="str">
        <f ca="1">IF(OR(BE$9="×",BE$110="×",BE$110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BE$112="×"),"△","〇")))</f>
        <v>△</v>
      </c>
      <c r="BF17" s="30" t="str">
        <f ca="1">IF(OR(BF$9="×",BF$110="×",BF$110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BF$112="×"),"△","〇")))</f>
        <v>△</v>
      </c>
      <c r="BG17" s="29" t="str">
        <f ca="1">IF(OR(BG$9="×",BG$110="×",BG$110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BG$112="×"),"△","〇")))</f>
        <v>△</v>
      </c>
      <c r="BH17" s="29" t="str">
        <f ca="1">IF(OR(BH$9="×",BH$110="×",BH$110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BH$112="×"),"△","〇")))</f>
        <v>△</v>
      </c>
      <c r="BI17" s="37" t="str">
        <f ca="1">IF(OR(BI$9="×",BI$110="×",BI$110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BI$112="×"),"△","〇")))</f>
        <v>△</v>
      </c>
      <c r="BJ17" s="36" t="str">
        <f ca="1">IF(OR(BJ$9="×",BJ$110="×",BJ$110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BJ$112="×"),"△","〇")))</f>
        <v>△</v>
      </c>
      <c r="BK17" s="29" t="str">
        <f ca="1">IF(OR(BK$9="×",BK$110="×",BK$110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BK$112="×"),"△","〇")))</f>
        <v>△</v>
      </c>
      <c r="BL17" s="29" t="str">
        <f ca="1">IF(OR(BL$9="×",BL$110="×",BL$110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BL$112="×"),"△","〇")))</f>
        <v>△</v>
      </c>
      <c r="BM17" s="29" t="str">
        <f ca="1">IF(OR(BM$9="×",BM$110="×",BM$110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BM$112="×"),"△","〇")))</f>
        <v>△</v>
      </c>
      <c r="BN17" s="29" t="str">
        <f ca="1">IF(OR(BN$9="×",BN$110="×",BN$110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BN$112="×"),"△","〇")))</f>
        <v>△</v>
      </c>
      <c r="BO17" s="29" t="str">
        <f ca="1">IF(OR(BO$9="×",BO$110="×",BO$110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BO$112="×"),"△","〇")))</f>
        <v>△</v>
      </c>
      <c r="BP17" s="29" t="str">
        <f ca="1">IF(OR(BP$9="×",BP$110="×",BP$110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BP$112="×"),"△","〇")))</f>
        <v>△</v>
      </c>
      <c r="BQ17" s="29" t="str">
        <f ca="1">IF(OR(BQ$9="×",BQ$110="×",BQ$110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BQ$112="×"),"△","〇")))</f>
        <v>△</v>
      </c>
      <c r="BR17" s="29" t="str">
        <f ca="1">IF(OR(BR$9="×",BR$110="×",BR$110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BR$112="×"),"△","〇")))</f>
        <v>△</v>
      </c>
      <c r="BS17" s="28" t="str">
        <f ca="1">IF(OR(BS$9="×",BS$110="×",BS$110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BS$112="×"),"△","〇")))</f>
        <v>〇</v>
      </c>
      <c r="BT17" s="29" t="str">
        <f ca="1">IF(OR(BT$9="×",BT$110="×",BT$110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BT$112="×"),"△","〇")))</f>
        <v>〇</v>
      </c>
      <c r="BU17" s="29" t="str">
        <f ca="1">IF(OR(BU$9="×",BU$110="×",BU$110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BU$112="×"),"△","〇")))</f>
        <v>〇</v>
      </c>
      <c r="BV17" s="30" t="str">
        <f ca="1">IF(OR(BV$9="×",BV$110="×",BV$110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BV$112="×"),"△","〇")))</f>
        <v>〇</v>
      </c>
      <c r="BW17" s="29" t="str">
        <f ca="1">IF(OR(BW$9="×",BW$110="×",BW$110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BW$112="×"),"△","〇")))</f>
        <v>〇</v>
      </c>
      <c r="BX17" s="29" t="str">
        <f ca="1">IF(OR(BX$9="×",BX$110="×",BX$110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BX$112="×"),"△","〇")))</f>
        <v>〇</v>
      </c>
      <c r="BY17" s="29" t="str">
        <f ca="1">IF(OR(BY$9="×",BY$110="×",BY$110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BY$112="×"),"△","〇")))</f>
        <v>〇</v>
      </c>
      <c r="BZ17" s="29" t="str">
        <f ca="1">IF(OR(BZ$9="×",BZ$110="×",BZ$110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BZ$112="×"),"△","〇")))</f>
        <v>〇</v>
      </c>
      <c r="CA17" s="28" t="str">
        <f ca="1">IF(OR(CA$9="×",CA$110="×",CA$110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CA$112="×"),"△","〇")))</f>
        <v>△</v>
      </c>
      <c r="CB17" s="29" t="str">
        <f ca="1">IF(OR(CB$9="×",CB$110="×",CB$110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CB$112="×"),"△","〇")))</f>
        <v>△</v>
      </c>
      <c r="CC17" s="29" t="str">
        <f ca="1">IF(OR(CC$9="×",CC$110="×",CC$110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CC$112="×"),"△","〇")))</f>
        <v>△</v>
      </c>
      <c r="CD17" s="30" t="str">
        <f ca="1">IF(OR(CD$9="×",CD$110="×",CD$110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CD$112="×"),"△","〇")))</f>
        <v>△</v>
      </c>
      <c r="CE17" s="29" t="str">
        <f ca="1">IF(OR(CE$9="×",CE$110="×",CE$110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CE$112="×"),"△","〇")))</f>
        <v>△</v>
      </c>
      <c r="CF17" s="29" t="str">
        <f ca="1">IF(OR(CF$9="×",CF$110="×",CF$110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CF$112="×"),"△","〇")))</f>
        <v>△</v>
      </c>
      <c r="CG17" s="37" t="str">
        <f ca="1">IF(OR(CG$9="×",CG$110="×",CG$110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CG$112="×"),"△","〇")))</f>
        <v>△</v>
      </c>
      <c r="CH17" s="36" t="str">
        <f ca="1">IF(OR(CH$9="×",CH$110="×",CH$110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CH$112="×"),"△","〇")))</f>
        <v>△</v>
      </c>
      <c r="CI17" s="29" t="str">
        <f ca="1">IF(OR(CI$9="×",CI$110="×",CI$110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CI$112="×"),"△","〇")))</f>
        <v>△</v>
      </c>
      <c r="CJ17" s="29" t="str">
        <f ca="1">IF(OR(CJ$9="×",CJ$110="×",CJ$110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CJ$112="×"),"△","〇")))</f>
        <v>△</v>
      </c>
      <c r="CK17" s="29" t="str">
        <f ca="1">IF(OR(CK$9="×",CK$110="×",CK$110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CK$112="×"),"△","〇")))</f>
        <v>△</v>
      </c>
      <c r="CL17" s="29" t="str">
        <f ca="1">IF(OR(CL$9="×",CL$110="×",CL$110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CL$112="×"),"△","〇")))</f>
        <v>△</v>
      </c>
      <c r="CM17" s="29" t="str">
        <f ca="1">IF(OR(CM$9="×",CM$110="×",CM$110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CM$112="×"),"△","〇")))</f>
        <v>△</v>
      </c>
      <c r="CN17" s="29" t="str">
        <f ca="1">IF(OR(CN$9="×",CN$110="×",CN$110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CN$112="×"),"△","〇")))</f>
        <v>△</v>
      </c>
      <c r="CO17" s="29" t="str">
        <f ca="1">IF(OR(CO$9="×",CO$110="×",CO$110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CO$112="×"),"△","〇")))</f>
        <v>△</v>
      </c>
      <c r="CP17" s="29" t="str">
        <f ca="1">IF(OR(CP$9="×",CP$110="×",CP$110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CP$112="×"),"△","〇")))</f>
        <v>△</v>
      </c>
      <c r="CQ17" s="28" t="str">
        <f ca="1">IF(OR(CQ$9="×",CQ$110="×",CQ$110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CQ$112="×"),"△","〇")))</f>
        <v>〇</v>
      </c>
      <c r="CR17" s="29" t="str">
        <f ca="1">IF(OR(CR$9="×",CR$110="×",CR$110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CR$112="×"),"△","〇")))</f>
        <v>〇</v>
      </c>
      <c r="CS17" s="29" t="str">
        <f ca="1">IF(OR(CS$9="×",CS$110="×",CS$110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CS$112="×"),"△","〇")))</f>
        <v>〇</v>
      </c>
      <c r="CT17" s="30" t="str">
        <f ca="1">IF(OR(CT$9="×",CT$110="×",CT$110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CT$112="×"),"△","〇")))</f>
        <v>〇</v>
      </c>
      <c r="CU17" s="29" t="str">
        <f ca="1">IF(OR(CU$9="×",CU$110="×",CU$110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CU$112="×"),"△","〇")))</f>
        <v>〇</v>
      </c>
      <c r="CV17" s="29" t="str">
        <f ca="1">IF(OR(CV$9="×",CV$110="×",CV$110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CV$112="×"),"△","〇")))</f>
        <v>〇</v>
      </c>
      <c r="CW17" s="29" t="str">
        <f ca="1">IF(OR(CW$9="×",CW$110="×",CW$110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CW$112="×"),"△","〇")))</f>
        <v>〇</v>
      </c>
      <c r="CX17" s="29" t="str">
        <f ca="1">IF(OR(CX$9="×",CX$110="×",CX$110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CX$112="×"),"△","〇")))</f>
        <v>〇</v>
      </c>
      <c r="CY17" s="28" t="str">
        <f ca="1">IF(OR(CY$9="×",CY$110="×",CY$110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CY$112="×"),"△","〇")))</f>
        <v>△</v>
      </c>
      <c r="CZ17" s="29" t="str">
        <f ca="1">IF(OR(CZ$9="×",CZ$110="×",CZ$110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CZ$112="×"),"△","〇")))</f>
        <v>△</v>
      </c>
      <c r="DA17" s="29" t="str">
        <f ca="1">IF(OR(DA$9="×",DA$110="×",DA$110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DA$112="×"),"△","〇")))</f>
        <v>△</v>
      </c>
      <c r="DB17" s="30" t="str">
        <f ca="1">IF(OR(DB$9="×",DB$110="×",DB$110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DB$112="×"),"△","〇")))</f>
        <v>△</v>
      </c>
      <c r="DC17" s="29" t="str">
        <f ca="1">IF(OR(DC$9="×",DC$110="×",DC$110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DC$112="×"),"△","〇")))</f>
        <v>△</v>
      </c>
      <c r="DD17" s="29" t="str">
        <f ca="1">IF(OR(DD$9="×",DD$110="×",DD$110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DD$112="×"),"△","〇")))</f>
        <v>△</v>
      </c>
      <c r="DE17" s="37" t="str">
        <f ca="1">IF(OR(DE$9="×",DE$110="×",DE$110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DE$112="×"),"△","〇")))</f>
        <v>△</v>
      </c>
      <c r="DF17" s="36" t="str">
        <f ca="1">IF(OR(DF$9="×",DF$110="×",DF$110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DF$112="×"),"△","〇")))</f>
        <v>△</v>
      </c>
      <c r="DG17" s="29" t="str">
        <f ca="1">IF(OR(DG$9="×",DG$110="×",DG$110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DG$112="×"),"△","〇")))</f>
        <v>△</v>
      </c>
      <c r="DH17" s="29" t="str">
        <f ca="1">IF(OR(DH$9="×",DH$110="×",DH$110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DH$112="×"),"△","〇")))</f>
        <v>△</v>
      </c>
      <c r="DI17" s="29" t="str">
        <f ca="1">IF(OR(DI$9="×",DI$110="×",DI$110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DI$112="×"),"△","〇")))</f>
        <v>△</v>
      </c>
      <c r="DJ17" s="29" t="str">
        <f ca="1">IF(OR(DJ$9="×",DJ$110="×",DJ$110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DJ$112="×"),"△","〇")))</f>
        <v>△</v>
      </c>
      <c r="DK17" s="29" t="str">
        <f ca="1">IF(OR(DK$9="×",DK$110="×",DK$110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DK$112="×"),"△","〇")))</f>
        <v>△</v>
      </c>
      <c r="DL17" s="29" t="str">
        <f ca="1">IF(OR(DL$9="×",DL$110="×",DL$110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DL$112="×"),"△","〇")))</f>
        <v>△</v>
      </c>
      <c r="DM17" s="29" t="str">
        <f ca="1">IF(OR(DM$9="×",DM$110="×",DM$110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DM$112="×"),"△","〇")))</f>
        <v>△</v>
      </c>
      <c r="DN17" s="29" t="str">
        <f ca="1">IF(OR(DN$9="×",DN$110="×",DN$110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DN$112="×"),"△","〇")))</f>
        <v>△</v>
      </c>
      <c r="DO17" s="28" t="str">
        <f ca="1">IF(OR(DO$9="×",DO$110="×",DO$110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DO$112="×"),"△","〇")))</f>
        <v>〇</v>
      </c>
      <c r="DP17" s="29" t="str">
        <f ca="1">IF(OR(DP$9="×",DP$110="×",DP$110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DP$112="×"),"△","〇")))</f>
        <v>〇</v>
      </c>
      <c r="DQ17" s="29" t="str">
        <f ca="1">IF(OR(DQ$9="×",DQ$110="×",DQ$110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DQ$112="×"),"△","〇")))</f>
        <v>〇</v>
      </c>
      <c r="DR17" s="30" t="str">
        <f ca="1">IF(OR(DR$9="×",DR$110="×",DR$110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DR$112="×"),"△","〇")))</f>
        <v>〇</v>
      </c>
      <c r="DS17" s="29" t="str">
        <f ca="1">IF(OR(DS$9="×",DS$110="×",DS$110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DS$112="×"),"△","〇")))</f>
        <v>〇</v>
      </c>
      <c r="DT17" s="29" t="str">
        <f ca="1">IF(OR(DT$9="×",DT$110="×",DT$110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DT$112="×"),"△","〇")))</f>
        <v>〇</v>
      </c>
      <c r="DU17" s="29" t="str">
        <f ca="1">IF(OR(DU$9="×",DU$110="×",DU$110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DU$112="×"),"△","〇")))</f>
        <v>〇</v>
      </c>
      <c r="DV17" s="29" t="str">
        <f ca="1">IF(OR(DV$9="×",DV$110="×",DV$110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DV$112="×"),"△","〇")))</f>
        <v>〇</v>
      </c>
      <c r="DW17" s="28" t="str">
        <f ca="1">IF(OR(DW$9="×",DW$110="×",DW$110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DW$112="×"),"△","〇")))</f>
        <v>△</v>
      </c>
      <c r="DX17" s="29" t="str">
        <f ca="1">IF(OR(DX$9="×",DX$110="×",DX$110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DX$112="×"),"△","〇")))</f>
        <v>△</v>
      </c>
      <c r="DY17" s="29" t="str">
        <f ca="1">IF(OR(DY$9="×",DY$110="×",DY$110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DY$112="×"),"△","〇")))</f>
        <v>△</v>
      </c>
      <c r="DZ17" s="30" t="str">
        <f ca="1">IF(OR(DZ$9="×",DZ$110="×",DZ$110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DZ$112="×"),"△","〇")))</f>
        <v>△</v>
      </c>
      <c r="EA17" s="29" t="str">
        <f ca="1">IF(OR(EA$9="×",EA$110="×",EA$110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EA$112="×"),"△","〇")))</f>
        <v>△</v>
      </c>
      <c r="EB17" s="29" t="str">
        <f ca="1">IF(OR(EB$9="×",EB$110="×",EB$110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EB$112="×"),"△","〇")))</f>
        <v>△</v>
      </c>
      <c r="EC17" s="37" t="str">
        <f ca="1">IF(OR(EC$9="×",EC$110="×",EC$110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EC$112="×"),"△","〇")))</f>
        <v>△</v>
      </c>
      <c r="ED17" s="36" t="str">
        <f ca="1">IF(OR(ED$9="×",ED$110="×",ED$110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ED$112="×"),"△","〇")))</f>
        <v>×</v>
      </c>
      <c r="EE17" s="29" t="str">
        <f ca="1">IF(OR(EE$9="×",EE$110="×",EE$110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EE$112="×"),"△","〇")))</f>
        <v>×</v>
      </c>
      <c r="EF17" s="29" t="str">
        <f ca="1">IF(OR(EF$9="×",EF$110="×",EF$110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EF$112="×"),"△","〇")))</f>
        <v>×</v>
      </c>
      <c r="EG17" s="29" t="str">
        <f ca="1">IF(OR(EG$9="×",EG$110="×",EG$110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EG$112="×"),"△","〇")))</f>
        <v>×</v>
      </c>
      <c r="EH17" s="29" t="str">
        <f ca="1">IF(OR(EH$9="×",EH$110="×",EH$110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EH$112="×"),"△","〇")))</f>
        <v>×</v>
      </c>
      <c r="EI17" s="29" t="str">
        <f ca="1">IF(OR(EI$9="×",EI$110="×",EI$110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EI$112="×"),"△","〇")))</f>
        <v>×</v>
      </c>
      <c r="EJ17" s="29" t="str">
        <f ca="1">IF(OR(EJ$9="×",EJ$110="×",EJ$110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EJ$112="×"),"△","〇")))</f>
        <v>×</v>
      </c>
      <c r="EK17" s="29" t="str">
        <f ca="1">IF(OR(EK$9="×",EK$110="×",EK$110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EK$112="×"),"△","〇")))</f>
        <v>×</v>
      </c>
      <c r="EL17" s="29" t="str">
        <f ca="1">IF(OR(EL$9="×",EL$110="×",EL$110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EL$112="×"),"△","〇")))</f>
        <v>×</v>
      </c>
      <c r="EM17" s="28" t="str">
        <f ca="1">IF(OR(EM$9="×",EM$110="×",EM$110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EM$112="×"),"△","〇")))</f>
        <v>×</v>
      </c>
      <c r="EN17" s="29" t="str">
        <f ca="1">IF(OR(EN$9="×",EN$110="×",EN$110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EN$112="×"),"△","〇")))</f>
        <v>×</v>
      </c>
      <c r="EO17" s="29" t="str">
        <f ca="1">IF(OR(EO$9="×",EO$110="×",EO$110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EO$112="×"),"△","〇")))</f>
        <v>×</v>
      </c>
      <c r="EP17" s="30" t="str">
        <f ca="1">IF(OR(EP$9="×",EP$110="×",EP$110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EP$112="×"),"△","〇")))</f>
        <v>×</v>
      </c>
      <c r="EQ17" s="29" t="str">
        <f ca="1">IF(OR(EQ$9="×",EQ$110="×",EQ$110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EQ$112="×"),"△","〇")))</f>
        <v>×</v>
      </c>
      <c r="ER17" s="29" t="str">
        <f ca="1">IF(OR(ER$9="×",ER$110="×",ER$110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ER$112="×"),"△","〇")))</f>
        <v>×</v>
      </c>
      <c r="ES17" s="29" t="str">
        <f ca="1">IF(OR(ES$9="×",ES$110="×",ES$110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ES$112="×"),"△","〇")))</f>
        <v>×</v>
      </c>
      <c r="ET17" s="29" t="str">
        <f ca="1">IF(OR(ET$9="×",ET$110="×",ET$110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ET$112="×"),"△","〇")))</f>
        <v>×</v>
      </c>
      <c r="EU17" s="28" t="str">
        <f ca="1">IF(OR(EU$9="×",EU$110="×",EU$110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EU$112="×"),"△","〇")))</f>
        <v>×</v>
      </c>
      <c r="EV17" s="29" t="str">
        <f ca="1">IF(OR(EV$9="×",EV$110="×",EV$110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EV$112="×"),"△","〇")))</f>
        <v>×</v>
      </c>
      <c r="EW17" s="29" t="str">
        <f ca="1">IF(OR(EW$9="×",EW$110="×",EW$110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EW$112="×"),"△","〇")))</f>
        <v>×</v>
      </c>
      <c r="EX17" s="30" t="str">
        <f ca="1">IF(OR(EX$9="×",EX$110="×",EX$110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EX$112="×"),"△","〇")))</f>
        <v>×</v>
      </c>
      <c r="EY17" s="29" t="str">
        <f ca="1">IF(OR(EY$9="×",EY$110="×",EY$110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EY$112="×"),"△","〇")))</f>
        <v>×</v>
      </c>
      <c r="EZ17" s="29" t="str">
        <f ca="1">IF(OR(EZ$9="×",EZ$110="×",EZ$110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EZ$112="×"),"△","〇")))</f>
        <v>×</v>
      </c>
      <c r="FA17" s="37" t="str">
        <f ca="1">IF(OR(FA$9="×",FA$110="×",FA$110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FA$112="×"),"△","〇")))</f>
        <v>×</v>
      </c>
      <c r="FB17" s="36" t="str">
        <f ca="1">IF(OR(FB$9="×",FB$110="×",FB$110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FB$112="×"),"△","〇")))</f>
        <v>×</v>
      </c>
      <c r="FC17" s="29" t="str">
        <f ca="1">IF(OR(FC$9="×",FC$110="×",FC$110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FC$112="×"),"△","〇")))</f>
        <v>×</v>
      </c>
      <c r="FD17" s="29" t="str">
        <f ca="1">IF(OR(FD$9="×",FD$110="×",FD$110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FD$112="×"),"△","〇")))</f>
        <v>×</v>
      </c>
      <c r="FE17" s="29" t="str">
        <f ca="1">IF(OR(FE$9="×",FE$110="×",FE$110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FE$112="×"),"△","〇")))</f>
        <v>×</v>
      </c>
      <c r="FF17" s="29" t="str">
        <f ca="1">IF(OR(FF$9="×",FF$110="×",FF$110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FF$112="×"),"△","〇")))</f>
        <v>×</v>
      </c>
      <c r="FG17" s="29" t="str">
        <f ca="1">IF(OR(FG$9="×",FG$110="×",FG$110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FG$112="×"),"△","〇")))</f>
        <v>×</v>
      </c>
      <c r="FH17" s="29" t="str">
        <f ca="1">IF(OR(FH$9="×",FH$110="×",FH$110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FH$112="×"),"△","〇")))</f>
        <v>×</v>
      </c>
      <c r="FI17" s="29" t="str">
        <f ca="1">IF(OR(FI$9="×",FI$110="×",FI$110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FI$112="×"),"△","〇")))</f>
        <v>×</v>
      </c>
      <c r="FJ17" s="29" t="str">
        <f ca="1">IF(OR(FJ$9="×",FJ$110="×",FJ$110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FJ$112="×"),"△","〇")))</f>
        <v>×</v>
      </c>
      <c r="FK17" s="28" t="str">
        <f ca="1">IF(OR(FK$9="×",FK$110="×",FK$110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FK$112="×"),"△","〇")))</f>
        <v>×</v>
      </c>
      <c r="FL17" s="29" t="str">
        <f ca="1">IF(OR(FL$9="×",FL$110="×",FL$110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FL$112="×"),"△","〇")))</f>
        <v>×</v>
      </c>
      <c r="FM17" s="29" t="str">
        <f ca="1">IF(OR(FM$9="×",FM$110="×",FM$110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FM$112="×"),"△","〇")))</f>
        <v>×</v>
      </c>
      <c r="FN17" s="30" t="str">
        <f ca="1">IF(OR(FN$9="×",FN$110="×",FN$110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FN$112="×"),"△","〇")))</f>
        <v>×</v>
      </c>
      <c r="FO17" s="29" t="str">
        <f ca="1">IF(OR(FO$9="×",FO$110="×",FO$110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FO$112="×"),"△","〇")))</f>
        <v>×</v>
      </c>
      <c r="FP17" s="29" t="str">
        <f ca="1">IF(OR(FP$9="×",FP$110="×",FP$110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FP$112="×"),"△","〇")))</f>
        <v>×</v>
      </c>
      <c r="FQ17" s="29" t="str">
        <f ca="1">IF(OR(FQ$9="×",FQ$110="×",FQ$110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FQ$112="×"),"△","〇")))</f>
        <v>×</v>
      </c>
      <c r="FR17" s="29" t="str">
        <f ca="1">IF(OR(FR$9="×",FR$110="×",FR$110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FR$112="×"),"△","〇")))</f>
        <v>×</v>
      </c>
      <c r="FS17" s="28" t="str">
        <f ca="1">IF(OR(FS$9="×",FS$110="×",FS$110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FS$112="×"),"△","〇")))</f>
        <v>×</v>
      </c>
      <c r="FT17" s="29" t="str">
        <f ca="1">IF(OR(FT$9="×",FT$110="×",FT$110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FT$112="×"),"△","〇")))</f>
        <v>×</v>
      </c>
      <c r="FU17" s="29" t="str">
        <f ca="1">IF(OR(FU$9="×",FU$110="×",FU$110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FU$112="×"),"△","〇")))</f>
        <v>×</v>
      </c>
      <c r="FV17" s="30" t="str">
        <f ca="1">IF(OR(FV$9="×",FV$110="×",FV$110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FV$112="×"),"△","〇")))</f>
        <v>×</v>
      </c>
      <c r="FW17" s="29" t="str">
        <f ca="1">IF(OR(FW$9="×",FW$110="×",FW$110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FW$112="×"),"△","〇")))</f>
        <v>×</v>
      </c>
      <c r="FX17" s="29" t="str">
        <f ca="1">IF(OR(FX$9="×",FX$110="×",FX$110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FX$112="×"),"△","〇")))</f>
        <v>×</v>
      </c>
      <c r="FY17" s="37" t="str">
        <f ca="1">IF(OR(FY$9="×",FY$110="×",FY$110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FY$112="×"),"△","〇")))</f>
        <v>×</v>
      </c>
    </row>
    <row r="18" spans="1:181">
      <c r="A18" s="16"/>
      <c r="B18" s="72" t="s">
        <v>91</v>
      </c>
      <c r="C18" s="73"/>
      <c r="D18" s="11" t="s">
        <v>159</v>
      </c>
      <c r="E18" s="10" t="str">
        <f>INDEX(施設情報!$D$1:$D$1000,MATCH(D18,施設情報!$C$1:$C$1000,0))</f>
        <v>1</v>
      </c>
      <c r="F18" s="11" t="s">
        <v>275</v>
      </c>
      <c r="G18" s="8" t="str">
        <f t="shared" si="8"/>
        <v>009-46391</v>
      </c>
      <c r="H18" s="10" t="str">
        <f t="shared" si="14"/>
        <v>009-46392</v>
      </c>
      <c r="I18" s="10" t="str">
        <f t="shared" si="9"/>
        <v>009-46393</v>
      </c>
      <c r="J18" s="10" t="str">
        <f t="shared" si="10"/>
        <v>009-46394</v>
      </c>
      <c r="K18" s="10" t="str">
        <f t="shared" si="11"/>
        <v>009-46395</v>
      </c>
      <c r="L18" s="10" t="str">
        <f t="shared" si="12"/>
        <v>009-46396</v>
      </c>
      <c r="M18" s="10" t="str">
        <f t="shared" si="13"/>
        <v>009-46397</v>
      </c>
      <c r="N18" s="36" t="str">
        <f ca="1">IF(OR(N$9="×"),"×",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〇")))</f>
        <v>△</v>
      </c>
      <c r="O18" s="29" t="str">
        <f ca="1">IF(OR(O$9="×"),"×",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〇")))</f>
        <v>△</v>
      </c>
      <c r="P18" s="29" t="str">
        <f ca="1">IF(OR(P$9="×"),"×",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〇")))</f>
        <v>△</v>
      </c>
      <c r="Q18" s="29" t="str">
        <f ca="1">IF(OR(Q$9="×"),"×",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〇")))</f>
        <v>△</v>
      </c>
      <c r="R18" s="29" t="str">
        <f ca="1">IF(OR(R$9="×"),"×",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〇")))</f>
        <v>△</v>
      </c>
      <c r="S18" s="29" t="str">
        <f ca="1">IF(OR(S$9="×"),"×",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〇")))</f>
        <v>△</v>
      </c>
      <c r="T18" s="29" t="str">
        <f ca="1">IF(OR(T$9="×"),"×",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〇")))</f>
        <v>△</v>
      </c>
      <c r="U18" s="29" t="str">
        <f ca="1">IF(OR(U$9="×"),"×",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〇")))</f>
        <v>△</v>
      </c>
      <c r="V18" s="29" t="str">
        <f ca="1">IF(OR(V$9="×"),"×",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〇")))</f>
        <v>△</v>
      </c>
      <c r="W18" s="28" t="str">
        <f ca="1">IF(OR(W$9="×"),"×",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〇")))</f>
        <v>〇</v>
      </c>
      <c r="X18" s="29" t="str">
        <f ca="1">IF(OR(X$9="×"),"×",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〇")))</f>
        <v>〇</v>
      </c>
      <c r="Y18" s="29" t="str">
        <f ca="1">IF(OR(Y$9="×"),"×",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〇")))</f>
        <v>〇</v>
      </c>
      <c r="Z18" s="30" t="str">
        <f ca="1">IF(OR(Z$9="×"),"×",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〇")))</f>
        <v>〇</v>
      </c>
      <c r="AA18" s="29" t="str">
        <f ca="1">IF(OR(AA$9="×"),"×",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〇")))</f>
        <v>〇</v>
      </c>
      <c r="AB18" s="29" t="str">
        <f ca="1">IF(OR(AB$9="×"),"×",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〇")))</f>
        <v>〇</v>
      </c>
      <c r="AC18" s="29" t="str">
        <f ca="1">IF(OR(AC$9="×"),"×",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〇")))</f>
        <v>〇</v>
      </c>
      <c r="AD18" s="29" t="str">
        <f ca="1">IF(OR(AD$9="×"),"×",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〇")))</f>
        <v>〇</v>
      </c>
      <c r="AE18" s="28" t="str">
        <f ca="1">IF(OR(AE$9="×"),"×",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〇")))</f>
        <v>△</v>
      </c>
      <c r="AF18" s="29" t="str">
        <f ca="1">IF(OR(AF$9="×"),"×",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〇")))</f>
        <v>△</v>
      </c>
      <c r="AG18" s="29" t="str">
        <f ca="1">IF(OR(AG$9="×"),"×",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〇")))</f>
        <v>△</v>
      </c>
      <c r="AH18" s="30" t="str">
        <f ca="1">IF(OR(AH$9="×"),"×",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〇")))</f>
        <v>△</v>
      </c>
      <c r="AI18" s="29" t="str">
        <f ca="1">IF(OR(AI$9="×"),"×",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〇")))</f>
        <v>△</v>
      </c>
      <c r="AJ18" s="29" t="str">
        <f ca="1">IF(OR(AJ$9="×"),"×",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〇")))</f>
        <v>△</v>
      </c>
      <c r="AK18" s="37" t="str">
        <f ca="1">IF(OR(AK$9="×"),"×",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〇")))</f>
        <v>△</v>
      </c>
      <c r="AL18" s="36" t="str">
        <f ca="1">IF(OR(AL$9="×"),"×",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〇")))</f>
        <v>△</v>
      </c>
      <c r="AM18" s="29" t="str">
        <f ca="1">IF(OR(AM$9="×"),"×",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〇")))</f>
        <v>△</v>
      </c>
      <c r="AN18" s="29" t="str">
        <f ca="1">IF(OR(AN$9="×"),"×",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〇")))</f>
        <v>△</v>
      </c>
      <c r="AO18" s="29" t="str">
        <f ca="1">IF(OR(AO$9="×"),"×",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〇")))</f>
        <v>△</v>
      </c>
      <c r="AP18" s="29" t="str">
        <f ca="1">IF(OR(AP$9="×"),"×",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〇")))</f>
        <v>△</v>
      </c>
      <c r="AQ18" s="29" t="str">
        <f ca="1">IF(OR(AQ$9="×"),"×",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〇")))</f>
        <v>△</v>
      </c>
      <c r="AR18" s="29" t="str">
        <f ca="1">IF(OR(AR$9="×"),"×",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〇")))</f>
        <v>△</v>
      </c>
      <c r="AS18" s="29" t="str">
        <f ca="1">IF(OR(AS$9="×"),"×",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〇")))</f>
        <v>△</v>
      </c>
      <c r="AT18" s="29" t="str">
        <f ca="1">IF(OR(AT$9="×"),"×",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〇")))</f>
        <v>△</v>
      </c>
      <c r="AU18" s="28" t="str">
        <f ca="1">IF(OR(AU$9="×"),"×",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〇")))</f>
        <v>〇</v>
      </c>
      <c r="AV18" s="29" t="str">
        <f ca="1">IF(OR(AV$9="×"),"×",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〇")))</f>
        <v>〇</v>
      </c>
      <c r="AW18" s="29" t="str">
        <f ca="1">IF(OR(AW$9="×"),"×",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〇")))</f>
        <v>〇</v>
      </c>
      <c r="AX18" s="30" t="str">
        <f ca="1">IF(OR(AX$9="×"),"×",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〇")))</f>
        <v>〇</v>
      </c>
      <c r="AY18" s="29" t="str">
        <f ca="1">IF(OR(AY$9="×"),"×",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〇")))</f>
        <v>〇</v>
      </c>
      <c r="AZ18" s="29" t="str">
        <f ca="1">IF(OR(AZ$9="×"),"×",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〇")))</f>
        <v>〇</v>
      </c>
      <c r="BA18" s="29" t="str">
        <f ca="1">IF(OR(BA$9="×"),"×",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〇")))</f>
        <v>〇</v>
      </c>
      <c r="BB18" s="29" t="str">
        <f ca="1">IF(OR(BB$9="×"),"×",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〇")))</f>
        <v>〇</v>
      </c>
      <c r="BC18" s="28" t="str">
        <f ca="1">IF(OR(BC$9="×"),"×",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〇")))</f>
        <v>△</v>
      </c>
      <c r="BD18" s="29" t="str">
        <f ca="1">IF(OR(BD$9="×"),"×",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〇")))</f>
        <v>△</v>
      </c>
      <c r="BE18" s="29" t="str">
        <f ca="1">IF(OR(BE$9="×"),"×",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〇")))</f>
        <v>△</v>
      </c>
      <c r="BF18" s="30" t="str">
        <f ca="1">IF(OR(BF$9="×"),"×",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〇")))</f>
        <v>△</v>
      </c>
      <c r="BG18" s="29" t="str">
        <f ca="1">IF(OR(BG$9="×"),"×",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〇")))</f>
        <v>△</v>
      </c>
      <c r="BH18" s="29" t="str">
        <f ca="1">IF(OR(BH$9="×"),"×",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〇")))</f>
        <v>△</v>
      </c>
      <c r="BI18" s="37" t="str">
        <f ca="1">IF(OR(BI$9="×"),"×",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〇")))</f>
        <v>△</v>
      </c>
      <c r="BJ18" s="36" t="str">
        <f ca="1">IF(OR(BJ$9="×"),"×",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〇")))</f>
        <v>△</v>
      </c>
      <c r="BK18" s="29" t="str">
        <f ca="1">IF(OR(BK$9="×"),"×",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〇")))</f>
        <v>△</v>
      </c>
      <c r="BL18" s="29" t="str">
        <f ca="1">IF(OR(BL$9="×"),"×",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〇")))</f>
        <v>△</v>
      </c>
      <c r="BM18" s="29" t="str">
        <f ca="1">IF(OR(BM$9="×"),"×",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〇")))</f>
        <v>△</v>
      </c>
      <c r="BN18" s="29" t="str">
        <f ca="1">IF(OR(BN$9="×"),"×",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〇")))</f>
        <v>△</v>
      </c>
      <c r="BO18" s="29" t="str">
        <f ca="1">IF(OR(BO$9="×"),"×",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〇")))</f>
        <v>△</v>
      </c>
      <c r="BP18" s="29" t="str">
        <f ca="1">IF(OR(BP$9="×"),"×",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〇")))</f>
        <v>△</v>
      </c>
      <c r="BQ18" s="29" t="str">
        <f ca="1">IF(OR(BQ$9="×"),"×",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〇")))</f>
        <v>△</v>
      </c>
      <c r="BR18" s="29" t="str">
        <f ca="1">IF(OR(BR$9="×"),"×",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〇")))</f>
        <v>△</v>
      </c>
      <c r="BS18" s="28" t="str">
        <f ca="1">IF(OR(BS$9="×"),"×",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〇")))</f>
        <v>〇</v>
      </c>
      <c r="BT18" s="29" t="str">
        <f ca="1">IF(OR(BT$9="×"),"×",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〇")))</f>
        <v>〇</v>
      </c>
      <c r="BU18" s="29" t="str">
        <f ca="1">IF(OR(BU$9="×"),"×",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〇")))</f>
        <v>〇</v>
      </c>
      <c r="BV18" s="30" t="str">
        <f ca="1">IF(OR(BV$9="×"),"×",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〇")))</f>
        <v>〇</v>
      </c>
      <c r="BW18" s="29" t="str">
        <f ca="1">IF(OR(BW$9="×"),"×",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〇")))</f>
        <v>〇</v>
      </c>
      <c r="BX18" s="29" t="str">
        <f ca="1">IF(OR(BX$9="×"),"×",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〇")))</f>
        <v>〇</v>
      </c>
      <c r="BY18" s="29" t="str">
        <f ca="1">IF(OR(BY$9="×"),"×",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〇")))</f>
        <v>〇</v>
      </c>
      <c r="BZ18" s="29" t="str">
        <f ca="1">IF(OR(BZ$9="×"),"×",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〇")))</f>
        <v>〇</v>
      </c>
      <c r="CA18" s="28" t="str">
        <f ca="1">IF(OR(CA$9="×"),"×",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〇")))</f>
        <v>△</v>
      </c>
      <c r="CB18" s="29" t="str">
        <f ca="1">IF(OR(CB$9="×"),"×",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〇")))</f>
        <v>△</v>
      </c>
      <c r="CC18" s="29" t="str">
        <f ca="1">IF(OR(CC$9="×"),"×",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〇")))</f>
        <v>△</v>
      </c>
      <c r="CD18" s="30" t="str">
        <f ca="1">IF(OR(CD$9="×"),"×",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〇")))</f>
        <v>△</v>
      </c>
      <c r="CE18" s="29" t="str">
        <f ca="1">IF(OR(CE$9="×"),"×",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〇")))</f>
        <v>△</v>
      </c>
      <c r="CF18" s="29" t="str">
        <f ca="1">IF(OR(CF$9="×"),"×",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〇")))</f>
        <v>△</v>
      </c>
      <c r="CG18" s="37" t="str">
        <f ca="1">IF(OR(CG$9="×"),"×",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〇")))</f>
        <v>△</v>
      </c>
      <c r="CH18" s="36" t="str">
        <f ca="1">IF(OR(CH$9="×"),"×",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〇")))</f>
        <v>△</v>
      </c>
      <c r="CI18" s="29" t="str">
        <f ca="1">IF(OR(CI$9="×"),"×",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〇")))</f>
        <v>△</v>
      </c>
      <c r="CJ18" s="29" t="str">
        <f ca="1">IF(OR(CJ$9="×"),"×",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〇")))</f>
        <v>△</v>
      </c>
      <c r="CK18" s="29" t="str">
        <f ca="1">IF(OR(CK$9="×"),"×",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〇")))</f>
        <v>△</v>
      </c>
      <c r="CL18" s="29" t="str">
        <f ca="1">IF(OR(CL$9="×"),"×",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〇")))</f>
        <v>△</v>
      </c>
      <c r="CM18" s="29" t="str">
        <f ca="1">IF(OR(CM$9="×"),"×",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〇")))</f>
        <v>△</v>
      </c>
      <c r="CN18" s="29" t="str">
        <f ca="1">IF(OR(CN$9="×"),"×",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〇")))</f>
        <v>△</v>
      </c>
      <c r="CO18" s="29" t="str">
        <f ca="1">IF(OR(CO$9="×"),"×",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〇")))</f>
        <v>△</v>
      </c>
      <c r="CP18" s="29" t="str">
        <f ca="1">IF(OR(CP$9="×"),"×",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〇")))</f>
        <v>△</v>
      </c>
      <c r="CQ18" s="28" t="str">
        <f ca="1">IF(OR(CQ$9="×"),"×",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〇")))</f>
        <v>〇</v>
      </c>
      <c r="CR18" s="29" t="str">
        <f ca="1">IF(OR(CR$9="×"),"×",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〇")))</f>
        <v>〇</v>
      </c>
      <c r="CS18" s="29" t="str">
        <f ca="1">IF(OR(CS$9="×"),"×",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〇")))</f>
        <v>〇</v>
      </c>
      <c r="CT18" s="30" t="str">
        <f ca="1">IF(OR(CT$9="×"),"×",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〇")))</f>
        <v>〇</v>
      </c>
      <c r="CU18" s="29" t="str">
        <f ca="1">IF(OR(CU$9="×"),"×",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〇")))</f>
        <v>〇</v>
      </c>
      <c r="CV18" s="29" t="str">
        <f ca="1">IF(OR(CV$9="×"),"×",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〇")))</f>
        <v>〇</v>
      </c>
      <c r="CW18" s="29" t="str">
        <f ca="1">IF(OR(CW$9="×"),"×",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〇")))</f>
        <v>〇</v>
      </c>
      <c r="CX18" s="29" t="str">
        <f ca="1">IF(OR(CX$9="×"),"×",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〇")))</f>
        <v>〇</v>
      </c>
      <c r="CY18" s="28" t="str">
        <f ca="1">IF(OR(CY$9="×"),"×",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〇")))</f>
        <v>△</v>
      </c>
      <c r="CZ18" s="29" t="str">
        <f ca="1">IF(OR(CZ$9="×"),"×",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〇")))</f>
        <v>△</v>
      </c>
      <c r="DA18" s="29" t="str">
        <f ca="1">IF(OR(DA$9="×"),"×",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〇")))</f>
        <v>△</v>
      </c>
      <c r="DB18" s="30" t="str">
        <f ca="1">IF(OR(DB$9="×"),"×",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〇")))</f>
        <v>△</v>
      </c>
      <c r="DC18" s="29" t="str">
        <f ca="1">IF(OR(DC$9="×"),"×",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〇")))</f>
        <v>△</v>
      </c>
      <c r="DD18" s="29" t="str">
        <f ca="1">IF(OR(DD$9="×"),"×",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〇")))</f>
        <v>△</v>
      </c>
      <c r="DE18" s="37" t="str">
        <f ca="1">IF(OR(DE$9="×"),"×",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〇")))</f>
        <v>△</v>
      </c>
      <c r="DF18" s="36" t="str">
        <f ca="1">IF(OR(DF$9="×"),"×",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〇")))</f>
        <v>△</v>
      </c>
      <c r="DG18" s="29" t="str">
        <f ca="1">IF(OR(DG$9="×"),"×",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〇")))</f>
        <v>△</v>
      </c>
      <c r="DH18" s="29" t="str">
        <f ca="1">IF(OR(DH$9="×"),"×",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〇")))</f>
        <v>△</v>
      </c>
      <c r="DI18" s="29" t="str">
        <f ca="1">IF(OR(DI$9="×"),"×",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〇")))</f>
        <v>△</v>
      </c>
      <c r="DJ18" s="29" t="str">
        <f ca="1">IF(OR(DJ$9="×"),"×",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〇")))</f>
        <v>△</v>
      </c>
      <c r="DK18" s="29" t="str">
        <f ca="1">IF(OR(DK$9="×"),"×",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〇")))</f>
        <v>△</v>
      </c>
      <c r="DL18" s="29" t="str">
        <f ca="1">IF(OR(DL$9="×"),"×",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〇")))</f>
        <v>△</v>
      </c>
      <c r="DM18" s="29" t="str">
        <f ca="1">IF(OR(DM$9="×"),"×",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〇")))</f>
        <v>△</v>
      </c>
      <c r="DN18" s="29" t="str">
        <f ca="1">IF(OR(DN$9="×"),"×",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〇")))</f>
        <v>△</v>
      </c>
      <c r="DO18" s="28" t="str">
        <f ca="1">IF(OR(DO$9="×"),"×",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〇")))</f>
        <v>〇</v>
      </c>
      <c r="DP18" s="29" t="str">
        <f ca="1">IF(OR(DP$9="×"),"×",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〇")))</f>
        <v>〇</v>
      </c>
      <c r="DQ18" s="29" t="str">
        <f ca="1">IF(OR(DQ$9="×"),"×",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〇")))</f>
        <v>〇</v>
      </c>
      <c r="DR18" s="30" t="str">
        <f ca="1">IF(OR(DR$9="×"),"×",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〇")))</f>
        <v>〇</v>
      </c>
      <c r="DS18" s="29" t="str">
        <f ca="1">IF(OR(DS$9="×"),"×",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〇")))</f>
        <v>〇</v>
      </c>
      <c r="DT18" s="29" t="str">
        <f ca="1">IF(OR(DT$9="×"),"×",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〇")))</f>
        <v>〇</v>
      </c>
      <c r="DU18" s="29" t="str">
        <f ca="1">IF(OR(DU$9="×"),"×",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〇")))</f>
        <v>〇</v>
      </c>
      <c r="DV18" s="29" t="str">
        <f ca="1">IF(OR(DV$9="×"),"×",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〇")))</f>
        <v>〇</v>
      </c>
      <c r="DW18" s="28" t="str">
        <f ca="1">IF(OR(DW$9="×"),"×",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〇")))</f>
        <v>△</v>
      </c>
      <c r="DX18" s="29" t="str">
        <f ca="1">IF(OR(DX$9="×"),"×",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〇")))</f>
        <v>△</v>
      </c>
      <c r="DY18" s="29" t="str">
        <f ca="1">IF(OR(DY$9="×"),"×",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〇")))</f>
        <v>△</v>
      </c>
      <c r="DZ18" s="30" t="str">
        <f ca="1">IF(OR(DZ$9="×"),"×",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〇")))</f>
        <v>△</v>
      </c>
      <c r="EA18" s="29" t="str">
        <f ca="1">IF(OR(EA$9="×"),"×",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〇")))</f>
        <v>△</v>
      </c>
      <c r="EB18" s="29" t="str">
        <f ca="1">IF(OR(EB$9="×"),"×",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〇")))</f>
        <v>△</v>
      </c>
      <c r="EC18" s="37" t="str">
        <f ca="1">IF(OR(EC$9="×"),"×",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〇")))</f>
        <v>△</v>
      </c>
      <c r="ED18" s="36" t="str">
        <f ca="1">IF(OR(ED$9="×"),"×",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〇")))</f>
        <v>×</v>
      </c>
      <c r="EE18" s="29" t="str">
        <f ca="1">IF(OR(EE$9="×"),"×",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〇")))</f>
        <v>×</v>
      </c>
      <c r="EF18" s="29" t="str">
        <f ca="1">IF(OR(EF$9="×"),"×",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〇")))</f>
        <v>×</v>
      </c>
      <c r="EG18" s="29" t="str">
        <f ca="1">IF(OR(EG$9="×"),"×",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〇")))</f>
        <v>×</v>
      </c>
      <c r="EH18" s="29" t="str">
        <f ca="1">IF(OR(EH$9="×"),"×",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〇")))</f>
        <v>×</v>
      </c>
      <c r="EI18" s="29" t="str">
        <f ca="1">IF(OR(EI$9="×"),"×",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〇")))</f>
        <v>×</v>
      </c>
      <c r="EJ18" s="29" t="str">
        <f ca="1">IF(OR(EJ$9="×"),"×",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〇")))</f>
        <v>×</v>
      </c>
      <c r="EK18" s="29" t="str">
        <f ca="1">IF(OR(EK$9="×"),"×",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〇")))</f>
        <v>×</v>
      </c>
      <c r="EL18" s="29" t="str">
        <f ca="1">IF(OR(EL$9="×"),"×",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〇")))</f>
        <v>×</v>
      </c>
      <c r="EM18" s="28" t="str">
        <f ca="1">IF(OR(EM$9="×"),"×",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〇")))</f>
        <v>×</v>
      </c>
      <c r="EN18" s="29" t="str">
        <f ca="1">IF(OR(EN$9="×"),"×",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〇")))</f>
        <v>×</v>
      </c>
      <c r="EO18" s="29" t="str">
        <f ca="1">IF(OR(EO$9="×"),"×",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〇")))</f>
        <v>×</v>
      </c>
      <c r="EP18" s="30" t="str">
        <f ca="1">IF(OR(EP$9="×"),"×",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〇")))</f>
        <v>×</v>
      </c>
      <c r="EQ18" s="29" t="str">
        <f ca="1">IF(OR(EQ$9="×"),"×",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〇")))</f>
        <v>×</v>
      </c>
      <c r="ER18" s="29" t="str">
        <f ca="1">IF(OR(ER$9="×"),"×",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〇")))</f>
        <v>×</v>
      </c>
      <c r="ES18" s="29" t="str">
        <f ca="1">IF(OR(ES$9="×"),"×",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〇")))</f>
        <v>×</v>
      </c>
      <c r="ET18" s="29" t="str">
        <f ca="1">IF(OR(ET$9="×"),"×",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〇")))</f>
        <v>×</v>
      </c>
      <c r="EU18" s="28" t="str">
        <f ca="1">IF(OR(EU$9="×"),"×",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〇")))</f>
        <v>×</v>
      </c>
      <c r="EV18" s="29" t="str">
        <f ca="1">IF(OR(EV$9="×"),"×",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〇")))</f>
        <v>×</v>
      </c>
      <c r="EW18" s="29" t="str">
        <f ca="1">IF(OR(EW$9="×"),"×",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〇")))</f>
        <v>×</v>
      </c>
      <c r="EX18" s="30" t="str">
        <f ca="1">IF(OR(EX$9="×"),"×",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〇")))</f>
        <v>×</v>
      </c>
      <c r="EY18" s="29" t="str">
        <f ca="1">IF(OR(EY$9="×"),"×",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〇")))</f>
        <v>×</v>
      </c>
      <c r="EZ18" s="29" t="str">
        <f ca="1">IF(OR(EZ$9="×"),"×",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〇")))</f>
        <v>×</v>
      </c>
      <c r="FA18" s="37" t="str">
        <f ca="1">IF(OR(FA$9="×"),"×",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〇")))</f>
        <v>×</v>
      </c>
      <c r="FB18" s="36" t="str">
        <f ca="1">IF(OR(FB$9="×"),"×",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〇")))</f>
        <v>×</v>
      </c>
      <c r="FC18" s="29" t="str">
        <f ca="1">IF(OR(FC$9="×"),"×",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〇")))</f>
        <v>×</v>
      </c>
      <c r="FD18" s="29" t="str">
        <f ca="1">IF(OR(FD$9="×"),"×",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〇")))</f>
        <v>×</v>
      </c>
      <c r="FE18" s="29" t="str">
        <f ca="1">IF(OR(FE$9="×"),"×",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〇")))</f>
        <v>×</v>
      </c>
      <c r="FF18" s="29" t="str">
        <f ca="1">IF(OR(FF$9="×"),"×",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〇")))</f>
        <v>×</v>
      </c>
      <c r="FG18" s="29" t="str">
        <f ca="1">IF(OR(FG$9="×"),"×",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〇")))</f>
        <v>×</v>
      </c>
      <c r="FH18" s="29" t="str">
        <f ca="1">IF(OR(FH$9="×"),"×",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〇")))</f>
        <v>×</v>
      </c>
      <c r="FI18" s="29" t="str">
        <f ca="1">IF(OR(FI$9="×"),"×",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〇")))</f>
        <v>×</v>
      </c>
      <c r="FJ18" s="29" t="str">
        <f ca="1">IF(OR(FJ$9="×"),"×",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〇")))</f>
        <v>×</v>
      </c>
      <c r="FK18" s="28" t="str">
        <f ca="1">IF(OR(FK$9="×"),"×",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〇")))</f>
        <v>×</v>
      </c>
      <c r="FL18" s="29" t="str">
        <f ca="1">IF(OR(FL$9="×"),"×",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〇")))</f>
        <v>×</v>
      </c>
      <c r="FM18" s="29" t="str">
        <f ca="1">IF(OR(FM$9="×"),"×",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〇")))</f>
        <v>×</v>
      </c>
      <c r="FN18" s="30" t="str">
        <f ca="1">IF(OR(FN$9="×"),"×",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〇")))</f>
        <v>×</v>
      </c>
      <c r="FO18" s="29" t="str">
        <f ca="1">IF(OR(FO$9="×"),"×",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〇")))</f>
        <v>×</v>
      </c>
      <c r="FP18" s="29" t="str">
        <f ca="1">IF(OR(FP$9="×"),"×",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〇")))</f>
        <v>×</v>
      </c>
      <c r="FQ18" s="29" t="str">
        <f ca="1">IF(OR(FQ$9="×"),"×",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〇")))</f>
        <v>×</v>
      </c>
      <c r="FR18" s="29" t="str">
        <f ca="1">IF(OR(FR$9="×"),"×",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〇")))</f>
        <v>×</v>
      </c>
      <c r="FS18" s="28" t="str">
        <f ca="1">IF(OR(FS$9="×"),"×",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〇")))</f>
        <v>×</v>
      </c>
      <c r="FT18" s="29" t="str">
        <f ca="1">IF(OR(FT$9="×"),"×",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〇")))</f>
        <v>×</v>
      </c>
      <c r="FU18" s="29" t="str">
        <f ca="1">IF(OR(FU$9="×"),"×",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〇")))</f>
        <v>×</v>
      </c>
      <c r="FV18" s="30" t="str">
        <f ca="1">IF(OR(FV$9="×"),"×",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〇")))</f>
        <v>×</v>
      </c>
      <c r="FW18" s="29" t="str">
        <f ca="1">IF(OR(FW$9="×"),"×",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〇")))</f>
        <v>×</v>
      </c>
      <c r="FX18" s="29" t="str">
        <f ca="1">IF(OR(FX$9="×"),"×",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〇")))</f>
        <v>×</v>
      </c>
      <c r="FY18" s="37" t="str">
        <f ca="1">IF(OR(FY$9="×"),"×",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〇")))</f>
        <v>×</v>
      </c>
    </row>
    <row r="19" spans="1:181">
      <c r="A19" s="16"/>
      <c r="B19" s="72" t="s">
        <v>414</v>
      </c>
      <c r="C19" s="73"/>
      <c r="D19" s="11" t="s">
        <v>407</v>
      </c>
      <c r="E19" s="10" t="str">
        <f>INDEX(施設情報!$D$1:$D$1000,MATCH(D19,施設情報!$C$1:$C$1000,0))</f>
        <v>1</v>
      </c>
      <c r="F19" s="11" t="s">
        <v>275</v>
      </c>
      <c r="G19" s="8" t="str">
        <f t="shared" si="8"/>
        <v>010-46391</v>
      </c>
      <c r="H19" s="10" t="str">
        <f t="shared" si="14"/>
        <v>010-46392</v>
      </c>
      <c r="I19" s="10" t="str">
        <f t="shared" si="9"/>
        <v>010-46393</v>
      </c>
      <c r="J19" s="10" t="str">
        <f t="shared" si="10"/>
        <v>010-46394</v>
      </c>
      <c r="K19" s="10" t="str">
        <f t="shared" si="11"/>
        <v>010-46395</v>
      </c>
      <c r="L19" s="10" t="str">
        <f t="shared" si="12"/>
        <v>010-46396</v>
      </c>
      <c r="M19" s="10" t="str">
        <f t="shared" si="13"/>
        <v>010-46397</v>
      </c>
      <c r="N19" s="36" t="str">
        <f ca="1">IF(OR(N$9="×"),"×",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〇")))</f>
        <v>△</v>
      </c>
      <c r="O19" s="29" t="str">
        <f ca="1">IF(OR(O$9="×"),"×",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〇")))</f>
        <v>△</v>
      </c>
      <c r="P19" s="29" t="str">
        <f ca="1">IF(OR(P$9="×"),"×",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〇")))</f>
        <v>△</v>
      </c>
      <c r="Q19" s="29" t="str">
        <f ca="1">IF(OR(Q$9="×"),"×",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〇")))</f>
        <v>△</v>
      </c>
      <c r="R19" s="29" t="str">
        <f ca="1">IF(OR(R$9="×"),"×",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〇")))</f>
        <v>△</v>
      </c>
      <c r="S19" s="29" t="str">
        <f ca="1">IF(OR(S$9="×"),"×",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〇")))</f>
        <v>△</v>
      </c>
      <c r="T19" s="29" t="str">
        <f ca="1">IF(OR(T$9="×"),"×",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〇")))</f>
        <v>△</v>
      </c>
      <c r="U19" s="29" t="str">
        <f ca="1">IF(OR(U$9="×"),"×",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〇")))</f>
        <v>△</v>
      </c>
      <c r="V19" s="29" t="str">
        <f ca="1">IF(OR(V$9="×"),"×",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〇")))</f>
        <v>△</v>
      </c>
      <c r="W19" s="28" t="str">
        <f ca="1">IF(OR(W$9="×"),"×",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〇")))</f>
        <v>〇</v>
      </c>
      <c r="X19" s="29" t="str">
        <f ca="1">IF(OR(X$9="×"),"×",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〇")))</f>
        <v>〇</v>
      </c>
      <c r="Y19" s="29" t="str">
        <f ca="1">IF(OR(Y$9="×"),"×",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〇")))</f>
        <v>〇</v>
      </c>
      <c r="Z19" s="30" t="str">
        <f ca="1">IF(OR(Z$9="×"),"×",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〇")))</f>
        <v>〇</v>
      </c>
      <c r="AA19" s="29" t="str">
        <f ca="1">IF(OR(AA$9="×"),"×",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〇")))</f>
        <v>〇</v>
      </c>
      <c r="AB19" s="29" t="str">
        <f ca="1">IF(OR(AB$9="×"),"×",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〇")))</f>
        <v>〇</v>
      </c>
      <c r="AC19" s="29" t="str">
        <f ca="1">IF(OR(AC$9="×"),"×",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〇")))</f>
        <v>〇</v>
      </c>
      <c r="AD19" s="29" t="str">
        <f ca="1">IF(OR(AD$9="×"),"×",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〇")))</f>
        <v>〇</v>
      </c>
      <c r="AE19" s="28" t="str">
        <f ca="1">IF(OR(AE$9="×"),"×",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〇")))</f>
        <v>△</v>
      </c>
      <c r="AF19" s="29" t="str">
        <f ca="1">IF(OR(AF$9="×"),"×",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〇")))</f>
        <v>△</v>
      </c>
      <c r="AG19" s="29" t="str">
        <f ca="1">IF(OR(AG$9="×"),"×",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〇")))</f>
        <v>△</v>
      </c>
      <c r="AH19" s="30" t="str">
        <f ca="1">IF(OR(AH$9="×"),"×",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〇")))</f>
        <v>△</v>
      </c>
      <c r="AI19" s="29" t="str">
        <f ca="1">IF(OR(AI$9="×"),"×",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〇")))</f>
        <v>△</v>
      </c>
      <c r="AJ19" s="29" t="str">
        <f ca="1">IF(OR(AJ$9="×"),"×",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〇")))</f>
        <v>△</v>
      </c>
      <c r="AK19" s="37" t="str">
        <f ca="1">IF(OR(AK$9="×"),"×",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〇")))</f>
        <v>△</v>
      </c>
      <c r="AL19" s="36" t="str">
        <f ca="1">IF(OR(AL$9="×"),"×",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〇")))</f>
        <v>△</v>
      </c>
      <c r="AM19" s="29" t="str">
        <f ca="1">IF(OR(AM$9="×"),"×",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〇")))</f>
        <v>△</v>
      </c>
      <c r="AN19" s="29" t="str">
        <f ca="1">IF(OR(AN$9="×"),"×",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〇")))</f>
        <v>△</v>
      </c>
      <c r="AO19" s="29" t="str">
        <f ca="1">IF(OR(AO$9="×"),"×",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〇")))</f>
        <v>△</v>
      </c>
      <c r="AP19" s="29" t="str">
        <f ca="1">IF(OR(AP$9="×"),"×",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〇")))</f>
        <v>△</v>
      </c>
      <c r="AQ19" s="29" t="str">
        <f ca="1">IF(OR(AQ$9="×"),"×",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〇")))</f>
        <v>△</v>
      </c>
      <c r="AR19" s="29" t="str">
        <f ca="1">IF(OR(AR$9="×"),"×",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〇")))</f>
        <v>△</v>
      </c>
      <c r="AS19" s="29" t="str">
        <f ca="1">IF(OR(AS$9="×"),"×",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〇")))</f>
        <v>△</v>
      </c>
      <c r="AT19" s="29" t="str">
        <f ca="1">IF(OR(AT$9="×"),"×",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〇")))</f>
        <v>△</v>
      </c>
      <c r="AU19" s="28" t="str">
        <f ca="1">IF(OR(AU$9="×"),"×",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〇")))</f>
        <v>〇</v>
      </c>
      <c r="AV19" s="29" t="str">
        <f ca="1">IF(OR(AV$9="×"),"×",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〇")))</f>
        <v>〇</v>
      </c>
      <c r="AW19" s="29" t="str">
        <f ca="1">IF(OR(AW$9="×"),"×",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〇")))</f>
        <v>〇</v>
      </c>
      <c r="AX19" s="30" t="str">
        <f ca="1">IF(OR(AX$9="×"),"×",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〇")))</f>
        <v>〇</v>
      </c>
      <c r="AY19" s="29" t="str">
        <f ca="1">IF(OR(AY$9="×"),"×",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〇")))</f>
        <v>〇</v>
      </c>
      <c r="AZ19" s="29" t="str">
        <f ca="1">IF(OR(AZ$9="×"),"×",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〇")))</f>
        <v>〇</v>
      </c>
      <c r="BA19" s="29" t="str">
        <f ca="1">IF(OR(BA$9="×"),"×",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〇")))</f>
        <v>〇</v>
      </c>
      <c r="BB19" s="29" t="str">
        <f ca="1">IF(OR(BB$9="×"),"×",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〇")))</f>
        <v>〇</v>
      </c>
      <c r="BC19" s="28" t="str">
        <f ca="1">IF(OR(BC$9="×"),"×",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〇")))</f>
        <v>△</v>
      </c>
      <c r="BD19" s="29" t="str">
        <f ca="1">IF(OR(BD$9="×"),"×",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〇")))</f>
        <v>△</v>
      </c>
      <c r="BE19" s="29" t="str">
        <f ca="1">IF(OR(BE$9="×"),"×",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〇")))</f>
        <v>△</v>
      </c>
      <c r="BF19" s="30" t="str">
        <f ca="1">IF(OR(BF$9="×"),"×",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〇")))</f>
        <v>△</v>
      </c>
      <c r="BG19" s="29" t="str">
        <f ca="1">IF(OR(BG$9="×"),"×",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〇")))</f>
        <v>△</v>
      </c>
      <c r="BH19" s="29" t="str">
        <f ca="1">IF(OR(BH$9="×"),"×",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〇")))</f>
        <v>△</v>
      </c>
      <c r="BI19" s="37" t="str">
        <f ca="1">IF(OR(BI$9="×"),"×",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〇")))</f>
        <v>△</v>
      </c>
      <c r="BJ19" s="36" t="str">
        <f ca="1">IF(OR(BJ$9="×"),"×",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〇")))</f>
        <v>△</v>
      </c>
      <c r="BK19" s="29" t="str">
        <f ca="1">IF(OR(BK$9="×"),"×",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〇")))</f>
        <v>△</v>
      </c>
      <c r="BL19" s="29" t="str">
        <f ca="1">IF(OR(BL$9="×"),"×",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〇")))</f>
        <v>△</v>
      </c>
      <c r="BM19" s="29" t="str">
        <f ca="1">IF(OR(BM$9="×"),"×",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〇")))</f>
        <v>△</v>
      </c>
      <c r="BN19" s="29" t="str">
        <f ca="1">IF(OR(BN$9="×"),"×",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〇")))</f>
        <v>△</v>
      </c>
      <c r="BO19" s="29" t="str">
        <f ca="1">IF(OR(BO$9="×"),"×",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〇")))</f>
        <v>△</v>
      </c>
      <c r="BP19" s="29" t="str">
        <f ca="1">IF(OR(BP$9="×"),"×",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〇")))</f>
        <v>△</v>
      </c>
      <c r="BQ19" s="29" t="str">
        <f ca="1">IF(OR(BQ$9="×"),"×",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〇")))</f>
        <v>△</v>
      </c>
      <c r="BR19" s="29" t="str">
        <f ca="1">IF(OR(BR$9="×"),"×",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〇")))</f>
        <v>△</v>
      </c>
      <c r="BS19" s="28" t="str">
        <f ca="1">IF(OR(BS$9="×"),"×",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〇")))</f>
        <v>〇</v>
      </c>
      <c r="BT19" s="29" t="str">
        <f ca="1">IF(OR(BT$9="×"),"×",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〇")))</f>
        <v>〇</v>
      </c>
      <c r="BU19" s="29" t="str">
        <f ca="1">IF(OR(BU$9="×"),"×",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〇")))</f>
        <v>〇</v>
      </c>
      <c r="BV19" s="30" t="str">
        <f ca="1">IF(OR(BV$9="×"),"×",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〇")))</f>
        <v>〇</v>
      </c>
      <c r="BW19" s="29" t="str">
        <f ca="1">IF(OR(BW$9="×"),"×",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〇")))</f>
        <v>〇</v>
      </c>
      <c r="BX19" s="29" t="str">
        <f ca="1">IF(OR(BX$9="×"),"×",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〇")))</f>
        <v>〇</v>
      </c>
      <c r="BY19" s="29" t="str">
        <f ca="1">IF(OR(BY$9="×"),"×",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〇")))</f>
        <v>〇</v>
      </c>
      <c r="BZ19" s="29" t="str">
        <f ca="1">IF(OR(BZ$9="×"),"×",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〇")))</f>
        <v>〇</v>
      </c>
      <c r="CA19" s="28" t="str">
        <f ca="1">IF(OR(CA$9="×"),"×",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〇")))</f>
        <v>△</v>
      </c>
      <c r="CB19" s="29" t="str">
        <f ca="1">IF(OR(CB$9="×"),"×",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〇")))</f>
        <v>△</v>
      </c>
      <c r="CC19" s="29" t="str">
        <f ca="1">IF(OR(CC$9="×"),"×",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〇")))</f>
        <v>△</v>
      </c>
      <c r="CD19" s="30" t="str">
        <f ca="1">IF(OR(CD$9="×"),"×",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〇")))</f>
        <v>△</v>
      </c>
      <c r="CE19" s="29" t="str">
        <f ca="1">IF(OR(CE$9="×"),"×",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〇")))</f>
        <v>△</v>
      </c>
      <c r="CF19" s="29" t="str">
        <f ca="1">IF(OR(CF$9="×"),"×",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〇")))</f>
        <v>△</v>
      </c>
      <c r="CG19" s="37" t="str">
        <f ca="1">IF(OR(CG$9="×"),"×",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〇")))</f>
        <v>△</v>
      </c>
      <c r="CH19" s="36" t="str">
        <f ca="1">IF(OR(CH$9="×"),"×",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〇")))</f>
        <v>△</v>
      </c>
      <c r="CI19" s="29" t="str">
        <f ca="1">IF(OR(CI$9="×"),"×",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〇")))</f>
        <v>△</v>
      </c>
      <c r="CJ19" s="29" t="str">
        <f ca="1">IF(OR(CJ$9="×"),"×",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〇")))</f>
        <v>△</v>
      </c>
      <c r="CK19" s="29" t="str">
        <f ca="1">IF(OR(CK$9="×"),"×",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〇")))</f>
        <v>△</v>
      </c>
      <c r="CL19" s="29" t="str">
        <f ca="1">IF(OR(CL$9="×"),"×",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〇")))</f>
        <v>△</v>
      </c>
      <c r="CM19" s="29" t="str">
        <f ca="1">IF(OR(CM$9="×"),"×",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〇")))</f>
        <v>△</v>
      </c>
      <c r="CN19" s="29" t="str">
        <f ca="1">IF(OR(CN$9="×"),"×",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〇")))</f>
        <v>△</v>
      </c>
      <c r="CO19" s="29" t="str">
        <f ca="1">IF(OR(CO$9="×"),"×",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〇")))</f>
        <v>△</v>
      </c>
      <c r="CP19" s="29" t="str">
        <f ca="1">IF(OR(CP$9="×"),"×",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〇")))</f>
        <v>△</v>
      </c>
      <c r="CQ19" s="28" t="str">
        <f ca="1">IF(OR(CQ$9="×"),"×",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〇")))</f>
        <v>〇</v>
      </c>
      <c r="CR19" s="29" t="str">
        <f ca="1">IF(OR(CR$9="×"),"×",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〇")))</f>
        <v>〇</v>
      </c>
      <c r="CS19" s="29" t="str">
        <f ca="1">IF(OR(CS$9="×"),"×",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〇")))</f>
        <v>〇</v>
      </c>
      <c r="CT19" s="30" t="str">
        <f ca="1">IF(OR(CT$9="×"),"×",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〇")))</f>
        <v>〇</v>
      </c>
      <c r="CU19" s="29" t="str">
        <f ca="1">IF(OR(CU$9="×"),"×",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〇")))</f>
        <v>〇</v>
      </c>
      <c r="CV19" s="29" t="str">
        <f ca="1">IF(OR(CV$9="×"),"×",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〇")))</f>
        <v>〇</v>
      </c>
      <c r="CW19" s="29" t="str">
        <f ca="1">IF(OR(CW$9="×"),"×",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〇")))</f>
        <v>〇</v>
      </c>
      <c r="CX19" s="29" t="str">
        <f ca="1">IF(OR(CX$9="×"),"×",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〇")))</f>
        <v>〇</v>
      </c>
      <c r="CY19" s="28" t="str">
        <f ca="1">IF(OR(CY$9="×"),"×",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〇")))</f>
        <v>△</v>
      </c>
      <c r="CZ19" s="29" t="str">
        <f ca="1">IF(OR(CZ$9="×"),"×",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〇")))</f>
        <v>△</v>
      </c>
      <c r="DA19" s="29" t="str">
        <f ca="1">IF(OR(DA$9="×"),"×",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〇")))</f>
        <v>△</v>
      </c>
      <c r="DB19" s="30" t="str">
        <f ca="1">IF(OR(DB$9="×"),"×",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〇")))</f>
        <v>△</v>
      </c>
      <c r="DC19" s="29" t="str">
        <f ca="1">IF(OR(DC$9="×"),"×",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〇")))</f>
        <v>△</v>
      </c>
      <c r="DD19" s="29" t="str">
        <f ca="1">IF(OR(DD$9="×"),"×",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〇")))</f>
        <v>△</v>
      </c>
      <c r="DE19" s="37" t="str">
        <f ca="1">IF(OR(DE$9="×"),"×",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〇")))</f>
        <v>△</v>
      </c>
      <c r="DF19" s="36" t="str">
        <f ca="1">IF(OR(DF$9="×"),"×",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〇")))</f>
        <v>△</v>
      </c>
      <c r="DG19" s="29" t="str">
        <f ca="1">IF(OR(DG$9="×"),"×",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〇")))</f>
        <v>△</v>
      </c>
      <c r="DH19" s="29" t="str">
        <f ca="1">IF(OR(DH$9="×"),"×",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〇")))</f>
        <v>△</v>
      </c>
      <c r="DI19" s="29" t="str">
        <f ca="1">IF(OR(DI$9="×"),"×",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〇")))</f>
        <v>△</v>
      </c>
      <c r="DJ19" s="29" t="str">
        <f ca="1">IF(OR(DJ$9="×"),"×",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〇")))</f>
        <v>△</v>
      </c>
      <c r="DK19" s="29" t="str">
        <f ca="1">IF(OR(DK$9="×"),"×",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〇")))</f>
        <v>△</v>
      </c>
      <c r="DL19" s="29" t="str">
        <f ca="1">IF(OR(DL$9="×"),"×",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〇")))</f>
        <v>△</v>
      </c>
      <c r="DM19" s="29" t="str">
        <f ca="1">IF(OR(DM$9="×"),"×",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〇")))</f>
        <v>△</v>
      </c>
      <c r="DN19" s="29" t="str">
        <f ca="1">IF(OR(DN$9="×"),"×",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〇")))</f>
        <v>△</v>
      </c>
      <c r="DO19" s="28" t="str">
        <f ca="1">IF(OR(DO$9="×"),"×",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〇")))</f>
        <v>〇</v>
      </c>
      <c r="DP19" s="29" t="str">
        <f ca="1">IF(OR(DP$9="×"),"×",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〇")))</f>
        <v>〇</v>
      </c>
      <c r="DQ19" s="29" t="str">
        <f ca="1">IF(OR(DQ$9="×"),"×",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〇")))</f>
        <v>〇</v>
      </c>
      <c r="DR19" s="30" t="str">
        <f ca="1">IF(OR(DR$9="×"),"×",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〇")))</f>
        <v>〇</v>
      </c>
      <c r="DS19" s="29" t="str">
        <f ca="1">IF(OR(DS$9="×"),"×",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〇")))</f>
        <v>〇</v>
      </c>
      <c r="DT19" s="29" t="str">
        <f ca="1">IF(OR(DT$9="×"),"×",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〇")))</f>
        <v>〇</v>
      </c>
      <c r="DU19" s="29" t="str">
        <f ca="1">IF(OR(DU$9="×"),"×",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〇")))</f>
        <v>〇</v>
      </c>
      <c r="DV19" s="29" t="str">
        <f ca="1">IF(OR(DV$9="×"),"×",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〇")))</f>
        <v>〇</v>
      </c>
      <c r="DW19" s="28" t="str">
        <f ca="1">IF(OR(DW$9="×"),"×",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〇")))</f>
        <v>△</v>
      </c>
      <c r="DX19" s="29" t="str">
        <f ca="1">IF(OR(DX$9="×"),"×",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〇")))</f>
        <v>△</v>
      </c>
      <c r="DY19" s="29" t="str">
        <f ca="1">IF(OR(DY$9="×"),"×",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〇")))</f>
        <v>△</v>
      </c>
      <c r="DZ19" s="30" t="str">
        <f ca="1">IF(OR(DZ$9="×"),"×",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〇")))</f>
        <v>△</v>
      </c>
      <c r="EA19" s="29" t="str">
        <f ca="1">IF(OR(EA$9="×"),"×",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〇")))</f>
        <v>△</v>
      </c>
      <c r="EB19" s="29" t="str">
        <f ca="1">IF(OR(EB$9="×"),"×",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〇")))</f>
        <v>△</v>
      </c>
      <c r="EC19" s="37" t="str">
        <f ca="1">IF(OR(EC$9="×"),"×",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〇")))</f>
        <v>△</v>
      </c>
      <c r="ED19" s="36" t="str">
        <f ca="1">IF(OR(ED$9="×"),"×",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〇")))</f>
        <v>×</v>
      </c>
      <c r="EE19" s="29" t="str">
        <f ca="1">IF(OR(EE$9="×"),"×",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〇")))</f>
        <v>×</v>
      </c>
      <c r="EF19" s="29" t="str">
        <f ca="1">IF(OR(EF$9="×"),"×",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〇")))</f>
        <v>×</v>
      </c>
      <c r="EG19" s="29" t="str">
        <f ca="1">IF(OR(EG$9="×"),"×",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〇")))</f>
        <v>×</v>
      </c>
      <c r="EH19" s="29" t="str">
        <f ca="1">IF(OR(EH$9="×"),"×",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〇")))</f>
        <v>×</v>
      </c>
      <c r="EI19" s="29" t="str">
        <f ca="1">IF(OR(EI$9="×"),"×",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〇")))</f>
        <v>×</v>
      </c>
      <c r="EJ19" s="29" t="str">
        <f ca="1">IF(OR(EJ$9="×"),"×",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〇")))</f>
        <v>×</v>
      </c>
      <c r="EK19" s="29" t="str">
        <f ca="1">IF(OR(EK$9="×"),"×",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〇")))</f>
        <v>×</v>
      </c>
      <c r="EL19" s="29" t="str">
        <f ca="1">IF(OR(EL$9="×"),"×",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〇")))</f>
        <v>×</v>
      </c>
      <c r="EM19" s="28" t="str">
        <f ca="1">IF(OR(EM$9="×"),"×",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〇")))</f>
        <v>×</v>
      </c>
      <c r="EN19" s="29" t="str">
        <f ca="1">IF(OR(EN$9="×"),"×",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〇")))</f>
        <v>×</v>
      </c>
      <c r="EO19" s="29" t="str">
        <f ca="1">IF(OR(EO$9="×"),"×",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〇")))</f>
        <v>×</v>
      </c>
      <c r="EP19" s="30" t="str">
        <f ca="1">IF(OR(EP$9="×"),"×",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〇")))</f>
        <v>×</v>
      </c>
      <c r="EQ19" s="29" t="str">
        <f ca="1">IF(OR(EQ$9="×"),"×",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〇")))</f>
        <v>×</v>
      </c>
      <c r="ER19" s="29" t="str">
        <f ca="1">IF(OR(ER$9="×"),"×",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〇")))</f>
        <v>×</v>
      </c>
      <c r="ES19" s="29" t="str">
        <f ca="1">IF(OR(ES$9="×"),"×",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〇")))</f>
        <v>×</v>
      </c>
      <c r="ET19" s="29" t="str">
        <f ca="1">IF(OR(ET$9="×"),"×",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〇")))</f>
        <v>×</v>
      </c>
      <c r="EU19" s="28" t="str">
        <f ca="1">IF(OR(EU$9="×"),"×",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〇")))</f>
        <v>×</v>
      </c>
      <c r="EV19" s="29" t="str">
        <f ca="1">IF(OR(EV$9="×"),"×",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〇")))</f>
        <v>×</v>
      </c>
      <c r="EW19" s="29" t="str">
        <f ca="1">IF(OR(EW$9="×"),"×",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〇")))</f>
        <v>×</v>
      </c>
      <c r="EX19" s="30" t="str">
        <f ca="1">IF(OR(EX$9="×"),"×",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〇")))</f>
        <v>×</v>
      </c>
      <c r="EY19" s="29" t="str">
        <f ca="1">IF(OR(EY$9="×"),"×",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〇")))</f>
        <v>×</v>
      </c>
      <c r="EZ19" s="29" t="str">
        <f ca="1">IF(OR(EZ$9="×"),"×",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〇")))</f>
        <v>×</v>
      </c>
      <c r="FA19" s="37" t="str">
        <f ca="1">IF(OR(FA$9="×"),"×",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〇")))</f>
        <v>×</v>
      </c>
      <c r="FB19" s="36" t="str">
        <f ca="1">IF(OR(FB$9="×"),"×",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〇")))</f>
        <v>×</v>
      </c>
      <c r="FC19" s="29" t="str">
        <f ca="1">IF(OR(FC$9="×"),"×",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〇")))</f>
        <v>×</v>
      </c>
      <c r="FD19" s="29" t="str">
        <f ca="1">IF(OR(FD$9="×"),"×",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〇")))</f>
        <v>×</v>
      </c>
      <c r="FE19" s="29" t="str">
        <f ca="1">IF(OR(FE$9="×"),"×",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〇")))</f>
        <v>×</v>
      </c>
      <c r="FF19" s="29" t="str">
        <f ca="1">IF(OR(FF$9="×"),"×",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〇")))</f>
        <v>×</v>
      </c>
      <c r="FG19" s="29" t="str">
        <f ca="1">IF(OR(FG$9="×"),"×",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〇")))</f>
        <v>×</v>
      </c>
      <c r="FH19" s="29" t="str">
        <f ca="1">IF(OR(FH$9="×"),"×",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〇")))</f>
        <v>×</v>
      </c>
      <c r="FI19" s="29" t="str">
        <f ca="1">IF(OR(FI$9="×"),"×",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〇")))</f>
        <v>×</v>
      </c>
      <c r="FJ19" s="29" t="str">
        <f ca="1">IF(OR(FJ$9="×"),"×",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〇")))</f>
        <v>×</v>
      </c>
      <c r="FK19" s="28" t="str">
        <f ca="1">IF(OR(FK$9="×"),"×",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〇")))</f>
        <v>×</v>
      </c>
      <c r="FL19" s="29" t="str">
        <f ca="1">IF(OR(FL$9="×"),"×",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〇")))</f>
        <v>×</v>
      </c>
      <c r="FM19" s="29" t="str">
        <f ca="1">IF(OR(FM$9="×"),"×",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〇")))</f>
        <v>×</v>
      </c>
      <c r="FN19" s="30" t="str">
        <f ca="1">IF(OR(FN$9="×"),"×",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〇")))</f>
        <v>×</v>
      </c>
      <c r="FO19" s="29" t="str">
        <f ca="1">IF(OR(FO$9="×"),"×",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〇")))</f>
        <v>×</v>
      </c>
      <c r="FP19" s="29" t="str">
        <f ca="1">IF(OR(FP$9="×"),"×",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〇")))</f>
        <v>×</v>
      </c>
      <c r="FQ19" s="29" t="str">
        <f ca="1">IF(OR(FQ$9="×"),"×",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〇")))</f>
        <v>×</v>
      </c>
      <c r="FR19" s="29" t="str">
        <f ca="1">IF(OR(FR$9="×"),"×",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〇")))</f>
        <v>×</v>
      </c>
      <c r="FS19" s="28" t="str">
        <f ca="1">IF(OR(FS$9="×"),"×",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〇")))</f>
        <v>×</v>
      </c>
      <c r="FT19" s="29" t="str">
        <f ca="1">IF(OR(FT$9="×"),"×",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〇")))</f>
        <v>×</v>
      </c>
      <c r="FU19" s="29" t="str">
        <f ca="1">IF(OR(FU$9="×"),"×",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〇")))</f>
        <v>×</v>
      </c>
      <c r="FV19" s="30" t="str">
        <f ca="1">IF(OR(FV$9="×"),"×",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〇")))</f>
        <v>×</v>
      </c>
      <c r="FW19" s="29" t="str">
        <f ca="1">IF(OR(FW$9="×"),"×",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〇")))</f>
        <v>×</v>
      </c>
      <c r="FX19" s="29" t="str">
        <f ca="1">IF(OR(FX$9="×"),"×",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〇")))</f>
        <v>×</v>
      </c>
      <c r="FY19" s="37" t="str">
        <f ca="1">IF(OR(FY$9="×"),"×",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〇")))</f>
        <v>×</v>
      </c>
    </row>
    <row r="20" spans="1:181">
      <c r="A20" s="16"/>
      <c r="B20" s="72" t="s">
        <v>415</v>
      </c>
      <c r="C20" s="73"/>
      <c r="D20" s="11" t="s">
        <v>406</v>
      </c>
      <c r="E20" s="10" t="str">
        <f>INDEX(施設情報!$D$1:$D$1000,MATCH(D20,施設情報!$C$1:$C$1000,0))</f>
        <v>1</v>
      </c>
      <c r="F20" s="11" t="s">
        <v>275</v>
      </c>
      <c r="G20" s="8" t="str">
        <f t="shared" si="8"/>
        <v>011-46391</v>
      </c>
      <c r="H20" s="10" t="str">
        <f t="shared" si="14"/>
        <v>011-46392</v>
      </c>
      <c r="I20" s="10" t="str">
        <f t="shared" si="9"/>
        <v>011-46393</v>
      </c>
      <c r="J20" s="10" t="str">
        <f t="shared" si="10"/>
        <v>011-46394</v>
      </c>
      <c r="K20" s="10" t="str">
        <f t="shared" si="11"/>
        <v>011-46395</v>
      </c>
      <c r="L20" s="10" t="str">
        <f t="shared" si="12"/>
        <v>011-46396</v>
      </c>
      <c r="M20" s="10" t="str">
        <f t="shared" si="13"/>
        <v>011-46397</v>
      </c>
      <c r="N20" s="36" t="str">
        <f ca="1">IF(OR(N$9="×"),"×",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〇")))</f>
        <v>△</v>
      </c>
      <c r="O20" s="29" t="str">
        <f ca="1">IF(OR(O$9="×"),"×",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〇")))</f>
        <v>△</v>
      </c>
      <c r="P20" s="29" t="str">
        <f ca="1">IF(OR(P$9="×"),"×",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〇")))</f>
        <v>△</v>
      </c>
      <c r="Q20" s="29" t="str">
        <f ca="1">IF(OR(Q$9="×"),"×",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〇")))</f>
        <v>△</v>
      </c>
      <c r="R20" s="29" t="str">
        <f ca="1">IF(OR(R$9="×"),"×",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〇")))</f>
        <v>△</v>
      </c>
      <c r="S20" s="29" t="str">
        <f ca="1">IF(OR(S$9="×"),"×",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〇")))</f>
        <v>△</v>
      </c>
      <c r="T20" s="29" t="str">
        <f ca="1">IF(OR(T$9="×"),"×",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〇")))</f>
        <v>△</v>
      </c>
      <c r="U20" s="29" t="str">
        <f ca="1">IF(OR(U$9="×"),"×",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〇")))</f>
        <v>△</v>
      </c>
      <c r="V20" s="29" t="str">
        <f ca="1">IF(OR(V$9="×"),"×",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〇")))</f>
        <v>△</v>
      </c>
      <c r="W20" s="28" t="str">
        <f ca="1">IF(OR(W$9="×"),"×",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〇")))</f>
        <v>〇</v>
      </c>
      <c r="X20" s="29" t="str">
        <f ca="1">IF(OR(X$9="×"),"×",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〇")))</f>
        <v>〇</v>
      </c>
      <c r="Y20" s="29" t="str">
        <f ca="1">IF(OR(Y$9="×"),"×",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〇")))</f>
        <v>〇</v>
      </c>
      <c r="Z20" s="30" t="str">
        <f ca="1">IF(OR(Z$9="×"),"×",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〇")))</f>
        <v>〇</v>
      </c>
      <c r="AA20" s="29" t="str">
        <f ca="1">IF(OR(AA$9="×"),"×",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〇")))</f>
        <v>〇</v>
      </c>
      <c r="AB20" s="29" t="str">
        <f ca="1">IF(OR(AB$9="×"),"×",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〇")))</f>
        <v>〇</v>
      </c>
      <c r="AC20" s="29" t="str">
        <f ca="1">IF(OR(AC$9="×"),"×",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〇")))</f>
        <v>〇</v>
      </c>
      <c r="AD20" s="29" t="str">
        <f ca="1">IF(OR(AD$9="×"),"×",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〇")))</f>
        <v>〇</v>
      </c>
      <c r="AE20" s="28" t="str">
        <f ca="1">IF(OR(AE$9="×"),"×",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〇")))</f>
        <v>△</v>
      </c>
      <c r="AF20" s="29" t="str">
        <f ca="1">IF(OR(AF$9="×"),"×",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〇")))</f>
        <v>△</v>
      </c>
      <c r="AG20" s="29" t="str">
        <f ca="1">IF(OR(AG$9="×"),"×",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〇")))</f>
        <v>△</v>
      </c>
      <c r="AH20" s="30" t="str">
        <f ca="1">IF(OR(AH$9="×"),"×",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〇")))</f>
        <v>△</v>
      </c>
      <c r="AI20" s="29" t="str">
        <f ca="1">IF(OR(AI$9="×"),"×",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〇")))</f>
        <v>△</v>
      </c>
      <c r="AJ20" s="29" t="str">
        <f ca="1">IF(OR(AJ$9="×"),"×",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〇")))</f>
        <v>△</v>
      </c>
      <c r="AK20" s="37" t="str">
        <f ca="1">IF(OR(AK$9="×"),"×",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〇")))</f>
        <v>△</v>
      </c>
      <c r="AL20" s="36" t="str">
        <f ca="1">IF(OR(AL$9="×"),"×",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〇")))</f>
        <v>△</v>
      </c>
      <c r="AM20" s="29" t="str">
        <f ca="1">IF(OR(AM$9="×"),"×",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〇")))</f>
        <v>△</v>
      </c>
      <c r="AN20" s="29" t="str">
        <f ca="1">IF(OR(AN$9="×"),"×",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〇")))</f>
        <v>△</v>
      </c>
      <c r="AO20" s="29" t="str">
        <f ca="1">IF(OR(AO$9="×"),"×",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〇")))</f>
        <v>△</v>
      </c>
      <c r="AP20" s="29" t="str">
        <f ca="1">IF(OR(AP$9="×"),"×",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〇")))</f>
        <v>△</v>
      </c>
      <c r="AQ20" s="29" t="str">
        <f ca="1">IF(OR(AQ$9="×"),"×",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〇")))</f>
        <v>△</v>
      </c>
      <c r="AR20" s="29" t="str">
        <f ca="1">IF(OR(AR$9="×"),"×",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〇")))</f>
        <v>△</v>
      </c>
      <c r="AS20" s="29" t="str">
        <f ca="1">IF(OR(AS$9="×"),"×",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〇")))</f>
        <v>△</v>
      </c>
      <c r="AT20" s="29" t="str">
        <f ca="1">IF(OR(AT$9="×"),"×",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〇")))</f>
        <v>△</v>
      </c>
      <c r="AU20" s="28" t="str">
        <f ca="1">IF(OR(AU$9="×"),"×",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〇")))</f>
        <v>〇</v>
      </c>
      <c r="AV20" s="29" t="str">
        <f ca="1">IF(OR(AV$9="×"),"×",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〇")))</f>
        <v>〇</v>
      </c>
      <c r="AW20" s="29" t="str">
        <f ca="1">IF(OR(AW$9="×"),"×",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〇")))</f>
        <v>〇</v>
      </c>
      <c r="AX20" s="30" t="str">
        <f ca="1">IF(OR(AX$9="×"),"×",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〇")))</f>
        <v>〇</v>
      </c>
      <c r="AY20" s="29" t="str">
        <f ca="1">IF(OR(AY$9="×"),"×",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〇")))</f>
        <v>〇</v>
      </c>
      <c r="AZ20" s="29" t="str">
        <f ca="1">IF(OR(AZ$9="×"),"×",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〇")))</f>
        <v>〇</v>
      </c>
      <c r="BA20" s="29" t="str">
        <f ca="1">IF(OR(BA$9="×"),"×",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〇")))</f>
        <v>〇</v>
      </c>
      <c r="BB20" s="29" t="str">
        <f ca="1">IF(OR(BB$9="×"),"×",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〇")))</f>
        <v>〇</v>
      </c>
      <c r="BC20" s="28" t="str">
        <f ca="1">IF(OR(BC$9="×"),"×",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〇")))</f>
        <v>△</v>
      </c>
      <c r="BD20" s="29" t="str">
        <f ca="1">IF(OR(BD$9="×"),"×",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〇")))</f>
        <v>△</v>
      </c>
      <c r="BE20" s="29" t="str">
        <f ca="1">IF(OR(BE$9="×"),"×",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〇")))</f>
        <v>△</v>
      </c>
      <c r="BF20" s="30" t="str">
        <f ca="1">IF(OR(BF$9="×"),"×",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〇")))</f>
        <v>△</v>
      </c>
      <c r="BG20" s="29" t="str">
        <f ca="1">IF(OR(BG$9="×"),"×",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〇")))</f>
        <v>△</v>
      </c>
      <c r="BH20" s="29" t="str">
        <f ca="1">IF(OR(BH$9="×"),"×",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〇")))</f>
        <v>△</v>
      </c>
      <c r="BI20" s="37" t="str">
        <f ca="1">IF(OR(BI$9="×"),"×",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〇")))</f>
        <v>△</v>
      </c>
      <c r="BJ20" s="36" t="str">
        <f ca="1">IF(OR(BJ$9="×"),"×",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〇")))</f>
        <v>△</v>
      </c>
      <c r="BK20" s="29" t="str">
        <f ca="1">IF(OR(BK$9="×"),"×",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〇")))</f>
        <v>△</v>
      </c>
      <c r="BL20" s="29" t="str">
        <f ca="1">IF(OR(BL$9="×"),"×",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〇")))</f>
        <v>△</v>
      </c>
      <c r="BM20" s="29" t="str">
        <f ca="1">IF(OR(BM$9="×"),"×",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〇")))</f>
        <v>△</v>
      </c>
      <c r="BN20" s="29" t="str">
        <f ca="1">IF(OR(BN$9="×"),"×",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〇")))</f>
        <v>△</v>
      </c>
      <c r="BO20" s="29" t="str">
        <f ca="1">IF(OR(BO$9="×"),"×",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〇")))</f>
        <v>△</v>
      </c>
      <c r="BP20" s="29" t="str">
        <f ca="1">IF(OR(BP$9="×"),"×",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〇")))</f>
        <v>△</v>
      </c>
      <c r="BQ20" s="29" t="str">
        <f ca="1">IF(OR(BQ$9="×"),"×",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〇")))</f>
        <v>△</v>
      </c>
      <c r="BR20" s="29" t="str">
        <f ca="1">IF(OR(BR$9="×"),"×",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〇")))</f>
        <v>△</v>
      </c>
      <c r="BS20" s="28" t="str">
        <f ca="1">IF(OR(BS$9="×"),"×",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〇")))</f>
        <v>〇</v>
      </c>
      <c r="BT20" s="29" t="str">
        <f ca="1">IF(OR(BT$9="×"),"×",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〇")))</f>
        <v>〇</v>
      </c>
      <c r="BU20" s="29" t="str">
        <f ca="1">IF(OR(BU$9="×"),"×",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〇")))</f>
        <v>〇</v>
      </c>
      <c r="BV20" s="30" t="str">
        <f ca="1">IF(OR(BV$9="×"),"×",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〇")))</f>
        <v>〇</v>
      </c>
      <c r="BW20" s="29" t="str">
        <f ca="1">IF(OR(BW$9="×"),"×",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〇")))</f>
        <v>〇</v>
      </c>
      <c r="BX20" s="29" t="str">
        <f ca="1">IF(OR(BX$9="×"),"×",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〇")))</f>
        <v>〇</v>
      </c>
      <c r="BY20" s="29" t="str">
        <f ca="1">IF(OR(BY$9="×"),"×",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〇")))</f>
        <v>〇</v>
      </c>
      <c r="BZ20" s="29" t="str">
        <f ca="1">IF(OR(BZ$9="×"),"×",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〇")))</f>
        <v>〇</v>
      </c>
      <c r="CA20" s="28" t="str">
        <f ca="1">IF(OR(CA$9="×"),"×",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〇")))</f>
        <v>△</v>
      </c>
      <c r="CB20" s="29" t="str">
        <f ca="1">IF(OR(CB$9="×"),"×",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〇")))</f>
        <v>△</v>
      </c>
      <c r="CC20" s="29" t="str">
        <f ca="1">IF(OR(CC$9="×"),"×",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〇")))</f>
        <v>△</v>
      </c>
      <c r="CD20" s="30" t="str">
        <f ca="1">IF(OR(CD$9="×"),"×",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〇")))</f>
        <v>△</v>
      </c>
      <c r="CE20" s="29" t="str">
        <f ca="1">IF(OR(CE$9="×"),"×",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〇")))</f>
        <v>△</v>
      </c>
      <c r="CF20" s="29" t="str">
        <f ca="1">IF(OR(CF$9="×"),"×",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〇")))</f>
        <v>△</v>
      </c>
      <c r="CG20" s="37" t="str">
        <f ca="1">IF(OR(CG$9="×"),"×",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〇")))</f>
        <v>△</v>
      </c>
      <c r="CH20" s="36" t="str">
        <f ca="1">IF(OR(CH$9="×"),"×",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〇")))</f>
        <v>△</v>
      </c>
      <c r="CI20" s="29" t="str">
        <f ca="1">IF(OR(CI$9="×"),"×",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〇")))</f>
        <v>△</v>
      </c>
      <c r="CJ20" s="29" t="str">
        <f ca="1">IF(OR(CJ$9="×"),"×",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〇")))</f>
        <v>△</v>
      </c>
      <c r="CK20" s="29" t="str">
        <f ca="1">IF(OR(CK$9="×"),"×",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〇")))</f>
        <v>△</v>
      </c>
      <c r="CL20" s="29" t="str">
        <f ca="1">IF(OR(CL$9="×"),"×",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〇")))</f>
        <v>△</v>
      </c>
      <c r="CM20" s="29" t="str">
        <f ca="1">IF(OR(CM$9="×"),"×",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〇")))</f>
        <v>△</v>
      </c>
      <c r="CN20" s="29" t="str">
        <f ca="1">IF(OR(CN$9="×"),"×",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〇")))</f>
        <v>△</v>
      </c>
      <c r="CO20" s="29" t="str">
        <f ca="1">IF(OR(CO$9="×"),"×",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〇")))</f>
        <v>△</v>
      </c>
      <c r="CP20" s="29" t="str">
        <f ca="1">IF(OR(CP$9="×"),"×",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〇")))</f>
        <v>△</v>
      </c>
      <c r="CQ20" s="28" t="str">
        <f ca="1">IF(OR(CQ$9="×"),"×",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〇")))</f>
        <v>〇</v>
      </c>
      <c r="CR20" s="29" t="str">
        <f ca="1">IF(OR(CR$9="×"),"×",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〇")))</f>
        <v>〇</v>
      </c>
      <c r="CS20" s="29" t="str">
        <f ca="1">IF(OR(CS$9="×"),"×",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〇")))</f>
        <v>〇</v>
      </c>
      <c r="CT20" s="30" t="str">
        <f ca="1">IF(OR(CT$9="×"),"×",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〇")))</f>
        <v>〇</v>
      </c>
      <c r="CU20" s="29" t="str">
        <f ca="1">IF(OR(CU$9="×"),"×",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〇")))</f>
        <v>〇</v>
      </c>
      <c r="CV20" s="29" t="str">
        <f ca="1">IF(OR(CV$9="×"),"×",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〇")))</f>
        <v>〇</v>
      </c>
      <c r="CW20" s="29" t="str">
        <f ca="1">IF(OR(CW$9="×"),"×",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〇")))</f>
        <v>〇</v>
      </c>
      <c r="CX20" s="29" t="str">
        <f ca="1">IF(OR(CX$9="×"),"×",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〇")))</f>
        <v>〇</v>
      </c>
      <c r="CY20" s="28" t="str">
        <f ca="1">IF(OR(CY$9="×"),"×",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〇")))</f>
        <v>△</v>
      </c>
      <c r="CZ20" s="29" t="str">
        <f ca="1">IF(OR(CZ$9="×"),"×",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〇")))</f>
        <v>△</v>
      </c>
      <c r="DA20" s="29" t="str">
        <f ca="1">IF(OR(DA$9="×"),"×",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〇")))</f>
        <v>△</v>
      </c>
      <c r="DB20" s="30" t="str">
        <f ca="1">IF(OR(DB$9="×"),"×",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〇")))</f>
        <v>△</v>
      </c>
      <c r="DC20" s="29" t="str">
        <f ca="1">IF(OR(DC$9="×"),"×",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〇")))</f>
        <v>△</v>
      </c>
      <c r="DD20" s="29" t="str">
        <f ca="1">IF(OR(DD$9="×"),"×",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〇")))</f>
        <v>△</v>
      </c>
      <c r="DE20" s="37" t="str">
        <f ca="1">IF(OR(DE$9="×"),"×",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〇")))</f>
        <v>△</v>
      </c>
      <c r="DF20" s="36" t="str">
        <f ca="1">IF(OR(DF$9="×"),"×",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〇")))</f>
        <v>△</v>
      </c>
      <c r="DG20" s="29" t="str">
        <f ca="1">IF(OR(DG$9="×"),"×",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〇")))</f>
        <v>△</v>
      </c>
      <c r="DH20" s="29" t="str">
        <f ca="1">IF(OR(DH$9="×"),"×",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〇")))</f>
        <v>△</v>
      </c>
      <c r="DI20" s="29" t="str">
        <f ca="1">IF(OR(DI$9="×"),"×",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〇")))</f>
        <v>△</v>
      </c>
      <c r="DJ20" s="29" t="str">
        <f ca="1">IF(OR(DJ$9="×"),"×",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〇")))</f>
        <v>△</v>
      </c>
      <c r="DK20" s="29" t="str">
        <f ca="1">IF(OR(DK$9="×"),"×",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〇")))</f>
        <v>△</v>
      </c>
      <c r="DL20" s="29" t="str">
        <f ca="1">IF(OR(DL$9="×"),"×",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〇")))</f>
        <v>△</v>
      </c>
      <c r="DM20" s="29" t="str">
        <f ca="1">IF(OR(DM$9="×"),"×",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〇")))</f>
        <v>△</v>
      </c>
      <c r="DN20" s="29" t="str">
        <f ca="1">IF(OR(DN$9="×"),"×",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〇")))</f>
        <v>△</v>
      </c>
      <c r="DO20" s="28" t="str">
        <f ca="1">IF(OR(DO$9="×"),"×",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〇")))</f>
        <v>〇</v>
      </c>
      <c r="DP20" s="29" t="str">
        <f ca="1">IF(OR(DP$9="×"),"×",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〇")))</f>
        <v>〇</v>
      </c>
      <c r="DQ20" s="29" t="str">
        <f ca="1">IF(OR(DQ$9="×"),"×",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〇")))</f>
        <v>〇</v>
      </c>
      <c r="DR20" s="30" t="str">
        <f ca="1">IF(OR(DR$9="×"),"×",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〇")))</f>
        <v>〇</v>
      </c>
      <c r="DS20" s="29" t="str">
        <f ca="1">IF(OR(DS$9="×"),"×",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〇")))</f>
        <v>〇</v>
      </c>
      <c r="DT20" s="29" t="str">
        <f ca="1">IF(OR(DT$9="×"),"×",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〇")))</f>
        <v>〇</v>
      </c>
      <c r="DU20" s="29" t="str">
        <f ca="1">IF(OR(DU$9="×"),"×",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〇")))</f>
        <v>〇</v>
      </c>
      <c r="DV20" s="29" t="str">
        <f ca="1">IF(OR(DV$9="×"),"×",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〇")))</f>
        <v>〇</v>
      </c>
      <c r="DW20" s="28" t="str">
        <f ca="1">IF(OR(DW$9="×"),"×",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〇")))</f>
        <v>△</v>
      </c>
      <c r="DX20" s="29" t="str">
        <f ca="1">IF(OR(DX$9="×"),"×",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〇")))</f>
        <v>△</v>
      </c>
      <c r="DY20" s="29" t="str">
        <f ca="1">IF(OR(DY$9="×"),"×",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〇")))</f>
        <v>△</v>
      </c>
      <c r="DZ20" s="30" t="str">
        <f ca="1">IF(OR(DZ$9="×"),"×",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〇")))</f>
        <v>△</v>
      </c>
      <c r="EA20" s="29" t="str">
        <f ca="1">IF(OR(EA$9="×"),"×",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〇")))</f>
        <v>△</v>
      </c>
      <c r="EB20" s="29" t="str">
        <f ca="1">IF(OR(EB$9="×"),"×",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〇")))</f>
        <v>△</v>
      </c>
      <c r="EC20" s="37" t="str">
        <f ca="1">IF(OR(EC$9="×"),"×",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〇")))</f>
        <v>△</v>
      </c>
      <c r="ED20" s="36" t="str">
        <f ca="1">IF(OR(ED$9="×"),"×",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〇")))</f>
        <v>×</v>
      </c>
      <c r="EE20" s="29" t="str">
        <f ca="1">IF(OR(EE$9="×"),"×",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〇")))</f>
        <v>×</v>
      </c>
      <c r="EF20" s="29" t="str">
        <f ca="1">IF(OR(EF$9="×"),"×",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〇")))</f>
        <v>×</v>
      </c>
      <c r="EG20" s="29" t="str">
        <f ca="1">IF(OR(EG$9="×"),"×",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〇")))</f>
        <v>×</v>
      </c>
      <c r="EH20" s="29" t="str">
        <f ca="1">IF(OR(EH$9="×"),"×",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〇")))</f>
        <v>×</v>
      </c>
      <c r="EI20" s="29" t="str">
        <f ca="1">IF(OR(EI$9="×"),"×",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〇")))</f>
        <v>×</v>
      </c>
      <c r="EJ20" s="29" t="str">
        <f ca="1">IF(OR(EJ$9="×"),"×",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〇")))</f>
        <v>×</v>
      </c>
      <c r="EK20" s="29" t="str">
        <f ca="1">IF(OR(EK$9="×"),"×",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〇")))</f>
        <v>×</v>
      </c>
      <c r="EL20" s="29" t="str">
        <f ca="1">IF(OR(EL$9="×"),"×",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〇")))</f>
        <v>×</v>
      </c>
      <c r="EM20" s="28" t="str">
        <f ca="1">IF(OR(EM$9="×"),"×",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〇")))</f>
        <v>×</v>
      </c>
      <c r="EN20" s="29" t="str">
        <f ca="1">IF(OR(EN$9="×"),"×",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〇")))</f>
        <v>×</v>
      </c>
      <c r="EO20" s="29" t="str">
        <f ca="1">IF(OR(EO$9="×"),"×",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〇")))</f>
        <v>×</v>
      </c>
      <c r="EP20" s="30" t="str">
        <f ca="1">IF(OR(EP$9="×"),"×",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〇")))</f>
        <v>×</v>
      </c>
      <c r="EQ20" s="29" t="str">
        <f ca="1">IF(OR(EQ$9="×"),"×",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〇")))</f>
        <v>×</v>
      </c>
      <c r="ER20" s="29" t="str">
        <f ca="1">IF(OR(ER$9="×"),"×",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〇")))</f>
        <v>×</v>
      </c>
      <c r="ES20" s="29" t="str">
        <f ca="1">IF(OR(ES$9="×"),"×",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〇")))</f>
        <v>×</v>
      </c>
      <c r="ET20" s="29" t="str">
        <f ca="1">IF(OR(ET$9="×"),"×",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〇")))</f>
        <v>×</v>
      </c>
      <c r="EU20" s="28" t="str">
        <f ca="1">IF(OR(EU$9="×"),"×",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〇")))</f>
        <v>×</v>
      </c>
      <c r="EV20" s="29" t="str">
        <f ca="1">IF(OR(EV$9="×"),"×",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〇")))</f>
        <v>×</v>
      </c>
      <c r="EW20" s="29" t="str">
        <f ca="1">IF(OR(EW$9="×"),"×",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〇")))</f>
        <v>×</v>
      </c>
      <c r="EX20" s="30" t="str">
        <f ca="1">IF(OR(EX$9="×"),"×",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〇")))</f>
        <v>×</v>
      </c>
      <c r="EY20" s="29" t="str">
        <f ca="1">IF(OR(EY$9="×"),"×",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〇")))</f>
        <v>×</v>
      </c>
      <c r="EZ20" s="29" t="str">
        <f ca="1">IF(OR(EZ$9="×"),"×",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〇")))</f>
        <v>×</v>
      </c>
      <c r="FA20" s="37" t="str">
        <f ca="1">IF(OR(FA$9="×"),"×",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〇")))</f>
        <v>×</v>
      </c>
      <c r="FB20" s="36" t="str">
        <f ca="1">IF(OR(FB$9="×"),"×",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〇")))</f>
        <v>×</v>
      </c>
      <c r="FC20" s="29" t="str">
        <f ca="1">IF(OR(FC$9="×"),"×",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〇")))</f>
        <v>×</v>
      </c>
      <c r="FD20" s="29" t="str">
        <f ca="1">IF(OR(FD$9="×"),"×",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〇")))</f>
        <v>×</v>
      </c>
      <c r="FE20" s="29" t="str">
        <f ca="1">IF(OR(FE$9="×"),"×",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〇")))</f>
        <v>×</v>
      </c>
      <c r="FF20" s="29" t="str">
        <f ca="1">IF(OR(FF$9="×"),"×",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〇")))</f>
        <v>×</v>
      </c>
      <c r="FG20" s="29" t="str">
        <f ca="1">IF(OR(FG$9="×"),"×",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〇")))</f>
        <v>×</v>
      </c>
      <c r="FH20" s="29" t="str">
        <f ca="1">IF(OR(FH$9="×"),"×",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〇")))</f>
        <v>×</v>
      </c>
      <c r="FI20" s="29" t="str">
        <f ca="1">IF(OR(FI$9="×"),"×",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〇")))</f>
        <v>×</v>
      </c>
      <c r="FJ20" s="29" t="str">
        <f ca="1">IF(OR(FJ$9="×"),"×",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〇")))</f>
        <v>×</v>
      </c>
      <c r="FK20" s="28" t="str">
        <f ca="1">IF(OR(FK$9="×"),"×",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〇")))</f>
        <v>×</v>
      </c>
      <c r="FL20" s="29" t="str">
        <f ca="1">IF(OR(FL$9="×"),"×",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〇")))</f>
        <v>×</v>
      </c>
      <c r="FM20" s="29" t="str">
        <f ca="1">IF(OR(FM$9="×"),"×",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〇")))</f>
        <v>×</v>
      </c>
      <c r="FN20" s="30" t="str">
        <f ca="1">IF(OR(FN$9="×"),"×",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〇")))</f>
        <v>×</v>
      </c>
      <c r="FO20" s="29" t="str">
        <f ca="1">IF(OR(FO$9="×"),"×",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〇")))</f>
        <v>×</v>
      </c>
      <c r="FP20" s="29" t="str">
        <f ca="1">IF(OR(FP$9="×"),"×",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〇")))</f>
        <v>×</v>
      </c>
      <c r="FQ20" s="29" t="str">
        <f ca="1">IF(OR(FQ$9="×"),"×",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〇")))</f>
        <v>×</v>
      </c>
      <c r="FR20" s="29" t="str">
        <f ca="1">IF(OR(FR$9="×"),"×",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〇")))</f>
        <v>×</v>
      </c>
      <c r="FS20" s="28" t="str">
        <f ca="1">IF(OR(FS$9="×"),"×",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〇")))</f>
        <v>×</v>
      </c>
      <c r="FT20" s="29" t="str">
        <f ca="1">IF(OR(FT$9="×"),"×",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〇")))</f>
        <v>×</v>
      </c>
      <c r="FU20" s="29" t="str">
        <f ca="1">IF(OR(FU$9="×"),"×",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〇")))</f>
        <v>×</v>
      </c>
      <c r="FV20" s="30" t="str">
        <f ca="1">IF(OR(FV$9="×"),"×",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〇")))</f>
        <v>×</v>
      </c>
      <c r="FW20" s="29" t="str">
        <f ca="1">IF(OR(FW$9="×"),"×",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〇")))</f>
        <v>×</v>
      </c>
      <c r="FX20" s="29" t="str">
        <f ca="1">IF(OR(FX$9="×"),"×",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〇")))</f>
        <v>×</v>
      </c>
      <c r="FY20" s="37" t="str">
        <f ca="1">IF(OR(FY$9="×"),"×",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〇")))</f>
        <v>×</v>
      </c>
    </row>
    <row r="21" spans="1:181">
      <c r="A21" s="16"/>
      <c r="B21" s="72" t="s">
        <v>416</v>
      </c>
      <c r="C21" s="73"/>
      <c r="D21" s="11" t="s">
        <v>162</v>
      </c>
      <c r="E21" s="10" t="str">
        <f>INDEX(施設情報!$D$1:$D$1000,MATCH(D21,施設情報!$C$1:$C$1000,0))</f>
        <v>1</v>
      </c>
      <c r="F21" s="11" t="s">
        <v>275</v>
      </c>
      <c r="G21" s="8" t="str">
        <f t="shared" si="8"/>
        <v>012-46391</v>
      </c>
      <c r="H21" s="10" t="str">
        <f t="shared" si="14"/>
        <v>012-46392</v>
      </c>
      <c r="I21" s="10" t="str">
        <f t="shared" si="9"/>
        <v>012-46393</v>
      </c>
      <c r="J21" s="10" t="str">
        <f t="shared" si="10"/>
        <v>012-46394</v>
      </c>
      <c r="K21" s="10" t="str">
        <f t="shared" si="11"/>
        <v>012-46395</v>
      </c>
      <c r="L21" s="10" t="str">
        <f t="shared" si="12"/>
        <v>012-46396</v>
      </c>
      <c r="M21" s="10" t="str">
        <f t="shared" si="13"/>
        <v>012-46397</v>
      </c>
      <c r="N21" s="36" t="str">
        <f ca="1">IF(OR(N$9="×"),"×",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〇")))</f>
        <v>△</v>
      </c>
      <c r="O21" s="29" t="str">
        <f ca="1">IF(OR(O$9="×"),"×",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〇")))</f>
        <v>△</v>
      </c>
      <c r="P21" s="29" t="str">
        <f ca="1">IF(OR(P$9="×"),"×",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〇")))</f>
        <v>△</v>
      </c>
      <c r="Q21" s="29" t="str">
        <f ca="1">IF(OR(Q$9="×"),"×",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〇")))</f>
        <v>△</v>
      </c>
      <c r="R21" s="29" t="str">
        <f ca="1">IF(OR(R$9="×"),"×",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〇")))</f>
        <v>△</v>
      </c>
      <c r="S21" s="29" t="str">
        <f ca="1">IF(OR(S$9="×"),"×",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〇")))</f>
        <v>△</v>
      </c>
      <c r="T21" s="29" t="str">
        <f ca="1">IF(OR(T$9="×"),"×",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〇")))</f>
        <v>△</v>
      </c>
      <c r="U21" s="29" t="str">
        <f ca="1">IF(OR(U$9="×"),"×",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〇")))</f>
        <v>△</v>
      </c>
      <c r="V21" s="29" t="str">
        <f ca="1">IF(OR(V$9="×"),"×",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〇")))</f>
        <v>△</v>
      </c>
      <c r="W21" s="28" t="str">
        <f ca="1">IF(OR(W$9="×"),"×",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〇")))</f>
        <v>〇</v>
      </c>
      <c r="X21" s="29" t="str">
        <f ca="1">IF(OR(X$9="×"),"×",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〇")))</f>
        <v>〇</v>
      </c>
      <c r="Y21" s="29" t="str">
        <f ca="1">IF(OR(Y$9="×"),"×",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〇")))</f>
        <v>〇</v>
      </c>
      <c r="Z21" s="30" t="str">
        <f ca="1">IF(OR(Z$9="×"),"×",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〇")))</f>
        <v>〇</v>
      </c>
      <c r="AA21" s="29" t="str">
        <f ca="1">IF(OR(AA$9="×"),"×",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〇")))</f>
        <v>〇</v>
      </c>
      <c r="AB21" s="29" t="str">
        <f ca="1">IF(OR(AB$9="×"),"×",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〇")))</f>
        <v>〇</v>
      </c>
      <c r="AC21" s="29" t="str">
        <f ca="1">IF(OR(AC$9="×"),"×",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〇")))</f>
        <v>〇</v>
      </c>
      <c r="AD21" s="29" t="str">
        <f ca="1">IF(OR(AD$9="×"),"×",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〇")))</f>
        <v>〇</v>
      </c>
      <c r="AE21" s="28" t="str">
        <f ca="1">IF(OR(AE$9="×"),"×",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〇")))</f>
        <v>△</v>
      </c>
      <c r="AF21" s="29" t="str">
        <f ca="1">IF(OR(AF$9="×"),"×",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〇")))</f>
        <v>△</v>
      </c>
      <c r="AG21" s="29" t="str">
        <f ca="1">IF(OR(AG$9="×"),"×",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〇")))</f>
        <v>△</v>
      </c>
      <c r="AH21" s="30" t="str">
        <f ca="1">IF(OR(AH$9="×"),"×",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〇")))</f>
        <v>△</v>
      </c>
      <c r="AI21" s="29" t="str">
        <f ca="1">IF(OR(AI$9="×"),"×",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〇")))</f>
        <v>△</v>
      </c>
      <c r="AJ21" s="29" t="str">
        <f ca="1">IF(OR(AJ$9="×"),"×",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〇")))</f>
        <v>△</v>
      </c>
      <c r="AK21" s="37" t="str">
        <f ca="1">IF(OR(AK$9="×"),"×",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〇")))</f>
        <v>△</v>
      </c>
      <c r="AL21" s="36" t="str">
        <f ca="1">IF(OR(AL$9="×"),"×",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〇")))</f>
        <v>△</v>
      </c>
      <c r="AM21" s="29" t="str">
        <f ca="1">IF(OR(AM$9="×"),"×",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〇")))</f>
        <v>△</v>
      </c>
      <c r="AN21" s="29" t="str">
        <f ca="1">IF(OR(AN$9="×"),"×",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〇")))</f>
        <v>△</v>
      </c>
      <c r="AO21" s="29" t="str">
        <f ca="1">IF(OR(AO$9="×"),"×",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〇")))</f>
        <v>△</v>
      </c>
      <c r="AP21" s="29" t="str">
        <f ca="1">IF(OR(AP$9="×"),"×",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〇")))</f>
        <v>△</v>
      </c>
      <c r="AQ21" s="29" t="str">
        <f ca="1">IF(OR(AQ$9="×"),"×",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〇")))</f>
        <v>△</v>
      </c>
      <c r="AR21" s="29" t="str">
        <f ca="1">IF(OR(AR$9="×"),"×",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〇")))</f>
        <v>△</v>
      </c>
      <c r="AS21" s="29" t="str">
        <f ca="1">IF(OR(AS$9="×"),"×",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〇")))</f>
        <v>△</v>
      </c>
      <c r="AT21" s="29" t="str">
        <f ca="1">IF(OR(AT$9="×"),"×",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〇")))</f>
        <v>△</v>
      </c>
      <c r="AU21" s="28" t="str">
        <f ca="1">IF(OR(AU$9="×"),"×",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〇")))</f>
        <v>〇</v>
      </c>
      <c r="AV21" s="29" t="str">
        <f ca="1">IF(OR(AV$9="×"),"×",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〇")))</f>
        <v>〇</v>
      </c>
      <c r="AW21" s="29" t="str">
        <f ca="1">IF(OR(AW$9="×"),"×",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〇")))</f>
        <v>〇</v>
      </c>
      <c r="AX21" s="30" t="str">
        <f ca="1">IF(OR(AX$9="×"),"×",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〇")))</f>
        <v>〇</v>
      </c>
      <c r="AY21" s="29" t="str">
        <f ca="1">IF(OR(AY$9="×"),"×",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〇")))</f>
        <v>〇</v>
      </c>
      <c r="AZ21" s="29" t="str">
        <f ca="1">IF(OR(AZ$9="×"),"×",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〇")))</f>
        <v>〇</v>
      </c>
      <c r="BA21" s="29" t="str">
        <f ca="1">IF(OR(BA$9="×"),"×",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〇")))</f>
        <v>〇</v>
      </c>
      <c r="BB21" s="29" t="str">
        <f ca="1">IF(OR(BB$9="×"),"×",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〇")))</f>
        <v>〇</v>
      </c>
      <c r="BC21" s="28" t="str">
        <f ca="1">IF(OR(BC$9="×"),"×",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〇")))</f>
        <v>△</v>
      </c>
      <c r="BD21" s="29" t="str">
        <f ca="1">IF(OR(BD$9="×"),"×",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〇")))</f>
        <v>△</v>
      </c>
      <c r="BE21" s="29" t="str">
        <f ca="1">IF(OR(BE$9="×"),"×",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〇")))</f>
        <v>△</v>
      </c>
      <c r="BF21" s="30" t="str">
        <f ca="1">IF(OR(BF$9="×"),"×",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〇")))</f>
        <v>△</v>
      </c>
      <c r="BG21" s="29" t="str">
        <f ca="1">IF(OR(BG$9="×"),"×",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〇")))</f>
        <v>△</v>
      </c>
      <c r="BH21" s="29" t="str">
        <f ca="1">IF(OR(BH$9="×"),"×",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〇")))</f>
        <v>△</v>
      </c>
      <c r="BI21" s="37" t="str">
        <f ca="1">IF(OR(BI$9="×"),"×",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〇")))</f>
        <v>△</v>
      </c>
      <c r="BJ21" s="36" t="str">
        <f ca="1">IF(OR(BJ$9="×"),"×",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〇")))</f>
        <v>△</v>
      </c>
      <c r="BK21" s="29" t="str">
        <f ca="1">IF(OR(BK$9="×"),"×",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〇")))</f>
        <v>△</v>
      </c>
      <c r="BL21" s="29" t="str">
        <f ca="1">IF(OR(BL$9="×"),"×",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〇")))</f>
        <v>△</v>
      </c>
      <c r="BM21" s="29" t="str">
        <f ca="1">IF(OR(BM$9="×"),"×",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〇")))</f>
        <v>△</v>
      </c>
      <c r="BN21" s="29" t="str">
        <f ca="1">IF(OR(BN$9="×"),"×",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〇")))</f>
        <v>△</v>
      </c>
      <c r="BO21" s="29" t="str">
        <f ca="1">IF(OR(BO$9="×"),"×",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〇")))</f>
        <v>△</v>
      </c>
      <c r="BP21" s="29" t="str">
        <f ca="1">IF(OR(BP$9="×"),"×",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〇")))</f>
        <v>△</v>
      </c>
      <c r="BQ21" s="29" t="str">
        <f ca="1">IF(OR(BQ$9="×"),"×",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〇")))</f>
        <v>△</v>
      </c>
      <c r="BR21" s="29" t="str">
        <f ca="1">IF(OR(BR$9="×"),"×",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〇")))</f>
        <v>△</v>
      </c>
      <c r="BS21" s="28" t="str">
        <f ca="1">IF(OR(BS$9="×"),"×",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〇")))</f>
        <v>〇</v>
      </c>
      <c r="BT21" s="29" t="str">
        <f ca="1">IF(OR(BT$9="×"),"×",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〇")))</f>
        <v>〇</v>
      </c>
      <c r="BU21" s="29" t="str">
        <f ca="1">IF(OR(BU$9="×"),"×",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〇")))</f>
        <v>〇</v>
      </c>
      <c r="BV21" s="30" t="str">
        <f ca="1">IF(OR(BV$9="×"),"×",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〇")))</f>
        <v>〇</v>
      </c>
      <c r="BW21" s="29" t="str">
        <f ca="1">IF(OR(BW$9="×"),"×",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〇")))</f>
        <v>〇</v>
      </c>
      <c r="BX21" s="29" t="str">
        <f ca="1">IF(OR(BX$9="×"),"×",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〇")))</f>
        <v>〇</v>
      </c>
      <c r="BY21" s="29" t="str">
        <f ca="1">IF(OR(BY$9="×"),"×",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〇")))</f>
        <v>〇</v>
      </c>
      <c r="BZ21" s="29" t="str">
        <f ca="1">IF(OR(BZ$9="×"),"×",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〇")))</f>
        <v>〇</v>
      </c>
      <c r="CA21" s="28" t="str">
        <f ca="1">IF(OR(CA$9="×"),"×",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〇")))</f>
        <v>△</v>
      </c>
      <c r="CB21" s="29" t="str">
        <f ca="1">IF(OR(CB$9="×"),"×",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〇")))</f>
        <v>△</v>
      </c>
      <c r="CC21" s="29" t="str">
        <f ca="1">IF(OR(CC$9="×"),"×",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〇")))</f>
        <v>△</v>
      </c>
      <c r="CD21" s="30" t="str">
        <f ca="1">IF(OR(CD$9="×"),"×",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〇")))</f>
        <v>△</v>
      </c>
      <c r="CE21" s="29" t="str">
        <f ca="1">IF(OR(CE$9="×"),"×",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〇")))</f>
        <v>△</v>
      </c>
      <c r="CF21" s="29" t="str">
        <f ca="1">IF(OR(CF$9="×"),"×",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〇")))</f>
        <v>△</v>
      </c>
      <c r="CG21" s="37" t="str">
        <f ca="1">IF(OR(CG$9="×"),"×",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〇")))</f>
        <v>△</v>
      </c>
      <c r="CH21" s="36" t="str">
        <f ca="1">IF(OR(CH$9="×"),"×",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〇")))</f>
        <v>△</v>
      </c>
      <c r="CI21" s="29" t="str">
        <f ca="1">IF(OR(CI$9="×"),"×",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〇")))</f>
        <v>△</v>
      </c>
      <c r="CJ21" s="29" t="str">
        <f ca="1">IF(OR(CJ$9="×"),"×",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〇")))</f>
        <v>△</v>
      </c>
      <c r="CK21" s="29" t="str">
        <f ca="1">IF(OR(CK$9="×"),"×",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〇")))</f>
        <v>△</v>
      </c>
      <c r="CL21" s="29" t="str">
        <f ca="1">IF(OR(CL$9="×"),"×",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〇")))</f>
        <v>△</v>
      </c>
      <c r="CM21" s="29" t="str">
        <f ca="1">IF(OR(CM$9="×"),"×",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〇")))</f>
        <v>△</v>
      </c>
      <c r="CN21" s="29" t="str">
        <f ca="1">IF(OR(CN$9="×"),"×",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〇")))</f>
        <v>△</v>
      </c>
      <c r="CO21" s="29" t="str">
        <f ca="1">IF(OR(CO$9="×"),"×",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〇")))</f>
        <v>△</v>
      </c>
      <c r="CP21" s="29" t="str">
        <f ca="1">IF(OR(CP$9="×"),"×",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〇")))</f>
        <v>△</v>
      </c>
      <c r="CQ21" s="28" t="str">
        <f ca="1">IF(OR(CQ$9="×"),"×",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〇")))</f>
        <v>〇</v>
      </c>
      <c r="CR21" s="29" t="str">
        <f ca="1">IF(OR(CR$9="×"),"×",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〇")))</f>
        <v>〇</v>
      </c>
      <c r="CS21" s="29" t="str">
        <f ca="1">IF(OR(CS$9="×"),"×",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〇")))</f>
        <v>〇</v>
      </c>
      <c r="CT21" s="30" t="str">
        <f ca="1">IF(OR(CT$9="×"),"×",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〇")))</f>
        <v>〇</v>
      </c>
      <c r="CU21" s="29" t="str">
        <f ca="1">IF(OR(CU$9="×"),"×",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〇")))</f>
        <v>〇</v>
      </c>
      <c r="CV21" s="29" t="str">
        <f ca="1">IF(OR(CV$9="×"),"×",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〇")))</f>
        <v>〇</v>
      </c>
      <c r="CW21" s="29" t="str">
        <f ca="1">IF(OR(CW$9="×"),"×",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〇")))</f>
        <v>〇</v>
      </c>
      <c r="CX21" s="29" t="str">
        <f ca="1">IF(OR(CX$9="×"),"×",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〇")))</f>
        <v>〇</v>
      </c>
      <c r="CY21" s="28" t="str">
        <f ca="1">IF(OR(CY$9="×"),"×",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〇")))</f>
        <v>△</v>
      </c>
      <c r="CZ21" s="29" t="str">
        <f ca="1">IF(OR(CZ$9="×"),"×",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〇")))</f>
        <v>△</v>
      </c>
      <c r="DA21" s="29" t="str">
        <f ca="1">IF(OR(DA$9="×"),"×",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〇")))</f>
        <v>△</v>
      </c>
      <c r="DB21" s="30" t="str">
        <f ca="1">IF(OR(DB$9="×"),"×",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〇")))</f>
        <v>△</v>
      </c>
      <c r="DC21" s="29" t="str">
        <f ca="1">IF(OR(DC$9="×"),"×",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〇")))</f>
        <v>△</v>
      </c>
      <c r="DD21" s="29" t="str">
        <f ca="1">IF(OR(DD$9="×"),"×",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〇")))</f>
        <v>△</v>
      </c>
      <c r="DE21" s="37" t="str">
        <f ca="1">IF(OR(DE$9="×"),"×",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〇")))</f>
        <v>△</v>
      </c>
      <c r="DF21" s="36" t="str">
        <f ca="1">IF(OR(DF$9="×"),"×",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〇")))</f>
        <v>△</v>
      </c>
      <c r="DG21" s="29" t="str">
        <f ca="1">IF(OR(DG$9="×"),"×",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〇")))</f>
        <v>△</v>
      </c>
      <c r="DH21" s="29" t="str">
        <f ca="1">IF(OR(DH$9="×"),"×",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〇")))</f>
        <v>△</v>
      </c>
      <c r="DI21" s="29" t="str">
        <f ca="1">IF(OR(DI$9="×"),"×",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〇")))</f>
        <v>△</v>
      </c>
      <c r="DJ21" s="29" t="str">
        <f ca="1">IF(OR(DJ$9="×"),"×",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〇")))</f>
        <v>△</v>
      </c>
      <c r="DK21" s="29" t="str">
        <f ca="1">IF(OR(DK$9="×"),"×",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〇")))</f>
        <v>△</v>
      </c>
      <c r="DL21" s="29" t="str">
        <f ca="1">IF(OR(DL$9="×"),"×",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〇")))</f>
        <v>△</v>
      </c>
      <c r="DM21" s="29" t="str">
        <f ca="1">IF(OR(DM$9="×"),"×",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〇")))</f>
        <v>△</v>
      </c>
      <c r="DN21" s="29" t="str">
        <f ca="1">IF(OR(DN$9="×"),"×",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〇")))</f>
        <v>△</v>
      </c>
      <c r="DO21" s="28" t="str">
        <f ca="1">IF(OR(DO$9="×"),"×",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〇")))</f>
        <v>〇</v>
      </c>
      <c r="DP21" s="29" t="str">
        <f ca="1">IF(OR(DP$9="×"),"×",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〇")))</f>
        <v>〇</v>
      </c>
      <c r="DQ21" s="29" t="str">
        <f ca="1">IF(OR(DQ$9="×"),"×",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〇")))</f>
        <v>〇</v>
      </c>
      <c r="DR21" s="30" t="str">
        <f ca="1">IF(OR(DR$9="×"),"×",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〇")))</f>
        <v>〇</v>
      </c>
      <c r="DS21" s="29" t="str">
        <f ca="1">IF(OR(DS$9="×"),"×",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〇")))</f>
        <v>〇</v>
      </c>
      <c r="DT21" s="29" t="str">
        <f ca="1">IF(OR(DT$9="×"),"×",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〇")))</f>
        <v>〇</v>
      </c>
      <c r="DU21" s="29" t="str">
        <f ca="1">IF(OR(DU$9="×"),"×",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〇")))</f>
        <v>〇</v>
      </c>
      <c r="DV21" s="29" t="str">
        <f ca="1">IF(OR(DV$9="×"),"×",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〇")))</f>
        <v>〇</v>
      </c>
      <c r="DW21" s="28" t="str">
        <f ca="1">IF(OR(DW$9="×"),"×",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〇")))</f>
        <v>△</v>
      </c>
      <c r="DX21" s="29" t="str">
        <f ca="1">IF(OR(DX$9="×"),"×",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〇")))</f>
        <v>△</v>
      </c>
      <c r="DY21" s="29" t="str">
        <f ca="1">IF(OR(DY$9="×"),"×",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〇")))</f>
        <v>△</v>
      </c>
      <c r="DZ21" s="30" t="str">
        <f ca="1">IF(OR(DZ$9="×"),"×",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〇")))</f>
        <v>△</v>
      </c>
      <c r="EA21" s="29" t="str">
        <f ca="1">IF(OR(EA$9="×"),"×",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〇")))</f>
        <v>△</v>
      </c>
      <c r="EB21" s="29" t="str">
        <f ca="1">IF(OR(EB$9="×"),"×",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〇")))</f>
        <v>△</v>
      </c>
      <c r="EC21" s="37" t="str">
        <f ca="1">IF(OR(EC$9="×"),"×",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〇")))</f>
        <v>△</v>
      </c>
      <c r="ED21" s="36" t="str">
        <f ca="1">IF(OR(ED$9="×"),"×",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〇")))</f>
        <v>×</v>
      </c>
      <c r="EE21" s="29" t="str">
        <f ca="1">IF(OR(EE$9="×"),"×",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〇")))</f>
        <v>×</v>
      </c>
      <c r="EF21" s="29" t="str">
        <f ca="1">IF(OR(EF$9="×"),"×",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〇")))</f>
        <v>×</v>
      </c>
      <c r="EG21" s="29" t="str">
        <f ca="1">IF(OR(EG$9="×"),"×",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〇")))</f>
        <v>×</v>
      </c>
      <c r="EH21" s="29" t="str">
        <f ca="1">IF(OR(EH$9="×"),"×",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〇")))</f>
        <v>×</v>
      </c>
      <c r="EI21" s="29" t="str">
        <f ca="1">IF(OR(EI$9="×"),"×",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〇")))</f>
        <v>×</v>
      </c>
      <c r="EJ21" s="29" t="str">
        <f ca="1">IF(OR(EJ$9="×"),"×",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〇")))</f>
        <v>×</v>
      </c>
      <c r="EK21" s="29" t="str">
        <f ca="1">IF(OR(EK$9="×"),"×",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〇")))</f>
        <v>×</v>
      </c>
      <c r="EL21" s="29" t="str">
        <f ca="1">IF(OR(EL$9="×"),"×",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〇")))</f>
        <v>×</v>
      </c>
      <c r="EM21" s="28" t="str">
        <f ca="1">IF(OR(EM$9="×"),"×",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〇")))</f>
        <v>×</v>
      </c>
      <c r="EN21" s="29" t="str">
        <f ca="1">IF(OR(EN$9="×"),"×",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〇")))</f>
        <v>×</v>
      </c>
      <c r="EO21" s="29" t="str">
        <f ca="1">IF(OR(EO$9="×"),"×",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〇")))</f>
        <v>×</v>
      </c>
      <c r="EP21" s="30" t="str">
        <f ca="1">IF(OR(EP$9="×"),"×",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〇")))</f>
        <v>×</v>
      </c>
      <c r="EQ21" s="29" t="str">
        <f ca="1">IF(OR(EQ$9="×"),"×",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〇")))</f>
        <v>×</v>
      </c>
      <c r="ER21" s="29" t="str">
        <f ca="1">IF(OR(ER$9="×"),"×",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〇")))</f>
        <v>×</v>
      </c>
      <c r="ES21" s="29" t="str">
        <f ca="1">IF(OR(ES$9="×"),"×",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〇")))</f>
        <v>×</v>
      </c>
      <c r="ET21" s="29" t="str">
        <f ca="1">IF(OR(ET$9="×"),"×",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〇")))</f>
        <v>×</v>
      </c>
      <c r="EU21" s="28" t="str">
        <f ca="1">IF(OR(EU$9="×"),"×",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〇")))</f>
        <v>×</v>
      </c>
      <c r="EV21" s="29" t="str">
        <f ca="1">IF(OR(EV$9="×"),"×",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〇")))</f>
        <v>×</v>
      </c>
      <c r="EW21" s="29" t="str">
        <f ca="1">IF(OR(EW$9="×"),"×",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〇")))</f>
        <v>×</v>
      </c>
      <c r="EX21" s="30" t="str">
        <f ca="1">IF(OR(EX$9="×"),"×",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〇")))</f>
        <v>×</v>
      </c>
      <c r="EY21" s="29" t="str">
        <f ca="1">IF(OR(EY$9="×"),"×",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〇")))</f>
        <v>×</v>
      </c>
      <c r="EZ21" s="29" t="str">
        <f ca="1">IF(OR(EZ$9="×"),"×",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〇")))</f>
        <v>×</v>
      </c>
      <c r="FA21" s="37" t="str">
        <f ca="1">IF(OR(FA$9="×"),"×",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〇")))</f>
        <v>×</v>
      </c>
      <c r="FB21" s="36" t="str">
        <f ca="1">IF(OR(FB$9="×"),"×",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〇")))</f>
        <v>×</v>
      </c>
      <c r="FC21" s="29" t="str">
        <f ca="1">IF(OR(FC$9="×"),"×",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〇")))</f>
        <v>×</v>
      </c>
      <c r="FD21" s="29" t="str">
        <f ca="1">IF(OR(FD$9="×"),"×",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〇")))</f>
        <v>×</v>
      </c>
      <c r="FE21" s="29" t="str">
        <f ca="1">IF(OR(FE$9="×"),"×",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〇")))</f>
        <v>×</v>
      </c>
      <c r="FF21" s="29" t="str">
        <f ca="1">IF(OR(FF$9="×"),"×",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〇")))</f>
        <v>×</v>
      </c>
      <c r="FG21" s="29" t="str">
        <f ca="1">IF(OR(FG$9="×"),"×",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〇")))</f>
        <v>×</v>
      </c>
      <c r="FH21" s="29" t="str">
        <f ca="1">IF(OR(FH$9="×"),"×",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〇")))</f>
        <v>×</v>
      </c>
      <c r="FI21" s="29" t="str">
        <f ca="1">IF(OR(FI$9="×"),"×",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〇")))</f>
        <v>×</v>
      </c>
      <c r="FJ21" s="29" t="str">
        <f ca="1">IF(OR(FJ$9="×"),"×",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〇")))</f>
        <v>×</v>
      </c>
      <c r="FK21" s="28" t="str">
        <f ca="1">IF(OR(FK$9="×"),"×",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〇")))</f>
        <v>×</v>
      </c>
      <c r="FL21" s="29" t="str">
        <f ca="1">IF(OR(FL$9="×"),"×",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〇")))</f>
        <v>×</v>
      </c>
      <c r="FM21" s="29" t="str">
        <f ca="1">IF(OR(FM$9="×"),"×",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〇")))</f>
        <v>×</v>
      </c>
      <c r="FN21" s="30" t="str">
        <f ca="1">IF(OR(FN$9="×"),"×",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〇")))</f>
        <v>×</v>
      </c>
      <c r="FO21" s="29" t="str">
        <f ca="1">IF(OR(FO$9="×"),"×",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〇")))</f>
        <v>×</v>
      </c>
      <c r="FP21" s="29" t="str">
        <f ca="1">IF(OR(FP$9="×"),"×",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〇")))</f>
        <v>×</v>
      </c>
      <c r="FQ21" s="29" t="str">
        <f ca="1">IF(OR(FQ$9="×"),"×",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〇")))</f>
        <v>×</v>
      </c>
      <c r="FR21" s="29" t="str">
        <f ca="1">IF(OR(FR$9="×"),"×",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〇")))</f>
        <v>×</v>
      </c>
      <c r="FS21" s="28" t="str">
        <f ca="1">IF(OR(FS$9="×"),"×",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〇")))</f>
        <v>×</v>
      </c>
      <c r="FT21" s="29" t="str">
        <f ca="1">IF(OR(FT$9="×"),"×",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〇")))</f>
        <v>×</v>
      </c>
      <c r="FU21" s="29" t="str">
        <f ca="1">IF(OR(FU$9="×"),"×",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〇")))</f>
        <v>×</v>
      </c>
      <c r="FV21" s="30" t="str">
        <f ca="1">IF(OR(FV$9="×"),"×",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〇")))</f>
        <v>×</v>
      </c>
      <c r="FW21" s="29" t="str">
        <f ca="1">IF(OR(FW$9="×"),"×",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〇")))</f>
        <v>×</v>
      </c>
      <c r="FX21" s="29" t="str">
        <f ca="1">IF(OR(FX$9="×"),"×",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〇")))</f>
        <v>×</v>
      </c>
      <c r="FY21" s="37" t="str">
        <f ca="1">IF(OR(FY$9="×"),"×",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〇")))</f>
        <v>×</v>
      </c>
    </row>
    <row r="22" spans="1:181">
      <c r="A22" s="16"/>
      <c r="B22" s="72" t="s">
        <v>417</v>
      </c>
      <c r="C22" s="73"/>
      <c r="D22" s="11" t="s">
        <v>163</v>
      </c>
      <c r="E22" s="10" t="str">
        <f>INDEX(施設情報!$D$1:$D$1000,MATCH(D22,施設情報!$C$1:$C$1000,0))</f>
        <v>1</v>
      </c>
      <c r="F22" s="11" t="s">
        <v>275</v>
      </c>
      <c r="G22" s="8" t="str">
        <f t="shared" si="8"/>
        <v>013-46391</v>
      </c>
      <c r="H22" s="10" t="str">
        <f t="shared" si="14"/>
        <v>013-46392</v>
      </c>
      <c r="I22" s="10" t="str">
        <f t="shared" si="9"/>
        <v>013-46393</v>
      </c>
      <c r="J22" s="10" t="str">
        <f t="shared" si="10"/>
        <v>013-46394</v>
      </c>
      <c r="K22" s="10" t="str">
        <f t="shared" si="11"/>
        <v>013-46395</v>
      </c>
      <c r="L22" s="10" t="str">
        <f t="shared" si="12"/>
        <v>013-46396</v>
      </c>
      <c r="M22" s="10" t="str">
        <f t="shared" si="13"/>
        <v>013-46397</v>
      </c>
      <c r="N22" s="36" t="str">
        <f ca="1">IF(OR(N$9="×",N$21="×"),"×",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〇")))</f>
        <v>△</v>
      </c>
      <c r="O22" s="29" t="str">
        <f ca="1">IF(OR(O$9="×",O$21="×"),"×",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〇")))</f>
        <v>△</v>
      </c>
      <c r="P22" s="29" t="str">
        <f ca="1">IF(OR(P$9="×",P$21="×"),"×",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〇")))</f>
        <v>△</v>
      </c>
      <c r="Q22" s="29" t="str">
        <f ca="1">IF(OR(Q$9="×",Q$21="×"),"×",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〇")))</f>
        <v>△</v>
      </c>
      <c r="R22" s="29" t="str">
        <f ca="1">IF(OR(R$9="×",R$21="×"),"×",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〇")))</f>
        <v>△</v>
      </c>
      <c r="S22" s="29" t="str">
        <f ca="1">IF(OR(S$9="×",S$21="×"),"×",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〇")))</f>
        <v>△</v>
      </c>
      <c r="T22" s="29" t="str">
        <f ca="1">IF(OR(T$9="×",T$21="×"),"×",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〇")))</f>
        <v>△</v>
      </c>
      <c r="U22" s="29" t="str">
        <f ca="1">IF(OR(U$9="×",U$21="×"),"×",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〇")))</f>
        <v>△</v>
      </c>
      <c r="V22" s="29" t="str">
        <f ca="1">IF(OR(V$9="×",V$21="×"),"×",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〇")))</f>
        <v>△</v>
      </c>
      <c r="W22" s="28" t="str">
        <f ca="1">IF(OR(W$9="×",W$21="×"),"×",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〇")))</f>
        <v>〇</v>
      </c>
      <c r="X22" s="29" t="str">
        <f ca="1">IF(OR(X$9="×",X$21="×"),"×",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〇")))</f>
        <v>〇</v>
      </c>
      <c r="Y22" s="29" t="str">
        <f ca="1">IF(OR(Y$9="×",Y$21="×"),"×",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〇")))</f>
        <v>〇</v>
      </c>
      <c r="Z22" s="30" t="str">
        <f ca="1">IF(OR(Z$9="×",Z$21="×"),"×",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〇")))</f>
        <v>〇</v>
      </c>
      <c r="AA22" s="29" t="str">
        <f ca="1">IF(OR(AA$9="×",AA$21="×"),"×",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〇")))</f>
        <v>〇</v>
      </c>
      <c r="AB22" s="29" t="str">
        <f ca="1">IF(OR(AB$9="×",AB$21="×"),"×",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〇")))</f>
        <v>〇</v>
      </c>
      <c r="AC22" s="29" t="str">
        <f ca="1">IF(OR(AC$9="×",AC$21="×"),"×",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〇")))</f>
        <v>〇</v>
      </c>
      <c r="AD22" s="29" t="str">
        <f ca="1">IF(OR(AD$9="×",AD$21="×"),"×",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〇")))</f>
        <v>〇</v>
      </c>
      <c r="AE22" s="28" t="str">
        <f ca="1">IF(OR(AE$9="×",AE$21="×"),"×",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〇")))</f>
        <v>△</v>
      </c>
      <c r="AF22" s="29" t="str">
        <f ca="1">IF(OR(AF$9="×",AF$21="×"),"×",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〇")))</f>
        <v>△</v>
      </c>
      <c r="AG22" s="29" t="str">
        <f ca="1">IF(OR(AG$9="×",AG$21="×"),"×",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〇")))</f>
        <v>△</v>
      </c>
      <c r="AH22" s="30" t="str">
        <f ca="1">IF(OR(AH$9="×",AH$21="×"),"×",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〇")))</f>
        <v>△</v>
      </c>
      <c r="AI22" s="29" t="str">
        <f ca="1">IF(OR(AI$9="×",AI$21="×"),"×",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〇")))</f>
        <v>△</v>
      </c>
      <c r="AJ22" s="29" t="str">
        <f ca="1">IF(OR(AJ$9="×",AJ$21="×"),"×",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〇")))</f>
        <v>△</v>
      </c>
      <c r="AK22" s="37" t="str">
        <f ca="1">IF(OR(AK$9="×",AK$21="×"),"×",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〇")))</f>
        <v>△</v>
      </c>
      <c r="AL22" s="36" t="str">
        <f ca="1">IF(OR(AL$9="×",AL$21="×"),"×",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〇")))</f>
        <v>△</v>
      </c>
      <c r="AM22" s="29" t="str">
        <f ca="1">IF(OR(AM$9="×",AM$21="×"),"×",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〇")))</f>
        <v>△</v>
      </c>
      <c r="AN22" s="29" t="str">
        <f ca="1">IF(OR(AN$9="×",AN$21="×"),"×",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〇")))</f>
        <v>△</v>
      </c>
      <c r="AO22" s="29" t="str">
        <f ca="1">IF(OR(AO$9="×",AO$21="×"),"×",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〇")))</f>
        <v>△</v>
      </c>
      <c r="AP22" s="29" t="str">
        <f ca="1">IF(OR(AP$9="×",AP$21="×"),"×",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〇")))</f>
        <v>△</v>
      </c>
      <c r="AQ22" s="29" t="str">
        <f ca="1">IF(OR(AQ$9="×",AQ$21="×"),"×",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〇")))</f>
        <v>△</v>
      </c>
      <c r="AR22" s="29" t="str">
        <f ca="1">IF(OR(AR$9="×",AR$21="×"),"×",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〇")))</f>
        <v>△</v>
      </c>
      <c r="AS22" s="29" t="str">
        <f ca="1">IF(OR(AS$9="×",AS$21="×"),"×",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〇")))</f>
        <v>△</v>
      </c>
      <c r="AT22" s="29" t="str">
        <f ca="1">IF(OR(AT$9="×",AT$21="×"),"×",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〇")))</f>
        <v>△</v>
      </c>
      <c r="AU22" s="28" t="str">
        <f ca="1">IF(OR(AU$9="×",AU$21="×"),"×",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〇")))</f>
        <v>〇</v>
      </c>
      <c r="AV22" s="29" t="str">
        <f ca="1">IF(OR(AV$9="×",AV$21="×"),"×",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〇")))</f>
        <v>〇</v>
      </c>
      <c r="AW22" s="29" t="str">
        <f ca="1">IF(OR(AW$9="×",AW$21="×"),"×",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〇")))</f>
        <v>〇</v>
      </c>
      <c r="AX22" s="30" t="str">
        <f ca="1">IF(OR(AX$9="×",AX$21="×"),"×",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〇")))</f>
        <v>〇</v>
      </c>
      <c r="AY22" s="29" t="str">
        <f ca="1">IF(OR(AY$9="×",AY$21="×"),"×",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〇")))</f>
        <v>〇</v>
      </c>
      <c r="AZ22" s="29" t="str">
        <f ca="1">IF(OR(AZ$9="×",AZ$21="×"),"×",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〇")))</f>
        <v>〇</v>
      </c>
      <c r="BA22" s="29" t="str">
        <f ca="1">IF(OR(BA$9="×",BA$21="×"),"×",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〇")))</f>
        <v>〇</v>
      </c>
      <c r="BB22" s="29" t="str">
        <f ca="1">IF(OR(BB$9="×",BB$21="×"),"×",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〇")))</f>
        <v>〇</v>
      </c>
      <c r="BC22" s="28" t="str">
        <f ca="1">IF(OR(BC$9="×",BC$21="×"),"×",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〇")))</f>
        <v>△</v>
      </c>
      <c r="BD22" s="29" t="str">
        <f ca="1">IF(OR(BD$9="×",BD$21="×"),"×",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〇")))</f>
        <v>△</v>
      </c>
      <c r="BE22" s="29" t="str">
        <f ca="1">IF(OR(BE$9="×",BE$21="×"),"×",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〇")))</f>
        <v>△</v>
      </c>
      <c r="BF22" s="30" t="str">
        <f ca="1">IF(OR(BF$9="×",BF$21="×"),"×",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〇")))</f>
        <v>△</v>
      </c>
      <c r="BG22" s="29" t="str">
        <f ca="1">IF(OR(BG$9="×",BG$21="×"),"×",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〇")))</f>
        <v>△</v>
      </c>
      <c r="BH22" s="29" t="str">
        <f ca="1">IF(OR(BH$9="×",BH$21="×"),"×",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〇")))</f>
        <v>△</v>
      </c>
      <c r="BI22" s="37" t="str">
        <f ca="1">IF(OR(BI$9="×",BI$21="×"),"×",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〇")))</f>
        <v>△</v>
      </c>
      <c r="BJ22" s="36" t="str">
        <f ca="1">IF(OR(BJ$9="×",BJ$21="×"),"×",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〇")))</f>
        <v>△</v>
      </c>
      <c r="BK22" s="29" t="str">
        <f ca="1">IF(OR(BK$9="×",BK$21="×"),"×",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〇")))</f>
        <v>△</v>
      </c>
      <c r="BL22" s="29" t="str">
        <f ca="1">IF(OR(BL$9="×",BL$21="×"),"×",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〇")))</f>
        <v>△</v>
      </c>
      <c r="BM22" s="29" t="str">
        <f ca="1">IF(OR(BM$9="×",BM$21="×"),"×",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〇")))</f>
        <v>△</v>
      </c>
      <c r="BN22" s="29" t="str">
        <f ca="1">IF(OR(BN$9="×",BN$21="×"),"×",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〇")))</f>
        <v>△</v>
      </c>
      <c r="BO22" s="29" t="str">
        <f ca="1">IF(OR(BO$9="×",BO$21="×"),"×",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〇")))</f>
        <v>△</v>
      </c>
      <c r="BP22" s="29" t="str">
        <f ca="1">IF(OR(BP$9="×",BP$21="×"),"×",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〇")))</f>
        <v>△</v>
      </c>
      <c r="BQ22" s="29" t="str">
        <f ca="1">IF(OR(BQ$9="×",BQ$21="×"),"×",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〇")))</f>
        <v>△</v>
      </c>
      <c r="BR22" s="29" t="str">
        <f ca="1">IF(OR(BR$9="×",BR$21="×"),"×",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〇")))</f>
        <v>△</v>
      </c>
      <c r="BS22" s="28" t="str">
        <f ca="1">IF(OR(BS$9="×",BS$21="×"),"×",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〇")))</f>
        <v>〇</v>
      </c>
      <c r="BT22" s="29" t="str">
        <f ca="1">IF(OR(BT$9="×",BT$21="×"),"×",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〇")))</f>
        <v>〇</v>
      </c>
      <c r="BU22" s="29" t="str">
        <f ca="1">IF(OR(BU$9="×",BU$21="×"),"×",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〇")))</f>
        <v>〇</v>
      </c>
      <c r="BV22" s="30" t="str">
        <f ca="1">IF(OR(BV$9="×",BV$21="×"),"×",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〇")))</f>
        <v>〇</v>
      </c>
      <c r="BW22" s="29" t="str">
        <f ca="1">IF(OR(BW$9="×",BW$21="×"),"×",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〇")))</f>
        <v>〇</v>
      </c>
      <c r="BX22" s="29" t="str">
        <f ca="1">IF(OR(BX$9="×",BX$21="×"),"×",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〇")))</f>
        <v>〇</v>
      </c>
      <c r="BY22" s="29" t="str">
        <f ca="1">IF(OR(BY$9="×",BY$21="×"),"×",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〇")))</f>
        <v>〇</v>
      </c>
      <c r="BZ22" s="29" t="str">
        <f ca="1">IF(OR(BZ$9="×",BZ$21="×"),"×",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〇")))</f>
        <v>〇</v>
      </c>
      <c r="CA22" s="28" t="str">
        <f ca="1">IF(OR(CA$9="×",CA$21="×"),"×",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〇")))</f>
        <v>△</v>
      </c>
      <c r="CB22" s="29" t="str">
        <f ca="1">IF(OR(CB$9="×",CB$21="×"),"×",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〇")))</f>
        <v>△</v>
      </c>
      <c r="CC22" s="29" t="str">
        <f ca="1">IF(OR(CC$9="×",CC$21="×"),"×",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〇")))</f>
        <v>△</v>
      </c>
      <c r="CD22" s="30" t="str">
        <f ca="1">IF(OR(CD$9="×",CD$21="×"),"×",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〇")))</f>
        <v>△</v>
      </c>
      <c r="CE22" s="29" t="str">
        <f ca="1">IF(OR(CE$9="×",CE$21="×"),"×",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〇")))</f>
        <v>△</v>
      </c>
      <c r="CF22" s="29" t="str">
        <f ca="1">IF(OR(CF$9="×",CF$21="×"),"×",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〇")))</f>
        <v>△</v>
      </c>
      <c r="CG22" s="37" t="str">
        <f ca="1">IF(OR(CG$9="×",CG$21="×"),"×",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〇")))</f>
        <v>△</v>
      </c>
      <c r="CH22" s="36" t="str">
        <f ca="1">IF(OR(CH$9="×",CH$21="×"),"×",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〇")))</f>
        <v>△</v>
      </c>
      <c r="CI22" s="29" t="str">
        <f ca="1">IF(OR(CI$9="×",CI$21="×"),"×",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〇")))</f>
        <v>△</v>
      </c>
      <c r="CJ22" s="29" t="str">
        <f ca="1">IF(OR(CJ$9="×",CJ$21="×"),"×",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〇")))</f>
        <v>△</v>
      </c>
      <c r="CK22" s="29" t="str">
        <f ca="1">IF(OR(CK$9="×",CK$21="×"),"×",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〇")))</f>
        <v>△</v>
      </c>
      <c r="CL22" s="29" t="str">
        <f ca="1">IF(OR(CL$9="×",CL$21="×"),"×",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〇")))</f>
        <v>△</v>
      </c>
      <c r="CM22" s="29" t="str">
        <f ca="1">IF(OR(CM$9="×",CM$21="×"),"×",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〇")))</f>
        <v>△</v>
      </c>
      <c r="CN22" s="29" t="str">
        <f ca="1">IF(OR(CN$9="×",CN$21="×"),"×",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〇")))</f>
        <v>△</v>
      </c>
      <c r="CO22" s="29" t="str">
        <f ca="1">IF(OR(CO$9="×",CO$21="×"),"×",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〇")))</f>
        <v>△</v>
      </c>
      <c r="CP22" s="29" t="str">
        <f ca="1">IF(OR(CP$9="×",CP$21="×"),"×",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〇")))</f>
        <v>△</v>
      </c>
      <c r="CQ22" s="28" t="str">
        <f ca="1">IF(OR(CQ$9="×",CQ$21="×"),"×",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〇")))</f>
        <v>〇</v>
      </c>
      <c r="CR22" s="29" t="str">
        <f ca="1">IF(OR(CR$9="×",CR$21="×"),"×",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〇")))</f>
        <v>〇</v>
      </c>
      <c r="CS22" s="29" t="str">
        <f ca="1">IF(OR(CS$9="×",CS$21="×"),"×",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〇")))</f>
        <v>〇</v>
      </c>
      <c r="CT22" s="30" t="str">
        <f ca="1">IF(OR(CT$9="×",CT$21="×"),"×",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〇")))</f>
        <v>〇</v>
      </c>
      <c r="CU22" s="29" t="str">
        <f ca="1">IF(OR(CU$9="×",CU$21="×"),"×",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〇")))</f>
        <v>〇</v>
      </c>
      <c r="CV22" s="29" t="str">
        <f ca="1">IF(OR(CV$9="×",CV$21="×"),"×",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〇")))</f>
        <v>〇</v>
      </c>
      <c r="CW22" s="29" t="str">
        <f ca="1">IF(OR(CW$9="×",CW$21="×"),"×",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〇")))</f>
        <v>〇</v>
      </c>
      <c r="CX22" s="29" t="str">
        <f ca="1">IF(OR(CX$9="×",CX$21="×"),"×",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〇")))</f>
        <v>〇</v>
      </c>
      <c r="CY22" s="28" t="str">
        <f ca="1">IF(OR(CY$9="×",CY$21="×"),"×",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〇")))</f>
        <v>△</v>
      </c>
      <c r="CZ22" s="29" t="str">
        <f ca="1">IF(OR(CZ$9="×",CZ$21="×"),"×",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〇")))</f>
        <v>△</v>
      </c>
      <c r="DA22" s="29" t="str">
        <f ca="1">IF(OR(DA$9="×",DA$21="×"),"×",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〇")))</f>
        <v>△</v>
      </c>
      <c r="DB22" s="30" t="str">
        <f ca="1">IF(OR(DB$9="×",DB$21="×"),"×",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〇")))</f>
        <v>△</v>
      </c>
      <c r="DC22" s="29" t="str">
        <f ca="1">IF(OR(DC$9="×",DC$21="×"),"×",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〇")))</f>
        <v>△</v>
      </c>
      <c r="DD22" s="29" t="str">
        <f ca="1">IF(OR(DD$9="×",DD$21="×"),"×",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〇")))</f>
        <v>△</v>
      </c>
      <c r="DE22" s="37" t="str">
        <f ca="1">IF(OR(DE$9="×",DE$21="×"),"×",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〇")))</f>
        <v>△</v>
      </c>
      <c r="DF22" s="36" t="str">
        <f ca="1">IF(OR(DF$9="×",DF$21="×"),"×",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〇")))</f>
        <v>△</v>
      </c>
      <c r="DG22" s="29" t="str">
        <f ca="1">IF(OR(DG$9="×",DG$21="×"),"×",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〇")))</f>
        <v>△</v>
      </c>
      <c r="DH22" s="29" t="str">
        <f ca="1">IF(OR(DH$9="×",DH$21="×"),"×",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〇")))</f>
        <v>△</v>
      </c>
      <c r="DI22" s="29" t="str">
        <f ca="1">IF(OR(DI$9="×",DI$21="×"),"×",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〇")))</f>
        <v>△</v>
      </c>
      <c r="DJ22" s="29" t="str">
        <f ca="1">IF(OR(DJ$9="×",DJ$21="×"),"×",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〇")))</f>
        <v>△</v>
      </c>
      <c r="DK22" s="29" t="str">
        <f ca="1">IF(OR(DK$9="×",DK$21="×"),"×",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〇")))</f>
        <v>△</v>
      </c>
      <c r="DL22" s="29" t="str">
        <f ca="1">IF(OR(DL$9="×",DL$21="×"),"×",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〇")))</f>
        <v>△</v>
      </c>
      <c r="DM22" s="29" t="str">
        <f ca="1">IF(OR(DM$9="×",DM$21="×"),"×",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〇")))</f>
        <v>△</v>
      </c>
      <c r="DN22" s="29" t="str">
        <f ca="1">IF(OR(DN$9="×",DN$21="×"),"×",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〇")))</f>
        <v>△</v>
      </c>
      <c r="DO22" s="28" t="str">
        <f ca="1">IF(OR(DO$9="×",DO$21="×"),"×",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〇")))</f>
        <v>〇</v>
      </c>
      <c r="DP22" s="29" t="str">
        <f ca="1">IF(OR(DP$9="×",DP$21="×"),"×",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〇")))</f>
        <v>〇</v>
      </c>
      <c r="DQ22" s="29" t="str">
        <f ca="1">IF(OR(DQ$9="×",DQ$21="×"),"×",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〇")))</f>
        <v>〇</v>
      </c>
      <c r="DR22" s="30" t="str">
        <f ca="1">IF(OR(DR$9="×",DR$21="×"),"×",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〇")))</f>
        <v>〇</v>
      </c>
      <c r="DS22" s="29" t="str">
        <f ca="1">IF(OR(DS$9="×",DS$21="×"),"×",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〇")))</f>
        <v>〇</v>
      </c>
      <c r="DT22" s="29" t="str">
        <f ca="1">IF(OR(DT$9="×",DT$21="×"),"×",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〇")))</f>
        <v>〇</v>
      </c>
      <c r="DU22" s="29" t="str">
        <f ca="1">IF(OR(DU$9="×",DU$21="×"),"×",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〇")))</f>
        <v>〇</v>
      </c>
      <c r="DV22" s="29" t="str">
        <f ca="1">IF(OR(DV$9="×",DV$21="×"),"×",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〇")))</f>
        <v>〇</v>
      </c>
      <c r="DW22" s="28" t="str">
        <f ca="1">IF(OR(DW$9="×",DW$21="×"),"×",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〇")))</f>
        <v>△</v>
      </c>
      <c r="DX22" s="29" t="str">
        <f ca="1">IF(OR(DX$9="×",DX$21="×"),"×",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〇")))</f>
        <v>△</v>
      </c>
      <c r="DY22" s="29" t="str">
        <f ca="1">IF(OR(DY$9="×",DY$21="×"),"×",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〇")))</f>
        <v>△</v>
      </c>
      <c r="DZ22" s="30" t="str">
        <f ca="1">IF(OR(DZ$9="×",DZ$21="×"),"×",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〇")))</f>
        <v>△</v>
      </c>
      <c r="EA22" s="29" t="str">
        <f ca="1">IF(OR(EA$9="×",EA$21="×"),"×",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〇")))</f>
        <v>△</v>
      </c>
      <c r="EB22" s="29" t="str">
        <f ca="1">IF(OR(EB$9="×",EB$21="×"),"×",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〇")))</f>
        <v>△</v>
      </c>
      <c r="EC22" s="37" t="str">
        <f ca="1">IF(OR(EC$9="×",EC$21="×"),"×",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〇")))</f>
        <v>△</v>
      </c>
      <c r="ED22" s="36" t="str">
        <f ca="1">IF(OR(ED$9="×",ED$21="×"),"×",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〇")))</f>
        <v>×</v>
      </c>
      <c r="EE22" s="29" t="str">
        <f ca="1">IF(OR(EE$9="×",EE$21="×"),"×",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〇")))</f>
        <v>×</v>
      </c>
      <c r="EF22" s="29" t="str">
        <f ca="1">IF(OR(EF$9="×",EF$21="×"),"×",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〇")))</f>
        <v>×</v>
      </c>
      <c r="EG22" s="29" t="str">
        <f ca="1">IF(OR(EG$9="×",EG$21="×"),"×",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〇")))</f>
        <v>×</v>
      </c>
      <c r="EH22" s="29" t="str">
        <f ca="1">IF(OR(EH$9="×",EH$21="×"),"×",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〇")))</f>
        <v>×</v>
      </c>
      <c r="EI22" s="29" t="str">
        <f ca="1">IF(OR(EI$9="×",EI$21="×"),"×",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〇")))</f>
        <v>×</v>
      </c>
      <c r="EJ22" s="29" t="str">
        <f ca="1">IF(OR(EJ$9="×",EJ$21="×"),"×",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〇")))</f>
        <v>×</v>
      </c>
      <c r="EK22" s="29" t="str">
        <f ca="1">IF(OR(EK$9="×",EK$21="×"),"×",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〇")))</f>
        <v>×</v>
      </c>
      <c r="EL22" s="29" t="str">
        <f ca="1">IF(OR(EL$9="×",EL$21="×"),"×",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〇")))</f>
        <v>×</v>
      </c>
      <c r="EM22" s="28" t="str">
        <f ca="1">IF(OR(EM$9="×",EM$21="×"),"×",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〇")))</f>
        <v>×</v>
      </c>
      <c r="EN22" s="29" t="str">
        <f ca="1">IF(OR(EN$9="×",EN$21="×"),"×",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〇")))</f>
        <v>×</v>
      </c>
      <c r="EO22" s="29" t="str">
        <f ca="1">IF(OR(EO$9="×",EO$21="×"),"×",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〇")))</f>
        <v>×</v>
      </c>
      <c r="EP22" s="30" t="str">
        <f ca="1">IF(OR(EP$9="×",EP$21="×"),"×",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〇")))</f>
        <v>×</v>
      </c>
      <c r="EQ22" s="29" t="str">
        <f ca="1">IF(OR(EQ$9="×",EQ$21="×"),"×",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〇")))</f>
        <v>×</v>
      </c>
      <c r="ER22" s="29" t="str">
        <f ca="1">IF(OR(ER$9="×",ER$21="×"),"×",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〇")))</f>
        <v>×</v>
      </c>
      <c r="ES22" s="29" t="str">
        <f ca="1">IF(OR(ES$9="×",ES$21="×"),"×",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〇")))</f>
        <v>×</v>
      </c>
      <c r="ET22" s="29" t="str">
        <f ca="1">IF(OR(ET$9="×",ET$21="×"),"×",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〇")))</f>
        <v>×</v>
      </c>
      <c r="EU22" s="28" t="str">
        <f ca="1">IF(OR(EU$9="×",EU$21="×"),"×",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〇")))</f>
        <v>×</v>
      </c>
      <c r="EV22" s="29" t="str">
        <f ca="1">IF(OR(EV$9="×",EV$21="×"),"×",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〇")))</f>
        <v>×</v>
      </c>
      <c r="EW22" s="29" t="str">
        <f ca="1">IF(OR(EW$9="×",EW$21="×"),"×",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〇")))</f>
        <v>×</v>
      </c>
      <c r="EX22" s="30" t="str">
        <f ca="1">IF(OR(EX$9="×",EX$21="×"),"×",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〇")))</f>
        <v>×</v>
      </c>
      <c r="EY22" s="29" t="str">
        <f ca="1">IF(OR(EY$9="×",EY$21="×"),"×",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〇")))</f>
        <v>×</v>
      </c>
      <c r="EZ22" s="29" t="str">
        <f ca="1">IF(OR(EZ$9="×",EZ$21="×"),"×",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〇")))</f>
        <v>×</v>
      </c>
      <c r="FA22" s="37" t="str">
        <f ca="1">IF(OR(FA$9="×",FA$21="×"),"×",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〇")))</f>
        <v>×</v>
      </c>
      <c r="FB22" s="36" t="str">
        <f ca="1">IF(OR(FB$9="×",FB$21="×"),"×",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〇")))</f>
        <v>×</v>
      </c>
      <c r="FC22" s="29" t="str">
        <f ca="1">IF(OR(FC$9="×",FC$21="×"),"×",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〇")))</f>
        <v>×</v>
      </c>
      <c r="FD22" s="29" t="str">
        <f ca="1">IF(OR(FD$9="×",FD$21="×"),"×",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〇")))</f>
        <v>×</v>
      </c>
      <c r="FE22" s="29" t="str">
        <f ca="1">IF(OR(FE$9="×",FE$21="×"),"×",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〇")))</f>
        <v>×</v>
      </c>
      <c r="FF22" s="29" t="str">
        <f ca="1">IF(OR(FF$9="×",FF$21="×"),"×",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〇")))</f>
        <v>×</v>
      </c>
      <c r="FG22" s="29" t="str">
        <f ca="1">IF(OR(FG$9="×",FG$21="×"),"×",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〇")))</f>
        <v>×</v>
      </c>
      <c r="FH22" s="29" t="str">
        <f ca="1">IF(OR(FH$9="×",FH$21="×"),"×",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〇")))</f>
        <v>×</v>
      </c>
      <c r="FI22" s="29" t="str">
        <f ca="1">IF(OR(FI$9="×",FI$21="×"),"×",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〇")))</f>
        <v>×</v>
      </c>
      <c r="FJ22" s="29" t="str">
        <f ca="1">IF(OR(FJ$9="×",FJ$21="×"),"×",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〇")))</f>
        <v>×</v>
      </c>
      <c r="FK22" s="28" t="str">
        <f ca="1">IF(OR(FK$9="×",FK$21="×"),"×",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〇")))</f>
        <v>×</v>
      </c>
      <c r="FL22" s="29" t="str">
        <f ca="1">IF(OR(FL$9="×",FL$21="×"),"×",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〇")))</f>
        <v>×</v>
      </c>
      <c r="FM22" s="29" t="str">
        <f ca="1">IF(OR(FM$9="×",FM$21="×"),"×",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〇")))</f>
        <v>×</v>
      </c>
      <c r="FN22" s="30" t="str">
        <f ca="1">IF(OR(FN$9="×",FN$21="×"),"×",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〇")))</f>
        <v>×</v>
      </c>
      <c r="FO22" s="29" t="str">
        <f ca="1">IF(OR(FO$9="×",FO$21="×"),"×",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〇")))</f>
        <v>×</v>
      </c>
      <c r="FP22" s="29" t="str">
        <f ca="1">IF(OR(FP$9="×",FP$21="×"),"×",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〇")))</f>
        <v>×</v>
      </c>
      <c r="FQ22" s="29" t="str">
        <f ca="1">IF(OR(FQ$9="×",FQ$21="×"),"×",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〇")))</f>
        <v>×</v>
      </c>
      <c r="FR22" s="29" t="str">
        <f ca="1">IF(OR(FR$9="×",FR$21="×"),"×",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〇")))</f>
        <v>×</v>
      </c>
      <c r="FS22" s="28" t="str">
        <f ca="1">IF(OR(FS$9="×",FS$21="×"),"×",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〇")))</f>
        <v>×</v>
      </c>
      <c r="FT22" s="29" t="str">
        <f ca="1">IF(OR(FT$9="×",FT$21="×"),"×",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〇")))</f>
        <v>×</v>
      </c>
      <c r="FU22" s="29" t="str">
        <f ca="1">IF(OR(FU$9="×",FU$21="×"),"×",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〇")))</f>
        <v>×</v>
      </c>
      <c r="FV22" s="30" t="str">
        <f ca="1">IF(OR(FV$9="×",FV$21="×"),"×",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〇")))</f>
        <v>×</v>
      </c>
      <c r="FW22" s="29" t="str">
        <f ca="1">IF(OR(FW$9="×",FW$21="×"),"×",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〇")))</f>
        <v>×</v>
      </c>
      <c r="FX22" s="29" t="str">
        <f ca="1">IF(OR(FX$9="×",FX$21="×"),"×",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〇")))</f>
        <v>×</v>
      </c>
      <c r="FY22" s="37" t="str">
        <f ca="1">IF(OR(FY$9="×",FY$21="×"),"×",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〇")))</f>
        <v>×</v>
      </c>
    </row>
    <row r="23" spans="1:181">
      <c r="A23" s="16"/>
      <c r="B23" s="72" t="s">
        <v>43</v>
      </c>
      <c r="C23" s="73"/>
      <c r="D23" s="11" t="s">
        <v>164</v>
      </c>
      <c r="E23" s="10" t="str">
        <f>INDEX(施設情報!$D$1:$D$1000,MATCH(D23,施設情報!$C$1:$C$1000,0))</f>
        <v>1</v>
      </c>
      <c r="F23" s="11"/>
      <c r="G23" s="8" t="str">
        <f t="shared" si="8"/>
        <v>014-46391</v>
      </c>
      <c r="H23" s="10" t="str">
        <f t="shared" si="14"/>
        <v>014-46392</v>
      </c>
      <c r="I23" s="10" t="str">
        <f t="shared" si="9"/>
        <v>014-46393</v>
      </c>
      <c r="J23" s="10" t="str">
        <f t="shared" si="10"/>
        <v>014-46394</v>
      </c>
      <c r="K23" s="10" t="str">
        <f t="shared" si="11"/>
        <v>014-46395</v>
      </c>
      <c r="L23" s="10" t="str">
        <f t="shared" si="12"/>
        <v>014-46396</v>
      </c>
      <c r="M23" s="10" t="str">
        <f t="shared" si="13"/>
        <v>014-46397</v>
      </c>
      <c r="N23" s="36" t="str">
        <f ca="1">IF(OR(N$9="×",N$110="×",N$110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N$122="×"),"△","〇")))</f>
        <v>△</v>
      </c>
      <c r="O23" s="29" t="str">
        <f ca="1">IF(OR(O$9="×",O$110="×",O$110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O$122="×"),"△","〇")))</f>
        <v>△</v>
      </c>
      <c r="P23" s="29" t="str">
        <f ca="1">IF(OR(P$9="×",P$110="×",P$110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P$122="×"),"△","〇")))</f>
        <v>△</v>
      </c>
      <c r="Q23" s="29" t="str">
        <f ca="1">IF(OR(Q$9="×",Q$110="×",Q$110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Q$122="×"),"△","〇")))</f>
        <v>△</v>
      </c>
      <c r="R23" s="29" t="str">
        <f ca="1">IF(OR(R$9="×",R$110="×",R$110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R$122="×"),"△","〇")))</f>
        <v>△</v>
      </c>
      <c r="S23" s="29" t="str">
        <f ca="1">IF(OR(S$9="×",S$110="×",S$110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S$122="×"),"△","〇")))</f>
        <v>△</v>
      </c>
      <c r="T23" s="29" t="str">
        <f ca="1">IF(OR(T$9="×",T$110="×",T$110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T$122="×"),"△","〇")))</f>
        <v>△</v>
      </c>
      <c r="U23" s="29" t="str">
        <f ca="1">IF(OR(U$9="×",U$110="×",U$110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U$122="×"),"△","〇")))</f>
        <v>△</v>
      </c>
      <c r="V23" s="29" t="str">
        <f ca="1">IF(OR(V$9="×",V$110="×",V$110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V$122="×"),"△","〇")))</f>
        <v>△</v>
      </c>
      <c r="W23" s="28" t="str">
        <f ca="1">IF(OR(W$9="×",W$110="×",W$110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W$122="×"),"△","〇")))</f>
        <v>〇</v>
      </c>
      <c r="X23" s="29" t="str">
        <f ca="1">IF(OR(X$9="×",X$110="×",X$110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X$122="×"),"△","〇")))</f>
        <v>〇</v>
      </c>
      <c r="Y23" s="29" t="str">
        <f ca="1">IF(OR(Y$9="×",Y$110="×",Y$110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Y$122="×"),"△","〇")))</f>
        <v>〇</v>
      </c>
      <c r="Z23" s="30" t="str">
        <f ca="1">IF(OR(Z$9="×",Z$110="×",Z$110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Z$122="×"),"△","〇")))</f>
        <v>〇</v>
      </c>
      <c r="AA23" s="29" t="str">
        <f ca="1">IF(OR(AA$9="×",AA$110="×",AA$110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AA$122="×"),"△","〇")))</f>
        <v>〇</v>
      </c>
      <c r="AB23" s="29" t="str">
        <f ca="1">IF(OR(AB$9="×",AB$110="×",AB$110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AB$122="×"),"△","〇")))</f>
        <v>〇</v>
      </c>
      <c r="AC23" s="29" t="str">
        <f ca="1">IF(OR(AC$9="×",AC$110="×",AC$110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AC$122="×"),"△","〇")))</f>
        <v>〇</v>
      </c>
      <c r="AD23" s="29" t="str">
        <f ca="1">IF(OR(AD$9="×",AD$110="×",AD$110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AD$122="×"),"△","〇")))</f>
        <v>〇</v>
      </c>
      <c r="AE23" s="28" t="str">
        <f ca="1">IF(OR(AE$9="×",AE$110="×",AE$110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AE$122="×"),"△","〇")))</f>
        <v>△</v>
      </c>
      <c r="AF23" s="29" t="str">
        <f ca="1">IF(OR(AF$9="×",AF$110="×",AF$110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AF$122="×"),"△","〇")))</f>
        <v>△</v>
      </c>
      <c r="AG23" s="29" t="str">
        <f ca="1">IF(OR(AG$9="×",AG$110="×",AG$110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AG$122="×"),"△","〇")))</f>
        <v>△</v>
      </c>
      <c r="AH23" s="30" t="str">
        <f ca="1">IF(OR(AH$9="×",AH$110="×",AH$110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AH$122="×"),"△","〇")))</f>
        <v>△</v>
      </c>
      <c r="AI23" s="29" t="str">
        <f ca="1">IF(OR(AI$9="×",AI$110="×",AI$110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AI$122="×"),"△","〇")))</f>
        <v>△</v>
      </c>
      <c r="AJ23" s="29" t="str">
        <f ca="1">IF(OR(AJ$9="×",AJ$110="×",AJ$110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AJ$122="×"),"△","〇")))</f>
        <v>△</v>
      </c>
      <c r="AK23" s="37" t="str">
        <f ca="1">IF(OR(AK$9="×",AK$110="×",AK$110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AK$122="×"),"△","〇")))</f>
        <v>△</v>
      </c>
      <c r="AL23" s="36" t="str">
        <f ca="1">IF(OR(AL$9="×",AL$110="×",AL$110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AL$122="×"),"△","〇")))</f>
        <v>△</v>
      </c>
      <c r="AM23" s="29" t="str">
        <f ca="1">IF(OR(AM$9="×",AM$110="×",AM$110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AM$122="×"),"△","〇")))</f>
        <v>△</v>
      </c>
      <c r="AN23" s="29" t="str">
        <f ca="1">IF(OR(AN$9="×",AN$110="×",AN$110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AN$122="×"),"△","〇")))</f>
        <v>△</v>
      </c>
      <c r="AO23" s="29" t="str">
        <f ca="1">IF(OR(AO$9="×",AO$110="×",AO$110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AO$122="×"),"△","〇")))</f>
        <v>△</v>
      </c>
      <c r="AP23" s="29" t="str">
        <f ca="1">IF(OR(AP$9="×",AP$110="×",AP$110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AP$122="×"),"△","〇")))</f>
        <v>△</v>
      </c>
      <c r="AQ23" s="29" t="str">
        <f ca="1">IF(OR(AQ$9="×",AQ$110="×",AQ$110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AQ$122="×"),"△","〇")))</f>
        <v>△</v>
      </c>
      <c r="AR23" s="29" t="str">
        <f ca="1">IF(OR(AR$9="×",AR$110="×",AR$110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AR$122="×"),"△","〇")))</f>
        <v>△</v>
      </c>
      <c r="AS23" s="29" t="str">
        <f ca="1">IF(OR(AS$9="×",AS$110="×",AS$110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AS$122="×"),"△","〇")))</f>
        <v>△</v>
      </c>
      <c r="AT23" s="29" t="str">
        <f ca="1">IF(OR(AT$9="×",AT$110="×",AT$110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AT$122="×"),"△","〇")))</f>
        <v>△</v>
      </c>
      <c r="AU23" s="28" t="str">
        <f ca="1">IF(OR(AU$9="×",AU$110="×",AU$110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AU$122="×"),"△","〇")))</f>
        <v>〇</v>
      </c>
      <c r="AV23" s="29" t="str">
        <f ca="1">IF(OR(AV$9="×",AV$110="×",AV$110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AV$122="×"),"△","〇")))</f>
        <v>〇</v>
      </c>
      <c r="AW23" s="29" t="str">
        <f ca="1">IF(OR(AW$9="×",AW$110="×",AW$110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AW$122="×"),"△","〇")))</f>
        <v>〇</v>
      </c>
      <c r="AX23" s="30" t="str">
        <f ca="1">IF(OR(AX$9="×",AX$110="×",AX$110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AX$122="×"),"△","〇")))</f>
        <v>〇</v>
      </c>
      <c r="AY23" s="29" t="str">
        <f ca="1">IF(OR(AY$9="×",AY$110="×",AY$110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AY$122="×"),"△","〇")))</f>
        <v>〇</v>
      </c>
      <c r="AZ23" s="29" t="str">
        <f ca="1">IF(OR(AZ$9="×",AZ$110="×",AZ$110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AZ$122="×"),"△","〇")))</f>
        <v>〇</v>
      </c>
      <c r="BA23" s="29" t="str">
        <f ca="1">IF(OR(BA$9="×",BA$110="×",BA$110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BA$122="×"),"△","〇")))</f>
        <v>〇</v>
      </c>
      <c r="BB23" s="29" t="str">
        <f ca="1">IF(OR(BB$9="×",BB$110="×",BB$110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BB$122="×"),"△","〇")))</f>
        <v>〇</v>
      </c>
      <c r="BC23" s="28" t="str">
        <f ca="1">IF(OR(BC$9="×",BC$110="×",BC$110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BC$122="×"),"△","〇")))</f>
        <v>△</v>
      </c>
      <c r="BD23" s="29" t="str">
        <f ca="1">IF(OR(BD$9="×",BD$110="×",BD$110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BD$122="×"),"△","〇")))</f>
        <v>△</v>
      </c>
      <c r="BE23" s="29" t="str">
        <f ca="1">IF(OR(BE$9="×",BE$110="×",BE$110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BE$122="×"),"△","〇")))</f>
        <v>△</v>
      </c>
      <c r="BF23" s="30" t="str">
        <f ca="1">IF(OR(BF$9="×",BF$110="×",BF$110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BF$122="×"),"△","〇")))</f>
        <v>△</v>
      </c>
      <c r="BG23" s="29" t="str">
        <f ca="1">IF(OR(BG$9="×",BG$110="×",BG$110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BG$122="×"),"△","〇")))</f>
        <v>△</v>
      </c>
      <c r="BH23" s="29" t="str">
        <f ca="1">IF(OR(BH$9="×",BH$110="×",BH$110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BH$122="×"),"△","〇")))</f>
        <v>△</v>
      </c>
      <c r="BI23" s="37" t="str">
        <f ca="1">IF(OR(BI$9="×",BI$110="×",BI$110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BI$122="×"),"△","〇")))</f>
        <v>△</v>
      </c>
      <c r="BJ23" s="36" t="str">
        <f ca="1">IF(OR(BJ$9="×",BJ$110="×",BJ$110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BJ$122="×"),"△","〇")))</f>
        <v>△</v>
      </c>
      <c r="BK23" s="29" t="str">
        <f ca="1">IF(OR(BK$9="×",BK$110="×",BK$110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BK$122="×"),"△","〇")))</f>
        <v>△</v>
      </c>
      <c r="BL23" s="29" t="str">
        <f ca="1">IF(OR(BL$9="×",BL$110="×",BL$110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BL$122="×"),"△","〇")))</f>
        <v>△</v>
      </c>
      <c r="BM23" s="29" t="str">
        <f ca="1">IF(OR(BM$9="×",BM$110="×",BM$110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BM$122="×"),"△","〇")))</f>
        <v>△</v>
      </c>
      <c r="BN23" s="29" t="str">
        <f ca="1">IF(OR(BN$9="×",BN$110="×",BN$110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BN$122="×"),"△","〇")))</f>
        <v>△</v>
      </c>
      <c r="BO23" s="29" t="str">
        <f ca="1">IF(OR(BO$9="×",BO$110="×",BO$110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BO$122="×"),"△","〇")))</f>
        <v>△</v>
      </c>
      <c r="BP23" s="29" t="str">
        <f ca="1">IF(OR(BP$9="×",BP$110="×",BP$110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BP$122="×"),"△","〇")))</f>
        <v>△</v>
      </c>
      <c r="BQ23" s="29" t="str">
        <f ca="1">IF(OR(BQ$9="×",BQ$110="×",BQ$110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BQ$122="×"),"△","〇")))</f>
        <v>△</v>
      </c>
      <c r="BR23" s="29" t="str">
        <f ca="1">IF(OR(BR$9="×",BR$110="×",BR$110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BR$122="×"),"△","〇")))</f>
        <v>△</v>
      </c>
      <c r="BS23" s="28" t="str">
        <f ca="1">IF(OR(BS$9="×",BS$110="×",BS$110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BS$122="×"),"△","〇")))</f>
        <v>〇</v>
      </c>
      <c r="BT23" s="29" t="str">
        <f ca="1">IF(OR(BT$9="×",BT$110="×",BT$110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BT$122="×"),"△","〇")))</f>
        <v>〇</v>
      </c>
      <c r="BU23" s="29" t="str">
        <f ca="1">IF(OR(BU$9="×",BU$110="×",BU$110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BU$122="×"),"△","〇")))</f>
        <v>〇</v>
      </c>
      <c r="BV23" s="30" t="str">
        <f ca="1">IF(OR(BV$9="×",BV$110="×",BV$110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BV$122="×"),"△","〇")))</f>
        <v>〇</v>
      </c>
      <c r="BW23" s="29" t="str">
        <f ca="1">IF(OR(BW$9="×",BW$110="×",BW$110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BW$122="×"),"△","〇")))</f>
        <v>〇</v>
      </c>
      <c r="BX23" s="29" t="str">
        <f ca="1">IF(OR(BX$9="×",BX$110="×",BX$110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BX$122="×"),"△","〇")))</f>
        <v>〇</v>
      </c>
      <c r="BY23" s="29" t="str">
        <f ca="1">IF(OR(BY$9="×",BY$110="×",BY$110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BY$122="×"),"△","〇")))</f>
        <v>〇</v>
      </c>
      <c r="BZ23" s="29" t="str">
        <f ca="1">IF(OR(BZ$9="×",BZ$110="×",BZ$110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BZ$122="×"),"△","〇")))</f>
        <v>〇</v>
      </c>
      <c r="CA23" s="28" t="str">
        <f ca="1">IF(OR(CA$9="×",CA$110="×",CA$110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CA$122="×"),"△","〇")))</f>
        <v>△</v>
      </c>
      <c r="CB23" s="29" t="str">
        <f ca="1">IF(OR(CB$9="×",CB$110="×",CB$110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CB$122="×"),"△","〇")))</f>
        <v>△</v>
      </c>
      <c r="CC23" s="29" t="str">
        <f ca="1">IF(OR(CC$9="×",CC$110="×",CC$110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CC$122="×"),"△","〇")))</f>
        <v>△</v>
      </c>
      <c r="CD23" s="30" t="str">
        <f ca="1">IF(OR(CD$9="×",CD$110="×",CD$110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CD$122="×"),"△","〇")))</f>
        <v>△</v>
      </c>
      <c r="CE23" s="29" t="str">
        <f ca="1">IF(OR(CE$9="×",CE$110="×",CE$110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CE$122="×"),"△","〇")))</f>
        <v>△</v>
      </c>
      <c r="CF23" s="29" t="str">
        <f ca="1">IF(OR(CF$9="×",CF$110="×",CF$110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CF$122="×"),"△","〇")))</f>
        <v>△</v>
      </c>
      <c r="CG23" s="37" t="str">
        <f ca="1">IF(OR(CG$9="×",CG$110="×",CG$110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CG$122="×"),"△","〇")))</f>
        <v>△</v>
      </c>
      <c r="CH23" s="36" t="str">
        <f ca="1">IF(OR(CH$9="×",CH$110="×",CH$110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CH$122="×"),"△","〇")))</f>
        <v>△</v>
      </c>
      <c r="CI23" s="29" t="str">
        <f ca="1">IF(OR(CI$9="×",CI$110="×",CI$110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CI$122="×"),"△","〇")))</f>
        <v>△</v>
      </c>
      <c r="CJ23" s="29" t="str">
        <f ca="1">IF(OR(CJ$9="×",CJ$110="×",CJ$110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CJ$122="×"),"△","〇")))</f>
        <v>△</v>
      </c>
      <c r="CK23" s="29" t="str">
        <f ca="1">IF(OR(CK$9="×",CK$110="×",CK$110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CK$122="×"),"△","〇")))</f>
        <v>△</v>
      </c>
      <c r="CL23" s="29" t="str">
        <f ca="1">IF(OR(CL$9="×",CL$110="×",CL$110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CL$122="×"),"△","〇")))</f>
        <v>△</v>
      </c>
      <c r="CM23" s="29" t="str">
        <f ca="1">IF(OR(CM$9="×",CM$110="×",CM$110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CM$122="×"),"△","〇")))</f>
        <v>△</v>
      </c>
      <c r="CN23" s="29" t="str">
        <f ca="1">IF(OR(CN$9="×",CN$110="×",CN$110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CN$122="×"),"△","〇")))</f>
        <v>△</v>
      </c>
      <c r="CO23" s="29" t="str">
        <f ca="1">IF(OR(CO$9="×",CO$110="×",CO$110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CO$122="×"),"△","〇")))</f>
        <v>△</v>
      </c>
      <c r="CP23" s="29" t="str">
        <f ca="1">IF(OR(CP$9="×",CP$110="×",CP$110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CP$122="×"),"△","〇")))</f>
        <v>△</v>
      </c>
      <c r="CQ23" s="28" t="str">
        <f ca="1">IF(OR(CQ$9="×",CQ$110="×",CQ$110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CQ$122="×"),"△","〇")))</f>
        <v>〇</v>
      </c>
      <c r="CR23" s="29" t="str">
        <f ca="1">IF(OR(CR$9="×",CR$110="×",CR$110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CR$122="×"),"△","〇")))</f>
        <v>〇</v>
      </c>
      <c r="CS23" s="29" t="str">
        <f ca="1">IF(OR(CS$9="×",CS$110="×",CS$110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CS$122="×"),"△","〇")))</f>
        <v>〇</v>
      </c>
      <c r="CT23" s="30" t="str">
        <f ca="1">IF(OR(CT$9="×",CT$110="×",CT$110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CT$122="×"),"△","〇")))</f>
        <v>〇</v>
      </c>
      <c r="CU23" s="29" t="str">
        <f ca="1">IF(OR(CU$9="×",CU$110="×",CU$110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CU$122="×"),"△","〇")))</f>
        <v>〇</v>
      </c>
      <c r="CV23" s="29" t="str">
        <f ca="1">IF(OR(CV$9="×",CV$110="×",CV$110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CV$122="×"),"△","〇")))</f>
        <v>〇</v>
      </c>
      <c r="CW23" s="29" t="str">
        <f ca="1">IF(OR(CW$9="×",CW$110="×",CW$110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CW$122="×"),"△","〇")))</f>
        <v>〇</v>
      </c>
      <c r="CX23" s="29" t="str">
        <f ca="1">IF(OR(CX$9="×",CX$110="×",CX$110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CX$122="×"),"△","〇")))</f>
        <v>〇</v>
      </c>
      <c r="CY23" s="28" t="str">
        <f ca="1">IF(OR(CY$9="×",CY$110="×",CY$110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CY$122="×"),"△","〇")))</f>
        <v>△</v>
      </c>
      <c r="CZ23" s="29" t="str">
        <f ca="1">IF(OR(CZ$9="×",CZ$110="×",CZ$110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CZ$122="×"),"△","〇")))</f>
        <v>△</v>
      </c>
      <c r="DA23" s="29" t="str">
        <f ca="1">IF(OR(DA$9="×",DA$110="×",DA$110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DA$122="×"),"△","〇")))</f>
        <v>△</v>
      </c>
      <c r="DB23" s="30" t="str">
        <f ca="1">IF(OR(DB$9="×",DB$110="×",DB$110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DB$122="×"),"△","〇")))</f>
        <v>△</v>
      </c>
      <c r="DC23" s="29" t="str">
        <f ca="1">IF(OR(DC$9="×",DC$110="×",DC$110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DC$122="×"),"△","〇")))</f>
        <v>△</v>
      </c>
      <c r="DD23" s="29" t="str">
        <f ca="1">IF(OR(DD$9="×",DD$110="×",DD$110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DD$122="×"),"△","〇")))</f>
        <v>△</v>
      </c>
      <c r="DE23" s="37" t="str">
        <f ca="1">IF(OR(DE$9="×",DE$110="×",DE$110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DE$122="×"),"△","〇")))</f>
        <v>△</v>
      </c>
      <c r="DF23" s="36" t="str">
        <f ca="1">IF(OR(DF$9="×",DF$110="×",DF$110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DF$122="×"),"△","〇")))</f>
        <v>△</v>
      </c>
      <c r="DG23" s="29" t="str">
        <f ca="1">IF(OR(DG$9="×",DG$110="×",DG$110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DG$122="×"),"△","〇")))</f>
        <v>△</v>
      </c>
      <c r="DH23" s="29" t="str">
        <f ca="1">IF(OR(DH$9="×",DH$110="×",DH$110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DH$122="×"),"△","〇")))</f>
        <v>△</v>
      </c>
      <c r="DI23" s="29" t="str">
        <f ca="1">IF(OR(DI$9="×",DI$110="×",DI$110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DI$122="×"),"△","〇")))</f>
        <v>△</v>
      </c>
      <c r="DJ23" s="29" t="str">
        <f ca="1">IF(OR(DJ$9="×",DJ$110="×",DJ$110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DJ$122="×"),"△","〇")))</f>
        <v>△</v>
      </c>
      <c r="DK23" s="29" t="str">
        <f ca="1">IF(OR(DK$9="×",DK$110="×",DK$110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DK$122="×"),"△","〇")))</f>
        <v>△</v>
      </c>
      <c r="DL23" s="29" t="str">
        <f ca="1">IF(OR(DL$9="×",DL$110="×",DL$110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DL$122="×"),"△","〇")))</f>
        <v>△</v>
      </c>
      <c r="DM23" s="29" t="str">
        <f ca="1">IF(OR(DM$9="×",DM$110="×",DM$110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DM$122="×"),"△","〇")))</f>
        <v>△</v>
      </c>
      <c r="DN23" s="29" t="str">
        <f ca="1">IF(OR(DN$9="×",DN$110="×",DN$110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DN$122="×"),"△","〇")))</f>
        <v>△</v>
      </c>
      <c r="DO23" s="28" t="str">
        <f ca="1">IF(OR(DO$9="×",DO$110="×",DO$110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DO$122="×"),"△","〇")))</f>
        <v>〇</v>
      </c>
      <c r="DP23" s="29" t="str">
        <f ca="1">IF(OR(DP$9="×",DP$110="×",DP$110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DP$122="×"),"△","〇")))</f>
        <v>〇</v>
      </c>
      <c r="DQ23" s="29" t="str">
        <f ca="1">IF(OR(DQ$9="×",DQ$110="×",DQ$110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DQ$122="×"),"△","〇")))</f>
        <v>〇</v>
      </c>
      <c r="DR23" s="30" t="str">
        <f ca="1">IF(OR(DR$9="×",DR$110="×",DR$110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DR$122="×"),"△","〇")))</f>
        <v>〇</v>
      </c>
      <c r="DS23" s="29" t="str">
        <f ca="1">IF(OR(DS$9="×",DS$110="×",DS$110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DS$122="×"),"△","〇")))</f>
        <v>〇</v>
      </c>
      <c r="DT23" s="29" t="str">
        <f ca="1">IF(OR(DT$9="×",DT$110="×",DT$110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DT$122="×"),"△","〇")))</f>
        <v>〇</v>
      </c>
      <c r="DU23" s="29" t="str">
        <f ca="1">IF(OR(DU$9="×",DU$110="×",DU$110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DU$122="×"),"△","〇")))</f>
        <v>〇</v>
      </c>
      <c r="DV23" s="29" t="str">
        <f ca="1">IF(OR(DV$9="×",DV$110="×",DV$110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DV$122="×"),"△","〇")))</f>
        <v>〇</v>
      </c>
      <c r="DW23" s="28" t="str">
        <f ca="1">IF(OR(DW$9="×",DW$110="×",DW$110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DW$122="×"),"△","〇")))</f>
        <v>△</v>
      </c>
      <c r="DX23" s="29" t="str">
        <f ca="1">IF(OR(DX$9="×",DX$110="×",DX$110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DX$122="×"),"△","〇")))</f>
        <v>△</v>
      </c>
      <c r="DY23" s="29" t="str">
        <f ca="1">IF(OR(DY$9="×",DY$110="×",DY$110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DY$122="×"),"△","〇")))</f>
        <v>△</v>
      </c>
      <c r="DZ23" s="30" t="str">
        <f ca="1">IF(OR(DZ$9="×",DZ$110="×",DZ$110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DZ$122="×"),"△","〇")))</f>
        <v>△</v>
      </c>
      <c r="EA23" s="29" t="str">
        <f ca="1">IF(OR(EA$9="×",EA$110="×",EA$110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EA$122="×"),"△","〇")))</f>
        <v>△</v>
      </c>
      <c r="EB23" s="29" t="str">
        <f ca="1">IF(OR(EB$9="×",EB$110="×",EB$110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EB$122="×"),"△","〇")))</f>
        <v>△</v>
      </c>
      <c r="EC23" s="37" t="str">
        <f ca="1">IF(OR(EC$9="×",EC$110="×",EC$110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EC$122="×"),"△","〇")))</f>
        <v>△</v>
      </c>
      <c r="ED23" s="36" t="str">
        <f ca="1">IF(OR(ED$9="×",ED$110="×",ED$110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ED$122="×"),"△","〇")))</f>
        <v>×</v>
      </c>
      <c r="EE23" s="29" t="str">
        <f ca="1">IF(OR(EE$9="×",EE$110="×",EE$110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EE$122="×"),"△","〇")))</f>
        <v>×</v>
      </c>
      <c r="EF23" s="29" t="str">
        <f ca="1">IF(OR(EF$9="×",EF$110="×",EF$110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EF$122="×"),"△","〇")))</f>
        <v>×</v>
      </c>
      <c r="EG23" s="29" t="str">
        <f ca="1">IF(OR(EG$9="×",EG$110="×",EG$110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EG$122="×"),"△","〇")))</f>
        <v>×</v>
      </c>
      <c r="EH23" s="29" t="str">
        <f ca="1">IF(OR(EH$9="×",EH$110="×",EH$110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EH$122="×"),"△","〇")))</f>
        <v>×</v>
      </c>
      <c r="EI23" s="29" t="str">
        <f ca="1">IF(OR(EI$9="×",EI$110="×",EI$110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EI$122="×"),"△","〇")))</f>
        <v>×</v>
      </c>
      <c r="EJ23" s="29" t="str">
        <f ca="1">IF(OR(EJ$9="×",EJ$110="×",EJ$110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EJ$122="×"),"△","〇")))</f>
        <v>×</v>
      </c>
      <c r="EK23" s="29" t="str">
        <f ca="1">IF(OR(EK$9="×",EK$110="×",EK$110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EK$122="×"),"△","〇")))</f>
        <v>×</v>
      </c>
      <c r="EL23" s="29" t="str">
        <f ca="1">IF(OR(EL$9="×",EL$110="×",EL$110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EL$122="×"),"△","〇")))</f>
        <v>×</v>
      </c>
      <c r="EM23" s="28" t="str">
        <f ca="1">IF(OR(EM$9="×",EM$110="×",EM$110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EM$122="×"),"△","〇")))</f>
        <v>×</v>
      </c>
      <c r="EN23" s="29" t="str">
        <f ca="1">IF(OR(EN$9="×",EN$110="×",EN$110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EN$122="×"),"△","〇")))</f>
        <v>×</v>
      </c>
      <c r="EO23" s="29" t="str">
        <f ca="1">IF(OR(EO$9="×",EO$110="×",EO$110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EO$122="×"),"△","〇")))</f>
        <v>×</v>
      </c>
      <c r="EP23" s="30" t="str">
        <f ca="1">IF(OR(EP$9="×",EP$110="×",EP$110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EP$122="×"),"△","〇")))</f>
        <v>×</v>
      </c>
      <c r="EQ23" s="29" t="str">
        <f ca="1">IF(OR(EQ$9="×",EQ$110="×",EQ$110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EQ$122="×"),"△","〇")))</f>
        <v>×</v>
      </c>
      <c r="ER23" s="29" t="str">
        <f ca="1">IF(OR(ER$9="×",ER$110="×",ER$110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ER$122="×"),"△","〇")))</f>
        <v>×</v>
      </c>
      <c r="ES23" s="29" t="str">
        <f ca="1">IF(OR(ES$9="×",ES$110="×",ES$110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ES$122="×"),"△","〇")))</f>
        <v>×</v>
      </c>
      <c r="ET23" s="29" t="str">
        <f ca="1">IF(OR(ET$9="×",ET$110="×",ET$110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ET$122="×"),"△","〇")))</f>
        <v>×</v>
      </c>
      <c r="EU23" s="28" t="str">
        <f ca="1">IF(OR(EU$9="×",EU$110="×",EU$110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EU$122="×"),"△","〇")))</f>
        <v>×</v>
      </c>
      <c r="EV23" s="29" t="str">
        <f ca="1">IF(OR(EV$9="×",EV$110="×",EV$110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EV$122="×"),"△","〇")))</f>
        <v>×</v>
      </c>
      <c r="EW23" s="29" t="str">
        <f ca="1">IF(OR(EW$9="×",EW$110="×",EW$110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EW$122="×"),"△","〇")))</f>
        <v>×</v>
      </c>
      <c r="EX23" s="30" t="str">
        <f ca="1">IF(OR(EX$9="×",EX$110="×",EX$110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EX$122="×"),"△","〇")))</f>
        <v>×</v>
      </c>
      <c r="EY23" s="29" t="str">
        <f ca="1">IF(OR(EY$9="×",EY$110="×",EY$110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EY$122="×"),"△","〇")))</f>
        <v>×</v>
      </c>
      <c r="EZ23" s="29" t="str">
        <f ca="1">IF(OR(EZ$9="×",EZ$110="×",EZ$110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EZ$122="×"),"△","〇")))</f>
        <v>×</v>
      </c>
      <c r="FA23" s="37" t="str">
        <f ca="1">IF(OR(FA$9="×",FA$110="×",FA$110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FA$122="×"),"△","〇")))</f>
        <v>×</v>
      </c>
      <c r="FB23" s="36" t="str">
        <f ca="1">IF(OR(FB$9="×",FB$110="×",FB$110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FB$122="×"),"△","〇")))</f>
        <v>×</v>
      </c>
      <c r="FC23" s="29" t="str">
        <f ca="1">IF(OR(FC$9="×",FC$110="×",FC$110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FC$122="×"),"△","〇")))</f>
        <v>×</v>
      </c>
      <c r="FD23" s="29" t="str">
        <f ca="1">IF(OR(FD$9="×",FD$110="×",FD$110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FD$122="×"),"△","〇")))</f>
        <v>×</v>
      </c>
      <c r="FE23" s="29" t="str">
        <f ca="1">IF(OR(FE$9="×",FE$110="×",FE$110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FE$122="×"),"△","〇")))</f>
        <v>×</v>
      </c>
      <c r="FF23" s="29" t="str">
        <f ca="1">IF(OR(FF$9="×",FF$110="×",FF$110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FF$122="×"),"△","〇")))</f>
        <v>×</v>
      </c>
      <c r="FG23" s="29" t="str">
        <f ca="1">IF(OR(FG$9="×",FG$110="×",FG$110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FG$122="×"),"△","〇")))</f>
        <v>×</v>
      </c>
      <c r="FH23" s="29" t="str">
        <f ca="1">IF(OR(FH$9="×",FH$110="×",FH$110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FH$122="×"),"△","〇")))</f>
        <v>×</v>
      </c>
      <c r="FI23" s="29" t="str">
        <f ca="1">IF(OR(FI$9="×",FI$110="×",FI$110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FI$122="×"),"△","〇")))</f>
        <v>×</v>
      </c>
      <c r="FJ23" s="29" t="str">
        <f ca="1">IF(OR(FJ$9="×",FJ$110="×",FJ$110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FJ$122="×"),"△","〇")))</f>
        <v>×</v>
      </c>
      <c r="FK23" s="28" t="str">
        <f ca="1">IF(OR(FK$9="×",FK$110="×",FK$110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FK$122="×"),"△","〇")))</f>
        <v>×</v>
      </c>
      <c r="FL23" s="29" t="str">
        <f ca="1">IF(OR(FL$9="×",FL$110="×",FL$110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FL$122="×"),"△","〇")))</f>
        <v>×</v>
      </c>
      <c r="FM23" s="29" t="str">
        <f ca="1">IF(OR(FM$9="×",FM$110="×",FM$110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FM$122="×"),"△","〇")))</f>
        <v>×</v>
      </c>
      <c r="FN23" s="30" t="str">
        <f ca="1">IF(OR(FN$9="×",FN$110="×",FN$110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FN$122="×"),"△","〇")))</f>
        <v>×</v>
      </c>
      <c r="FO23" s="29" t="str">
        <f ca="1">IF(OR(FO$9="×",FO$110="×",FO$110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FO$122="×"),"△","〇")))</f>
        <v>×</v>
      </c>
      <c r="FP23" s="29" t="str">
        <f ca="1">IF(OR(FP$9="×",FP$110="×",FP$110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FP$122="×"),"△","〇")))</f>
        <v>×</v>
      </c>
      <c r="FQ23" s="29" t="str">
        <f ca="1">IF(OR(FQ$9="×",FQ$110="×",FQ$110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FQ$122="×"),"△","〇")))</f>
        <v>×</v>
      </c>
      <c r="FR23" s="29" t="str">
        <f ca="1">IF(OR(FR$9="×",FR$110="×",FR$110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FR$122="×"),"△","〇")))</f>
        <v>×</v>
      </c>
      <c r="FS23" s="28" t="str">
        <f ca="1">IF(OR(FS$9="×",FS$110="×",FS$110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FS$122="×"),"△","〇")))</f>
        <v>×</v>
      </c>
      <c r="FT23" s="29" t="str">
        <f ca="1">IF(OR(FT$9="×",FT$110="×",FT$110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FT$122="×"),"△","〇")))</f>
        <v>×</v>
      </c>
      <c r="FU23" s="29" t="str">
        <f ca="1">IF(OR(FU$9="×",FU$110="×",FU$110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FU$122="×"),"△","〇")))</f>
        <v>×</v>
      </c>
      <c r="FV23" s="30" t="str">
        <f ca="1">IF(OR(FV$9="×",FV$110="×",FV$110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FV$122="×"),"△","〇")))</f>
        <v>×</v>
      </c>
      <c r="FW23" s="29" t="str">
        <f ca="1">IF(OR(FW$9="×",FW$110="×",FW$110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FW$122="×"),"△","〇")))</f>
        <v>×</v>
      </c>
      <c r="FX23" s="29" t="str">
        <f ca="1">IF(OR(FX$9="×",FX$110="×",FX$110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FX$122="×"),"△","〇")))</f>
        <v>×</v>
      </c>
      <c r="FY23" s="37" t="str">
        <f ca="1">IF(OR(FY$9="×",FY$110="×",FY$110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FY$122="×"),"△","〇")))</f>
        <v>×</v>
      </c>
    </row>
    <row r="24" spans="1:181">
      <c r="A24" s="16"/>
      <c r="B24" s="72" t="s">
        <v>44</v>
      </c>
      <c r="C24" s="73"/>
      <c r="D24" s="11" t="s">
        <v>165</v>
      </c>
      <c r="E24" s="10" t="str">
        <f>INDEX(施設情報!$D$1:$D$1000,MATCH(D24,施設情報!$C$1:$C$1000,0))</f>
        <v>1</v>
      </c>
      <c r="F24" s="11"/>
      <c r="G24" s="8" t="str">
        <f t="shared" si="8"/>
        <v>015-46391</v>
      </c>
      <c r="H24" s="10" t="str">
        <f t="shared" si="14"/>
        <v>015-46392</v>
      </c>
      <c r="I24" s="10" t="str">
        <f t="shared" si="9"/>
        <v>015-46393</v>
      </c>
      <c r="J24" s="10" t="str">
        <f t="shared" si="10"/>
        <v>015-46394</v>
      </c>
      <c r="K24" s="10" t="str">
        <f t="shared" si="11"/>
        <v>015-46395</v>
      </c>
      <c r="L24" s="10" t="str">
        <f t="shared" si="12"/>
        <v>015-46396</v>
      </c>
      <c r="M24" s="10" t="str">
        <f t="shared" si="13"/>
        <v>015-46397</v>
      </c>
      <c r="N24" s="36" t="str">
        <f ca="1">IF(OR(N$9="×",N$110="×",N$110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N$122="×"),"△","〇")))</f>
        <v>△</v>
      </c>
      <c r="O24" s="29" t="str">
        <f ca="1">IF(OR(O$9="×",O$110="×",O$110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O$122="×"),"△","〇")))</f>
        <v>△</v>
      </c>
      <c r="P24" s="29" t="str">
        <f ca="1">IF(OR(P$9="×",P$110="×",P$110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P$122="×"),"△","〇")))</f>
        <v>△</v>
      </c>
      <c r="Q24" s="29" t="str">
        <f ca="1">IF(OR(Q$9="×",Q$110="×",Q$110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Q$122="×"),"△","〇")))</f>
        <v>△</v>
      </c>
      <c r="R24" s="29" t="str">
        <f ca="1">IF(OR(R$9="×",R$110="×",R$110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R$122="×"),"△","〇")))</f>
        <v>△</v>
      </c>
      <c r="S24" s="29" t="str">
        <f ca="1">IF(OR(S$9="×",S$110="×",S$110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S$122="×"),"△","〇")))</f>
        <v>△</v>
      </c>
      <c r="T24" s="29" t="str">
        <f ca="1">IF(OR(T$9="×",T$110="×",T$110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T$122="×"),"△","〇")))</f>
        <v>△</v>
      </c>
      <c r="U24" s="29" t="str">
        <f ca="1">IF(OR(U$9="×",U$110="×",U$110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U$122="×"),"△","〇")))</f>
        <v>△</v>
      </c>
      <c r="V24" s="29" t="str">
        <f ca="1">IF(OR(V$9="×",V$110="×",V$110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V$122="×"),"△","〇")))</f>
        <v>△</v>
      </c>
      <c r="W24" s="28" t="str">
        <f ca="1">IF(OR(W$9="×",W$110="×",W$110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W$122="×"),"△","〇")))</f>
        <v>〇</v>
      </c>
      <c r="X24" s="29" t="str">
        <f ca="1">IF(OR(X$9="×",X$110="×",X$110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X$122="×"),"△","〇")))</f>
        <v>〇</v>
      </c>
      <c r="Y24" s="29" t="str">
        <f ca="1">IF(OR(Y$9="×",Y$110="×",Y$110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Y$122="×"),"△","〇")))</f>
        <v>〇</v>
      </c>
      <c r="Z24" s="30" t="str">
        <f ca="1">IF(OR(Z$9="×",Z$110="×",Z$110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Z$122="×"),"△","〇")))</f>
        <v>〇</v>
      </c>
      <c r="AA24" s="29" t="str">
        <f ca="1">IF(OR(AA$9="×",AA$110="×",AA$110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AA$122="×"),"△","〇")))</f>
        <v>〇</v>
      </c>
      <c r="AB24" s="29" t="str">
        <f ca="1">IF(OR(AB$9="×",AB$110="×",AB$110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AB$122="×"),"△","〇")))</f>
        <v>〇</v>
      </c>
      <c r="AC24" s="29" t="str">
        <f ca="1">IF(OR(AC$9="×",AC$110="×",AC$110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AC$122="×"),"△","〇")))</f>
        <v>〇</v>
      </c>
      <c r="AD24" s="29" t="str">
        <f ca="1">IF(OR(AD$9="×",AD$110="×",AD$110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AD$122="×"),"△","〇")))</f>
        <v>〇</v>
      </c>
      <c r="AE24" s="28" t="str">
        <f ca="1">IF(OR(AE$9="×",AE$110="×",AE$110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AE$122="×"),"△","〇")))</f>
        <v>△</v>
      </c>
      <c r="AF24" s="29" t="str">
        <f ca="1">IF(OR(AF$9="×",AF$110="×",AF$110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AF$122="×"),"△","〇")))</f>
        <v>△</v>
      </c>
      <c r="AG24" s="29" t="str">
        <f ca="1">IF(OR(AG$9="×",AG$110="×",AG$110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AG$122="×"),"△","〇")))</f>
        <v>△</v>
      </c>
      <c r="AH24" s="30" t="str">
        <f ca="1">IF(OR(AH$9="×",AH$110="×",AH$110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AH$122="×"),"△","〇")))</f>
        <v>△</v>
      </c>
      <c r="AI24" s="29" t="str">
        <f ca="1">IF(OR(AI$9="×",AI$110="×",AI$110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AI$122="×"),"△","〇")))</f>
        <v>△</v>
      </c>
      <c r="AJ24" s="29" t="str">
        <f ca="1">IF(OR(AJ$9="×",AJ$110="×",AJ$110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AJ$122="×"),"△","〇")))</f>
        <v>△</v>
      </c>
      <c r="AK24" s="37" t="str">
        <f ca="1">IF(OR(AK$9="×",AK$110="×",AK$110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AK$122="×"),"△","〇")))</f>
        <v>△</v>
      </c>
      <c r="AL24" s="36" t="str">
        <f ca="1">IF(OR(AL$9="×",AL$110="×",AL$110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AL$122="×"),"△","〇")))</f>
        <v>△</v>
      </c>
      <c r="AM24" s="29" t="str">
        <f ca="1">IF(OR(AM$9="×",AM$110="×",AM$110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AM$122="×"),"△","〇")))</f>
        <v>△</v>
      </c>
      <c r="AN24" s="29" t="str">
        <f ca="1">IF(OR(AN$9="×",AN$110="×",AN$110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AN$122="×"),"△","〇")))</f>
        <v>△</v>
      </c>
      <c r="AO24" s="29" t="str">
        <f ca="1">IF(OR(AO$9="×",AO$110="×",AO$110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AO$122="×"),"△","〇")))</f>
        <v>△</v>
      </c>
      <c r="AP24" s="29" t="str">
        <f ca="1">IF(OR(AP$9="×",AP$110="×",AP$110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AP$122="×"),"△","〇")))</f>
        <v>△</v>
      </c>
      <c r="AQ24" s="29" t="str">
        <f ca="1">IF(OR(AQ$9="×",AQ$110="×",AQ$110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AQ$122="×"),"△","〇")))</f>
        <v>△</v>
      </c>
      <c r="AR24" s="29" t="str">
        <f ca="1">IF(OR(AR$9="×",AR$110="×",AR$110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AR$122="×"),"△","〇")))</f>
        <v>△</v>
      </c>
      <c r="AS24" s="29" t="str">
        <f ca="1">IF(OR(AS$9="×",AS$110="×",AS$110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AS$122="×"),"△","〇")))</f>
        <v>△</v>
      </c>
      <c r="AT24" s="29" t="str">
        <f ca="1">IF(OR(AT$9="×",AT$110="×",AT$110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AT$122="×"),"△","〇")))</f>
        <v>△</v>
      </c>
      <c r="AU24" s="28" t="str">
        <f ca="1">IF(OR(AU$9="×",AU$110="×",AU$110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AU$122="×"),"△","〇")))</f>
        <v>〇</v>
      </c>
      <c r="AV24" s="29" t="str">
        <f ca="1">IF(OR(AV$9="×",AV$110="×",AV$110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AV$122="×"),"△","〇")))</f>
        <v>〇</v>
      </c>
      <c r="AW24" s="29" t="str">
        <f ca="1">IF(OR(AW$9="×",AW$110="×",AW$110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AW$122="×"),"△","〇")))</f>
        <v>〇</v>
      </c>
      <c r="AX24" s="30" t="str">
        <f ca="1">IF(OR(AX$9="×",AX$110="×",AX$110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AX$122="×"),"△","〇")))</f>
        <v>〇</v>
      </c>
      <c r="AY24" s="29" t="str">
        <f ca="1">IF(OR(AY$9="×",AY$110="×",AY$110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AY$122="×"),"△","〇")))</f>
        <v>〇</v>
      </c>
      <c r="AZ24" s="29" t="str">
        <f ca="1">IF(OR(AZ$9="×",AZ$110="×",AZ$110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AZ$122="×"),"△","〇")))</f>
        <v>〇</v>
      </c>
      <c r="BA24" s="29" t="str">
        <f ca="1">IF(OR(BA$9="×",BA$110="×",BA$110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BA$122="×"),"△","〇")))</f>
        <v>〇</v>
      </c>
      <c r="BB24" s="29" t="str">
        <f ca="1">IF(OR(BB$9="×",BB$110="×",BB$110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BB$122="×"),"△","〇")))</f>
        <v>〇</v>
      </c>
      <c r="BC24" s="28" t="str">
        <f ca="1">IF(OR(BC$9="×",BC$110="×",BC$110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BC$122="×"),"△","〇")))</f>
        <v>△</v>
      </c>
      <c r="BD24" s="29" t="str">
        <f ca="1">IF(OR(BD$9="×",BD$110="×",BD$110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BD$122="×"),"△","〇")))</f>
        <v>△</v>
      </c>
      <c r="BE24" s="29" t="str">
        <f ca="1">IF(OR(BE$9="×",BE$110="×",BE$110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BE$122="×"),"△","〇")))</f>
        <v>△</v>
      </c>
      <c r="BF24" s="30" t="str">
        <f ca="1">IF(OR(BF$9="×",BF$110="×",BF$110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BF$122="×"),"△","〇")))</f>
        <v>△</v>
      </c>
      <c r="BG24" s="29" t="str">
        <f ca="1">IF(OR(BG$9="×",BG$110="×",BG$110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BG$122="×"),"△","〇")))</f>
        <v>△</v>
      </c>
      <c r="BH24" s="29" t="str">
        <f ca="1">IF(OR(BH$9="×",BH$110="×",BH$110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BH$122="×"),"△","〇")))</f>
        <v>△</v>
      </c>
      <c r="BI24" s="37" t="str">
        <f ca="1">IF(OR(BI$9="×",BI$110="×",BI$110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BI$122="×"),"△","〇")))</f>
        <v>△</v>
      </c>
      <c r="BJ24" s="36" t="str">
        <f ca="1">IF(OR(BJ$9="×",BJ$110="×",BJ$110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BJ$122="×"),"△","〇")))</f>
        <v>△</v>
      </c>
      <c r="BK24" s="29" t="str">
        <f ca="1">IF(OR(BK$9="×",BK$110="×",BK$110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BK$122="×"),"△","〇")))</f>
        <v>△</v>
      </c>
      <c r="BL24" s="29" t="str">
        <f ca="1">IF(OR(BL$9="×",BL$110="×",BL$110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BL$122="×"),"△","〇")))</f>
        <v>△</v>
      </c>
      <c r="BM24" s="29" t="str">
        <f ca="1">IF(OR(BM$9="×",BM$110="×",BM$110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BM$122="×"),"△","〇")))</f>
        <v>△</v>
      </c>
      <c r="BN24" s="29" t="str">
        <f ca="1">IF(OR(BN$9="×",BN$110="×",BN$110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BN$122="×"),"△","〇")))</f>
        <v>△</v>
      </c>
      <c r="BO24" s="29" t="str">
        <f ca="1">IF(OR(BO$9="×",BO$110="×",BO$110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BO$122="×"),"△","〇")))</f>
        <v>△</v>
      </c>
      <c r="BP24" s="29" t="str">
        <f ca="1">IF(OR(BP$9="×",BP$110="×",BP$110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BP$122="×"),"△","〇")))</f>
        <v>△</v>
      </c>
      <c r="BQ24" s="29" t="str">
        <f ca="1">IF(OR(BQ$9="×",BQ$110="×",BQ$110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BQ$122="×"),"△","〇")))</f>
        <v>△</v>
      </c>
      <c r="BR24" s="29" t="str">
        <f ca="1">IF(OR(BR$9="×",BR$110="×",BR$110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BR$122="×"),"△","〇")))</f>
        <v>△</v>
      </c>
      <c r="BS24" s="28" t="str">
        <f ca="1">IF(OR(BS$9="×",BS$110="×",BS$110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BS$122="×"),"△","〇")))</f>
        <v>〇</v>
      </c>
      <c r="BT24" s="29" t="str">
        <f ca="1">IF(OR(BT$9="×",BT$110="×",BT$110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BT$122="×"),"△","〇")))</f>
        <v>〇</v>
      </c>
      <c r="BU24" s="29" t="str">
        <f ca="1">IF(OR(BU$9="×",BU$110="×",BU$110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BU$122="×"),"△","〇")))</f>
        <v>〇</v>
      </c>
      <c r="BV24" s="30" t="str">
        <f ca="1">IF(OR(BV$9="×",BV$110="×",BV$110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BV$122="×"),"△","〇")))</f>
        <v>〇</v>
      </c>
      <c r="BW24" s="29" t="str">
        <f ca="1">IF(OR(BW$9="×",BW$110="×",BW$110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BW$122="×"),"△","〇")))</f>
        <v>〇</v>
      </c>
      <c r="BX24" s="29" t="str">
        <f ca="1">IF(OR(BX$9="×",BX$110="×",BX$110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BX$122="×"),"△","〇")))</f>
        <v>〇</v>
      </c>
      <c r="BY24" s="29" t="str">
        <f ca="1">IF(OR(BY$9="×",BY$110="×",BY$110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BY$122="×"),"△","〇")))</f>
        <v>〇</v>
      </c>
      <c r="BZ24" s="29" t="str">
        <f ca="1">IF(OR(BZ$9="×",BZ$110="×",BZ$110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BZ$122="×"),"△","〇")))</f>
        <v>〇</v>
      </c>
      <c r="CA24" s="28" t="str">
        <f ca="1">IF(OR(CA$9="×",CA$110="×",CA$110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CA$122="×"),"△","〇")))</f>
        <v>△</v>
      </c>
      <c r="CB24" s="29" t="str">
        <f ca="1">IF(OR(CB$9="×",CB$110="×",CB$110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CB$122="×"),"△","〇")))</f>
        <v>△</v>
      </c>
      <c r="CC24" s="29" t="str">
        <f ca="1">IF(OR(CC$9="×",CC$110="×",CC$110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CC$122="×"),"△","〇")))</f>
        <v>△</v>
      </c>
      <c r="CD24" s="30" t="str">
        <f ca="1">IF(OR(CD$9="×",CD$110="×",CD$110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CD$122="×"),"△","〇")))</f>
        <v>△</v>
      </c>
      <c r="CE24" s="29" t="str">
        <f ca="1">IF(OR(CE$9="×",CE$110="×",CE$110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CE$122="×"),"△","〇")))</f>
        <v>△</v>
      </c>
      <c r="CF24" s="29" t="str">
        <f ca="1">IF(OR(CF$9="×",CF$110="×",CF$110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CF$122="×"),"△","〇")))</f>
        <v>△</v>
      </c>
      <c r="CG24" s="37" t="str">
        <f ca="1">IF(OR(CG$9="×",CG$110="×",CG$110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CG$122="×"),"△","〇")))</f>
        <v>△</v>
      </c>
      <c r="CH24" s="36" t="str">
        <f ca="1">IF(OR(CH$9="×",CH$110="×",CH$110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CH$122="×"),"△","〇")))</f>
        <v>△</v>
      </c>
      <c r="CI24" s="29" t="str">
        <f ca="1">IF(OR(CI$9="×",CI$110="×",CI$110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CI$122="×"),"△","〇")))</f>
        <v>△</v>
      </c>
      <c r="CJ24" s="29" t="str">
        <f ca="1">IF(OR(CJ$9="×",CJ$110="×",CJ$110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CJ$122="×"),"△","〇")))</f>
        <v>△</v>
      </c>
      <c r="CK24" s="29" t="str">
        <f ca="1">IF(OR(CK$9="×",CK$110="×",CK$110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CK$122="×"),"△","〇")))</f>
        <v>△</v>
      </c>
      <c r="CL24" s="29" t="str">
        <f ca="1">IF(OR(CL$9="×",CL$110="×",CL$110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CL$122="×"),"△","〇")))</f>
        <v>△</v>
      </c>
      <c r="CM24" s="29" t="str">
        <f ca="1">IF(OR(CM$9="×",CM$110="×",CM$110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CM$122="×"),"△","〇")))</f>
        <v>△</v>
      </c>
      <c r="CN24" s="29" t="str">
        <f ca="1">IF(OR(CN$9="×",CN$110="×",CN$110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CN$122="×"),"△","〇")))</f>
        <v>△</v>
      </c>
      <c r="CO24" s="29" t="str">
        <f ca="1">IF(OR(CO$9="×",CO$110="×",CO$110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CO$122="×"),"△","〇")))</f>
        <v>△</v>
      </c>
      <c r="CP24" s="29" t="str">
        <f ca="1">IF(OR(CP$9="×",CP$110="×",CP$110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CP$122="×"),"△","〇")))</f>
        <v>△</v>
      </c>
      <c r="CQ24" s="28" t="str">
        <f ca="1">IF(OR(CQ$9="×",CQ$110="×",CQ$110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CQ$122="×"),"△","〇")))</f>
        <v>〇</v>
      </c>
      <c r="CR24" s="29" t="str">
        <f ca="1">IF(OR(CR$9="×",CR$110="×",CR$110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CR$122="×"),"△","〇")))</f>
        <v>〇</v>
      </c>
      <c r="CS24" s="29" t="str">
        <f ca="1">IF(OR(CS$9="×",CS$110="×",CS$110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CS$122="×"),"△","〇")))</f>
        <v>〇</v>
      </c>
      <c r="CT24" s="30" t="str">
        <f ca="1">IF(OR(CT$9="×",CT$110="×",CT$110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CT$122="×"),"△","〇")))</f>
        <v>〇</v>
      </c>
      <c r="CU24" s="29" t="str">
        <f ca="1">IF(OR(CU$9="×",CU$110="×",CU$110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CU$122="×"),"△","〇")))</f>
        <v>〇</v>
      </c>
      <c r="CV24" s="29" t="str">
        <f ca="1">IF(OR(CV$9="×",CV$110="×",CV$110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CV$122="×"),"△","〇")))</f>
        <v>〇</v>
      </c>
      <c r="CW24" s="29" t="str">
        <f ca="1">IF(OR(CW$9="×",CW$110="×",CW$110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CW$122="×"),"△","〇")))</f>
        <v>〇</v>
      </c>
      <c r="CX24" s="29" t="str">
        <f ca="1">IF(OR(CX$9="×",CX$110="×",CX$110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CX$122="×"),"△","〇")))</f>
        <v>〇</v>
      </c>
      <c r="CY24" s="28" t="str">
        <f ca="1">IF(OR(CY$9="×",CY$110="×",CY$110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CY$122="×"),"△","〇")))</f>
        <v>△</v>
      </c>
      <c r="CZ24" s="29" t="str">
        <f ca="1">IF(OR(CZ$9="×",CZ$110="×",CZ$110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CZ$122="×"),"△","〇")))</f>
        <v>△</v>
      </c>
      <c r="DA24" s="29" t="str">
        <f ca="1">IF(OR(DA$9="×",DA$110="×",DA$110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DA$122="×"),"△","〇")))</f>
        <v>△</v>
      </c>
      <c r="DB24" s="30" t="str">
        <f ca="1">IF(OR(DB$9="×",DB$110="×",DB$110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DB$122="×"),"△","〇")))</f>
        <v>△</v>
      </c>
      <c r="DC24" s="29" t="str">
        <f ca="1">IF(OR(DC$9="×",DC$110="×",DC$110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DC$122="×"),"△","〇")))</f>
        <v>△</v>
      </c>
      <c r="DD24" s="29" t="str">
        <f ca="1">IF(OR(DD$9="×",DD$110="×",DD$110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DD$122="×"),"△","〇")))</f>
        <v>△</v>
      </c>
      <c r="DE24" s="37" t="str">
        <f ca="1">IF(OR(DE$9="×",DE$110="×",DE$110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DE$122="×"),"△","〇")))</f>
        <v>△</v>
      </c>
      <c r="DF24" s="36" t="str">
        <f ca="1">IF(OR(DF$9="×",DF$110="×",DF$110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DF$122="×"),"△","〇")))</f>
        <v>△</v>
      </c>
      <c r="DG24" s="29" t="str">
        <f ca="1">IF(OR(DG$9="×",DG$110="×",DG$110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DG$122="×"),"△","〇")))</f>
        <v>△</v>
      </c>
      <c r="DH24" s="29" t="str">
        <f ca="1">IF(OR(DH$9="×",DH$110="×",DH$110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DH$122="×"),"△","〇")))</f>
        <v>△</v>
      </c>
      <c r="DI24" s="29" t="str">
        <f ca="1">IF(OR(DI$9="×",DI$110="×",DI$110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DI$122="×"),"△","〇")))</f>
        <v>△</v>
      </c>
      <c r="DJ24" s="29" t="str">
        <f ca="1">IF(OR(DJ$9="×",DJ$110="×",DJ$110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DJ$122="×"),"△","〇")))</f>
        <v>△</v>
      </c>
      <c r="DK24" s="29" t="str">
        <f ca="1">IF(OR(DK$9="×",DK$110="×",DK$110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DK$122="×"),"△","〇")))</f>
        <v>△</v>
      </c>
      <c r="DL24" s="29" t="str">
        <f ca="1">IF(OR(DL$9="×",DL$110="×",DL$110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DL$122="×"),"△","〇")))</f>
        <v>△</v>
      </c>
      <c r="DM24" s="29" t="str">
        <f ca="1">IF(OR(DM$9="×",DM$110="×",DM$110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DM$122="×"),"△","〇")))</f>
        <v>△</v>
      </c>
      <c r="DN24" s="29" t="str">
        <f ca="1">IF(OR(DN$9="×",DN$110="×",DN$110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DN$122="×"),"△","〇")))</f>
        <v>△</v>
      </c>
      <c r="DO24" s="28" t="str">
        <f ca="1">IF(OR(DO$9="×",DO$110="×",DO$110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DO$122="×"),"△","〇")))</f>
        <v>〇</v>
      </c>
      <c r="DP24" s="29" t="str">
        <f ca="1">IF(OR(DP$9="×",DP$110="×",DP$110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DP$122="×"),"△","〇")))</f>
        <v>〇</v>
      </c>
      <c r="DQ24" s="29" t="str">
        <f ca="1">IF(OR(DQ$9="×",DQ$110="×",DQ$110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DQ$122="×"),"△","〇")))</f>
        <v>〇</v>
      </c>
      <c r="DR24" s="30" t="str">
        <f ca="1">IF(OR(DR$9="×",DR$110="×",DR$110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DR$122="×"),"△","〇")))</f>
        <v>〇</v>
      </c>
      <c r="DS24" s="29" t="str">
        <f ca="1">IF(OR(DS$9="×",DS$110="×",DS$110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DS$122="×"),"△","〇")))</f>
        <v>〇</v>
      </c>
      <c r="DT24" s="29" t="str">
        <f ca="1">IF(OR(DT$9="×",DT$110="×",DT$110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DT$122="×"),"△","〇")))</f>
        <v>〇</v>
      </c>
      <c r="DU24" s="29" t="str">
        <f ca="1">IF(OR(DU$9="×",DU$110="×",DU$110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DU$122="×"),"△","〇")))</f>
        <v>〇</v>
      </c>
      <c r="DV24" s="29" t="str">
        <f ca="1">IF(OR(DV$9="×",DV$110="×",DV$110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DV$122="×"),"△","〇")))</f>
        <v>〇</v>
      </c>
      <c r="DW24" s="28" t="str">
        <f ca="1">IF(OR(DW$9="×",DW$110="×",DW$110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DW$122="×"),"△","〇")))</f>
        <v>△</v>
      </c>
      <c r="DX24" s="29" t="str">
        <f ca="1">IF(OR(DX$9="×",DX$110="×",DX$110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DX$122="×"),"△","〇")))</f>
        <v>△</v>
      </c>
      <c r="DY24" s="29" t="str">
        <f ca="1">IF(OR(DY$9="×",DY$110="×",DY$110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DY$122="×"),"△","〇")))</f>
        <v>△</v>
      </c>
      <c r="DZ24" s="30" t="str">
        <f ca="1">IF(OR(DZ$9="×",DZ$110="×",DZ$110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DZ$122="×"),"△","〇")))</f>
        <v>△</v>
      </c>
      <c r="EA24" s="29" t="str">
        <f ca="1">IF(OR(EA$9="×",EA$110="×",EA$110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EA$122="×"),"△","〇")))</f>
        <v>△</v>
      </c>
      <c r="EB24" s="29" t="str">
        <f ca="1">IF(OR(EB$9="×",EB$110="×",EB$110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EB$122="×"),"△","〇")))</f>
        <v>△</v>
      </c>
      <c r="EC24" s="37" t="str">
        <f ca="1">IF(OR(EC$9="×",EC$110="×",EC$110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EC$122="×"),"△","〇")))</f>
        <v>△</v>
      </c>
      <c r="ED24" s="36" t="str">
        <f ca="1">IF(OR(ED$9="×",ED$110="×",ED$110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ED$122="×"),"△","〇")))</f>
        <v>×</v>
      </c>
      <c r="EE24" s="29" t="str">
        <f ca="1">IF(OR(EE$9="×",EE$110="×",EE$110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EE$122="×"),"△","〇")))</f>
        <v>×</v>
      </c>
      <c r="EF24" s="29" t="str">
        <f ca="1">IF(OR(EF$9="×",EF$110="×",EF$110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EF$122="×"),"△","〇")))</f>
        <v>×</v>
      </c>
      <c r="EG24" s="29" t="str">
        <f ca="1">IF(OR(EG$9="×",EG$110="×",EG$110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EG$122="×"),"△","〇")))</f>
        <v>×</v>
      </c>
      <c r="EH24" s="29" t="str">
        <f ca="1">IF(OR(EH$9="×",EH$110="×",EH$110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EH$122="×"),"△","〇")))</f>
        <v>×</v>
      </c>
      <c r="EI24" s="29" t="str">
        <f ca="1">IF(OR(EI$9="×",EI$110="×",EI$110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EI$122="×"),"△","〇")))</f>
        <v>×</v>
      </c>
      <c r="EJ24" s="29" t="str">
        <f ca="1">IF(OR(EJ$9="×",EJ$110="×",EJ$110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EJ$122="×"),"△","〇")))</f>
        <v>×</v>
      </c>
      <c r="EK24" s="29" t="str">
        <f ca="1">IF(OR(EK$9="×",EK$110="×",EK$110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EK$122="×"),"△","〇")))</f>
        <v>×</v>
      </c>
      <c r="EL24" s="29" t="str">
        <f ca="1">IF(OR(EL$9="×",EL$110="×",EL$110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EL$122="×"),"△","〇")))</f>
        <v>×</v>
      </c>
      <c r="EM24" s="28" t="str">
        <f ca="1">IF(OR(EM$9="×",EM$110="×",EM$110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EM$122="×"),"△","〇")))</f>
        <v>×</v>
      </c>
      <c r="EN24" s="29" t="str">
        <f ca="1">IF(OR(EN$9="×",EN$110="×",EN$110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EN$122="×"),"△","〇")))</f>
        <v>×</v>
      </c>
      <c r="EO24" s="29" t="str">
        <f ca="1">IF(OR(EO$9="×",EO$110="×",EO$110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EO$122="×"),"△","〇")))</f>
        <v>×</v>
      </c>
      <c r="EP24" s="30" t="str">
        <f ca="1">IF(OR(EP$9="×",EP$110="×",EP$110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EP$122="×"),"△","〇")))</f>
        <v>×</v>
      </c>
      <c r="EQ24" s="29" t="str">
        <f ca="1">IF(OR(EQ$9="×",EQ$110="×",EQ$110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EQ$122="×"),"△","〇")))</f>
        <v>×</v>
      </c>
      <c r="ER24" s="29" t="str">
        <f ca="1">IF(OR(ER$9="×",ER$110="×",ER$110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ER$122="×"),"△","〇")))</f>
        <v>×</v>
      </c>
      <c r="ES24" s="29" t="str">
        <f ca="1">IF(OR(ES$9="×",ES$110="×",ES$110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ES$122="×"),"△","〇")))</f>
        <v>×</v>
      </c>
      <c r="ET24" s="29" t="str">
        <f ca="1">IF(OR(ET$9="×",ET$110="×",ET$110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ET$122="×"),"△","〇")))</f>
        <v>×</v>
      </c>
      <c r="EU24" s="28" t="str">
        <f ca="1">IF(OR(EU$9="×",EU$110="×",EU$110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EU$122="×"),"△","〇")))</f>
        <v>×</v>
      </c>
      <c r="EV24" s="29" t="str">
        <f ca="1">IF(OR(EV$9="×",EV$110="×",EV$110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EV$122="×"),"△","〇")))</f>
        <v>×</v>
      </c>
      <c r="EW24" s="29" t="str">
        <f ca="1">IF(OR(EW$9="×",EW$110="×",EW$110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EW$122="×"),"△","〇")))</f>
        <v>×</v>
      </c>
      <c r="EX24" s="30" t="str">
        <f ca="1">IF(OR(EX$9="×",EX$110="×",EX$110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EX$122="×"),"△","〇")))</f>
        <v>×</v>
      </c>
      <c r="EY24" s="29" t="str">
        <f ca="1">IF(OR(EY$9="×",EY$110="×",EY$110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EY$122="×"),"△","〇")))</f>
        <v>×</v>
      </c>
      <c r="EZ24" s="29" t="str">
        <f ca="1">IF(OR(EZ$9="×",EZ$110="×",EZ$110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EZ$122="×"),"△","〇")))</f>
        <v>×</v>
      </c>
      <c r="FA24" s="37" t="str">
        <f ca="1">IF(OR(FA$9="×",FA$110="×",FA$110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FA$122="×"),"△","〇")))</f>
        <v>×</v>
      </c>
      <c r="FB24" s="36" t="str">
        <f ca="1">IF(OR(FB$9="×",FB$110="×",FB$110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FB$122="×"),"△","〇")))</f>
        <v>×</v>
      </c>
      <c r="FC24" s="29" t="str">
        <f ca="1">IF(OR(FC$9="×",FC$110="×",FC$110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FC$122="×"),"△","〇")))</f>
        <v>×</v>
      </c>
      <c r="FD24" s="29" t="str">
        <f ca="1">IF(OR(FD$9="×",FD$110="×",FD$110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FD$122="×"),"△","〇")))</f>
        <v>×</v>
      </c>
      <c r="FE24" s="29" t="str">
        <f ca="1">IF(OR(FE$9="×",FE$110="×",FE$110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FE$122="×"),"△","〇")))</f>
        <v>×</v>
      </c>
      <c r="FF24" s="29" t="str">
        <f ca="1">IF(OR(FF$9="×",FF$110="×",FF$110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FF$122="×"),"△","〇")))</f>
        <v>×</v>
      </c>
      <c r="FG24" s="29" t="str">
        <f ca="1">IF(OR(FG$9="×",FG$110="×",FG$110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FG$122="×"),"△","〇")))</f>
        <v>×</v>
      </c>
      <c r="FH24" s="29" t="str">
        <f ca="1">IF(OR(FH$9="×",FH$110="×",FH$110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FH$122="×"),"△","〇")))</f>
        <v>×</v>
      </c>
      <c r="FI24" s="29" t="str">
        <f ca="1">IF(OR(FI$9="×",FI$110="×",FI$110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FI$122="×"),"△","〇")))</f>
        <v>×</v>
      </c>
      <c r="FJ24" s="29" t="str">
        <f ca="1">IF(OR(FJ$9="×",FJ$110="×",FJ$110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FJ$122="×"),"△","〇")))</f>
        <v>×</v>
      </c>
      <c r="FK24" s="28" t="str">
        <f ca="1">IF(OR(FK$9="×",FK$110="×",FK$110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FK$122="×"),"△","〇")))</f>
        <v>×</v>
      </c>
      <c r="FL24" s="29" t="str">
        <f ca="1">IF(OR(FL$9="×",FL$110="×",FL$110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FL$122="×"),"△","〇")))</f>
        <v>×</v>
      </c>
      <c r="FM24" s="29" t="str">
        <f ca="1">IF(OR(FM$9="×",FM$110="×",FM$110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FM$122="×"),"△","〇")))</f>
        <v>×</v>
      </c>
      <c r="FN24" s="30" t="str">
        <f ca="1">IF(OR(FN$9="×",FN$110="×",FN$110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FN$122="×"),"△","〇")))</f>
        <v>×</v>
      </c>
      <c r="FO24" s="29" t="str">
        <f ca="1">IF(OR(FO$9="×",FO$110="×",FO$110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FO$122="×"),"△","〇")))</f>
        <v>×</v>
      </c>
      <c r="FP24" s="29" t="str">
        <f ca="1">IF(OR(FP$9="×",FP$110="×",FP$110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FP$122="×"),"△","〇")))</f>
        <v>×</v>
      </c>
      <c r="FQ24" s="29" t="str">
        <f ca="1">IF(OR(FQ$9="×",FQ$110="×",FQ$110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FQ$122="×"),"△","〇")))</f>
        <v>×</v>
      </c>
      <c r="FR24" s="29" t="str">
        <f ca="1">IF(OR(FR$9="×",FR$110="×",FR$110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FR$122="×"),"△","〇")))</f>
        <v>×</v>
      </c>
      <c r="FS24" s="28" t="str">
        <f ca="1">IF(OR(FS$9="×",FS$110="×",FS$110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FS$122="×"),"△","〇")))</f>
        <v>×</v>
      </c>
      <c r="FT24" s="29" t="str">
        <f ca="1">IF(OR(FT$9="×",FT$110="×",FT$110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FT$122="×"),"△","〇")))</f>
        <v>×</v>
      </c>
      <c r="FU24" s="29" t="str">
        <f ca="1">IF(OR(FU$9="×",FU$110="×",FU$110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FU$122="×"),"△","〇")))</f>
        <v>×</v>
      </c>
      <c r="FV24" s="30" t="str">
        <f ca="1">IF(OR(FV$9="×",FV$110="×",FV$110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FV$122="×"),"△","〇")))</f>
        <v>×</v>
      </c>
      <c r="FW24" s="29" t="str">
        <f ca="1">IF(OR(FW$9="×",FW$110="×",FW$110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FW$122="×"),"△","〇")))</f>
        <v>×</v>
      </c>
      <c r="FX24" s="29" t="str">
        <f ca="1">IF(OR(FX$9="×",FX$110="×",FX$110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FX$122="×"),"△","〇")))</f>
        <v>×</v>
      </c>
      <c r="FY24" s="37" t="str">
        <f ca="1">IF(OR(FY$9="×",FY$110="×",FY$110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FY$122="×"),"△","〇")))</f>
        <v>×</v>
      </c>
    </row>
    <row r="25" spans="1:181">
      <c r="A25" s="16"/>
      <c r="B25" s="72" t="s">
        <v>418</v>
      </c>
      <c r="C25" s="73"/>
      <c r="D25" s="11" t="s">
        <v>166</v>
      </c>
      <c r="E25" s="10" t="str">
        <f>INDEX(施設情報!$D$1:$D$1000,MATCH(D25,施設情報!$C$1:$C$1000,0))</f>
        <v>1</v>
      </c>
      <c r="F25" s="11"/>
      <c r="G25" s="8" t="str">
        <f t="shared" si="8"/>
        <v>016-46391</v>
      </c>
      <c r="H25" s="10" t="str">
        <f t="shared" si="14"/>
        <v>016-46392</v>
      </c>
      <c r="I25" s="10" t="str">
        <f t="shared" si="9"/>
        <v>016-46393</v>
      </c>
      <c r="J25" s="10" t="str">
        <f t="shared" si="10"/>
        <v>016-46394</v>
      </c>
      <c r="K25" s="10" t="str">
        <f t="shared" si="11"/>
        <v>016-46395</v>
      </c>
      <c r="L25" s="10" t="str">
        <f t="shared" si="12"/>
        <v>016-46396</v>
      </c>
      <c r="M25" s="10" t="str">
        <f t="shared" si="13"/>
        <v>016-46397</v>
      </c>
      <c r="N25" s="36" t="str">
        <f ca="1">IF(OR(N$9="×",N$110="×",N$110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N$122="×"),"△","〇")))</f>
        <v>△</v>
      </c>
      <c r="O25" s="29" t="str">
        <f ca="1">IF(OR(O$9="×",O$110="×",O$110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O$122="×"),"△","〇")))</f>
        <v>△</v>
      </c>
      <c r="P25" s="29" t="str">
        <f ca="1">IF(OR(P$9="×",P$110="×",P$110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P$122="×"),"△","〇")))</f>
        <v>△</v>
      </c>
      <c r="Q25" s="29" t="str">
        <f ca="1">IF(OR(Q$9="×",Q$110="×",Q$110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Q$122="×"),"△","〇")))</f>
        <v>△</v>
      </c>
      <c r="R25" s="29" t="str">
        <f ca="1">IF(OR(R$9="×",R$110="×",R$110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R$122="×"),"△","〇")))</f>
        <v>△</v>
      </c>
      <c r="S25" s="29" t="str">
        <f ca="1">IF(OR(S$9="×",S$110="×",S$110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S$122="×"),"△","〇")))</f>
        <v>△</v>
      </c>
      <c r="T25" s="29" t="str">
        <f ca="1">IF(OR(T$9="×",T$110="×",T$110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T$122="×"),"△","〇")))</f>
        <v>△</v>
      </c>
      <c r="U25" s="29" t="str">
        <f ca="1">IF(OR(U$9="×",U$110="×",U$110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U$122="×"),"△","〇")))</f>
        <v>△</v>
      </c>
      <c r="V25" s="29" t="str">
        <f ca="1">IF(OR(V$9="×",V$110="×",V$110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V$122="×"),"△","〇")))</f>
        <v>△</v>
      </c>
      <c r="W25" s="28" t="str">
        <f ca="1">IF(OR(W$9="×",W$110="×",W$110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W$122="×"),"△","〇")))</f>
        <v>〇</v>
      </c>
      <c r="X25" s="29" t="str">
        <f ca="1">IF(OR(X$9="×",X$110="×",X$110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X$122="×"),"△","〇")))</f>
        <v>〇</v>
      </c>
      <c r="Y25" s="29" t="str">
        <f ca="1">IF(OR(Y$9="×",Y$110="×",Y$110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Y$122="×"),"△","〇")))</f>
        <v>〇</v>
      </c>
      <c r="Z25" s="30" t="str">
        <f ca="1">IF(OR(Z$9="×",Z$110="×",Z$110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Z$122="×"),"△","〇")))</f>
        <v>〇</v>
      </c>
      <c r="AA25" s="29" t="str">
        <f ca="1">IF(OR(AA$9="×",AA$110="×",AA$110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AA$122="×"),"△","〇")))</f>
        <v>〇</v>
      </c>
      <c r="AB25" s="29" t="str">
        <f ca="1">IF(OR(AB$9="×",AB$110="×",AB$110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AB$122="×"),"△","〇")))</f>
        <v>〇</v>
      </c>
      <c r="AC25" s="29" t="str">
        <f ca="1">IF(OR(AC$9="×",AC$110="×",AC$110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AC$122="×"),"△","〇")))</f>
        <v>〇</v>
      </c>
      <c r="AD25" s="29" t="str">
        <f ca="1">IF(OR(AD$9="×",AD$110="×",AD$110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AD$122="×"),"△","〇")))</f>
        <v>〇</v>
      </c>
      <c r="AE25" s="28" t="str">
        <f ca="1">IF(OR(AE$9="×",AE$110="×",AE$110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AE$122="×"),"△","〇")))</f>
        <v>△</v>
      </c>
      <c r="AF25" s="29" t="str">
        <f ca="1">IF(OR(AF$9="×",AF$110="×",AF$110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AF$122="×"),"△","〇")))</f>
        <v>△</v>
      </c>
      <c r="AG25" s="29" t="str">
        <f ca="1">IF(OR(AG$9="×",AG$110="×",AG$110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AG$122="×"),"△","〇")))</f>
        <v>△</v>
      </c>
      <c r="AH25" s="30" t="str">
        <f ca="1">IF(OR(AH$9="×",AH$110="×",AH$110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AH$122="×"),"△","〇")))</f>
        <v>△</v>
      </c>
      <c r="AI25" s="29" t="str">
        <f ca="1">IF(OR(AI$9="×",AI$110="×",AI$110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AI$122="×"),"△","〇")))</f>
        <v>△</v>
      </c>
      <c r="AJ25" s="29" t="str">
        <f ca="1">IF(OR(AJ$9="×",AJ$110="×",AJ$110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AJ$122="×"),"△","〇")))</f>
        <v>△</v>
      </c>
      <c r="AK25" s="37" t="str">
        <f ca="1">IF(OR(AK$9="×",AK$110="×",AK$110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AK$122="×"),"△","〇")))</f>
        <v>△</v>
      </c>
      <c r="AL25" s="36" t="str">
        <f ca="1">IF(OR(AL$9="×",AL$110="×",AL$110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AL$122="×"),"△","〇")))</f>
        <v>△</v>
      </c>
      <c r="AM25" s="29" t="str">
        <f ca="1">IF(OR(AM$9="×",AM$110="×",AM$110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AM$122="×"),"△","〇")))</f>
        <v>△</v>
      </c>
      <c r="AN25" s="29" t="str">
        <f ca="1">IF(OR(AN$9="×",AN$110="×",AN$110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AN$122="×"),"△","〇")))</f>
        <v>△</v>
      </c>
      <c r="AO25" s="29" t="str">
        <f ca="1">IF(OR(AO$9="×",AO$110="×",AO$110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AO$122="×"),"△","〇")))</f>
        <v>△</v>
      </c>
      <c r="AP25" s="29" t="str">
        <f ca="1">IF(OR(AP$9="×",AP$110="×",AP$110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AP$122="×"),"△","〇")))</f>
        <v>△</v>
      </c>
      <c r="AQ25" s="29" t="str">
        <f ca="1">IF(OR(AQ$9="×",AQ$110="×",AQ$110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AQ$122="×"),"△","〇")))</f>
        <v>△</v>
      </c>
      <c r="AR25" s="29" t="str">
        <f ca="1">IF(OR(AR$9="×",AR$110="×",AR$110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AR$122="×"),"△","〇")))</f>
        <v>△</v>
      </c>
      <c r="AS25" s="29" t="str">
        <f ca="1">IF(OR(AS$9="×",AS$110="×",AS$110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AS$122="×"),"△","〇")))</f>
        <v>△</v>
      </c>
      <c r="AT25" s="29" t="str">
        <f ca="1">IF(OR(AT$9="×",AT$110="×",AT$110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AT$122="×"),"△","〇")))</f>
        <v>△</v>
      </c>
      <c r="AU25" s="28" t="str">
        <f ca="1">IF(OR(AU$9="×",AU$110="×",AU$110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AU$122="×"),"△","〇")))</f>
        <v>〇</v>
      </c>
      <c r="AV25" s="29" t="str">
        <f ca="1">IF(OR(AV$9="×",AV$110="×",AV$110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AV$122="×"),"△","〇")))</f>
        <v>〇</v>
      </c>
      <c r="AW25" s="29" t="str">
        <f ca="1">IF(OR(AW$9="×",AW$110="×",AW$110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AW$122="×"),"△","〇")))</f>
        <v>〇</v>
      </c>
      <c r="AX25" s="30" t="str">
        <f ca="1">IF(OR(AX$9="×",AX$110="×",AX$110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AX$122="×"),"△","〇")))</f>
        <v>〇</v>
      </c>
      <c r="AY25" s="29" t="str">
        <f ca="1">IF(OR(AY$9="×",AY$110="×",AY$110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AY$122="×"),"△","〇")))</f>
        <v>〇</v>
      </c>
      <c r="AZ25" s="29" t="str">
        <f ca="1">IF(OR(AZ$9="×",AZ$110="×",AZ$110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AZ$122="×"),"△","〇")))</f>
        <v>〇</v>
      </c>
      <c r="BA25" s="29" t="str">
        <f ca="1">IF(OR(BA$9="×",BA$110="×",BA$110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BA$122="×"),"△","〇")))</f>
        <v>〇</v>
      </c>
      <c r="BB25" s="29" t="str">
        <f ca="1">IF(OR(BB$9="×",BB$110="×",BB$110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BB$122="×"),"△","〇")))</f>
        <v>〇</v>
      </c>
      <c r="BC25" s="28" t="str">
        <f ca="1">IF(OR(BC$9="×",BC$110="×",BC$110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BC$122="×"),"△","〇")))</f>
        <v>△</v>
      </c>
      <c r="BD25" s="29" t="str">
        <f ca="1">IF(OR(BD$9="×",BD$110="×",BD$110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BD$122="×"),"△","〇")))</f>
        <v>△</v>
      </c>
      <c r="BE25" s="29" t="str">
        <f ca="1">IF(OR(BE$9="×",BE$110="×",BE$110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BE$122="×"),"△","〇")))</f>
        <v>△</v>
      </c>
      <c r="BF25" s="30" t="str">
        <f ca="1">IF(OR(BF$9="×",BF$110="×",BF$110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BF$122="×"),"△","〇")))</f>
        <v>△</v>
      </c>
      <c r="BG25" s="29" t="str">
        <f ca="1">IF(OR(BG$9="×",BG$110="×",BG$110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BG$122="×"),"△","〇")))</f>
        <v>△</v>
      </c>
      <c r="BH25" s="29" t="str">
        <f ca="1">IF(OR(BH$9="×",BH$110="×",BH$110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BH$122="×"),"△","〇")))</f>
        <v>△</v>
      </c>
      <c r="BI25" s="37" t="str">
        <f ca="1">IF(OR(BI$9="×",BI$110="×",BI$110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BI$122="×"),"△","〇")))</f>
        <v>△</v>
      </c>
      <c r="BJ25" s="36" t="str">
        <f ca="1">IF(OR(BJ$9="×",BJ$110="×",BJ$110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BJ$122="×"),"△","〇")))</f>
        <v>△</v>
      </c>
      <c r="BK25" s="29" t="str">
        <f ca="1">IF(OR(BK$9="×",BK$110="×",BK$110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BK$122="×"),"△","〇")))</f>
        <v>△</v>
      </c>
      <c r="BL25" s="29" t="str">
        <f ca="1">IF(OR(BL$9="×",BL$110="×",BL$110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BL$122="×"),"△","〇")))</f>
        <v>△</v>
      </c>
      <c r="BM25" s="29" t="str">
        <f ca="1">IF(OR(BM$9="×",BM$110="×",BM$110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BM$122="×"),"△","〇")))</f>
        <v>△</v>
      </c>
      <c r="BN25" s="29" t="str">
        <f ca="1">IF(OR(BN$9="×",BN$110="×",BN$110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BN$122="×"),"△","〇")))</f>
        <v>△</v>
      </c>
      <c r="BO25" s="29" t="str">
        <f ca="1">IF(OR(BO$9="×",BO$110="×",BO$110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BO$122="×"),"△","〇")))</f>
        <v>△</v>
      </c>
      <c r="BP25" s="29" t="str">
        <f ca="1">IF(OR(BP$9="×",BP$110="×",BP$110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BP$122="×"),"△","〇")))</f>
        <v>△</v>
      </c>
      <c r="BQ25" s="29" t="str">
        <f ca="1">IF(OR(BQ$9="×",BQ$110="×",BQ$110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BQ$122="×"),"△","〇")))</f>
        <v>△</v>
      </c>
      <c r="BR25" s="29" t="str">
        <f ca="1">IF(OR(BR$9="×",BR$110="×",BR$110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BR$122="×"),"△","〇")))</f>
        <v>△</v>
      </c>
      <c r="BS25" s="28" t="str">
        <f ca="1">IF(OR(BS$9="×",BS$110="×",BS$110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BS$122="×"),"△","〇")))</f>
        <v>〇</v>
      </c>
      <c r="BT25" s="29" t="str">
        <f ca="1">IF(OR(BT$9="×",BT$110="×",BT$110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BT$122="×"),"△","〇")))</f>
        <v>〇</v>
      </c>
      <c r="BU25" s="29" t="str">
        <f ca="1">IF(OR(BU$9="×",BU$110="×",BU$110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BU$122="×"),"△","〇")))</f>
        <v>〇</v>
      </c>
      <c r="BV25" s="30" t="str">
        <f ca="1">IF(OR(BV$9="×",BV$110="×",BV$110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BV$122="×"),"△","〇")))</f>
        <v>〇</v>
      </c>
      <c r="BW25" s="29" t="str">
        <f ca="1">IF(OR(BW$9="×",BW$110="×",BW$110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BW$122="×"),"△","〇")))</f>
        <v>〇</v>
      </c>
      <c r="BX25" s="29" t="str">
        <f ca="1">IF(OR(BX$9="×",BX$110="×",BX$110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BX$122="×"),"△","〇")))</f>
        <v>〇</v>
      </c>
      <c r="BY25" s="29" t="str">
        <f ca="1">IF(OR(BY$9="×",BY$110="×",BY$110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BY$122="×"),"△","〇")))</f>
        <v>〇</v>
      </c>
      <c r="BZ25" s="29" t="str">
        <f ca="1">IF(OR(BZ$9="×",BZ$110="×",BZ$110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BZ$122="×"),"△","〇")))</f>
        <v>〇</v>
      </c>
      <c r="CA25" s="28" t="str">
        <f ca="1">IF(OR(CA$9="×",CA$110="×",CA$110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CA$122="×"),"△","〇")))</f>
        <v>△</v>
      </c>
      <c r="CB25" s="29" t="str">
        <f ca="1">IF(OR(CB$9="×",CB$110="×",CB$110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CB$122="×"),"△","〇")))</f>
        <v>△</v>
      </c>
      <c r="CC25" s="29" t="str">
        <f ca="1">IF(OR(CC$9="×",CC$110="×",CC$110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CC$122="×"),"△","〇")))</f>
        <v>△</v>
      </c>
      <c r="CD25" s="30" t="str">
        <f ca="1">IF(OR(CD$9="×",CD$110="×",CD$110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CD$122="×"),"△","〇")))</f>
        <v>△</v>
      </c>
      <c r="CE25" s="29" t="str">
        <f ca="1">IF(OR(CE$9="×",CE$110="×",CE$110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CE$122="×"),"△","〇")))</f>
        <v>△</v>
      </c>
      <c r="CF25" s="29" t="str">
        <f ca="1">IF(OR(CF$9="×",CF$110="×",CF$110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CF$122="×"),"△","〇")))</f>
        <v>△</v>
      </c>
      <c r="CG25" s="37" t="str">
        <f ca="1">IF(OR(CG$9="×",CG$110="×",CG$110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CG$122="×"),"△","〇")))</f>
        <v>△</v>
      </c>
      <c r="CH25" s="36" t="str">
        <f ca="1">IF(OR(CH$9="×",CH$110="×",CH$110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CH$122="×"),"△","〇")))</f>
        <v>△</v>
      </c>
      <c r="CI25" s="29" t="str">
        <f ca="1">IF(OR(CI$9="×",CI$110="×",CI$110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CI$122="×"),"△","〇")))</f>
        <v>△</v>
      </c>
      <c r="CJ25" s="29" t="str">
        <f ca="1">IF(OR(CJ$9="×",CJ$110="×",CJ$110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CJ$122="×"),"△","〇")))</f>
        <v>△</v>
      </c>
      <c r="CK25" s="29" t="str">
        <f ca="1">IF(OR(CK$9="×",CK$110="×",CK$110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CK$122="×"),"△","〇")))</f>
        <v>△</v>
      </c>
      <c r="CL25" s="29" t="str">
        <f ca="1">IF(OR(CL$9="×",CL$110="×",CL$110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CL$122="×"),"△","〇")))</f>
        <v>△</v>
      </c>
      <c r="CM25" s="29" t="str">
        <f ca="1">IF(OR(CM$9="×",CM$110="×",CM$110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CM$122="×"),"△","〇")))</f>
        <v>△</v>
      </c>
      <c r="CN25" s="29" t="str">
        <f ca="1">IF(OR(CN$9="×",CN$110="×",CN$110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CN$122="×"),"△","〇")))</f>
        <v>△</v>
      </c>
      <c r="CO25" s="29" t="str">
        <f ca="1">IF(OR(CO$9="×",CO$110="×",CO$110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CO$122="×"),"△","〇")))</f>
        <v>△</v>
      </c>
      <c r="CP25" s="29" t="str">
        <f ca="1">IF(OR(CP$9="×",CP$110="×",CP$110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CP$122="×"),"△","〇")))</f>
        <v>△</v>
      </c>
      <c r="CQ25" s="28" t="str">
        <f ca="1">IF(OR(CQ$9="×",CQ$110="×",CQ$110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CQ$122="×"),"△","〇")))</f>
        <v>〇</v>
      </c>
      <c r="CR25" s="29" t="str">
        <f ca="1">IF(OR(CR$9="×",CR$110="×",CR$110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CR$122="×"),"△","〇")))</f>
        <v>〇</v>
      </c>
      <c r="CS25" s="29" t="str">
        <f ca="1">IF(OR(CS$9="×",CS$110="×",CS$110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CS$122="×"),"△","〇")))</f>
        <v>〇</v>
      </c>
      <c r="CT25" s="30" t="str">
        <f ca="1">IF(OR(CT$9="×",CT$110="×",CT$110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CT$122="×"),"△","〇")))</f>
        <v>〇</v>
      </c>
      <c r="CU25" s="29" t="str">
        <f ca="1">IF(OR(CU$9="×",CU$110="×",CU$110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CU$122="×"),"△","〇")))</f>
        <v>〇</v>
      </c>
      <c r="CV25" s="29" t="str">
        <f ca="1">IF(OR(CV$9="×",CV$110="×",CV$110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CV$122="×"),"△","〇")))</f>
        <v>〇</v>
      </c>
      <c r="CW25" s="29" t="str">
        <f ca="1">IF(OR(CW$9="×",CW$110="×",CW$110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CW$122="×"),"△","〇")))</f>
        <v>〇</v>
      </c>
      <c r="CX25" s="29" t="str">
        <f ca="1">IF(OR(CX$9="×",CX$110="×",CX$110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CX$122="×"),"△","〇")))</f>
        <v>〇</v>
      </c>
      <c r="CY25" s="28" t="str">
        <f ca="1">IF(OR(CY$9="×",CY$110="×",CY$110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CY$122="×"),"△","〇")))</f>
        <v>△</v>
      </c>
      <c r="CZ25" s="29" t="str">
        <f ca="1">IF(OR(CZ$9="×",CZ$110="×",CZ$110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CZ$122="×"),"△","〇")))</f>
        <v>△</v>
      </c>
      <c r="DA25" s="29" t="str">
        <f ca="1">IF(OR(DA$9="×",DA$110="×",DA$110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DA$122="×"),"△","〇")))</f>
        <v>△</v>
      </c>
      <c r="DB25" s="30" t="str">
        <f ca="1">IF(OR(DB$9="×",DB$110="×",DB$110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DB$122="×"),"△","〇")))</f>
        <v>△</v>
      </c>
      <c r="DC25" s="29" t="str">
        <f ca="1">IF(OR(DC$9="×",DC$110="×",DC$110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DC$122="×"),"△","〇")))</f>
        <v>△</v>
      </c>
      <c r="DD25" s="29" t="str">
        <f ca="1">IF(OR(DD$9="×",DD$110="×",DD$110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DD$122="×"),"△","〇")))</f>
        <v>△</v>
      </c>
      <c r="DE25" s="37" t="str">
        <f ca="1">IF(OR(DE$9="×",DE$110="×",DE$110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DE$122="×"),"△","〇")))</f>
        <v>△</v>
      </c>
      <c r="DF25" s="36" t="str">
        <f ca="1">IF(OR(DF$9="×",DF$110="×",DF$110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DF$122="×"),"△","〇")))</f>
        <v>△</v>
      </c>
      <c r="DG25" s="29" t="str">
        <f ca="1">IF(OR(DG$9="×",DG$110="×",DG$110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DG$122="×"),"△","〇")))</f>
        <v>△</v>
      </c>
      <c r="DH25" s="29" t="str">
        <f ca="1">IF(OR(DH$9="×",DH$110="×",DH$110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DH$122="×"),"△","〇")))</f>
        <v>△</v>
      </c>
      <c r="DI25" s="29" t="str">
        <f ca="1">IF(OR(DI$9="×",DI$110="×",DI$110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DI$122="×"),"△","〇")))</f>
        <v>△</v>
      </c>
      <c r="DJ25" s="29" t="str">
        <f ca="1">IF(OR(DJ$9="×",DJ$110="×",DJ$110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DJ$122="×"),"△","〇")))</f>
        <v>△</v>
      </c>
      <c r="DK25" s="29" t="str">
        <f ca="1">IF(OR(DK$9="×",DK$110="×",DK$110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DK$122="×"),"△","〇")))</f>
        <v>△</v>
      </c>
      <c r="DL25" s="29" t="str">
        <f ca="1">IF(OR(DL$9="×",DL$110="×",DL$110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DL$122="×"),"△","〇")))</f>
        <v>△</v>
      </c>
      <c r="DM25" s="29" t="str">
        <f ca="1">IF(OR(DM$9="×",DM$110="×",DM$110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DM$122="×"),"△","〇")))</f>
        <v>△</v>
      </c>
      <c r="DN25" s="29" t="str">
        <f ca="1">IF(OR(DN$9="×",DN$110="×",DN$110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DN$122="×"),"△","〇")))</f>
        <v>△</v>
      </c>
      <c r="DO25" s="28" t="str">
        <f ca="1">IF(OR(DO$9="×",DO$110="×",DO$110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DO$122="×"),"△","〇")))</f>
        <v>〇</v>
      </c>
      <c r="DP25" s="29" t="str">
        <f ca="1">IF(OR(DP$9="×",DP$110="×",DP$110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DP$122="×"),"△","〇")))</f>
        <v>〇</v>
      </c>
      <c r="DQ25" s="29" t="str">
        <f ca="1">IF(OR(DQ$9="×",DQ$110="×",DQ$110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DQ$122="×"),"△","〇")))</f>
        <v>〇</v>
      </c>
      <c r="DR25" s="30" t="str">
        <f ca="1">IF(OR(DR$9="×",DR$110="×",DR$110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DR$122="×"),"△","〇")))</f>
        <v>〇</v>
      </c>
      <c r="DS25" s="29" t="str">
        <f ca="1">IF(OR(DS$9="×",DS$110="×",DS$110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DS$122="×"),"△","〇")))</f>
        <v>〇</v>
      </c>
      <c r="DT25" s="29" t="str">
        <f ca="1">IF(OR(DT$9="×",DT$110="×",DT$110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DT$122="×"),"△","〇")))</f>
        <v>〇</v>
      </c>
      <c r="DU25" s="29" t="str">
        <f ca="1">IF(OR(DU$9="×",DU$110="×",DU$110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DU$122="×"),"△","〇")))</f>
        <v>〇</v>
      </c>
      <c r="DV25" s="29" t="str">
        <f ca="1">IF(OR(DV$9="×",DV$110="×",DV$110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DV$122="×"),"△","〇")))</f>
        <v>〇</v>
      </c>
      <c r="DW25" s="28" t="str">
        <f ca="1">IF(OR(DW$9="×",DW$110="×",DW$110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DW$122="×"),"△","〇")))</f>
        <v>△</v>
      </c>
      <c r="DX25" s="29" t="str">
        <f ca="1">IF(OR(DX$9="×",DX$110="×",DX$110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DX$122="×"),"△","〇")))</f>
        <v>△</v>
      </c>
      <c r="DY25" s="29" t="str">
        <f ca="1">IF(OR(DY$9="×",DY$110="×",DY$110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DY$122="×"),"△","〇")))</f>
        <v>△</v>
      </c>
      <c r="DZ25" s="30" t="str">
        <f ca="1">IF(OR(DZ$9="×",DZ$110="×",DZ$110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DZ$122="×"),"△","〇")))</f>
        <v>△</v>
      </c>
      <c r="EA25" s="29" t="str">
        <f ca="1">IF(OR(EA$9="×",EA$110="×",EA$110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EA$122="×"),"△","〇")))</f>
        <v>△</v>
      </c>
      <c r="EB25" s="29" t="str">
        <f ca="1">IF(OR(EB$9="×",EB$110="×",EB$110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EB$122="×"),"△","〇")))</f>
        <v>△</v>
      </c>
      <c r="EC25" s="37" t="str">
        <f ca="1">IF(OR(EC$9="×",EC$110="×",EC$110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EC$122="×"),"△","〇")))</f>
        <v>△</v>
      </c>
      <c r="ED25" s="36" t="str">
        <f ca="1">IF(OR(ED$9="×",ED$110="×",ED$110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ED$122="×"),"△","〇")))</f>
        <v>×</v>
      </c>
      <c r="EE25" s="29" t="str">
        <f ca="1">IF(OR(EE$9="×",EE$110="×",EE$110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EE$122="×"),"△","〇")))</f>
        <v>×</v>
      </c>
      <c r="EF25" s="29" t="str">
        <f ca="1">IF(OR(EF$9="×",EF$110="×",EF$110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EF$122="×"),"△","〇")))</f>
        <v>×</v>
      </c>
      <c r="EG25" s="29" t="str">
        <f ca="1">IF(OR(EG$9="×",EG$110="×",EG$110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EG$122="×"),"△","〇")))</f>
        <v>×</v>
      </c>
      <c r="EH25" s="29" t="str">
        <f ca="1">IF(OR(EH$9="×",EH$110="×",EH$110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EH$122="×"),"△","〇")))</f>
        <v>×</v>
      </c>
      <c r="EI25" s="29" t="str">
        <f ca="1">IF(OR(EI$9="×",EI$110="×",EI$110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EI$122="×"),"△","〇")))</f>
        <v>×</v>
      </c>
      <c r="EJ25" s="29" t="str">
        <f ca="1">IF(OR(EJ$9="×",EJ$110="×",EJ$110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EJ$122="×"),"△","〇")))</f>
        <v>×</v>
      </c>
      <c r="EK25" s="29" t="str">
        <f ca="1">IF(OR(EK$9="×",EK$110="×",EK$110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EK$122="×"),"△","〇")))</f>
        <v>×</v>
      </c>
      <c r="EL25" s="29" t="str">
        <f ca="1">IF(OR(EL$9="×",EL$110="×",EL$110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EL$122="×"),"△","〇")))</f>
        <v>×</v>
      </c>
      <c r="EM25" s="28" t="str">
        <f ca="1">IF(OR(EM$9="×",EM$110="×",EM$110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EM$122="×"),"△","〇")))</f>
        <v>×</v>
      </c>
      <c r="EN25" s="29" t="str">
        <f ca="1">IF(OR(EN$9="×",EN$110="×",EN$110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EN$122="×"),"△","〇")))</f>
        <v>×</v>
      </c>
      <c r="EO25" s="29" t="str">
        <f ca="1">IF(OR(EO$9="×",EO$110="×",EO$110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EO$122="×"),"△","〇")))</f>
        <v>×</v>
      </c>
      <c r="EP25" s="30" t="str">
        <f ca="1">IF(OR(EP$9="×",EP$110="×",EP$110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EP$122="×"),"△","〇")))</f>
        <v>×</v>
      </c>
      <c r="EQ25" s="29" t="str">
        <f ca="1">IF(OR(EQ$9="×",EQ$110="×",EQ$110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EQ$122="×"),"△","〇")))</f>
        <v>×</v>
      </c>
      <c r="ER25" s="29" t="str">
        <f ca="1">IF(OR(ER$9="×",ER$110="×",ER$110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ER$122="×"),"△","〇")))</f>
        <v>×</v>
      </c>
      <c r="ES25" s="29" t="str">
        <f ca="1">IF(OR(ES$9="×",ES$110="×",ES$110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ES$122="×"),"△","〇")))</f>
        <v>×</v>
      </c>
      <c r="ET25" s="29" t="str">
        <f ca="1">IF(OR(ET$9="×",ET$110="×",ET$110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ET$122="×"),"△","〇")))</f>
        <v>×</v>
      </c>
      <c r="EU25" s="28" t="str">
        <f ca="1">IF(OR(EU$9="×",EU$110="×",EU$110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EU$122="×"),"△","〇")))</f>
        <v>×</v>
      </c>
      <c r="EV25" s="29" t="str">
        <f ca="1">IF(OR(EV$9="×",EV$110="×",EV$110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EV$122="×"),"△","〇")))</f>
        <v>×</v>
      </c>
      <c r="EW25" s="29" t="str">
        <f ca="1">IF(OR(EW$9="×",EW$110="×",EW$110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EW$122="×"),"△","〇")))</f>
        <v>×</v>
      </c>
      <c r="EX25" s="30" t="str">
        <f ca="1">IF(OR(EX$9="×",EX$110="×",EX$110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EX$122="×"),"△","〇")))</f>
        <v>×</v>
      </c>
      <c r="EY25" s="29" t="str">
        <f ca="1">IF(OR(EY$9="×",EY$110="×",EY$110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EY$122="×"),"△","〇")))</f>
        <v>×</v>
      </c>
      <c r="EZ25" s="29" t="str">
        <f ca="1">IF(OR(EZ$9="×",EZ$110="×",EZ$110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EZ$122="×"),"△","〇")))</f>
        <v>×</v>
      </c>
      <c r="FA25" s="37" t="str">
        <f ca="1">IF(OR(FA$9="×",FA$110="×",FA$110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FA$122="×"),"△","〇")))</f>
        <v>×</v>
      </c>
      <c r="FB25" s="36" t="str">
        <f ca="1">IF(OR(FB$9="×",FB$110="×",FB$110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FB$122="×"),"△","〇")))</f>
        <v>×</v>
      </c>
      <c r="FC25" s="29" t="str">
        <f ca="1">IF(OR(FC$9="×",FC$110="×",FC$110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FC$122="×"),"△","〇")))</f>
        <v>×</v>
      </c>
      <c r="FD25" s="29" t="str">
        <f ca="1">IF(OR(FD$9="×",FD$110="×",FD$110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FD$122="×"),"△","〇")))</f>
        <v>×</v>
      </c>
      <c r="FE25" s="29" t="str">
        <f ca="1">IF(OR(FE$9="×",FE$110="×",FE$110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FE$122="×"),"△","〇")))</f>
        <v>×</v>
      </c>
      <c r="FF25" s="29" t="str">
        <f ca="1">IF(OR(FF$9="×",FF$110="×",FF$110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FF$122="×"),"△","〇")))</f>
        <v>×</v>
      </c>
      <c r="FG25" s="29" t="str">
        <f ca="1">IF(OR(FG$9="×",FG$110="×",FG$110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FG$122="×"),"△","〇")))</f>
        <v>×</v>
      </c>
      <c r="FH25" s="29" t="str">
        <f ca="1">IF(OR(FH$9="×",FH$110="×",FH$110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FH$122="×"),"△","〇")))</f>
        <v>×</v>
      </c>
      <c r="FI25" s="29" t="str">
        <f ca="1">IF(OR(FI$9="×",FI$110="×",FI$110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FI$122="×"),"△","〇")))</f>
        <v>×</v>
      </c>
      <c r="FJ25" s="29" t="str">
        <f ca="1">IF(OR(FJ$9="×",FJ$110="×",FJ$110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FJ$122="×"),"△","〇")))</f>
        <v>×</v>
      </c>
      <c r="FK25" s="28" t="str">
        <f ca="1">IF(OR(FK$9="×",FK$110="×",FK$110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FK$122="×"),"△","〇")))</f>
        <v>×</v>
      </c>
      <c r="FL25" s="29" t="str">
        <f ca="1">IF(OR(FL$9="×",FL$110="×",FL$110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FL$122="×"),"△","〇")))</f>
        <v>×</v>
      </c>
      <c r="FM25" s="29" t="str">
        <f ca="1">IF(OR(FM$9="×",FM$110="×",FM$110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FM$122="×"),"△","〇")))</f>
        <v>×</v>
      </c>
      <c r="FN25" s="30" t="str">
        <f ca="1">IF(OR(FN$9="×",FN$110="×",FN$110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FN$122="×"),"△","〇")))</f>
        <v>×</v>
      </c>
      <c r="FO25" s="29" t="str">
        <f ca="1">IF(OR(FO$9="×",FO$110="×",FO$110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FO$122="×"),"△","〇")))</f>
        <v>×</v>
      </c>
      <c r="FP25" s="29" t="str">
        <f ca="1">IF(OR(FP$9="×",FP$110="×",FP$110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FP$122="×"),"△","〇")))</f>
        <v>×</v>
      </c>
      <c r="FQ25" s="29" t="str">
        <f ca="1">IF(OR(FQ$9="×",FQ$110="×",FQ$110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FQ$122="×"),"△","〇")))</f>
        <v>×</v>
      </c>
      <c r="FR25" s="29" t="str">
        <f ca="1">IF(OR(FR$9="×",FR$110="×",FR$110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FR$122="×"),"△","〇")))</f>
        <v>×</v>
      </c>
      <c r="FS25" s="28" t="str">
        <f ca="1">IF(OR(FS$9="×",FS$110="×",FS$110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FS$122="×"),"△","〇")))</f>
        <v>×</v>
      </c>
      <c r="FT25" s="29" t="str">
        <f ca="1">IF(OR(FT$9="×",FT$110="×",FT$110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FT$122="×"),"△","〇")))</f>
        <v>×</v>
      </c>
      <c r="FU25" s="29" t="str">
        <f ca="1">IF(OR(FU$9="×",FU$110="×",FU$110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FU$122="×"),"△","〇")))</f>
        <v>×</v>
      </c>
      <c r="FV25" s="30" t="str">
        <f ca="1">IF(OR(FV$9="×",FV$110="×",FV$110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FV$122="×"),"△","〇")))</f>
        <v>×</v>
      </c>
      <c r="FW25" s="29" t="str">
        <f ca="1">IF(OR(FW$9="×",FW$110="×",FW$110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FW$122="×"),"△","〇")))</f>
        <v>×</v>
      </c>
      <c r="FX25" s="29" t="str">
        <f ca="1">IF(OR(FX$9="×",FX$110="×",FX$110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FX$122="×"),"△","〇")))</f>
        <v>×</v>
      </c>
      <c r="FY25" s="37" t="str">
        <f ca="1">IF(OR(FY$9="×",FY$110="×",FY$110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FY$122="×"),"△","〇")))</f>
        <v>×</v>
      </c>
    </row>
    <row r="26" spans="1:181">
      <c r="A26" s="16"/>
      <c r="B26" s="72" t="s">
        <v>419</v>
      </c>
      <c r="C26" s="73"/>
      <c r="D26" s="11" t="s">
        <v>167</v>
      </c>
      <c r="E26" s="10" t="str">
        <f>INDEX(施設情報!$D$1:$D$1000,MATCH(D26,施設情報!$C$1:$C$1000,0))</f>
        <v>1</v>
      </c>
      <c r="F26" s="11"/>
      <c r="G26" s="8" t="str">
        <f t="shared" si="8"/>
        <v>017-46391</v>
      </c>
      <c r="H26" s="10" t="str">
        <f t="shared" si="14"/>
        <v>017-46392</v>
      </c>
      <c r="I26" s="10" t="str">
        <f t="shared" si="9"/>
        <v>017-46393</v>
      </c>
      <c r="J26" s="10" t="str">
        <f t="shared" si="10"/>
        <v>017-46394</v>
      </c>
      <c r="K26" s="10" t="str">
        <f t="shared" si="11"/>
        <v>017-46395</v>
      </c>
      <c r="L26" s="10" t="str">
        <f t="shared" si="12"/>
        <v>017-46396</v>
      </c>
      <c r="M26" s="10" t="str">
        <f t="shared" si="13"/>
        <v>017-46397</v>
      </c>
      <c r="N26" s="36" t="str">
        <f ca="1">IF(OR(N$9="×",N$110="×",N$110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N$122="×"),"△","〇")))</f>
        <v>△</v>
      </c>
      <c r="O26" s="29" t="str">
        <f ca="1">IF(OR(O$9="×",O$110="×",O$110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O$122="×"),"△","〇")))</f>
        <v>△</v>
      </c>
      <c r="P26" s="29" t="str">
        <f ca="1">IF(OR(P$9="×",P$110="×",P$110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P$122="×"),"△","〇")))</f>
        <v>△</v>
      </c>
      <c r="Q26" s="29" t="str">
        <f ca="1">IF(OR(Q$9="×",Q$110="×",Q$110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Q$122="×"),"△","〇")))</f>
        <v>△</v>
      </c>
      <c r="R26" s="29" t="str">
        <f ca="1">IF(OR(R$9="×",R$110="×",R$110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R$122="×"),"△","〇")))</f>
        <v>△</v>
      </c>
      <c r="S26" s="29" t="str">
        <f ca="1">IF(OR(S$9="×",S$110="×",S$110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S$122="×"),"△","〇")))</f>
        <v>△</v>
      </c>
      <c r="T26" s="29" t="str">
        <f ca="1">IF(OR(T$9="×",T$110="×",T$110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T$122="×"),"△","〇")))</f>
        <v>△</v>
      </c>
      <c r="U26" s="29" t="str">
        <f ca="1">IF(OR(U$9="×",U$110="×",U$110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U$122="×"),"△","〇")))</f>
        <v>△</v>
      </c>
      <c r="V26" s="29" t="str">
        <f ca="1">IF(OR(V$9="×",V$110="×",V$110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V$122="×"),"△","〇")))</f>
        <v>△</v>
      </c>
      <c r="W26" s="28" t="str">
        <f ca="1">IF(OR(W$9="×",W$110="×",W$110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W$122="×"),"△","〇")))</f>
        <v>〇</v>
      </c>
      <c r="X26" s="29" t="str">
        <f ca="1">IF(OR(X$9="×",X$110="×",X$110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X$122="×"),"△","〇")))</f>
        <v>〇</v>
      </c>
      <c r="Y26" s="29" t="str">
        <f ca="1">IF(OR(Y$9="×",Y$110="×",Y$110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Y$122="×"),"△","〇")))</f>
        <v>〇</v>
      </c>
      <c r="Z26" s="30" t="str">
        <f ca="1">IF(OR(Z$9="×",Z$110="×",Z$110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Z$122="×"),"△","〇")))</f>
        <v>〇</v>
      </c>
      <c r="AA26" s="29" t="str">
        <f ca="1">IF(OR(AA$9="×",AA$110="×",AA$110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AA$122="×"),"△","〇")))</f>
        <v>〇</v>
      </c>
      <c r="AB26" s="29" t="str">
        <f ca="1">IF(OR(AB$9="×",AB$110="×",AB$110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AB$122="×"),"△","〇")))</f>
        <v>〇</v>
      </c>
      <c r="AC26" s="29" t="str">
        <f ca="1">IF(OR(AC$9="×",AC$110="×",AC$110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AC$122="×"),"△","〇")))</f>
        <v>〇</v>
      </c>
      <c r="AD26" s="29" t="str">
        <f ca="1">IF(OR(AD$9="×",AD$110="×",AD$110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AD$122="×"),"△","〇")))</f>
        <v>〇</v>
      </c>
      <c r="AE26" s="28" t="str">
        <f ca="1">IF(OR(AE$9="×",AE$110="×",AE$110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AE$122="×"),"△","〇")))</f>
        <v>△</v>
      </c>
      <c r="AF26" s="29" t="str">
        <f ca="1">IF(OR(AF$9="×",AF$110="×",AF$110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AF$122="×"),"△","〇")))</f>
        <v>△</v>
      </c>
      <c r="AG26" s="29" t="str">
        <f ca="1">IF(OR(AG$9="×",AG$110="×",AG$110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AG$122="×"),"△","〇")))</f>
        <v>△</v>
      </c>
      <c r="AH26" s="30" t="str">
        <f ca="1">IF(OR(AH$9="×",AH$110="×",AH$110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AH$122="×"),"△","〇")))</f>
        <v>△</v>
      </c>
      <c r="AI26" s="29" t="str">
        <f ca="1">IF(OR(AI$9="×",AI$110="×",AI$110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AI$122="×"),"△","〇")))</f>
        <v>△</v>
      </c>
      <c r="AJ26" s="29" t="str">
        <f ca="1">IF(OR(AJ$9="×",AJ$110="×",AJ$110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AJ$122="×"),"△","〇")))</f>
        <v>△</v>
      </c>
      <c r="AK26" s="37" t="str">
        <f ca="1">IF(OR(AK$9="×",AK$110="×",AK$110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AK$122="×"),"△","〇")))</f>
        <v>△</v>
      </c>
      <c r="AL26" s="36" t="str">
        <f ca="1">IF(OR(AL$9="×",AL$110="×",AL$110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AL$122="×"),"△","〇")))</f>
        <v>△</v>
      </c>
      <c r="AM26" s="29" t="str">
        <f ca="1">IF(OR(AM$9="×",AM$110="×",AM$110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AM$122="×"),"△","〇")))</f>
        <v>△</v>
      </c>
      <c r="AN26" s="29" t="str">
        <f ca="1">IF(OR(AN$9="×",AN$110="×",AN$110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AN$122="×"),"△","〇")))</f>
        <v>△</v>
      </c>
      <c r="AO26" s="29" t="str">
        <f ca="1">IF(OR(AO$9="×",AO$110="×",AO$110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AO$122="×"),"△","〇")))</f>
        <v>△</v>
      </c>
      <c r="AP26" s="29" t="str">
        <f ca="1">IF(OR(AP$9="×",AP$110="×",AP$110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AP$122="×"),"△","〇")))</f>
        <v>△</v>
      </c>
      <c r="AQ26" s="29" t="str">
        <f ca="1">IF(OR(AQ$9="×",AQ$110="×",AQ$110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AQ$122="×"),"△","〇")))</f>
        <v>△</v>
      </c>
      <c r="AR26" s="29" t="str">
        <f ca="1">IF(OR(AR$9="×",AR$110="×",AR$110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AR$122="×"),"△","〇")))</f>
        <v>△</v>
      </c>
      <c r="AS26" s="29" t="str">
        <f ca="1">IF(OR(AS$9="×",AS$110="×",AS$110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AS$122="×"),"△","〇")))</f>
        <v>△</v>
      </c>
      <c r="AT26" s="29" t="str">
        <f ca="1">IF(OR(AT$9="×",AT$110="×",AT$110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AT$122="×"),"△","〇")))</f>
        <v>△</v>
      </c>
      <c r="AU26" s="28" t="str">
        <f ca="1">IF(OR(AU$9="×",AU$110="×",AU$110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AU$122="×"),"△","〇")))</f>
        <v>〇</v>
      </c>
      <c r="AV26" s="29" t="str">
        <f ca="1">IF(OR(AV$9="×",AV$110="×",AV$110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AV$122="×"),"△","〇")))</f>
        <v>〇</v>
      </c>
      <c r="AW26" s="29" t="str">
        <f ca="1">IF(OR(AW$9="×",AW$110="×",AW$110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AW$122="×"),"△","〇")))</f>
        <v>〇</v>
      </c>
      <c r="AX26" s="30" t="str">
        <f ca="1">IF(OR(AX$9="×",AX$110="×",AX$110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AX$122="×"),"△","〇")))</f>
        <v>〇</v>
      </c>
      <c r="AY26" s="29" t="str">
        <f ca="1">IF(OR(AY$9="×",AY$110="×",AY$110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AY$122="×"),"△","〇")))</f>
        <v>〇</v>
      </c>
      <c r="AZ26" s="29" t="str">
        <f ca="1">IF(OR(AZ$9="×",AZ$110="×",AZ$110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AZ$122="×"),"△","〇")))</f>
        <v>〇</v>
      </c>
      <c r="BA26" s="29" t="str">
        <f ca="1">IF(OR(BA$9="×",BA$110="×",BA$110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BA$122="×"),"△","〇")))</f>
        <v>〇</v>
      </c>
      <c r="BB26" s="29" t="str">
        <f ca="1">IF(OR(BB$9="×",BB$110="×",BB$110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BB$122="×"),"△","〇")))</f>
        <v>〇</v>
      </c>
      <c r="BC26" s="28" t="str">
        <f ca="1">IF(OR(BC$9="×",BC$110="×",BC$110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BC$122="×"),"△","〇")))</f>
        <v>△</v>
      </c>
      <c r="BD26" s="29" t="str">
        <f ca="1">IF(OR(BD$9="×",BD$110="×",BD$110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BD$122="×"),"△","〇")))</f>
        <v>△</v>
      </c>
      <c r="BE26" s="29" t="str">
        <f ca="1">IF(OR(BE$9="×",BE$110="×",BE$110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BE$122="×"),"△","〇")))</f>
        <v>△</v>
      </c>
      <c r="BF26" s="30" t="str">
        <f ca="1">IF(OR(BF$9="×",BF$110="×",BF$110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BF$122="×"),"△","〇")))</f>
        <v>△</v>
      </c>
      <c r="BG26" s="29" t="str">
        <f ca="1">IF(OR(BG$9="×",BG$110="×",BG$110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BG$122="×"),"△","〇")))</f>
        <v>△</v>
      </c>
      <c r="BH26" s="29" t="str">
        <f ca="1">IF(OR(BH$9="×",BH$110="×",BH$110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BH$122="×"),"△","〇")))</f>
        <v>△</v>
      </c>
      <c r="BI26" s="37" t="str">
        <f ca="1">IF(OR(BI$9="×",BI$110="×",BI$110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BI$122="×"),"△","〇")))</f>
        <v>△</v>
      </c>
      <c r="BJ26" s="36" t="str">
        <f ca="1">IF(OR(BJ$9="×",BJ$110="×",BJ$110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BJ$122="×"),"△","〇")))</f>
        <v>△</v>
      </c>
      <c r="BK26" s="29" t="str">
        <f ca="1">IF(OR(BK$9="×",BK$110="×",BK$110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BK$122="×"),"△","〇")))</f>
        <v>△</v>
      </c>
      <c r="BL26" s="29" t="str">
        <f ca="1">IF(OR(BL$9="×",BL$110="×",BL$110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BL$122="×"),"△","〇")))</f>
        <v>△</v>
      </c>
      <c r="BM26" s="29" t="str">
        <f ca="1">IF(OR(BM$9="×",BM$110="×",BM$110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BM$122="×"),"△","〇")))</f>
        <v>△</v>
      </c>
      <c r="BN26" s="29" t="str">
        <f ca="1">IF(OR(BN$9="×",BN$110="×",BN$110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BN$122="×"),"△","〇")))</f>
        <v>△</v>
      </c>
      <c r="BO26" s="29" t="str">
        <f ca="1">IF(OR(BO$9="×",BO$110="×",BO$110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BO$122="×"),"△","〇")))</f>
        <v>△</v>
      </c>
      <c r="BP26" s="29" t="str">
        <f ca="1">IF(OR(BP$9="×",BP$110="×",BP$110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BP$122="×"),"△","〇")))</f>
        <v>△</v>
      </c>
      <c r="BQ26" s="29" t="str">
        <f ca="1">IF(OR(BQ$9="×",BQ$110="×",BQ$110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BQ$122="×"),"△","〇")))</f>
        <v>△</v>
      </c>
      <c r="BR26" s="29" t="str">
        <f ca="1">IF(OR(BR$9="×",BR$110="×",BR$110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BR$122="×"),"△","〇")))</f>
        <v>△</v>
      </c>
      <c r="BS26" s="28" t="str">
        <f ca="1">IF(OR(BS$9="×",BS$110="×",BS$110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BS$122="×"),"△","〇")))</f>
        <v>〇</v>
      </c>
      <c r="BT26" s="29" t="str">
        <f ca="1">IF(OR(BT$9="×",BT$110="×",BT$110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BT$122="×"),"△","〇")))</f>
        <v>〇</v>
      </c>
      <c r="BU26" s="29" t="str">
        <f ca="1">IF(OR(BU$9="×",BU$110="×",BU$110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BU$122="×"),"△","〇")))</f>
        <v>〇</v>
      </c>
      <c r="BV26" s="30" t="str">
        <f ca="1">IF(OR(BV$9="×",BV$110="×",BV$110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BV$122="×"),"△","〇")))</f>
        <v>〇</v>
      </c>
      <c r="BW26" s="29" t="str">
        <f ca="1">IF(OR(BW$9="×",BW$110="×",BW$110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BW$122="×"),"△","〇")))</f>
        <v>〇</v>
      </c>
      <c r="BX26" s="29" t="str">
        <f ca="1">IF(OR(BX$9="×",BX$110="×",BX$110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BX$122="×"),"△","〇")))</f>
        <v>〇</v>
      </c>
      <c r="BY26" s="29" t="str">
        <f ca="1">IF(OR(BY$9="×",BY$110="×",BY$110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BY$122="×"),"△","〇")))</f>
        <v>〇</v>
      </c>
      <c r="BZ26" s="29" t="str">
        <f ca="1">IF(OR(BZ$9="×",BZ$110="×",BZ$110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BZ$122="×"),"△","〇")))</f>
        <v>〇</v>
      </c>
      <c r="CA26" s="28" t="str">
        <f ca="1">IF(OR(CA$9="×",CA$110="×",CA$110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CA$122="×"),"△","〇")))</f>
        <v>△</v>
      </c>
      <c r="CB26" s="29" t="str">
        <f ca="1">IF(OR(CB$9="×",CB$110="×",CB$110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CB$122="×"),"△","〇")))</f>
        <v>△</v>
      </c>
      <c r="CC26" s="29" t="str">
        <f ca="1">IF(OR(CC$9="×",CC$110="×",CC$110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CC$122="×"),"△","〇")))</f>
        <v>△</v>
      </c>
      <c r="CD26" s="30" t="str">
        <f ca="1">IF(OR(CD$9="×",CD$110="×",CD$110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CD$122="×"),"△","〇")))</f>
        <v>△</v>
      </c>
      <c r="CE26" s="29" t="str">
        <f ca="1">IF(OR(CE$9="×",CE$110="×",CE$110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CE$122="×"),"△","〇")))</f>
        <v>△</v>
      </c>
      <c r="CF26" s="29" t="str">
        <f ca="1">IF(OR(CF$9="×",CF$110="×",CF$110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CF$122="×"),"△","〇")))</f>
        <v>△</v>
      </c>
      <c r="CG26" s="37" t="str">
        <f ca="1">IF(OR(CG$9="×",CG$110="×",CG$110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CG$122="×"),"△","〇")))</f>
        <v>△</v>
      </c>
      <c r="CH26" s="36" t="str">
        <f ca="1">IF(OR(CH$9="×",CH$110="×",CH$110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CH$122="×"),"△","〇")))</f>
        <v>△</v>
      </c>
      <c r="CI26" s="29" t="str">
        <f ca="1">IF(OR(CI$9="×",CI$110="×",CI$110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CI$122="×"),"△","〇")))</f>
        <v>△</v>
      </c>
      <c r="CJ26" s="29" t="str">
        <f ca="1">IF(OR(CJ$9="×",CJ$110="×",CJ$110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CJ$122="×"),"△","〇")))</f>
        <v>△</v>
      </c>
      <c r="CK26" s="29" t="str">
        <f ca="1">IF(OR(CK$9="×",CK$110="×",CK$110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CK$122="×"),"△","〇")))</f>
        <v>△</v>
      </c>
      <c r="CL26" s="29" t="str">
        <f ca="1">IF(OR(CL$9="×",CL$110="×",CL$110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CL$122="×"),"△","〇")))</f>
        <v>△</v>
      </c>
      <c r="CM26" s="29" t="str">
        <f ca="1">IF(OR(CM$9="×",CM$110="×",CM$110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CM$122="×"),"△","〇")))</f>
        <v>△</v>
      </c>
      <c r="CN26" s="29" t="str">
        <f ca="1">IF(OR(CN$9="×",CN$110="×",CN$110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CN$122="×"),"△","〇")))</f>
        <v>△</v>
      </c>
      <c r="CO26" s="29" t="str">
        <f ca="1">IF(OR(CO$9="×",CO$110="×",CO$110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CO$122="×"),"△","〇")))</f>
        <v>△</v>
      </c>
      <c r="CP26" s="29" t="str">
        <f ca="1">IF(OR(CP$9="×",CP$110="×",CP$110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CP$122="×"),"△","〇")))</f>
        <v>△</v>
      </c>
      <c r="CQ26" s="28" t="str">
        <f ca="1">IF(OR(CQ$9="×",CQ$110="×",CQ$110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CQ$122="×"),"△","〇")))</f>
        <v>〇</v>
      </c>
      <c r="CR26" s="29" t="str">
        <f ca="1">IF(OR(CR$9="×",CR$110="×",CR$110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CR$122="×"),"△","〇")))</f>
        <v>〇</v>
      </c>
      <c r="CS26" s="29" t="str">
        <f ca="1">IF(OR(CS$9="×",CS$110="×",CS$110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CS$122="×"),"△","〇")))</f>
        <v>〇</v>
      </c>
      <c r="CT26" s="30" t="str">
        <f ca="1">IF(OR(CT$9="×",CT$110="×",CT$110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CT$122="×"),"△","〇")))</f>
        <v>〇</v>
      </c>
      <c r="CU26" s="29" t="str">
        <f ca="1">IF(OR(CU$9="×",CU$110="×",CU$110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CU$122="×"),"△","〇")))</f>
        <v>〇</v>
      </c>
      <c r="CV26" s="29" t="str">
        <f ca="1">IF(OR(CV$9="×",CV$110="×",CV$110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CV$122="×"),"△","〇")))</f>
        <v>〇</v>
      </c>
      <c r="CW26" s="29" t="str">
        <f ca="1">IF(OR(CW$9="×",CW$110="×",CW$110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CW$122="×"),"△","〇")))</f>
        <v>〇</v>
      </c>
      <c r="CX26" s="29" t="str">
        <f ca="1">IF(OR(CX$9="×",CX$110="×",CX$110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CX$122="×"),"△","〇")))</f>
        <v>〇</v>
      </c>
      <c r="CY26" s="28" t="str">
        <f ca="1">IF(OR(CY$9="×",CY$110="×",CY$110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CY$122="×"),"△","〇")))</f>
        <v>△</v>
      </c>
      <c r="CZ26" s="29" t="str">
        <f ca="1">IF(OR(CZ$9="×",CZ$110="×",CZ$110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CZ$122="×"),"△","〇")))</f>
        <v>△</v>
      </c>
      <c r="DA26" s="29" t="str">
        <f ca="1">IF(OR(DA$9="×",DA$110="×",DA$110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DA$122="×"),"△","〇")))</f>
        <v>△</v>
      </c>
      <c r="DB26" s="30" t="str">
        <f ca="1">IF(OR(DB$9="×",DB$110="×",DB$110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DB$122="×"),"△","〇")))</f>
        <v>△</v>
      </c>
      <c r="DC26" s="29" t="str">
        <f ca="1">IF(OR(DC$9="×",DC$110="×",DC$110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DC$122="×"),"△","〇")))</f>
        <v>△</v>
      </c>
      <c r="DD26" s="29" t="str">
        <f ca="1">IF(OR(DD$9="×",DD$110="×",DD$110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DD$122="×"),"△","〇")))</f>
        <v>△</v>
      </c>
      <c r="DE26" s="37" t="str">
        <f ca="1">IF(OR(DE$9="×",DE$110="×",DE$110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DE$122="×"),"△","〇")))</f>
        <v>△</v>
      </c>
      <c r="DF26" s="36" t="str">
        <f ca="1">IF(OR(DF$9="×",DF$110="×",DF$110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DF$122="×"),"△","〇")))</f>
        <v>△</v>
      </c>
      <c r="DG26" s="29" t="str">
        <f ca="1">IF(OR(DG$9="×",DG$110="×",DG$110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DG$122="×"),"△","〇")))</f>
        <v>△</v>
      </c>
      <c r="DH26" s="29" t="str">
        <f ca="1">IF(OR(DH$9="×",DH$110="×",DH$110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DH$122="×"),"△","〇")))</f>
        <v>△</v>
      </c>
      <c r="DI26" s="29" t="str">
        <f ca="1">IF(OR(DI$9="×",DI$110="×",DI$110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DI$122="×"),"△","〇")))</f>
        <v>△</v>
      </c>
      <c r="DJ26" s="29" t="str">
        <f ca="1">IF(OR(DJ$9="×",DJ$110="×",DJ$110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DJ$122="×"),"△","〇")))</f>
        <v>△</v>
      </c>
      <c r="DK26" s="29" t="str">
        <f ca="1">IF(OR(DK$9="×",DK$110="×",DK$110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DK$122="×"),"△","〇")))</f>
        <v>△</v>
      </c>
      <c r="DL26" s="29" t="str">
        <f ca="1">IF(OR(DL$9="×",DL$110="×",DL$110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DL$122="×"),"△","〇")))</f>
        <v>△</v>
      </c>
      <c r="DM26" s="29" t="str">
        <f ca="1">IF(OR(DM$9="×",DM$110="×",DM$110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DM$122="×"),"△","〇")))</f>
        <v>△</v>
      </c>
      <c r="DN26" s="29" t="str">
        <f ca="1">IF(OR(DN$9="×",DN$110="×",DN$110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DN$122="×"),"△","〇")))</f>
        <v>△</v>
      </c>
      <c r="DO26" s="28" t="str">
        <f ca="1">IF(OR(DO$9="×",DO$110="×",DO$110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DO$122="×"),"△","〇")))</f>
        <v>〇</v>
      </c>
      <c r="DP26" s="29" t="str">
        <f ca="1">IF(OR(DP$9="×",DP$110="×",DP$110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DP$122="×"),"△","〇")))</f>
        <v>〇</v>
      </c>
      <c r="DQ26" s="29" t="str">
        <f ca="1">IF(OR(DQ$9="×",DQ$110="×",DQ$110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DQ$122="×"),"△","〇")))</f>
        <v>〇</v>
      </c>
      <c r="DR26" s="30" t="str">
        <f ca="1">IF(OR(DR$9="×",DR$110="×",DR$110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DR$122="×"),"△","〇")))</f>
        <v>〇</v>
      </c>
      <c r="DS26" s="29" t="str">
        <f ca="1">IF(OR(DS$9="×",DS$110="×",DS$110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DS$122="×"),"△","〇")))</f>
        <v>〇</v>
      </c>
      <c r="DT26" s="29" t="str">
        <f ca="1">IF(OR(DT$9="×",DT$110="×",DT$110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DT$122="×"),"△","〇")))</f>
        <v>〇</v>
      </c>
      <c r="DU26" s="29" t="str">
        <f ca="1">IF(OR(DU$9="×",DU$110="×",DU$110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DU$122="×"),"△","〇")))</f>
        <v>〇</v>
      </c>
      <c r="DV26" s="29" t="str">
        <f ca="1">IF(OR(DV$9="×",DV$110="×",DV$110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DV$122="×"),"△","〇")))</f>
        <v>〇</v>
      </c>
      <c r="DW26" s="28" t="str">
        <f ca="1">IF(OR(DW$9="×",DW$110="×",DW$110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DW$122="×"),"△","〇")))</f>
        <v>△</v>
      </c>
      <c r="DX26" s="29" t="str">
        <f ca="1">IF(OR(DX$9="×",DX$110="×",DX$110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DX$122="×"),"△","〇")))</f>
        <v>△</v>
      </c>
      <c r="DY26" s="29" t="str">
        <f ca="1">IF(OR(DY$9="×",DY$110="×",DY$110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DY$122="×"),"△","〇")))</f>
        <v>△</v>
      </c>
      <c r="DZ26" s="30" t="str">
        <f ca="1">IF(OR(DZ$9="×",DZ$110="×",DZ$110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DZ$122="×"),"△","〇")))</f>
        <v>△</v>
      </c>
      <c r="EA26" s="29" t="str">
        <f ca="1">IF(OR(EA$9="×",EA$110="×",EA$110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EA$122="×"),"△","〇")))</f>
        <v>△</v>
      </c>
      <c r="EB26" s="29" t="str">
        <f ca="1">IF(OR(EB$9="×",EB$110="×",EB$110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EB$122="×"),"△","〇")))</f>
        <v>△</v>
      </c>
      <c r="EC26" s="37" t="str">
        <f ca="1">IF(OR(EC$9="×",EC$110="×",EC$110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EC$122="×"),"△","〇")))</f>
        <v>△</v>
      </c>
      <c r="ED26" s="36" t="str">
        <f ca="1">IF(OR(ED$9="×",ED$110="×",ED$110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ED$122="×"),"△","〇")))</f>
        <v>×</v>
      </c>
      <c r="EE26" s="29" t="str">
        <f ca="1">IF(OR(EE$9="×",EE$110="×",EE$110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EE$122="×"),"△","〇")))</f>
        <v>×</v>
      </c>
      <c r="EF26" s="29" t="str">
        <f ca="1">IF(OR(EF$9="×",EF$110="×",EF$110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EF$122="×"),"△","〇")))</f>
        <v>×</v>
      </c>
      <c r="EG26" s="29" t="str">
        <f ca="1">IF(OR(EG$9="×",EG$110="×",EG$110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EG$122="×"),"△","〇")))</f>
        <v>×</v>
      </c>
      <c r="EH26" s="29" t="str">
        <f ca="1">IF(OR(EH$9="×",EH$110="×",EH$110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EH$122="×"),"△","〇")))</f>
        <v>×</v>
      </c>
      <c r="EI26" s="29" t="str">
        <f ca="1">IF(OR(EI$9="×",EI$110="×",EI$110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EI$122="×"),"△","〇")))</f>
        <v>×</v>
      </c>
      <c r="EJ26" s="29" t="str">
        <f ca="1">IF(OR(EJ$9="×",EJ$110="×",EJ$110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EJ$122="×"),"△","〇")))</f>
        <v>×</v>
      </c>
      <c r="EK26" s="29" t="str">
        <f ca="1">IF(OR(EK$9="×",EK$110="×",EK$110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EK$122="×"),"△","〇")))</f>
        <v>×</v>
      </c>
      <c r="EL26" s="29" t="str">
        <f ca="1">IF(OR(EL$9="×",EL$110="×",EL$110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EL$122="×"),"△","〇")))</f>
        <v>×</v>
      </c>
      <c r="EM26" s="28" t="str">
        <f ca="1">IF(OR(EM$9="×",EM$110="×",EM$110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EM$122="×"),"△","〇")))</f>
        <v>×</v>
      </c>
      <c r="EN26" s="29" t="str">
        <f ca="1">IF(OR(EN$9="×",EN$110="×",EN$110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EN$122="×"),"△","〇")))</f>
        <v>×</v>
      </c>
      <c r="EO26" s="29" t="str">
        <f ca="1">IF(OR(EO$9="×",EO$110="×",EO$110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EO$122="×"),"△","〇")))</f>
        <v>×</v>
      </c>
      <c r="EP26" s="30" t="str">
        <f ca="1">IF(OR(EP$9="×",EP$110="×",EP$110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EP$122="×"),"△","〇")))</f>
        <v>×</v>
      </c>
      <c r="EQ26" s="29" t="str">
        <f ca="1">IF(OR(EQ$9="×",EQ$110="×",EQ$110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EQ$122="×"),"△","〇")))</f>
        <v>×</v>
      </c>
      <c r="ER26" s="29" t="str">
        <f ca="1">IF(OR(ER$9="×",ER$110="×",ER$110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ER$122="×"),"△","〇")))</f>
        <v>×</v>
      </c>
      <c r="ES26" s="29" t="str">
        <f ca="1">IF(OR(ES$9="×",ES$110="×",ES$110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ES$122="×"),"△","〇")))</f>
        <v>×</v>
      </c>
      <c r="ET26" s="29" t="str">
        <f ca="1">IF(OR(ET$9="×",ET$110="×",ET$110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ET$122="×"),"△","〇")))</f>
        <v>×</v>
      </c>
      <c r="EU26" s="28" t="str">
        <f ca="1">IF(OR(EU$9="×",EU$110="×",EU$110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EU$122="×"),"△","〇")))</f>
        <v>×</v>
      </c>
      <c r="EV26" s="29" t="str">
        <f ca="1">IF(OR(EV$9="×",EV$110="×",EV$110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EV$122="×"),"△","〇")))</f>
        <v>×</v>
      </c>
      <c r="EW26" s="29" t="str">
        <f ca="1">IF(OR(EW$9="×",EW$110="×",EW$110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EW$122="×"),"△","〇")))</f>
        <v>×</v>
      </c>
      <c r="EX26" s="30" t="str">
        <f ca="1">IF(OR(EX$9="×",EX$110="×",EX$110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EX$122="×"),"△","〇")))</f>
        <v>×</v>
      </c>
      <c r="EY26" s="29" t="str">
        <f ca="1">IF(OR(EY$9="×",EY$110="×",EY$110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EY$122="×"),"△","〇")))</f>
        <v>×</v>
      </c>
      <c r="EZ26" s="29" t="str">
        <f ca="1">IF(OR(EZ$9="×",EZ$110="×",EZ$110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EZ$122="×"),"△","〇")))</f>
        <v>×</v>
      </c>
      <c r="FA26" s="37" t="str">
        <f ca="1">IF(OR(FA$9="×",FA$110="×",FA$110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FA$122="×"),"△","〇")))</f>
        <v>×</v>
      </c>
      <c r="FB26" s="36" t="str">
        <f ca="1">IF(OR(FB$9="×",FB$110="×",FB$110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FB$122="×"),"△","〇")))</f>
        <v>×</v>
      </c>
      <c r="FC26" s="29" t="str">
        <f ca="1">IF(OR(FC$9="×",FC$110="×",FC$110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FC$122="×"),"△","〇")))</f>
        <v>×</v>
      </c>
      <c r="FD26" s="29" t="str">
        <f ca="1">IF(OR(FD$9="×",FD$110="×",FD$110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FD$122="×"),"△","〇")))</f>
        <v>×</v>
      </c>
      <c r="FE26" s="29" t="str">
        <f ca="1">IF(OR(FE$9="×",FE$110="×",FE$110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FE$122="×"),"△","〇")))</f>
        <v>×</v>
      </c>
      <c r="FF26" s="29" t="str">
        <f ca="1">IF(OR(FF$9="×",FF$110="×",FF$110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FF$122="×"),"△","〇")))</f>
        <v>×</v>
      </c>
      <c r="FG26" s="29" t="str">
        <f ca="1">IF(OR(FG$9="×",FG$110="×",FG$110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FG$122="×"),"△","〇")))</f>
        <v>×</v>
      </c>
      <c r="FH26" s="29" t="str">
        <f ca="1">IF(OR(FH$9="×",FH$110="×",FH$110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FH$122="×"),"△","〇")))</f>
        <v>×</v>
      </c>
      <c r="FI26" s="29" t="str">
        <f ca="1">IF(OR(FI$9="×",FI$110="×",FI$110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FI$122="×"),"△","〇")))</f>
        <v>×</v>
      </c>
      <c r="FJ26" s="29" t="str">
        <f ca="1">IF(OR(FJ$9="×",FJ$110="×",FJ$110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FJ$122="×"),"△","〇")))</f>
        <v>×</v>
      </c>
      <c r="FK26" s="28" t="str">
        <f ca="1">IF(OR(FK$9="×",FK$110="×",FK$110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FK$122="×"),"△","〇")))</f>
        <v>×</v>
      </c>
      <c r="FL26" s="29" t="str">
        <f ca="1">IF(OR(FL$9="×",FL$110="×",FL$110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FL$122="×"),"△","〇")))</f>
        <v>×</v>
      </c>
      <c r="FM26" s="29" t="str">
        <f ca="1">IF(OR(FM$9="×",FM$110="×",FM$110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FM$122="×"),"△","〇")))</f>
        <v>×</v>
      </c>
      <c r="FN26" s="30" t="str">
        <f ca="1">IF(OR(FN$9="×",FN$110="×",FN$110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FN$122="×"),"△","〇")))</f>
        <v>×</v>
      </c>
      <c r="FO26" s="29" t="str">
        <f ca="1">IF(OR(FO$9="×",FO$110="×",FO$110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FO$122="×"),"△","〇")))</f>
        <v>×</v>
      </c>
      <c r="FP26" s="29" t="str">
        <f ca="1">IF(OR(FP$9="×",FP$110="×",FP$110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FP$122="×"),"△","〇")))</f>
        <v>×</v>
      </c>
      <c r="FQ26" s="29" t="str">
        <f ca="1">IF(OR(FQ$9="×",FQ$110="×",FQ$110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FQ$122="×"),"△","〇")))</f>
        <v>×</v>
      </c>
      <c r="FR26" s="29" t="str">
        <f ca="1">IF(OR(FR$9="×",FR$110="×",FR$110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FR$122="×"),"△","〇")))</f>
        <v>×</v>
      </c>
      <c r="FS26" s="28" t="str">
        <f ca="1">IF(OR(FS$9="×",FS$110="×",FS$110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FS$122="×"),"△","〇")))</f>
        <v>×</v>
      </c>
      <c r="FT26" s="29" t="str">
        <f ca="1">IF(OR(FT$9="×",FT$110="×",FT$110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FT$122="×"),"△","〇")))</f>
        <v>×</v>
      </c>
      <c r="FU26" s="29" t="str">
        <f ca="1">IF(OR(FU$9="×",FU$110="×",FU$110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FU$122="×"),"△","〇")))</f>
        <v>×</v>
      </c>
      <c r="FV26" s="30" t="str">
        <f ca="1">IF(OR(FV$9="×",FV$110="×",FV$110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FV$122="×"),"△","〇")))</f>
        <v>×</v>
      </c>
      <c r="FW26" s="29" t="str">
        <f ca="1">IF(OR(FW$9="×",FW$110="×",FW$110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FW$122="×"),"△","〇")))</f>
        <v>×</v>
      </c>
      <c r="FX26" s="29" t="str">
        <f ca="1">IF(OR(FX$9="×",FX$110="×",FX$110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FX$122="×"),"△","〇")))</f>
        <v>×</v>
      </c>
      <c r="FY26" s="37" t="str">
        <f ca="1">IF(OR(FY$9="×",FY$110="×",FY$110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FY$122="×"),"△","〇")))</f>
        <v>×</v>
      </c>
    </row>
    <row r="27" spans="1:181">
      <c r="A27" s="16"/>
      <c r="B27" s="72" t="s">
        <v>287</v>
      </c>
      <c r="C27" s="73"/>
      <c r="D27" s="11" t="s">
        <v>320</v>
      </c>
      <c r="E27" s="10" t="str">
        <f>INDEX(施設情報!$D$1:$D$1000,MATCH(D27,施設情報!$C$1:$C$1000,0))</f>
        <v>1</v>
      </c>
      <c r="F27" s="11"/>
      <c r="G27" s="8" t="str">
        <f t="shared" si="8"/>
        <v>018-46391</v>
      </c>
      <c r="H27" s="10" t="str">
        <f t="shared" si="14"/>
        <v>018-46392</v>
      </c>
      <c r="I27" s="10" t="str">
        <f t="shared" si="9"/>
        <v>018-46393</v>
      </c>
      <c r="J27" s="10" t="str">
        <f t="shared" si="10"/>
        <v>018-46394</v>
      </c>
      <c r="K27" s="10" t="str">
        <f t="shared" si="11"/>
        <v>018-46395</v>
      </c>
      <c r="L27" s="10" t="str">
        <f t="shared" si="12"/>
        <v>018-46396</v>
      </c>
      <c r="M27" s="10" t="str">
        <f t="shared" si="13"/>
        <v>018-46397</v>
      </c>
      <c r="N27" s="36" t="str">
        <f ca="1">IF(OR(N$9="×",N$110="×",N$110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〇")))</f>
        <v>△</v>
      </c>
      <c r="O27" s="29" t="str">
        <f ca="1">IF(OR(O$9="×",O$110="×",O$110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〇")))</f>
        <v>△</v>
      </c>
      <c r="P27" s="29" t="str">
        <f ca="1">IF(OR(P$9="×",P$110="×",P$110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〇")))</f>
        <v>△</v>
      </c>
      <c r="Q27" s="29" t="str">
        <f ca="1">IF(OR(Q$9="×",Q$110="×",Q$110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〇")))</f>
        <v>△</v>
      </c>
      <c r="R27" s="29" t="str">
        <f ca="1">IF(OR(R$9="×",R$110="×",R$110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〇")))</f>
        <v>△</v>
      </c>
      <c r="S27" s="29" t="str">
        <f ca="1">IF(OR(S$9="×",S$110="×",S$110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〇")))</f>
        <v>△</v>
      </c>
      <c r="T27" s="29" t="str">
        <f ca="1">IF(OR(T$9="×",T$110="×",T$110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〇")))</f>
        <v>△</v>
      </c>
      <c r="U27" s="29" t="str">
        <f ca="1">IF(OR(U$9="×",U$110="×",U$110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〇")))</f>
        <v>△</v>
      </c>
      <c r="V27" s="29" t="str">
        <f ca="1">IF(OR(V$9="×",V$110="×",V$110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〇")))</f>
        <v>△</v>
      </c>
      <c r="W27" s="28" t="str">
        <f ca="1">IF(OR(W$9="×",W$110="×",W$110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〇")))</f>
        <v>〇</v>
      </c>
      <c r="X27" s="29" t="str">
        <f ca="1">IF(OR(X$9="×",X$110="×",X$110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〇")))</f>
        <v>〇</v>
      </c>
      <c r="Y27" s="29" t="str">
        <f ca="1">IF(OR(Y$9="×",Y$110="×",Y$110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〇")))</f>
        <v>〇</v>
      </c>
      <c r="Z27" s="30" t="str">
        <f ca="1">IF(OR(Z$9="×",Z$110="×",Z$110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〇")))</f>
        <v>〇</v>
      </c>
      <c r="AA27" s="29" t="str">
        <f ca="1">IF(OR(AA$9="×",AA$110="×",AA$110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〇")))</f>
        <v>〇</v>
      </c>
      <c r="AB27" s="29" t="str">
        <f ca="1">IF(OR(AB$9="×",AB$110="×",AB$110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〇")))</f>
        <v>〇</v>
      </c>
      <c r="AC27" s="29" t="str">
        <f ca="1">IF(OR(AC$9="×",AC$110="×",AC$110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〇")))</f>
        <v>〇</v>
      </c>
      <c r="AD27" s="29" t="str">
        <f ca="1">IF(OR(AD$9="×",AD$110="×",AD$110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〇")))</f>
        <v>〇</v>
      </c>
      <c r="AE27" s="28" t="str">
        <f ca="1">IF(OR(AE$9="×",AE$110="×",AE$110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〇")))</f>
        <v>△</v>
      </c>
      <c r="AF27" s="29" t="str">
        <f ca="1">IF(OR(AF$9="×",AF$110="×",AF$110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〇")))</f>
        <v>△</v>
      </c>
      <c r="AG27" s="29" t="str">
        <f ca="1">IF(OR(AG$9="×",AG$110="×",AG$110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〇")))</f>
        <v>△</v>
      </c>
      <c r="AH27" s="30" t="str">
        <f ca="1">IF(OR(AH$9="×",AH$110="×",AH$110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〇")))</f>
        <v>△</v>
      </c>
      <c r="AI27" s="29" t="str">
        <f ca="1">IF(OR(AI$9="×",AI$110="×",AI$110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〇")))</f>
        <v>△</v>
      </c>
      <c r="AJ27" s="29" t="str">
        <f ca="1">IF(OR(AJ$9="×",AJ$110="×",AJ$110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〇")))</f>
        <v>△</v>
      </c>
      <c r="AK27" s="37" t="str">
        <f ca="1">IF(OR(AK$9="×",AK$110="×",AK$110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〇")))</f>
        <v>△</v>
      </c>
      <c r="AL27" s="36" t="str">
        <f ca="1">IF(OR(AL$9="×",AL$110="×",AL$110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〇")))</f>
        <v>△</v>
      </c>
      <c r="AM27" s="29" t="str">
        <f ca="1">IF(OR(AM$9="×",AM$110="×",AM$110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〇")))</f>
        <v>△</v>
      </c>
      <c r="AN27" s="29" t="str">
        <f ca="1">IF(OR(AN$9="×",AN$110="×",AN$110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〇")))</f>
        <v>△</v>
      </c>
      <c r="AO27" s="29" t="str">
        <f ca="1">IF(OR(AO$9="×",AO$110="×",AO$110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〇")))</f>
        <v>△</v>
      </c>
      <c r="AP27" s="29" t="str">
        <f ca="1">IF(OR(AP$9="×",AP$110="×",AP$110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〇")))</f>
        <v>△</v>
      </c>
      <c r="AQ27" s="29" t="str">
        <f ca="1">IF(OR(AQ$9="×",AQ$110="×",AQ$110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〇")))</f>
        <v>△</v>
      </c>
      <c r="AR27" s="29" t="str">
        <f ca="1">IF(OR(AR$9="×",AR$110="×",AR$110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〇")))</f>
        <v>△</v>
      </c>
      <c r="AS27" s="29" t="str">
        <f ca="1">IF(OR(AS$9="×",AS$110="×",AS$110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〇")))</f>
        <v>△</v>
      </c>
      <c r="AT27" s="29" t="str">
        <f ca="1">IF(OR(AT$9="×",AT$110="×",AT$110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〇")))</f>
        <v>△</v>
      </c>
      <c r="AU27" s="28" t="str">
        <f ca="1">IF(OR(AU$9="×",AU$110="×",AU$110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〇")))</f>
        <v>〇</v>
      </c>
      <c r="AV27" s="29" t="str">
        <f ca="1">IF(OR(AV$9="×",AV$110="×",AV$110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〇")))</f>
        <v>〇</v>
      </c>
      <c r="AW27" s="29" t="str">
        <f ca="1">IF(OR(AW$9="×",AW$110="×",AW$110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〇")))</f>
        <v>〇</v>
      </c>
      <c r="AX27" s="30" t="str">
        <f ca="1">IF(OR(AX$9="×",AX$110="×",AX$110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〇")))</f>
        <v>〇</v>
      </c>
      <c r="AY27" s="29" t="str">
        <f ca="1">IF(OR(AY$9="×",AY$110="×",AY$110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〇")))</f>
        <v>〇</v>
      </c>
      <c r="AZ27" s="29" t="str">
        <f ca="1">IF(OR(AZ$9="×",AZ$110="×",AZ$110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〇")))</f>
        <v>〇</v>
      </c>
      <c r="BA27" s="29" t="str">
        <f ca="1">IF(OR(BA$9="×",BA$110="×",BA$110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〇")))</f>
        <v>〇</v>
      </c>
      <c r="BB27" s="29" t="str">
        <f ca="1">IF(OR(BB$9="×",BB$110="×",BB$110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〇")))</f>
        <v>〇</v>
      </c>
      <c r="BC27" s="28" t="str">
        <f ca="1">IF(OR(BC$9="×",BC$110="×",BC$110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〇")))</f>
        <v>△</v>
      </c>
      <c r="BD27" s="29" t="str">
        <f ca="1">IF(OR(BD$9="×",BD$110="×",BD$110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〇")))</f>
        <v>△</v>
      </c>
      <c r="BE27" s="29" t="str">
        <f ca="1">IF(OR(BE$9="×",BE$110="×",BE$110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〇")))</f>
        <v>△</v>
      </c>
      <c r="BF27" s="30" t="str">
        <f ca="1">IF(OR(BF$9="×",BF$110="×",BF$110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〇")))</f>
        <v>△</v>
      </c>
      <c r="BG27" s="29" t="str">
        <f ca="1">IF(OR(BG$9="×",BG$110="×",BG$110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〇")))</f>
        <v>△</v>
      </c>
      <c r="BH27" s="29" t="str">
        <f ca="1">IF(OR(BH$9="×",BH$110="×",BH$110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〇")))</f>
        <v>△</v>
      </c>
      <c r="BI27" s="37" t="str">
        <f ca="1">IF(OR(BI$9="×",BI$110="×",BI$110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〇")))</f>
        <v>△</v>
      </c>
      <c r="BJ27" s="36" t="str">
        <f ca="1">IF(OR(BJ$9="×",BJ$110="×",BJ$110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〇")))</f>
        <v>△</v>
      </c>
      <c r="BK27" s="29" t="str">
        <f ca="1">IF(OR(BK$9="×",BK$110="×",BK$110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〇")))</f>
        <v>△</v>
      </c>
      <c r="BL27" s="29" t="str">
        <f ca="1">IF(OR(BL$9="×",BL$110="×",BL$110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〇")))</f>
        <v>△</v>
      </c>
      <c r="BM27" s="29" t="str">
        <f ca="1">IF(OR(BM$9="×",BM$110="×",BM$110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〇")))</f>
        <v>△</v>
      </c>
      <c r="BN27" s="29" t="str">
        <f ca="1">IF(OR(BN$9="×",BN$110="×",BN$110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〇")))</f>
        <v>△</v>
      </c>
      <c r="BO27" s="29" t="str">
        <f ca="1">IF(OR(BO$9="×",BO$110="×",BO$110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〇")))</f>
        <v>△</v>
      </c>
      <c r="BP27" s="29" t="str">
        <f ca="1">IF(OR(BP$9="×",BP$110="×",BP$110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〇")))</f>
        <v>△</v>
      </c>
      <c r="BQ27" s="29" t="str">
        <f ca="1">IF(OR(BQ$9="×",BQ$110="×",BQ$110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〇")))</f>
        <v>△</v>
      </c>
      <c r="BR27" s="29" t="str">
        <f ca="1">IF(OR(BR$9="×",BR$110="×",BR$110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〇")))</f>
        <v>△</v>
      </c>
      <c r="BS27" s="28" t="str">
        <f ca="1">IF(OR(BS$9="×",BS$110="×",BS$110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〇")))</f>
        <v>〇</v>
      </c>
      <c r="BT27" s="29" t="str">
        <f ca="1">IF(OR(BT$9="×",BT$110="×",BT$110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〇")))</f>
        <v>〇</v>
      </c>
      <c r="BU27" s="29" t="str">
        <f ca="1">IF(OR(BU$9="×",BU$110="×",BU$110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〇")))</f>
        <v>〇</v>
      </c>
      <c r="BV27" s="30" t="str">
        <f ca="1">IF(OR(BV$9="×",BV$110="×",BV$110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〇")))</f>
        <v>〇</v>
      </c>
      <c r="BW27" s="29" t="str">
        <f ca="1">IF(OR(BW$9="×",BW$110="×",BW$110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〇")))</f>
        <v>〇</v>
      </c>
      <c r="BX27" s="29" t="str">
        <f ca="1">IF(OR(BX$9="×",BX$110="×",BX$110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〇")))</f>
        <v>〇</v>
      </c>
      <c r="BY27" s="29" t="str">
        <f ca="1">IF(OR(BY$9="×",BY$110="×",BY$110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〇")))</f>
        <v>〇</v>
      </c>
      <c r="BZ27" s="29" t="str">
        <f ca="1">IF(OR(BZ$9="×",BZ$110="×",BZ$110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〇")))</f>
        <v>〇</v>
      </c>
      <c r="CA27" s="28" t="str">
        <f ca="1">IF(OR(CA$9="×",CA$110="×",CA$110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〇")))</f>
        <v>△</v>
      </c>
      <c r="CB27" s="29" t="str">
        <f ca="1">IF(OR(CB$9="×",CB$110="×",CB$110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〇")))</f>
        <v>△</v>
      </c>
      <c r="CC27" s="29" t="str">
        <f ca="1">IF(OR(CC$9="×",CC$110="×",CC$110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〇")))</f>
        <v>△</v>
      </c>
      <c r="CD27" s="30" t="str">
        <f ca="1">IF(OR(CD$9="×",CD$110="×",CD$110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〇")))</f>
        <v>△</v>
      </c>
      <c r="CE27" s="29" t="str">
        <f ca="1">IF(OR(CE$9="×",CE$110="×",CE$110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〇")))</f>
        <v>△</v>
      </c>
      <c r="CF27" s="29" t="str">
        <f ca="1">IF(OR(CF$9="×",CF$110="×",CF$110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〇")))</f>
        <v>△</v>
      </c>
      <c r="CG27" s="37" t="str">
        <f ca="1">IF(OR(CG$9="×",CG$110="×",CG$110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〇")))</f>
        <v>△</v>
      </c>
      <c r="CH27" s="36" t="str">
        <f ca="1">IF(OR(CH$9="×",CH$110="×",CH$110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〇")))</f>
        <v>△</v>
      </c>
      <c r="CI27" s="29" t="str">
        <f ca="1">IF(OR(CI$9="×",CI$110="×",CI$110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〇")))</f>
        <v>△</v>
      </c>
      <c r="CJ27" s="29" t="str">
        <f ca="1">IF(OR(CJ$9="×",CJ$110="×",CJ$110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〇")))</f>
        <v>△</v>
      </c>
      <c r="CK27" s="29" t="str">
        <f ca="1">IF(OR(CK$9="×",CK$110="×",CK$110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〇")))</f>
        <v>△</v>
      </c>
      <c r="CL27" s="29" t="str">
        <f ca="1">IF(OR(CL$9="×",CL$110="×",CL$110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〇")))</f>
        <v>△</v>
      </c>
      <c r="CM27" s="29" t="str">
        <f ca="1">IF(OR(CM$9="×",CM$110="×",CM$110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〇")))</f>
        <v>△</v>
      </c>
      <c r="CN27" s="29" t="str">
        <f ca="1">IF(OR(CN$9="×",CN$110="×",CN$110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〇")))</f>
        <v>△</v>
      </c>
      <c r="CO27" s="29" t="str">
        <f ca="1">IF(OR(CO$9="×",CO$110="×",CO$110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〇")))</f>
        <v>△</v>
      </c>
      <c r="CP27" s="29" t="str">
        <f ca="1">IF(OR(CP$9="×",CP$110="×",CP$110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〇")))</f>
        <v>△</v>
      </c>
      <c r="CQ27" s="28" t="str">
        <f ca="1">IF(OR(CQ$9="×",CQ$110="×",CQ$110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〇")))</f>
        <v>〇</v>
      </c>
      <c r="CR27" s="29" t="str">
        <f ca="1">IF(OR(CR$9="×",CR$110="×",CR$110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〇")))</f>
        <v>〇</v>
      </c>
      <c r="CS27" s="29" t="str">
        <f ca="1">IF(OR(CS$9="×",CS$110="×",CS$110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〇")))</f>
        <v>〇</v>
      </c>
      <c r="CT27" s="30" t="str">
        <f ca="1">IF(OR(CT$9="×",CT$110="×",CT$110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〇")))</f>
        <v>〇</v>
      </c>
      <c r="CU27" s="29" t="str">
        <f ca="1">IF(OR(CU$9="×",CU$110="×",CU$110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〇")))</f>
        <v>〇</v>
      </c>
      <c r="CV27" s="29" t="str">
        <f ca="1">IF(OR(CV$9="×",CV$110="×",CV$110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〇")))</f>
        <v>〇</v>
      </c>
      <c r="CW27" s="29" t="str">
        <f ca="1">IF(OR(CW$9="×",CW$110="×",CW$110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〇")))</f>
        <v>〇</v>
      </c>
      <c r="CX27" s="29" t="str">
        <f ca="1">IF(OR(CX$9="×",CX$110="×",CX$110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〇")))</f>
        <v>〇</v>
      </c>
      <c r="CY27" s="28" t="str">
        <f ca="1">IF(OR(CY$9="×",CY$110="×",CY$110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〇")))</f>
        <v>△</v>
      </c>
      <c r="CZ27" s="29" t="str">
        <f ca="1">IF(OR(CZ$9="×",CZ$110="×",CZ$110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〇")))</f>
        <v>△</v>
      </c>
      <c r="DA27" s="29" t="str">
        <f ca="1">IF(OR(DA$9="×",DA$110="×",DA$110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〇")))</f>
        <v>△</v>
      </c>
      <c r="DB27" s="30" t="str">
        <f ca="1">IF(OR(DB$9="×",DB$110="×",DB$110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〇")))</f>
        <v>△</v>
      </c>
      <c r="DC27" s="29" t="str">
        <f ca="1">IF(OR(DC$9="×",DC$110="×",DC$110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〇")))</f>
        <v>△</v>
      </c>
      <c r="DD27" s="29" t="str">
        <f ca="1">IF(OR(DD$9="×",DD$110="×",DD$110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〇")))</f>
        <v>△</v>
      </c>
      <c r="DE27" s="37" t="str">
        <f ca="1">IF(OR(DE$9="×",DE$110="×",DE$110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〇")))</f>
        <v>△</v>
      </c>
      <c r="DF27" s="36" t="str">
        <f ca="1">IF(OR(DF$9="×",DF$110="×",DF$110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〇")))</f>
        <v>△</v>
      </c>
      <c r="DG27" s="29" t="str">
        <f ca="1">IF(OR(DG$9="×",DG$110="×",DG$110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〇")))</f>
        <v>△</v>
      </c>
      <c r="DH27" s="29" t="str">
        <f ca="1">IF(OR(DH$9="×",DH$110="×",DH$110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〇")))</f>
        <v>△</v>
      </c>
      <c r="DI27" s="29" t="str">
        <f ca="1">IF(OR(DI$9="×",DI$110="×",DI$110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〇")))</f>
        <v>△</v>
      </c>
      <c r="DJ27" s="29" t="str">
        <f ca="1">IF(OR(DJ$9="×",DJ$110="×",DJ$110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〇")))</f>
        <v>△</v>
      </c>
      <c r="DK27" s="29" t="str">
        <f ca="1">IF(OR(DK$9="×",DK$110="×",DK$110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〇")))</f>
        <v>△</v>
      </c>
      <c r="DL27" s="29" t="str">
        <f ca="1">IF(OR(DL$9="×",DL$110="×",DL$110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〇")))</f>
        <v>△</v>
      </c>
      <c r="DM27" s="29" t="str">
        <f ca="1">IF(OR(DM$9="×",DM$110="×",DM$110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〇")))</f>
        <v>△</v>
      </c>
      <c r="DN27" s="29" t="str">
        <f ca="1">IF(OR(DN$9="×",DN$110="×",DN$110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〇")))</f>
        <v>△</v>
      </c>
      <c r="DO27" s="28" t="str">
        <f ca="1">IF(OR(DO$9="×",DO$110="×",DO$110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〇")))</f>
        <v>〇</v>
      </c>
      <c r="DP27" s="29" t="str">
        <f ca="1">IF(OR(DP$9="×",DP$110="×",DP$110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〇")))</f>
        <v>〇</v>
      </c>
      <c r="DQ27" s="29" t="str">
        <f ca="1">IF(OR(DQ$9="×",DQ$110="×",DQ$110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〇")))</f>
        <v>〇</v>
      </c>
      <c r="DR27" s="30" t="str">
        <f ca="1">IF(OR(DR$9="×",DR$110="×",DR$110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〇")))</f>
        <v>〇</v>
      </c>
      <c r="DS27" s="29" t="str">
        <f ca="1">IF(OR(DS$9="×",DS$110="×",DS$110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〇")))</f>
        <v>〇</v>
      </c>
      <c r="DT27" s="29" t="str">
        <f ca="1">IF(OR(DT$9="×",DT$110="×",DT$110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〇")))</f>
        <v>〇</v>
      </c>
      <c r="DU27" s="29" t="str">
        <f ca="1">IF(OR(DU$9="×",DU$110="×",DU$110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〇")))</f>
        <v>〇</v>
      </c>
      <c r="DV27" s="29" t="str">
        <f ca="1">IF(OR(DV$9="×",DV$110="×",DV$110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〇")))</f>
        <v>〇</v>
      </c>
      <c r="DW27" s="28" t="str">
        <f ca="1">IF(OR(DW$9="×",DW$110="×",DW$110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〇")))</f>
        <v>△</v>
      </c>
      <c r="DX27" s="29" t="str">
        <f ca="1">IF(OR(DX$9="×",DX$110="×",DX$110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〇")))</f>
        <v>△</v>
      </c>
      <c r="DY27" s="29" t="str">
        <f ca="1">IF(OR(DY$9="×",DY$110="×",DY$110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〇")))</f>
        <v>△</v>
      </c>
      <c r="DZ27" s="30" t="str">
        <f ca="1">IF(OR(DZ$9="×",DZ$110="×",DZ$110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〇")))</f>
        <v>△</v>
      </c>
      <c r="EA27" s="29" t="str">
        <f ca="1">IF(OR(EA$9="×",EA$110="×",EA$110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〇")))</f>
        <v>△</v>
      </c>
      <c r="EB27" s="29" t="str">
        <f ca="1">IF(OR(EB$9="×",EB$110="×",EB$110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〇")))</f>
        <v>△</v>
      </c>
      <c r="EC27" s="37" t="str">
        <f ca="1">IF(OR(EC$9="×",EC$110="×",EC$110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〇")))</f>
        <v>△</v>
      </c>
      <c r="ED27" s="36" t="str">
        <f ca="1">IF(OR(ED$9="×",ED$110="×",ED$110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〇")))</f>
        <v>×</v>
      </c>
      <c r="EE27" s="29" t="str">
        <f ca="1">IF(OR(EE$9="×",EE$110="×",EE$110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〇")))</f>
        <v>×</v>
      </c>
      <c r="EF27" s="29" t="str">
        <f ca="1">IF(OR(EF$9="×",EF$110="×",EF$110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〇")))</f>
        <v>×</v>
      </c>
      <c r="EG27" s="29" t="str">
        <f ca="1">IF(OR(EG$9="×",EG$110="×",EG$110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〇")))</f>
        <v>×</v>
      </c>
      <c r="EH27" s="29" t="str">
        <f ca="1">IF(OR(EH$9="×",EH$110="×",EH$110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〇")))</f>
        <v>×</v>
      </c>
      <c r="EI27" s="29" t="str">
        <f ca="1">IF(OR(EI$9="×",EI$110="×",EI$110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〇")))</f>
        <v>×</v>
      </c>
      <c r="EJ27" s="29" t="str">
        <f ca="1">IF(OR(EJ$9="×",EJ$110="×",EJ$110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〇")))</f>
        <v>×</v>
      </c>
      <c r="EK27" s="29" t="str">
        <f ca="1">IF(OR(EK$9="×",EK$110="×",EK$110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〇")))</f>
        <v>×</v>
      </c>
      <c r="EL27" s="29" t="str">
        <f ca="1">IF(OR(EL$9="×",EL$110="×",EL$110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〇")))</f>
        <v>×</v>
      </c>
      <c r="EM27" s="28" t="str">
        <f ca="1">IF(OR(EM$9="×",EM$110="×",EM$110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〇")))</f>
        <v>×</v>
      </c>
      <c r="EN27" s="29" t="str">
        <f ca="1">IF(OR(EN$9="×",EN$110="×",EN$110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〇")))</f>
        <v>×</v>
      </c>
      <c r="EO27" s="29" t="str">
        <f ca="1">IF(OR(EO$9="×",EO$110="×",EO$110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〇")))</f>
        <v>×</v>
      </c>
      <c r="EP27" s="30" t="str">
        <f ca="1">IF(OR(EP$9="×",EP$110="×",EP$110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〇")))</f>
        <v>×</v>
      </c>
      <c r="EQ27" s="29" t="str">
        <f ca="1">IF(OR(EQ$9="×",EQ$110="×",EQ$110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〇")))</f>
        <v>×</v>
      </c>
      <c r="ER27" s="29" t="str">
        <f ca="1">IF(OR(ER$9="×",ER$110="×",ER$110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〇")))</f>
        <v>×</v>
      </c>
      <c r="ES27" s="29" t="str">
        <f ca="1">IF(OR(ES$9="×",ES$110="×",ES$110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〇")))</f>
        <v>×</v>
      </c>
      <c r="ET27" s="29" t="str">
        <f ca="1">IF(OR(ET$9="×",ET$110="×",ET$110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〇")))</f>
        <v>×</v>
      </c>
      <c r="EU27" s="28" t="str">
        <f ca="1">IF(OR(EU$9="×",EU$110="×",EU$110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〇")))</f>
        <v>×</v>
      </c>
      <c r="EV27" s="29" t="str">
        <f ca="1">IF(OR(EV$9="×",EV$110="×",EV$110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〇")))</f>
        <v>×</v>
      </c>
      <c r="EW27" s="29" t="str">
        <f ca="1">IF(OR(EW$9="×",EW$110="×",EW$110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〇")))</f>
        <v>×</v>
      </c>
      <c r="EX27" s="30" t="str">
        <f ca="1">IF(OR(EX$9="×",EX$110="×",EX$110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〇")))</f>
        <v>×</v>
      </c>
      <c r="EY27" s="29" t="str">
        <f ca="1">IF(OR(EY$9="×",EY$110="×",EY$110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〇")))</f>
        <v>×</v>
      </c>
      <c r="EZ27" s="29" t="str">
        <f ca="1">IF(OR(EZ$9="×",EZ$110="×",EZ$110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〇")))</f>
        <v>×</v>
      </c>
      <c r="FA27" s="37" t="str">
        <f ca="1">IF(OR(FA$9="×",FA$110="×",FA$110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〇")))</f>
        <v>×</v>
      </c>
      <c r="FB27" s="36" t="str">
        <f ca="1">IF(OR(FB$9="×",FB$110="×",FB$110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〇")))</f>
        <v>×</v>
      </c>
      <c r="FC27" s="29" t="str">
        <f ca="1">IF(OR(FC$9="×",FC$110="×",FC$110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〇")))</f>
        <v>×</v>
      </c>
      <c r="FD27" s="29" t="str">
        <f ca="1">IF(OR(FD$9="×",FD$110="×",FD$110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〇")))</f>
        <v>×</v>
      </c>
      <c r="FE27" s="29" t="str">
        <f ca="1">IF(OR(FE$9="×",FE$110="×",FE$110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〇")))</f>
        <v>×</v>
      </c>
      <c r="FF27" s="29" t="str">
        <f ca="1">IF(OR(FF$9="×",FF$110="×",FF$110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〇")))</f>
        <v>×</v>
      </c>
      <c r="FG27" s="29" t="str">
        <f ca="1">IF(OR(FG$9="×",FG$110="×",FG$110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〇")))</f>
        <v>×</v>
      </c>
      <c r="FH27" s="29" t="str">
        <f ca="1">IF(OR(FH$9="×",FH$110="×",FH$110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〇")))</f>
        <v>×</v>
      </c>
      <c r="FI27" s="29" t="str">
        <f ca="1">IF(OR(FI$9="×",FI$110="×",FI$110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〇")))</f>
        <v>×</v>
      </c>
      <c r="FJ27" s="29" t="str">
        <f ca="1">IF(OR(FJ$9="×",FJ$110="×",FJ$110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〇")))</f>
        <v>×</v>
      </c>
      <c r="FK27" s="28" t="str">
        <f ca="1">IF(OR(FK$9="×",FK$110="×",FK$110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〇")))</f>
        <v>×</v>
      </c>
      <c r="FL27" s="29" t="str">
        <f ca="1">IF(OR(FL$9="×",FL$110="×",FL$110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〇")))</f>
        <v>×</v>
      </c>
      <c r="FM27" s="29" t="str">
        <f ca="1">IF(OR(FM$9="×",FM$110="×",FM$110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〇")))</f>
        <v>×</v>
      </c>
      <c r="FN27" s="30" t="str">
        <f ca="1">IF(OR(FN$9="×",FN$110="×",FN$110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〇")))</f>
        <v>×</v>
      </c>
      <c r="FO27" s="29" t="str">
        <f ca="1">IF(OR(FO$9="×",FO$110="×",FO$110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〇")))</f>
        <v>×</v>
      </c>
      <c r="FP27" s="29" t="str">
        <f ca="1">IF(OR(FP$9="×",FP$110="×",FP$110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〇")))</f>
        <v>×</v>
      </c>
      <c r="FQ27" s="29" t="str">
        <f ca="1">IF(OR(FQ$9="×",FQ$110="×",FQ$110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〇")))</f>
        <v>×</v>
      </c>
      <c r="FR27" s="29" t="str">
        <f ca="1">IF(OR(FR$9="×",FR$110="×",FR$110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〇")))</f>
        <v>×</v>
      </c>
      <c r="FS27" s="28" t="str">
        <f ca="1">IF(OR(FS$9="×",FS$110="×",FS$110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〇")))</f>
        <v>×</v>
      </c>
      <c r="FT27" s="29" t="str">
        <f ca="1">IF(OR(FT$9="×",FT$110="×",FT$110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〇")))</f>
        <v>×</v>
      </c>
      <c r="FU27" s="29" t="str">
        <f ca="1">IF(OR(FU$9="×",FU$110="×",FU$110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〇")))</f>
        <v>×</v>
      </c>
      <c r="FV27" s="30" t="str">
        <f ca="1">IF(OR(FV$9="×",FV$110="×",FV$110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〇")))</f>
        <v>×</v>
      </c>
      <c r="FW27" s="29" t="str">
        <f ca="1">IF(OR(FW$9="×",FW$110="×",FW$110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〇")))</f>
        <v>×</v>
      </c>
      <c r="FX27" s="29" t="str">
        <f ca="1">IF(OR(FX$9="×",FX$110="×",FX$110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〇")))</f>
        <v>×</v>
      </c>
      <c r="FY27" s="37" t="str">
        <f ca="1">IF(OR(FY$9="×",FY$110="×",FY$110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〇")))</f>
        <v>×</v>
      </c>
    </row>
    <row r="28" spans="1:181">
      <c r="A28" s="16"/>
      <c r="B28" s="72" t="s">
        <v>288</v>
      </c>
      <c r="C28" s="73"/>
      <c r="D28" s="11" t="s">
        <v>168</v>
      </c>
      <c r="E28" s="10" t="str">
        <f>INDEX(施設情報!$D$1:$D$1000,MATCH(D28,施設情報!$C$1:$C$1000,0))</f>
        <v>1</v>
      </c>
      <c r="F28" s="11"/>
      <c r="G28" s="8" t="str">
        <f t="shared" si="8"/>
        <v>019-46391</v>
      </c>
      <c r="H28" s="10" t="str">
        <f t="shared" si="14"/>
        <v>019-46392</v>
      </c>
      <c r="I28" s="10" t="str">
        <f t="shared" si="9"/>
        <v>019-46393</v>
      </c>
      <c r="J28" s="10" t="str">
        <f t="shared" si="10"/>
        <v>019-46394</v>
      </c>
      <c r="K28" s="10" t="str">
        <f t="shared" si="11"/>
        <v>019-46395</v>
      </c>
      <c r="L28" s="10" t="str">
        <f t="shared" si="12"/>
        <v>019-46396</v>
      </c>
      <c r="M28" s="10" t="str">
        <f t="shared" si="13"/>
        <v>019-46397</v>
      </c>
      <c r="N28" s="36" t="str">
        <f ca="1">IF(OR(N$9="×",N$110="×",N$110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〇")))</f>
        <v>△</v>
      </c>
      <c r="O28" s="29" t="str">
        <f ca="1">IF(OR(O$9="×",O$110="×",O$110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〇")))</f>
        <v>△</v>
      </c>
      <c r="P28" s="29" t="str">
        <f ca="1">IF(OR(P$9="×",P$110="×",P$110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〇")))</f>
        <v>△</v>
      </c>
      <c r="Q28" s="29" t="str">
        <f ca="1">IF(OR(Q$9="×",Q$110="×",Q$110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〇")))</f>
        <v>△</v>
      </c>
      <c r="R28" s="29" t="str">
        <f ca="1">IF(OR(R$9="×",R$110="×",R$110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〇")))</f>
        <v>△</v>
      </c>
      <c r="S28" s="29" t="str">
        <f ca="1">IF(OR(S$9="×",S$110="×",S$110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〇")))</f>
        <v>△</v>
      </c>
      <c r="T28" s="29" t="str">
        <f ca="1">IF(OR(T$9="×",T$110="×",T$110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〇")))</f>
        <v>△</v>
      </c>
      <c r="U28" s="29" t="str">
        <f ca="1">IF(OR(U$9="×",U$110="×",U$110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〇")))</f>
        <v>△</v>
      </c>
      <c r="V28" s="29" t="str">
        <f ca="1">IF(OR(V$9="×",V$110="×",V$110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〇")))</f>
        <v>△</v>
      </c>
      <c r="W28" s="28" t="str">
        <f ca="1">IF(OR(W$9="×",W$110="×",W$110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〇")))</f>
        <v>〇</v>
      </c>
      <c r="X28" s="29" t="str">
        <f ca="1">IF(OR(X$9="×",X$110="×",X$110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〇")))</f>
        <v>〇</v>
      </c>
      <c r="Y28" s="29" t="str">
        <f ca="1">IF(OR(Y$9="×",Y$110="×",Y$110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〇")))</f>
        <v>〇</v>
      </c>
      <c r="Z28" s="30" t="str">
        <f ca="1">IF(OR(Z$9="×",Z$110="×",Z$110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〇")))</f>
        <v>〇</v>
      </c>
      <c r="AA28" s="29" t="str">
        <f ca="1">IF(OR(AA$9="×",AA$110="×",AA$110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〇")))</f>
        <v>〇</v>
      </c>
      <c r="AB28" s="29" t="str">
        <f ca="1">IF(OR(AB$9="×",AB$110="×",AB$110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〇")))</f>
        <v>〇</v>
      </c>
      <c r="AC28" s="29" t="str">
        <f ca="1">IF(OR(AC$9="×",AC$110="×",AC$110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〇")))</f>
        <v>〇</v>
      </c>
      <c r="AD28" s="29" t="str">
        <f ca="1">IF(OR(AD$9="×",AD$110="×",AD$110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〇")))</f>
        <v>〇</v>
      </c>
      <c r="AE28" s="28" t="str">
        <f ca="1">IF(OR(AE$9="×",AE$110="×",AE$110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〇")))</f>
        <v>△</v>
      </c>
      <c r="AF28" s="29" t="str">
        <f ca="1">IF(OR(AF$9="×",AF$110="×",AF$110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〇")))</f>
        <v>△</v>
      </c>
      <c r="AG28" s="29" t="str">
        <f ca="1">IF(OR(AG$9="×",AG$110="×",AG$110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〇")))</f>
        <v>△</v>
      </c>
      <c r="AH28" s="30" t="str">
        <f ca="1">IF(OR(AH$9="×",AH$110="×",AH$110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〇")))</f>
        <v>△</v>
      </c>
      <c r="AI28" s="29" t="str">
        <f ca="1">IF(OR(AI$9="×",AI$110="×",AI$110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〇")))</f>
        <v>△</v>
      </c>
      <c r="AJ28" s="29" t="str">
        <f ca="1">IF(OR(AJ$9="×",AJ$110="×",AJ$110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〇")))</f>
        <v>△</v>
      </c>
      <c r="AK28" s="37" t="str">
        <f ca="1">IF(OR(AK$9="×",AK$110="×",AK$110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〇")))</f>
        <v>△</v>
      </c>
      <c r="AL28" s="36" t="str">
        <f ca="1">IF(OR(AL$9="×",AL$110="×",AL$110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〇")))</f>
        <v>△</v>
      </c>
      <c r="AM28" s="29" t="str">
        <f ca="1">IF(OR(AM$9="×",AM$110="×",AM$110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〇")))</f>
        <v>△</v>
      </c>
      <c r="AN28" s="29" t="str">
        <f ca="1">IF(OR(AN$9="×",AN$110="×",AN$110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〇")))</f>
        <v>△</v>
      </c>
      <c r="AO28" s="29" t="str">
        <f ca="1">IF(OR(AO$9="×",AO$110="×",AO$110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〇")))</f>
        <v>△</v>
      </c>
      <c r="AP28" s="29" t="str">
        <f ca="1">IF(OR(AP$9="×",AP$110="×",AP$110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〇")))</f>
        <v>△</v>
      </c>
      <c r="AQ28" s="29" t="str">
        <f ca="1">IF(OR(AQ$9="×",AQ$110="×",AQ$110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〇")))</f>
        <v>△</v>
      </c>
      <c r="AR28" s="29" t="str">
        <f ca="1">IF(OR(AR$9="×",AR$110="×",AR$110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〇")))</f>
        <v>△</v>
      </c>
      <c r="AS28" s="29" t="str">
        <f ca="1">IF(OR(AS$9="×",AS$110="×",AS$110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〇")))</f>
        <v>△</v>
      </c>
      <c r="AT28" s="29" t="str">
        <f ca="1">IF(OR(AT$9="×",AT$110="×",AT$110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〇")))</f>
        <v>△</v>
      </c>
      <c r="AU28" s="28" t="str">
        <f ca="1">IF(OR(AU$9="×",AU$110="×",AU$110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〇")))</f>
        <v>〇</v>
      </c>
      <c r="AV28" s="29" t="str">
        <f ca="1">IF(OR(AV$9="×",AV$110="×",AV$110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〇")))</f>
        <v>〇</v>
      </c>
      <c r="AW28" s="29" t="str">
        <f ca="1">IF(OR(AW$9="×",AW$110="×",AW$110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〇")))</f>
        <v>〇</v>
      </c>
      <c r="AX28" s="30" t="str">
        <f ca="1">IF(OR(AX$9="×",AX$110="×",AX$110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〇")))</f>
        <v>〇</v>
      </c>
      <c r="AY28" s="29" t="str">
        <f ca="1">IF(OR(AY$9="×",AY$110="×",AY$110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〇")))</f>
        <v>〇</v>
      </c>
      <c r="AZ28" s="29" t="str">
        <f ca="1">IF(OR(AZ$9="×",AZ$110="×",AZ$110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〇")))</f>
        <v>〇</v>
      </c>
      <c r="BA28" s="29" t="str">
        <f ca="1">IF(OR(BA$9="×",BA$110="×",BA$110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〇")))</f>
        <v>〇</v>
      </c>
      <c r="BB28" s="29" t="str">
        <f ca="1">IF(OR(BB$9="×",BB$110="×",BB$110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〇")))</f>
        <v>〇</v>
      </c>
      <c r="BC28" s="28" t="str">
        <f ca="1">IF(OR(BC$9="×",BC$110="×",BC$110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〇")))</f>
        <v>△</v>
      </c>
      <c r="BD28" s="29" t="str">
        <f ca="1">IF(OR(BD$9="×",BD$110="×",BD$110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〇")))</f>
        <v>△</v>
      </c>
      <c r="BE28" s="29" t="str">
        <f ca="1">IF(OR(BE$9="×",BE$110="×",BE$110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〇")))</f>
        <v>△</v>
      </c>
      <c r="BF28" s="30" t="str">
        <f ca="1">IF(OR(BF$9="×",BF$110="×",BF$110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〇")))</f>
        <v>△</v>
      </c>
      <c r="BG28" s="29" t="str">
        <f ca="1">IF(OR(BG$9="×",BG$110="×",BG$110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〇")))</f>
        <v>△</v>
      </c>
      <c r="BH28" s="29" t="str">
        <f ca="1">IF(OR(BH$9="×",BH$110="×",BH$110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〇")))</f>
        <v>△</v>
      </c>
      <c r="BI28" s="37" t="str">
        <f ca="1">IF(OR(BI$9="×",BI$110="×",BI$110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〇")))</f>
        <v>△</v>
      </c>
      <c r="BJ28" s="36" t="str">
        <f ca="1">IF(OR(BJ$9="×",BJ$110="×",BJ$110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〇")))</f>
        <v>△</v>
      </c>
      <c r="BK28" s="29" t="str">
        <f ca="1">IF(OR(BK$9="×",BK$110="×",BK$110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〇")))</f>
        <v>△</v>
      </c>
      <c r="BL28" s="29" t="str">
        <f ca="1">IF(OR(BL$9="×",BL$110="×",BL$110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〇")))</f>
        <v>△</v>
      </c>
      <c r="BM28" s="29" t="str">
        <f ca="1">IF(OR(BM$9="×",BM$110="×",BM$110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〇")))</f>
        <v>△</v>
      </c>
      <c r="BN28" s="29" t="str">
        <f ca="1">IF(OR(BN$9="×",BN$110="×",BN$110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〇")))</f>
        <v>△</v>
      </c>
      <c r="BO28" s="29" t="str">
        <f ca="1">IF(OR(BO$9="×",BO$110="×",BO$110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〇")))</f>
        <v>△</v>
      </c>
      <c r="BP28" s="29" t="str">
        <f ca="1">IF(OR(BP$9="×",BP$110="×",BP$110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〇")))</f>
        <v>△</v>
      </c>
      <c r="BQ28" s="29" t="str">
        <f ca="1">IF(OR(BQ$9="×",BQ$110="×",BQ$110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〇")))</f>
        <v>△</v>
      </c>
      <c r="BR28" s="29" t="str">
        <f ca="1">IF(OR(BR$9="×",BR$110="×",BR$110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〇")))</f>
        <v>△</v>
      </c>
      <c r="BS28" s="28" t="str">
        <f ca="1">IF(OR(BS$9="×",BS$110="×",BS$110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〇")))</f>
        <v>〇</v>
      </c>
      <c r="BT28" s="29" t="str">
        <f ca="1">IF(OR(BT$9="×",BT$110="×",BT$110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〇")))</f>
        <v>〇</v>
      </c>
      <c r="BU28" s="29" t="str">
        <f ca="1">IF(OR(BU$9="×",BU$110="×",BU$110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〇")))</f>
        <v>〇</v>
      </c>
      <c r="BV28" s="30" t="str">
        <f ca="1">IF(OR(BV$9="×",BV$110="×",BV$110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〇")))</f>
        <v>〇</v>
      </c>
      <c r="BW28" s="29" t="str">
        <f ca="1">IF(OR(BW$9="×",BW$110="×",BW$110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〇")))</f>
        <v>〇</v>
      </c>
      <c r="BX28" s="29" t="str">
        <f ca="1">IF(OR(BX$9="×",BX$110="×",BX$110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〇")))</f>
        <v>〇</v>
      </c>
      <c r="BY28" s="29" t="str">
        <f ca="1">IF(OR(BY$9="×",BY$110="×",BY$110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〇")))</f>
        <v>〇</v>
      </c>
      <c r="BZ28" s="29" t="str">
        <f ca="1">IF(OR(BZ$9="×",BZ$110="×",BZ$110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〇")))</f>
        <v>〇</v>
      </c>
      <c r="CA28" s="28" t="str">
        <f ca="1">IF(OR(CA$9="×",CA$110="×",CA$110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〇")))</f>
        <v>△</v>
      </c>
      <c r="CB28" s="29" t="str">
        <f ca="1">IF(OR(CB$9="×",CB$110="×",CB$110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〇")))</f>
        <v>△</v>
      </c>
      <c r="CC28" s="29" t="str">
        <f ca="1">IF(OR(CC$9="×",CC$110="×",CC$110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〇")))</f>
        <v>△</v>
      </c>
      <c r="CD28" s="30" t="str">
        <f ca="1">IF(OR(CD$9="×",CD$110="×",CD$110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〇")))</f>
        <v>△</v>
      </c>
      <c r="CE28" s="29" t="str">
        <f ca="1">IF(OR(CE$9="×",CE$110="×",CE$110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〇")))</f>
        <v>△</v>
      </c>
      <c r="CF28" s="29" t="str">
        <f ca="1">IF(OR(CF$9="×",CF$110="×",CF$110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〇")))</f>
        <v>△</v>
      </c>
      <c r="CG28" s="37" t="str">
        <f ca="1">IF(OR(CG$9="×",CG$110="×",CG$110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〇")))</f>
        <v>△</v>
      </c>
      <c r="CH28" s="36" t="str">
        <f ca="1">IF(OR(CH$9="×",CH$110="×",CH$110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〇")))</f>
        <v>△</v>
      </c>
      <c r="CI28" s="29" t="str">
        <f ca="1">IF(OR(CI$9="×",CI$110="×",CI$110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〇")))</f>
        <v>△</v>
      </c>
      <c r="CJ28" s="29" t="str">
        <f ca="1">IF(OR(CJ$9="×",CJ$110="×",CJ$110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〇")))</f>
        <v>△</v>
      </c>
      <c r="CK28" s="29" t="str">
        <f ca="1">IF(OR(CK$9="×",CK$110="×",CK$110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〇")))</f>
        <v>△</v>
      </c>
      <c r="CL28" s="29" t="str">
        <f ca="1">IF(OR(CL$9="×",CL$110="×",CL$110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〇")))</f>
        <v>△</v>
      </c>
      <c r="CM28" s="29" t="str">
        <f ca="1">IF(OR(CM$9="×",CM$110="×",CM$110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〇")))</f>
        <v>△</v>
      </c>
      <c r="CN28" s="29" t="str">
        <f ca="1">IF(OR(CN$9="×",CN$110="×",CN$110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〇")))</f>
        <v>△</v>
      </c>
      <c r="CO28" s="29" t="str">
        <f ca="1">IF(OR(CO$9="×",CO$110="×",CO$110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〇")))</f>
        <v>△</v>
      </c>
      <c r="CP28" s="29" t="str">
        <f ca="1">IF(OR(CP$9="×",CP$110="×",CP$110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〇")))</f>
        <v>△</v>
      </c>
      <c r="CQ28" s="28" t="str">
        <f ca="1">IF(OR(CQ$9="×",CQ$110="×",CQ$110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〇")))</f>
        <v>〇</v>
      </c>
      <c r="CR28" s="29" t="str">
        <f ca="1">IF(OR(CR$9="×",CR$110="×",CR$110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〇")))</f>
        <v>〇</v>
      </c>
      <c r="CS28" s="29" t="str">
        <f ca="1">IF(OR(CS$9="×",CS$110="×",CS$110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〇")))</f>
        <v>〇</v>
      </c>
      <c r="CT28" s="30" t="str">
        <f ca="1">IF(OR(CT$9="×",CT$110="×",CT$110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〇")))</f>
        <v>〇</v>
      </c>
      <c r="CU28" s="29" t="str">
        <f ca="1">IF(OR(CU$9="×",CU$110="×",CU$110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〇")))</f>
        <v>〇</v>
      </c>
      <c r="CV28" s="29" t="str">
        <f ca="1">IF(OR(CV$9="×",CV$110="×",CV$110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〇")))</f>
        <v>〇</v>
      </c>
      <c r="CW28" s="29" t="str">
        <f ca="1">IF(OR(CW$9="×",CW$110="×",CW$110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〇")))</f>
        <v>〇</v>
      </c>
      <c r="CX28" s="29" t="str">
        <f ca="1">IF(OR(CX$9="×",CX$110="×",CX$110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〇")))</f>
        <v>〇</v>
      </c>
      <c r="CY28" s="28" t="str">
        <f ca="1">IF(OR(CY$9="×",CY$110="×",CY$110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〇")))</f>
        <v>△</v>
      </c>
      <c r="CZ28" s="29" t="str">
        <f ca="1">IF(OR(CZ$9="×",CZ$110="×",CZ$110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〇")))</f>
        <v>△</v>
      </c>
      <c r="DA28" s="29" t="str">
        <f ca="1">IF(OR(DA$9="×",DA$110="×",DA$110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〇")))</f>
        <v>△</v>
      </c>
      <c r="DB28" s="30" t="str">
        <f ca="1">IF(OR(DB$9="×",DB$110="×",DB$110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〇")))</f>
        <v>△</v>
      </c>
      <c r="DC28" s="29" t="str">
        <f ca="1">IF(OR(DC$9="×",DC$110="×",DC$110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〇")))</f>
        <v>△</v>
      </c>
      <c r="DD28" s="29" t="str">
        <f ca="1">IF(OR(DD$9="×",DD$110="×",DD$110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〇")))</f>
        <v>△</v>
      </c>
      <c r="DE28" s="37" t="str">
        <f ca="1">IF(OR(DE$9="×",DE$110="×",DE$110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〇")))</f>
        <v>△</v>
      </c>
      <c r="DF28" s="36" t="str">
        <f ca="1">IF(OR(DF$9="×",DF$110="×",DF$110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〇")))</f>
        <v>△</v>
      </c>
      <c r="DG28" s="29" t="str">
        <f ca="1">IF(OR(DG$9="×",DG$110="×",DG$110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〇")))</f>
        <v>△</v>
      </c>
      <c r="DH28" s="29" t="str">
        <f ca="1">IF(OR(DH$9="×",DH$110="×",DH$110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〇")))</f>
        <v>△</v>
      </c>
      <c r="DI28" s="29" t="str">
        <f ca="1">IF(OR(DI$9="×",DI$110="×",DI$110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〇")))</f>
        <v>△</v>
      </c>
      <c r="DJ28" s="29" t="str">
        <f ca="1">IF(OR(DJ$9="×",DJ$110="×",DJ$110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〇")))</f>
        <v>△</v>
      </c>
      <c r="DK28" s="29" t="str">
        <f ca="1">IF(OR(DK$9="×",DK$110="×",DK$110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〇")))</f>
        <v>△</v>
      </c>
      <c r="DL28" s="29" t="str">
        <f ca="1">IF(OR(DL$9="×",DL$110="×",DL$110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〇")))</f>
        <v>△</v>
      </c>
      <c r="DM28" s="29" t="str">
        <f ca="1">IF(OR(DM$9="×",DM$110="×",DM$110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〇")))</f>
        <v>△</v>
      </c>
      <c r="DN28" s="29" t="str">
        <f ca="1">IF(OR(DN$9="×",DN$110="×",DN$110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〇")))</f>
        <v>△</v>
      </c>
      <c r="DO28" s="28" t="str">
        <f ca="1">IF(OR(DO$9="×",DO$110="×",DO$110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〇")))</f>
        <v>〇</v>
      </c>
      <c r="DP28" s="29" t="str">
        <f ca="1">IF(OR(DP$9="×",DP$110="×",DP$110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〇")))</f>
        <v>〇</v>
      </c>
      <c r="DQ28" s="29" t="str">
        <f ca="1">IF(OR(DQ$9="×",DQ$110="×",DQ$110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〇")))</f>
        <v>〇</v>
      </c>
      <c r="DR28" s="30" t="str">
        <f ca="1">IF(OR(DR$9="×",DR$110="×",DR$110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〇")))</f>
        <v>〇</v>
      </c>
      <c r="DS28" s="29" t="str">
        <f ca="1">IF(OR(DS$9="×",DS$110="×",DS$110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〇")))</f>
        <v>〇</v>
      </c>
      <c r="DT28" s="29" t="str">
        <f ca="1">IF(OR(DT$9="×",DT$110="×",DT$110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〇")))</f>
        <v>〇</v>
      </c>
      <c r="DU28" s="29" t="str">
        <f ca="1">IF(OR(DU$9="×",DU$110="×",DU$110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〇")))</f>
        <v>〇</v>
      </c>
      <c r="DV28" s="29" t="str">
        <f ca="1">IF(OR(DV$9="×",DV$110="×",DV$110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〇")))</f>
        <v>〇</v>
      </c>
      <c r="DW28" s="28" t="str">
        <f ca="1">IF(OR(DW$9="×",DW$110="×",DW$110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〇")))</f>
        <v>△</v>
      </c>
      <c r="DX28" s="29" t="str">
        <f ca="1">IF(OR(DX$9="×",DX$110="×",DX$110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〇")))</f>
        <v>△</v>
      </c>
      <c r="DY28" s="29" t="str">
        <f ca="1">IF(OR(DY$9="×",DY$110="×",DY$110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〇")))</f>
        <v>△</v>
      </c>
      <c r="DZ28" s="30" t="str">
        <f ca="1">IF(OR(DZ$9="×",DZ$110="×",DZ$110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〇")))</f>
        <v>△</v>
      </c>
      <c r="EA28" s="29" t="str">
        <f ca="1">IF(OR(EA$9="×",EA$110="×",EA$110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〇")))</f>
        <v>△</v>
      </c>
      <c r="EB28" s="29" t="str">
        <f ca="1">IF(OR(EB$9="×",EB$110="×",EB$110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〇")))</f>
        <v>△</v>
      </c>
      <c r="EC28" s="37" t="str">
        <f ca="1">IF(OR(EC$9="×",EC$110="×",EC$110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〇")))</f>
        <v>△</v>
      </c>
      <c r="ED28" s="36" t="str">
        <f ca="1">IF(OR(ED$9="×",ED$110="×",ED$110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〇")))</f>
        <v>×</v>
      </c>
      <c r="EE28" s="29" t="str">
        <f ca="1">IF(OR(EE$9="×",EE$110="×",EE$110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〇")))</f>
        <v>×</v>
      </c>
      <c r="EF28" s="29" t="str">
        <f ca="1">IF(OR(EF$9="×",EF$110="×",EF$110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〇")))</f>
        <v>×</v>
      </c>
      <c r="EG28" s="29" t="str">
        <f ca="1">IF(OR(EG$9="×",EG$110="×",EG$110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〇")))</f>
        <v>×</v>
      </c>
      <c r="EH28" s="29" t="str">
        <f ca="1">IF(OR(EH$9="×",EH$110="×",EH$110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〇")))</f>
        <v>×</v>
      </c>
      <c r="EI28" s="29" t="str">
        <f ca="1">IF(OR(EI$9="×",EI$110="×",EI$110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〇")))</f>
        <v>×</v>
      </c>
      <c r="EJ28" s="29" t="str">
        <f ca="1">IF(OR(EJ$9="×",EJ$110="×",EJ$110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〇")))</f>
        <v>×</v>
      </c>
      <c r="EK28" s="29" t="str">
        <f ca="1">IF(OR(EK$9="×",EK$110="×",EK$110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〇")))</f>
        <v>×</v>
      </c>
      <c r="EL28" s="29" t="str">
        <f ca="1">IF(OR(EL$9="×",EL$110="×",EL$110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〇")))</f>
        <v>×</v>
      </c>
      <c r="EM28" s="28" t="str">
        <f ca="1">IF(OR(EM$9="×",EM$110="×",EM$110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〇")))</f>
        <v>×</v>
      </c>
      <c r="EN28" s="29" t="str">
        <f ca="1">IF(OR(EN$9="×",EN$110="×",EN$110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〇")))</f>
        <v>×</v>
      </c>
      <c r="EO28" s="29" t="str">
        <f ca="1">IF(OR(EO$9="×",EO$110="×",EO$110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〇")))</f>
        <v>×</v>
      </c>
      <c r="EP28" s="30" t="str">
        <f ca="1">IF(OR(EP$9="×",EP$110="×",EP$110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〇")))</f>
        <v>×</v>
      </c>
      <c r="EQ28" s="29" t="str">
        <f ca="1">IF(OR(EQ$9="×",EQ$110="×",EQ$110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〇")))</f>
        <v>×</v>
      </c>
      <c r="ER28" s="29" t="str">
        <f ca="1">IF(OR(ER$9="×",ER$110="×",ER$110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〇")))</f>
        <v>×</v>
      </c>
      <c r="ES28" s="29" t="str">
        <f ca="1">IF(OR(ES$9="×",ES$110="×",ES$110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〇")))</f>
        <v>×</v>
      </c>
      <c r="ET28" s="29" t="str">
        <f ca="1">IF(OR(ET$9="×",ET$110="×",ET$110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〇")))</f>
        <v>×</v>
      </c>
      <c r="EU28" s="28" t="str">
        <f ca="1">IF(OR(EU$9="×",EU$110="×",EU$110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〇")))</f>
        <v>×</v>
      </c>
      <c r="EV28" s="29" t="str">
        <f ca="1">IF(OR(EV$9="×",EV$110="×",EV$110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〇")))</f>
        <v>×</v>
      </c>
      <c r="EW28" s="29" t="str">
        <f ca="1">IF(OR(EW$9="×",EW$110="×",EW$110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〇")))</f>
        <v>×</v>
      </c>
      <c r="EX28" s="30" t="str">
        <f ca="1">IF(OR(EX$9="×",EX$110="×",EX$110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〇")))</f>
        <v>×</v>
      </c>
      <c r="EY28" s="29" t="str">
        <f ca="1">IF(OR(EY$9="×",EY$110="×",EY$110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〇")))</f>
        <v>×</v>
      </c>
      <c r="EZ28" s="29" t="str">
        <f ca="1">IF(OR(EZ$9="×",EZ$110="×",EZ$110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〇")))</f>
        <v>×</v>
      </c>
      <c r="FA28" s="37" t="str">
        <f ca="1">IF(OR(FA$9="×",FA$110="×",FA$110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〇")))</f>
        <v>×</v>
      </c>
      <c r="FB28" s="36" t="str">
        <f ca="1">IF(OR(FB$9="×",FB$110="×",FB$110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〇")))</f>
        <v>×</v>
      </c>
      <c r="FC28" s="29" t="str">
        <f ca="1">IF(OR(FC$9="×",FC$110="×",FC$110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〇")))</f>
        <v>×</v>
      </c>
      <c r="FD28" s="29" t="str">
        <f ca="1">IF(OR(FD$9="×",FD$110="×",FD$110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〇")))</f>
        <v>×</v>
      </c>
      <c r="FE28" s="29" t="str">
        <f ca="1">IF(OR(FE$9="×",FE$110="×",FE$110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〇")))</f>
        <v>×</v>
      </c>
      <c r="FF28" s="29" t="str">
        <f ca="1">IF(OR(FF$9="×",FF$110="×",FF$110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〇")))</f>
        <v>×</v>
      </c>
      <c r="FG28" s="29" t="str">
        <f ca="1">IF(OR(FG$9="×",FG$110="×",FG$110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〇")))</f>
        <v>×</v>
      </c>
      <c r="FH28" s="29" t="str">
        <f ca="1">IF(OR(FH$9="×",FH$110="×",FH$110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〇")))</f>
        <v>×</v>
      </c>
      <c r="FI28" s="29" t="str">
        <f ca="1">IF(OR(FI$9="×",FI$110="×",FI$110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〇")))</f>
        <v>×</v>
      </c>
      <c r="FJ28" s="29" t="str">
        <f ca="1">IF(OR(FJ$9="×",FJ$110="×",FJ$110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〇")))</f>
        <v>×</v>
      </c>
      <c r="FK28" s="28" t="str">
        <f ca="1">IF(OR(FK$9="×",FK$110="×",FK$110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〇")))</f>
        <v>×</v>
      </c>
      <c r="FL28" s="29" t="str">
        <f ca="1">IF(OR(FL$9="×",FL$110="×",FL$110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〇")))</f>
        <v>×</v>
      </c>
      <c r="FM28" s="29" t="str">
        <f ca="1">IF(OR(FM$9="×",FM$110="×",FM$110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〇")))</f>
        <v>×</v>
      </c>
      <c r="FN28" s="30" t="str">
        <f ca="1">IF(OR(FN$9="×",FN$110="×",FN$110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〇")))</f>
        <v>×</v>
      </c>
      <c r="FO28" s="29" t="str">
        <f ca="1">IF(OR(FO$9="×",FO$110="×",FO$110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〇")))</f>
        <v>×</v>
      </c>
      <c r="FP28" s="29" t="str">
        <f ca="1">IF(OR(FP$9="×",FP$110="×",FP$110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〇")))</f>
        <v>×</v>
      </c>
      <c r="FQ28" s="29" t="str">
        <f ca="1">IF(OR(FQ$9="×",FQ$110="×",FQ$110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〇")))</f>
        <v>×</v>
      </c>
      <c r="FR28" s="29" t="str">
        <f ca="1">IF(OR(FR$9="×",FR$110="×",FR$110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〇")))</f>
        <v>×</v>
      </c>
      <c r="FS28" s="28" t="str">
        <f ca="1">IF(OR(FS$9="×",FS$110="×",FS$110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〇")))</f>
        <v>×</v>
      </c>
      <c r="FT28" s="29" t="str">
        <f ca="1">IF(OR(FT$9="×",FT$110="×",FT$110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〇")))</f>
        <v>×</v>
      </c>
      <c r="FU28" s="29" t="str">
        <f ca="1">IF(OR(FU$9="×",FU$110="×",FU$110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〇")))</f>
        <v>×</v>
      </c>
      <c r="FV28" s="30" t="str">
        <f ca="1">IF(OR(FV$9="×",FV$110="×",FV$110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〇")))</f>
        <v>×</v>
      </c>
      <c r="FW28" s="29" t="str">
        <f ca="1">IF(OR(FW$9="×",FW$110="×",FW$110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〇")))</f>
        <v>×</v>
      </c>
      <c r="FX28" s="29" t="str">
        <f ca="1">IF(OR(FX$9="×",FX$110="×",FX$110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〇")))</f>
        <v>×</v>
      </c>
      <c r="FY28" s="37" t="str">
        <f ca="1">IF(OR(FY$9="×",FY$110="×",FY$110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〇")))</f>
        <v>×</v>
      </c>
    </row>
    <row r="29" spans="1:181">
      <c r="A29" s="16"/>
      <c r="B29" s="72" t="s">
        <v>289</v>
      </c>
      <c r="C29" s="73"/>
      <c r="D29" s="11" t="s">
        <v>169</v>
      </c>
      <c r="E29" s="10" t="str">
        <f>INDEX(施設情報!$D$1:$D$1000,MATCH(D29,施設情報!$C$1:$C$1000,0))</f>
        <v>1</v>
      </c>
      <c r="F29" s="11"/>
      <c r="G29" s="8" t="str">
        <f t="shared" si="8"/>
        <v>020-46391</v>
      </c>
      <c r="H29" s="10" t="str">
        <f t="shared" si="14"/>
        <v>020-46392</v>
      </c>
      <c r="I29" s="10" t="str">
        <f t="shared" si="9"/>
        <v>020-46393</v>
      </c>
      <c r="J29" s="10" t="str">
        <f t="shared" si="10"/>
        <v>020-46394</v>
      </c>
      <c r="K29" s="10" t="str">
        <f t="shared" si="11"/>
        <v>020-46395</v>
      </c>
      <c r="L29" s="10" t="str">
        <f t="shared" si="12"/>
        <v>020-46396</v>
      </c>
      <c r="M29" s="10" t="str">
        <f t="shared" si="13"/>
        <v>020-46397</v>
      </c>
      <c r="N29" s="36" t="str">
        <f ca="1">IF(OR(N$9="×",N$110="×",N$110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〇")))</f>
        <v>△</v>
      </c>
      <c r="O29" s="29" t="str">
        <f ca="1">IF(OR(O$9="×",O$110="×",O$110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〇")))</f>
        <v>△</v>
      </c>
      <c r="P29" s="29" t="str">
        <f ca="1">IF(OR(P$9="×",P$110="×",P$110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〇")))</f>
        <v>△</v>
      </c>
      <c r="Q29" s="29" t="str">
        <f ca="1">IF(OR(Q$9="×",Q$110="×",Q$110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〇")))</f>
        <v>△</v>
      </c>
      <c r="R29" s="29" t="str">
        <f ca="1">IF(OR(R$9="×",R$110="×",R$110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〇")))</f>
        <v>△</v>
      </c>
      <c r="S29" s="29" t="str">
        <f ca="1">IF(OR(S$9="×",S$110="×",S$110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〇")))</f>
        <v>△</v>
      </c>
      <c r="T29" s="29" t="str">
        <f ca="1">IF(OR(T$9="×",T$110="×",T$110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〇")))</f>
        <v>△</v>
      </c>
      <c r="U29" s="29" t="str">
        <f ca="1">IF(OR(U$9="×",U$110="×",U$110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〇")))</f>
        <v>△</v>
      </c>
      <c r="V29" s="29" t="str">
        <f ca="1">IF(OR(V$9="×",V$110="×",V$110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〇")))</f>
        <v>△</v>
      </c>
      <c r="W29" s="28" t="str">
        <f ca="1">IF(OR(W$9="×",W$110="×",W$110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〇")))</f>
        <v>〇</v>
      </c>
      <c r="X29" s="29" t="str">
        <f ca="1">IF(OR(X$9="×",X$110="×",X$110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〇")))</f>
        <v>〇</v>
      </c>
      <c r="Y29" s="29" t="str">
        <f ca="1">IF(OR(Y$9="×",Y$110="×",Y$110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〇")))</f>
        <v>〇</v>
      </c>
      <c r="Z29" s="30" t="str">
        <f ca="1">IF(OR(Z$9="×",Z$110="×",Z$110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〇")))</f>
        <v>〇</v>
      </c>
      <c r="AA29" s="29" t="str">
        <f ca="1">IF(OR(AA$9="×",AA$110="×",AA$110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〇")))</f>
        <v>〇</v>
      </c>
      <c r="AB29" s="29" t="str">
        <f ca="1">IF(OR(AB$9="×",AB$110="×",AB$110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〇")))</f>
        <v>〇</v>
      </c>
      <c r="AC29" s="29" t="str">
        <f ca="1">IF(OR(AC$9="×",AC$110="×",AC$110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〇")))</f>
        <v>〇</v>
      </c>
      <c r="AD29" s="29" t="str">
        <f ca="1">IF(OR(AD$9="×",AD$110="×",AD$110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〇")))</f>
        <v>〇</v>
      </c>
      <c r="AE29" s="28" t="str">
        <f ca="1">IF(OR(AE$9="×",AE$110="×",AE$110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〇")))</f>
        <v>△</v>
      </c>
      <c r="AF29" s="29" t="str">
        <f ca="1">IF(OR(AF$9="×",AF$110="×",AF$110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〇")))</f>
        <v>△</v>
      </c>
      <c r="AG29" s="29" t="str">
        <f ca="1">IF(OR(AG$9="×",AG$110="×",AG$110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〇")))</f>
        <v>△</v>
      </c>
      <c r="AH29" s="30" t="str">
        <f ca="1">IF(OR(AH$9="×",AH$110="×",AH$110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〇")))</f>
        <v>△</v>
      </c>
      <c r="AI29" s="29" t="str">
        <f ca="1">IF(OR(AI$9="×",AI$110="×",AI$110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〇")))</f>
        <v>△</v>
      </c>
      <c r="AJ29" s="29" t="str">
        <f ca="1">IF(OR(AJ$9="×",AJ$110="×",AJ$110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〇")))</f>
        <v>△</v>
      </c>
      <c r="AK29" s="37" t="str">
        <f ca="1">IF(OR(AK$9="×",AK$110="×",AK$110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〇")))</f>
        <v>△</v>
      </c>
      <c r="AL29" s="36" t="str">
        <f ca="1">IF(OR(AL$9="×",AL$110="×",AL$110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〇")))</f>
        <v>△</v>
      </c>
      <c r="AM29" s="29" t="str">
        <f ca="1">IF(OR(AM$9="×",AM$110="×",AM$110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〇")))</f>
        <v>△</v>
      </c>
      <c r="AN29" s="29" t="str">
        <f ca="1">IF(OR(AN$9="×",AN$110="×",AN$110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〇")))</f>
        <v>△</v>
      </c>
      <c r="AO29" s="29" t="str">
        <f ca="1">IF(OR(AO$9="×",AO$110="×",AO$110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〇")))</f>
        <v>△</v>
      </c>
      <c r="AP29" s="29" t="str">
        <f ca="1">IF(OR(AP$9="×",AP$110="×",AP$110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〇")))</f>
        <v>△</v>
      </c>
      <c r="AQ29" s="29" t="str">
        <f ca="1">IF(OR(AQ$9="×",AQ$110="×",AQ$110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〇")))</f>
        <v>△</v>
      </c>
      <c r="AR29" s="29" t="str">
        <f ca="1">IF(OR(AR$9="×",AR$110="×",AR$110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〇")))</f>
        <v>△</v>
      </c>
      <c r="AS29" s="29" t="str">
        <f ca="1">IF(OR(AS$9="×",AS$110="×",AS$110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〇")))</f>
        <v>△</v>
      </c>
      <c r="AT29" s="29" t="str">
        <f ca="1">IF(OR(AT$9="×",AT$110="×",AT$110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〇")))</f>
        <v>△</v>
      </c>
      <c r="AU29" s="28" t="str">
        <f ca="1">IF(OR(AU$9="×",AU$110="×",AU$110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〇")))</f>
        <v>〇</v>
      </c>
      <c r="AV29" s="29" t="str">
        <f ca="1">IF(OR(AV$9="×",AV$110="×",AV$110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〇")))</f>
        <v>〇</v>
      </c>
      <c r="AW29" s="29" t="str">
        <f ca="1">IF(OR(AW$9="×",AW$110="×",AW$110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〇")))</f>
        <v>〇</v>
      </c>
      <c r="AX29" s="30" t="str">
        <f ca="1">IF(OR(AX$9="×",AX$110="×",AX$110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〇")))</f>
        <v>〇</v>
      </c>
      <c r="AY29" s="29" t="str">
        <f ca="1">IF(OR(AY$9="×",AY$110="×",AY$110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〇")))</f>
        <v>〇</v>
      </c>
      <c r="AZ29" s="29" t="str">
        <f ca="1">IF(OR(AZ$9="×",AZ$110="×",AZ$110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〇")))</f>
        <v>〇</v>
      </c>
      <c r="BA29" s="29" t="str">
        <f ca="1">IF(OR(BA$9="×",BA$110="×",BA$110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〇")))</f>
        <v>〇</v>
      </c>
      <c r="BB29" s="29" t="str">
        <f ca="1">IF(OR(BB$9="×",BB$110="×",BB$110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〇")))</f>
        <v>〇</v>
      </c>
      <c r="BC29" s="28" t="str">
        <f ca="1">IF(OR(BC$9="×",BC$110="×",BC$110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〇")))</f>
        <v>△</v>
      </c>
      <c r="BD29" s="29" t="str">
        <f ca="1">IF(OR(BD$9="×",BD$110="×",BD$110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〇")))</f>
        <v>△</v>
      </c>
      <c r="BE29" s="29" t="str">
        <f ca="1">IF(OR(BE$9="×",BE$110="×",BE$110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〇")))</f>
        <v>△</v>
      </c>
      <c r="BF29" s="30" t="str">
        <f ca="1">IF(OR(BF$9="×",BF$110="×",BF$110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〇")))</f>
        <v>△</v>
      </c>
      <c r="BG29" s="29" t="str">
        <f ca="1">IF(OR(BG$9="×",BG$110="×",BG$110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〇")))</f>
        <v>△</v>
      </c>
      <c r="BH29" s="29" t="str">
        <f ca="1">IF(OR(BH$9="×",BH$110="×",BH$110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〇")))</f>
        <v>△</v>
      </c>
      <c r="BI29" s="37" t="str">
        <f ca="1">IF(OR(BI$9="×",BI$110="×",BI$110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〇")))</f>
        <v>△</v>
      </c>
      <c r="BJ29" s="36" t="str">
        <f ca="1">IF(OR(BJ$9="×",BJ$110="×",BJ$110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〇")))</f>
        <v>△</v>
      </c>
      <c r="BK29" s="29" t="str">
        <f ca="1">IF(OR(BK$9="×",BK$110="×",BK$110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〇")))</f>
        <v>△</v>
      </c>
      <c r="BL29" s="29" t="str">
        <f ca="1">IF(OR(BL$9="×",BL$110="×",BL$110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〇")))</f>
        <v>△</v>
      </c>
      <c r="BM29" s="29" t="str">
        <f ca="1">IF(OR(BM$9="×",BM$110="×",BM$110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〇")))</f>
        <v>△</v>
      </c>
      <c r="BN29" s="29" t="str">
        <f ca="1">IF(OR(BN$9="×",BN$110="×",BN$110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〇")))</f>
        <v>△</v>
      </c>
      <c r="BO29" s="29" t="str">
        <f ca="1">IF(OR(BO$9="×",BO$110="×",BO$110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〇")))</f>
        <v>△</v>
      </c>
      <c r="BP29" s="29" t="str">
        <f ca="1">IF(OR(BP$9="×",BP$110="×",BP$110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〇")))</f>
        <v>△</v>
      </c>
      <c r="BQ29" s="29" t="str">
        <f ca="1">IF(OR(BQ$9="×",BQ$110="×",BQ$110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〇")))</f>
        <v>△</v>
      </c>
      <c r="BR29" s="29" t="str">
        <f ca="1">IF(OR(BR$9="×",BR$110="×",BR$110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〇")))</f>
        <v>△</v>
      </c>
      <c r="BS29" s="28" t="str">
        <f ca="1">IF(OR(BS$9="×",BS$110="×",BS$110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〇")))</f>
        <v>〇</v>
      </c>
      <c r="BT29" s="29" t="str">
        <f ca="1">IF(OR(BT$9="×",BT$110="×",BT$110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〇")))</f>
        <v>〇</v>
      </c>
      <c r="BU29" s="29" t="str">
        <f ca="1">IF(OR(BU$9="×",BU$110="×",BU$110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〇")))</f>
        <v>〇</v>
      </c>
      <c r="BV29" s="30" t="str">
        <f ca="1">IF(OR(BV$9="×",BV$110="×",BV$110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〇")))</f>
        <v>〇</v>
      </c>
      <c r="BW29" s="29" t="str">
        <f ca="1">IF(OR(BW$9="×",BW$110="×",BW$110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〇")))</f>
        <v>〇</v>
      </c>
      <c r="BX29" s="29" t="str">
        <f ca="1">IF(OR(BX$9="×",BX$110="×",BX$110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〇")))</f>
        <v>〇</v>
      </c>
      <c r="BY29" s="29" t="str">
        <f ca="1">IF(OR(BY$9="×",BY$110="×",BY$110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〇")))</f>
        <v>〇</v>
      </c>
      <c r="BZ29" s="29" t="str">
        <f ca="1">IF(OR(BZ$9="×",BZ$110="×",BZ$110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〇")))</f>
        <v>〇</v>
      </c>
      <c r="CA29" s="28" t="str">
        <f ca="1">IF(OR(CA$9="×",CA$110="×",CA$110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〇")))</f>
        <v>△</v>
      </c>
      <c r="CB29" s="29" t="str">
        <f ca="1">IF(OR(CB$9="×",CB$110="×",CB$110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〇")))</f>
        <v>△</v>
      </c>
      <c r="CC29" s="29" t="str">
        <f ca="1">IF(OR(CC$9="×",CC$110="×",CC$110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〇")))</f>
        <v>△</v>
      </c>
      <c r="CD29" s="30" t="str">
        <f ca="1">IF(OR(CD$9="×",CD$110="×",CD$110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〇")))</f>
        <v>△</v>
      </c>
      <c r="CE29" s="29" t="str">
        <f ca="1">IF(OR(CE$9="×",CE$110="×",CE$110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〇")))</f>
        <v>△</v>
      </c>
      <c r="CF29" s="29" t="str">
        <f ca="1">IF(OR(CF$9="×",CF$110="×",CF$110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〇")))</f>
        <v>△</v>
      </c>
      <c r="CG29" s="37" t="str">
        <f ca="1">IF(OR(CG$9="×",CG$110="×",CG$110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〇")))</f>
        <v>△</v>
      </c>
      <c r="CH29" s="36" t="str">
        <f ca="1">IF(OR(CH$9="×",CH$110="×",CH$110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〇")))</f>
        <v>△</v>
      </c>
      <c r="CI29" s="29" t="str">
        <f ca="1">IF(OR(CI$9="×",CI$110="×",CI$110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〇")))</f>
        <v>△</v>
      </c>
      <c r="CJ29" s="29" t="str">
        <f ca="1">IF(OR(CJ$9="×",CJ$110="×",CJ$110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〇")))</f>
        <v>△</v>
      </c>
      <c r="CK29" s="29" t="str">
        <f ca="1">IF(OR(CK$9="×",CK$110="×",CK$110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〇")))</f>
        <v>△</v>
      </c>
      <c r="CL29" s="29" t="str">
        <f ca="1">IF(OR(CL$9="×",CL$110="×",CL$110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〇")))</f>
        <v>△</v>
      </c>
      <c r="CM29" s="29" t="str">
        <f ca="1">IF(OR(CM$9="×",CM$110="×",CM$110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〇")))</f>
        <v>△</v>
      </c>
      <c r="CN29" s="29" t="str">
        <f ca="1">IF(OR(CN$9="×",CN$110="×",CN$110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〇")))</f>
        <v>△</v>
      </c>
      <c r="CO29" s="29" t="str">
        <f ca="1">IF(OR(CO$9="×",CO$110="×",CO$110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〇")))</f>
        <v>△</v>
      </c>
      <c r="CP29" s="29" t="str">
        <f ca="1">IF(OR(CP$9="×",CP$110="×",CP$110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〇")))</f>
        <v>△</v>
      </c>
      <c r="CQ29" s="28" t="str">
        <f ca="1">IF(OR(CQ$9="×",CQ$110="×",CQ$110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〇")))</f>
        <v>〇</v>
      </c>
      <c r="CR29" s="29" t="str">
        <f ca="1">IF(OR(CR$9="×",CR$110="×",CR$110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〇")))</f>
        <v>〇</v>
      </c>
      <c r="CS29" s="29" t="str">
        <f ca="1">IF(OR(CS$9="×",CS$110="×",CS$110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〇")))</f>
        <v>〇</v>
      </c>
      <c r="CT29" s="30" t="str">
        <f ca="1">IF(OR(CT$9="×",CT$110="×",CT$110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〇")))</f>
        <v>〇</v>
      </c>
      <c r="CU29" s="29" t="str">
        <f ca="1">IF(OR(CU$9="×",CU$110="×",CU$110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〇")))</f>
        <v>〇</v>
      </c>
      <c r="CV29" s="29" t="str">
        <f ca="1">IF(OR(CV$9="×",CV$110="×",CV$110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〇")))</f>
        <v>〇</v>
      </c>
      <c r="CW29" s="29" t="str">
        <f ca="1">IF(OR(CW$9="×",CW$110="×",CW$110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〇")))</f>
        <v>〇</v>
      </c>
      <c r="CX29" s="29" t="str">
        <f ca="1">IF(OR(CX$9="×",CX$110="×",CX$110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〇")))</f>
        <v>〇</v>
      </c>
      <c r="CY29" s="28" t="str">
        <f ca="1">IF(OR(CY$9="×",CY$110="×",CY$110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〇")))</f>
        <v>△</v>
      </c>
      <c r="CZ29" s="29" t="str">
        <f ca="1">IF(OR(CZ$9="×",CZ$110="×",CZ$110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〇")))</f>
        <v>△</v>
      </c>
      <c r="DA29" s="29" t="str">
        <f ca="1">IF(OR(DA$9="×",DA$110="×",DA$110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〇")))</f>
        <v>△</v>
      </c>
      <c r="DB29" s="30" t="str">
        <f ca="1">IF(OR(DB$9="×",DB$110="×",DB$110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〇")))</f>
        <v>△</v>
      </c>
      <c r="DC29" s="29" t="str">
        <f ca="1">IF(OR(DC$9="×",DC$110="×",DC$110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〇")))</f>
        <v>△</v>
      </c>
      <c r="DD29" s="29" t="str">
        <f ca="1">IF(OR(DD$9="×",DD$110="×",DD$110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〇")))</f>
        <v>△</v>
      </c>
      <c r="DE29" s="37" t="str">
        <f ca="1">IF(OR(DE$9="×",DE$110="×",DE$110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〇")))</f>
        <v>△</v>
      </c>
      <c r="DF29" s="36" t="str">
        <f ca="1">IF(OR(DF$9="×",DF$110="×",DF$110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〇")))</f>
        <v>△</v>
      </c>
      <c r="DG29" s="29" t="str">
        <f ca="1">IF(OR(DG$9="×",DG$110="×",DG$110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〇")))</f>
        <v>△</v>
      </c>
      <c r="DH29" s="29" t="str">
        <f ca="1">IF(OR(DH$9="×",DH$110="×",DH$110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〇")))</f>
        <v>△</v>
      </c>
      <c r="DI29" s="29" t="str">
        <f ca="1">IF(OR(DI$9="×",DI$110="×",DI$110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〇")))</f>
        <v>△</v>
      </c>
      <c r="DJ29" s="29" t="str">
        <f ca="1">IF(OR(DJ$9="×",DJ$110="×",DJ$110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〇")))</f>
        <v>△</v>
      </c>
      <c r="DK29" s="29" t="str">
        <f ca="1">IF(OR(DK$9="×",DK$110="×",DK$110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〇")))</f>
        <v>△</v>
      </c>
      <c r="DL29" s="29" t="str">
        <f ca="1">IF(OR(DL$9="×",DL$110="×",DL$110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〇")))</f>
        <v>△</v>
      </c>
      <c r="DM29" s="29" t="str">
        <f ca="1">IF(OR(DM$9="×",DM$110="×",DM$110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〇")))</f>
        <v>△</v>
      </c>
      <c r="DN29" s="29" t="str">
        <f ca="1">IF(OR(DN$9="×",DN$110="×",DN$110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〇")))</f>
        <v>△</v>
      </c>
      <c r="DO29" s="28" t="str">
        <f ca="1">IF(OR(DO$9="×",DO$110="×",DO$110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〇")))</f>
        <v>〇</v>
      </c>
      <c r="DP29" s="29" t="str">
        <f ca="1">IF(OR(DP$9="×",DP$110="×",DP$110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〇")))</f>
        <v>〇</v>
      </c>
      <c r="DQ29" s="29" t="str">
        <f ca="1">IF(OR(DQ$9="×",DQ$110="×",DQ$110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〇")))</f>
        <v>〇</v>
      </c>
      <c r="DR29" s="30" t="str">
        <f ca="1">IF(OR(DR$9="×",DR$110="×",DR$110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〇")))</f>
        <v>〇</v>
      </c>
      <c r="DS29" s="29" t="str">
        <f ca="1">IF(OR(DS$9="×",DS$110="×",DS$110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〇")))</f>
        <v>〇</v>
      </c>
      <c r="DT29" s="29" t="str">
        <f ca="1">IF(OR(DT$9="×",DT$110="×",DT$110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〇")))</f>
        <v>〇</v>
      </c>
      <c r="DU29" s="29" t="str">
        <f ca="1">IF(OR(DU$9="×",DU$110="×",DU$110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〇")))</f>
        <v>〇</v>
      </c>
      <c r="DV29" s="29" t="str">
        <f ca="1">IF(OR(DV$9="×",DV$110="×",DV$110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〇")))</f>
        <v>〇</v>
      </c>
      <c r="DW29" s="28" t="str">
        <f ca="1">IF(OR(DW$9="×",DW$110="×",DW$110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〇")))</f>
        <v>△</v>
      </c>
      <c r="DX29" s="29" t="str">
        <f ca="1">IF(OR(DX$9="×",DX$110="×",DX$110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〇")))</f>
        <v>△</v>
      </c>
      <c r="DY29" s="29" t="str">
        <f ca="1">IF(OR(DY$9="×",DY$110="×",DY$110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〇")))</f>
        <v>△</v>
      </c>
      <c r="DZ29" s="30" t="str">
        <f ca="1">IF(OR(DZ$9="×",DZ$110="×",DZ$110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〇")))</f>
        <v>△</v>
      </c>
      <c r="EA29" s="29" t="str">
        <f ca="1">IF(OR(EA$9="×",EA$110="×",EA$110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〇")))</f>
        <v>△</v>
      </c>
      <c r="EB29" s="29" t="str">
        <f ca="1">IF(OR(EB$9="×",EB$110="×",EB$110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〇")))</f>
        <v>△</v>
      </c>
      <c r="EC29" s="37" t="str">
        <f ca="1">IF(OR(EC$9="×",EC$110="×",EC$110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〇")))</f>
        <v>△</v>
      </c>
      <c r="ED29" s="36" t="str">
        <f ca="1">IF(OR(ED$9="×",ED$110="×",ED$110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〇")))</f>
        <v>×</v>
      </c>
      <c r="EE29" s="29" t="str">
        <f ca="1">IF(OR(EE$9="×",EE$110="×",EE$110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〇")))</f>
        <v>×</v>
      </c>
      <c r="EF29" s="29" t="str">
        <f ca="1">IF(OR(EF$9="×",EF$110="×",EF$110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〇")))</f>
        <v>×</v>
      </c>
      <c r="EG29" s="29" t="str">
        <f ca="1">IF(OR(EG$9="×",EG$110="×",EG$110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〇")))</f>
        <v>×</v>
      </c>
      <c r="EH29" s="29" t="str">
        <f ca="1">IF(OR(EH$9="×",EH$110="×",EH$110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〇")))</f>
        <v>×</v>
      </c>
      <c r="EI29" s="29" t="str">
        <f ca="1">IF(OR(EI$9="×",EI$110="×",EI$110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〇")))</f>
        <v>×</v>
      </c>
      <c r="EJ29" s="29" t="str">
        <f ca="1">IF(OR(EJ$9="×",EJ$110="×",EJ$110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〇")))</f>
        <v>×</v>
      </c>
      <c r="EK29" s="29" t="str">
        <f ca="1">IF(OR(EK$9="×",EK$110="×",EK$110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〇")))</f>
        <v>×</v>
      </c>
      <c r="EL29" s="29" t="str">
        <f ca="1">IF(OR(EL$9="×",EL$110="×",EL$110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〇")))</f>
        <v>×</v>
      </c>
      <c r="EM29" s="28" t="str">
        <f ca="1">IF(OR(EM$9="×",EM$110="×",EM$110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〇")))</f>
        <v>×</v>
      </c>
      <c r="EN29" s="29" t="str">
        <f ca="1">IF(OR(EN$9="×",EN$110="×",EN$110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〇")))</f>
        <v>×</v>
      </c>
      <c r="EO29" s="29" t="str">
        <f ca="1">IF(OR(EO$9="×",EO$110="×",EO$110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〇")))</f>
        <v>×</v>
      </c>
      <c r="EP29" s="30" t="str">
        <f ca="1">IF(OR(EP$9="×",EP$110="×",EP$110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〇")))</f>
        <v>×</v>
      </c>
      <c r="EQ29" s="29" t="str">
        <f ca="1">IF(OR(EQ$9="×",EQ$110="×",EQ$110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〇")))</f>
        <v>×</v>
      </c>
      <c r="ER29" s="29" t="str">
        <f ca="1">IF(OR(ER$9="×",ER$110="×",ER$110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〇")))</f>
        <v>×</v>
      </c>
      <c r="ES29" s="29" t="str">
        <f ca="1">IF(OR(ES$9="×",ES$110="×",ES$110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〇")))</f>
        <v>×</v>
      </c>
      <c r="ET29" s="29" t="str">
        <f ca="1">IF(OR(ET$9="×",ET$110="×",ET$110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〇")))</f>
        <v>×</v>
      </c>
      <c r="EU29" s="28" t="str">
        <f ca="1">IF(OR(EU$9="×",EU$110="×",EU$110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〇")))</f>
        <v>×</v>
      </c>
      <c r="EV29" s="29" t="str">
        <f ca="1">IF(OR(EV$9="×",EV$110="×",EV$110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〇")))</f>
        <v>×</v>
      </c>
      <c r="EW29" s="29" t="str">
        <f ca="1">IF(OR(EW$9="×",EW$110="×",EW$110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〇")))</f>
        <v>×</v>
      </c>
      <c r="EX29" s="30" t="str">
        <f ca="1">IF(OR(EX$9="×",EX$110="×",EX$110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〇")))</f>
        <v>×</v>
      </c>
      <c r="EY29" s="29" t="str">
        <f ca="1">IF(OR(EY$9="×",EY$110="×",EY$110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〇")))</f>
        <v>×</v>
      </c>
      <c r="EZ29" s="29" t="str">
        <f ca="1">IF(OR(EZ$9="×",EZ$110="×",EZ$110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〇")))</f>
        <v>×</v>
      </c>
      <c r="FA29" s="37" t="str">
        <f ca="1">IF(OR(FA$9="×",FA$110="×",FA$110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〇")))</f>
        <v>×</v>
      </c>
      <c r="FB29" s="36" t="str">
        <f ca="1">IF(OR(FB$9="×",FB$110="×",FB$110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〇")))</f>
        <v>×</v>
      </c>
      <c r="FC29" s="29" t="str">
        <f ca="1">IF(OR(FC$9="×",FC$110="×",FC$110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〇")))</f>
        <v>×</v>
      </c>
      <c r="FD29" s="29" t="str">
        <f ca="1">IF(OR(FD$9="×",FD$110="×",FD$110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〇")))</f>
        <v>×</v>
      </c>
      <c r="FE29" s="29" t="str">
        <f ca="1">IF(OR(FE$9="×",FE$110="×",FE$110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〇")))</f>
        <v>×</v>
      </c>
      <c r="FF29" s="29" t="str">
        <f ca="1">IF(OR(FF$9="×",FF$110="×",FF$110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〇")))</f>
        <v>×</v>
      </c>
      <c r="FG29" s="29" t="str">
        <f ca="1">IF(OR(FG$9="×",FG$110="×",FG$110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〇")))</f>
        <v>×</v>
      </c>
      <c r="FH29" s="29" t="str">
        <f ca="1">IF(OR(FH$9="×",FH$110="×",FH$110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〇")))</f>
        <v>×</v>
      </c>
      <c r="FI29" s="29" t="str">
        <f ca="1">IF(OR(FI$9="×",FI$110="×",FI$110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〇")))</f>
        <v>×</v>
      </c>
      <c r="FJ29" s="29" t="str">
        <f ca="1">IF(OR(FJ$9="×",FJ$110="×",FJ$110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〇")))</f>
        <v>×</v>
      </c>
      <c r="FK29" s="28" t="str">
        <f ca="1">IF(OR(FK$9="×",FK$110="×",FK$110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〇")))</f>
        <v>×</v>
      </c>
      <c r="FL29" s="29" t="str">
        <f ca="1">IF(OR(FL$9="×",FL$110="×",FL$110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〇")))</f>
        <v>×</v>
      </c>
      <c r="FM29" s="29" t="str">
        <f ca="1">IF(OR(FM$9="×",FM$110="×",FM$110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〇")))</f>
        <v>×</v>
      </c>
      <c r="FN29" s="30" t="str">
        <f ca="1">IF(OR(FN$9="×",FN$110="×",FN$110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〇")))</f>
        <v>×</v>
      </c>
      <c r="FO29" s="29" t="str">
        <f ca="1">IF(OR(FO$9="×",FO$110="×",FO$110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〇")))</f>
        <v>×</v>
      </c>
      <c r="FP29" s="29" t="str">
        <f ca="1">IF(OR(FP$9="×",FP$110="×",FP$110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〇")))</f>
        <v>×</v>
      </c>
      <c r="FQ29" s="29" t="str">
        <f ca="1">IF(OR(FQ$9="×",FQ$110="×",FQ$110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〇")))</f>
        <v>×</v>
      </c>
      <c r="FR29" s="29" t="str">
        <f ca="1">IF(OR(FR$9="×",FR$110="×",FR$110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〇")))</f>
        <v>×</v>
      </c>
      <c r="FS29" s="28" t="str">
        <f ca="1">IF(OR(FS$9="×",FS$110="×",FS$110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〇")))</f>
        <v>×</v>
      </c>
      <c r="FT29" s="29" t="str">
        <f ca="1">IF(OR(FT$9="×",FT$110="×",FT$110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〇")))</f>
        <v>×</v>
      </c>
      <c r="FU29" s="29" t="str">
        <f ca="1">IF(OR(FU$9="×",FU$110="×",FU$110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〇")))</f>
        <v>×</v>
      </c>
      <c r="FV29" s="30" t="str">
        <f ca="1">IF(OR(FV$9="×",FV$110="×",FV$110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〇")))</f>
        <v>×</v>
      </c>
      <c r="FW29" s="29" t="str">
        <f ca="1">IF(OR(FW$9="×",FW$110="×",FW$110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〇")))</f>
        <v>×</v>
      </c>
      <c r="FX29" s="29" t="str">
        <f ca="1">IF(OR(FX$9="×",FX$110="×",FX$110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〇")))</f>
        <v>×</v>
      </c>
      <c r="FY29" s="37" t="str">
        <f ca="1">IF(OR(FY$9="×",FY$110="×",FY$110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〇")))</f>
        <v>×</v>
      </c>
    </row>
    <row r="30" spans="1:181">
      <c r="A30" s="16"/>
      <c r="B30" s="72" t="s">
        <v>290</v>
      </c>
      <c r="C30" s="73"/>
      <c r="D30" s="11" t="s">
        <v>170</v>
      </c>
      <c r="E30" s="10" t="str">
        <f>INDEX(施設情報!$D$1:$D$1000,MATCH(D30,施設情報!$C$1:$C$1000,0))</f>
        <v>1</v>
      </c>
      <c r="F30" s="11"/>
      <c r="G30" s="8" t="str">
        <f t="shared" si="8"/>
        <v>021-46391</v>
      </c>
      <c r="H30" s="10" t="str">
        <f t="shared" si="14"/>
        <v>021-46392</v>
      </c>
      <c r="I30" s="10" t="str">
        <f t="shared" si="9"/>
        <v>021-46393</v>
      </c>
      <c r="J30" s="10" t="str">
        <f t="shared" si="10"/>
        <v>021-46394</v>
      </c>
      <c r="K30" s="10" t="str">
        <f t="shared" si="11"/>
        <v>021-46395</v>
      </c>
      <c r="L30" s="10" t="str">
        <f t="shared" si="12"/>
        <v>021-46396</v>
      </c>
      <c r="M30" s="10" t="str">
        <f t="shared" si="13"/>
        <v>021-46397</v>
      </c>
      <c r="N30" s="36" t="str">
        <f ca="1">IF(OR(N$9="×",N$110="×",N$110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〇")))</f>
        <v>△</v>
      </c>
      <c r="O30" s="29" t="str">
        <f ca="1">IF(OR(O$9="×",O$110="×",O$110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〇")))</f>
        <v>△</v>
      </c>
      <c r="P30" s="29" t="str">
        <f ca="1">IF(OR(P$9="×",P$110="×",P$110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〇")))</f>
        <v>△</v>
      </c>
      <c r="Q30" s="29" t="str">
        <f ca="1">IF(OR(Q$9="×",Q$110="×",Q$110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〇")))</f>
        <v>△</v>
      </c>
      <c r="R30" s="29" t="str">
        <f ca="1">IF(OR(R$9="×",R$110="×",R$110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〇")))</f>
        <v>△</v>
      </c>
      <c r="S30" s="29" t="str">
        <f ca="1">IF(OR(S$9="×",S$110="×",S$110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〇")))</f>
        <v>△</v>
      </c>
      <c r="T30" s="29" t="str">
        <f ca="1">IF(OR(T$9="×",T$110="×",T$110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〇")))</f>
        <v>△</v>
      </c>
      <c r="U30" s="29" t="str">
        <f ca="1">IF(OR(U$9="×",U$110="×",U$110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〇")))</f>
        <v>△</v>
      </c>
      <c r="V30" s="29" t="str">
        <f ca="1">IF(OR(V$9="×",V$110="×",V$110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〇")))</f>
        <v>△</v>
      </c>
      <c r="W30" s="28" t="str">
        <f ca="1">IF(OR(W$9="×",W$110="×",W$110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〇")))</f>
        <v>〇</v>
      </c>
      <c r="X30" s="29" t="str">
        <f ca="1">IF(OR(X$9="×",X$110="×",X$110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〇")))</f>
        <v>〇</v>
      </c>
      <c r="Y30" s="29" t="str">
        <f ca="1">IF(OR(Y$9="×",Y$110="×",Y$110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〇")))</f>
        <v>〇</v>
      </c>
      <c r="Z30" s="30" t="str">
        <f ca="1">IF(OR(Z$9="×",Z$110="×",Z$110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〇")))</f>
        <v>〇</v>
      </c>
      <c r="AA30" s="29" t="str">
        <f ca="1">IF(OR(AA$9="×",AA$110="×",AA$110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〇")))</f>
        <v>〇</v>
      </c>
      <c r="AB30" s="29" t="str">
        <f ca="1">IF(OR(AB$9="×",AB$110="×",AB$110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〇")))</f>
        <v>〇</v>
      </c>
      <c r="AC30" s="29" t="str">
        <f ca="1">IF(OR(AC$9="×",AC$110="×",AC$110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〇")))</f>
        <v>〇</v>
      </c>
      <c r="AD30" s="29" t="str">
        <f ca="1">IF(OR(AD$9="×",AD$110="×",AD$110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〇")))</f>
        <v>〇</v>
      </c>
      <c r="AE30" s="28" t="str">
        <f ca="1">IF(OR(AE$9="×",AE$110="×",AE$110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〇")))</f>
        <v>△</v>
      </c>
      <c r="AF30" s="29" t="str">
        <f ca="1">IF(OR(AF$9="×",AF$110="×",AF$110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〇")))</f>
        <v>△</v>
      </c>
      <c r="AG30" s="29" t="str">
        <f ca="1">IF(OR(AG$9="×",AG$110="×",AG$110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〇")))</f>
        <v>△</v>
      </c>
      <c r="AH30" s="30" t="str">
        <f ca="1">IF(OR(AH$9="×",AH$110="×",AH$110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〇")))</f>
        <v>△</v>
      </c>
      <c r="AI30" s="29" t="str">
        <f ca="1">IF(OR(AI$9="×",AI$110="×",AI$110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〇")))</f>
        <v>△</v>
      </c>
      <c r="AJ30" s="29" t="str">
        <f ca="1">IF(OR(AJ$9="×",AJ$110="×",AJ$110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〇")))</f>
        <v>△</v>
      </c>
      <c r="AK30" s="37" t="str">
        <f ca="1">IF(OR(AK$9="×",AK$110="×",AK$110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〇")))</f>
        <v>△</v>
      </c>
      <c r="AL30" s="36" t="str">
        <f ca="1">IF(OR(AL$9="×",AL$110="×",AL$110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〇")))</f>
        <v>△</v>
      </c>
      <c r="AM30" s="29" t="str">
        <f ca="1">IF(OR(AM$9="×",AM$110="×",AM$110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〇")))</f>
        <v>△</v>
      </c>
      <c r="AN30" s="29" t="str">
        <f ca="1">IF(OR(AN$9="×",AN$110="×",AN$110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〇")))</f>
        <v>△</v>
      </c>
      <c r="AO30" s="29" t="str">
        <f ca="1">IF(OR(AO$9="×",AO$110="×",AO$110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〇")))</f>
        <v>△</v>
      </c>
      <c r="AP30" s="29" t="str">
        <f ca="1">IF(OR(AP$9="×",AP$110="×",AP$110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〇")))</f>
        <v>△</v>
      </c>
      <c r="AQ30" s="29" t="str">
        <f ca="1">IF(OR(AQ$9="×",AQ$110="×",AQ$110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〇")))</f>
        <v>△</v>
      </c>
      <c r="AR30" s="29" t="str">
        <f ca="1">IF(OR(AR$9="×",AR$110="×",AR$110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〇")))</f>
        <v>△</v>
      </c>
      <c r="AS30" s="29" t="str">
        <f ca="1">IF(OR(AS$9="×",AS$110="×",AS$110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〇")))</f>
        <v>△</v>
      </c>
      <c r="AT30" s="29" t="str">
        <f ca="1">IF(OR(AT$9="×",AT$110="×",AT$110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〇")))</f>
        <v>△</v>
      </c>
      <c r="AU30" s="28" t="str">
        <f ca="1">IF(OR(AU$9="×",AU$110="×",AU$110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〇")))</f>
        <v>〇</v>
      </c>
      <c r="AV30" s="29" t="str">
        <f ca="1">IF(OR(AV$9="×",AV$110="×",AV$110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〇")))</f>
        <v>〇</v>
      </c>
      <c r="AW30" s="29" t="str">
        <f ca="1">IF(OR(AW$9="×",AW$110="×",AW$110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〇")))</f>
        <v>〇</v>
      </c>
      <c r="AX30" s="30" t="str">
        <f ca="1">IF(OR(AX$9="×",AX$110="×",AX$110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〇")))</f>
        <v>〇</v>
      </c>
      <c r="AY30" s="29" t="str">
        <f ca="1">IF(OR(AY$9="×",AY$110="×",AY$110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〇")))</f>
        <v>〇</v>
      </c>
      <c r="AZ30" s="29" t="str">
        <f ca="1">IF(OR(AZ$9="×",AZ$110="×",AZ$110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〇")))</f>
        <v>〇</v>
      </c>
      <c r="BA30" s="29" t="str">
        <f ca="1">IF(OR(BA$9="×",BA$110="×",BA$110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〇")))</f>
        <v>〇</v>
      </c>
      <c r="BB30" s="29" t="str">
        <f ca="1">IF(OR(BB$9="×",BB$110="×",BB$110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〇")))</f>
        <v>〇</v>
      </c>
      <c r="BC30" s="28" t="str">
        <f ca="1">IF(OR(BC$9="×",BC$110="×",BC$110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〇")))</f>
        <v>△</v>
      </c>
      <c r="BD30" s="29" t="str">
        <f ca="1">IF(OR(BD$9="×",BD$110="×",BD$110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〇")))</f>
        <v>△</v>
      </c>
      <c r="BE30" s="29" t="str">
        <f ca="1">IF(OR(BE$9="×",BE$110="×",BE$110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〇")))</f>
        <v>△</v>
      </c>
      <c r="BF30" s="30" t="str">
        <f ca="1">IF(OR(BF$9="×",BF$110="×",BF$110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〇")))</f>
        <v>△</v>
      </c>
      <c r="BG30" s="29" t="str">
        <f ca="1">IF(OR(BG$9="×",BG$110="×",BG$110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〇")))</f>
        <v>△</v>
      </c>
      <c r="BH30" s="29" t="str">
        <f ca="1">IF(OR(BH$9="×",BH$110="×",BH$110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〇")))</f>
        <v>△</v>
      </c>
      <c r="BI30" s="37" t="str">
        <f ca="1">IF(OR(BI$9="×",BI$110="×",BI$110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〇")))</f>
        <v>△</v>
      </c>
      <c r="BJ30" s="36" t="str">
        <f ca="1">IF(OR(BJ$9="×",BJ$110="×",BJ$110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〇")))</f>
        <v>△</v>
      </c>
      <c r="BK30" s="29" t="str">
        <f ca="1">IF(OR(BK$9="×",BK$110="×",BK$110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〇")))</f>
        <v>△</v>
      </c>
      <c r="BL30" s="29" t="str">
        <f ca="1">IF(OR(BL$9="×",BL$110="×",BL$110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〇")))</f>
        <v>△</v>
      </c>
      <c r="BM30" s="29" t="str">
        <f ca="1">IF(OR(BM$9="×",BM$110="×",BM$110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〇")))</f>
        <v>△</v>
      </c>
      <c r="BN30" s="29" t="str">
        <f ca="1">IF(OR(BN$9="×",BN$110="×",BN$110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〇")))</f>
        <v>△</v>
      </c>
      <c r="BO30" s="29" t="str">
        <f ca="1">IF(OR(BO$9="×",BO$110="×",BO$110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〇")))</f>
        <v>△</v>
      </c>
      <c r="BP30" s="29" t="str">
        <f ca="1">IF(OR(BP$9="×",BP$110="×",BP$110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〇")))</f>
        <v>△</v>
      </c>
      <c r="BQ30" s="29" t="str">
        <f ca="1">IF(OR(BQ$9="×",BQ$110="×",BQ$110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〇")))</f>
        <v>△</v>
      </c>
      <c r="BR30" s="29" t="str">
        <f ca="1">IF(OR(BR$9="×",BR$110="×",BR$110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〇")))</f>
        <v>△</v>
      </c>
      <c r="BS30" s="28" t="str">
        <f ca="1">IF(OR(BS$9="×",BS$110="×",BS$110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〇")))</f>
        <v>〇</v>
      </c>
      <c r="BT30" s="29" t="str">
        <f ca="1">IF(OR(BT$9="×",BT$110="×",BT$110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〇")))</f>
        <v>〇</v>
      </c>
      <c r="BU30" s="29" t="str">
        <f ca="1">IF(OR(BU$9="×",BU$110="×",BU$110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〇")))</f>
        <v>〇</v>
      </c>
      <c r="BV30" s="30" t="str">
        <f ca="1">IF(OR(BV$9="×",BV$110="×",BV$110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〇")))</f>
        <v>〇</v>
      </c>
      <c r="BW30" s="29" t="str">
        <f ca="1">IF(OR(BW$9="×",BW$110="×",BW$110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〇")))</f>
        <v>〇</v>
      </c>
      <c r="BX30" s="29" t="str">
        <f ca="1">IF(OR(BX$9="×",BX$110="×",BX$110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〇")))</f>
        <v>〇</v>
      </c>
      <c r="BY30" s="29" t="str">
        <f ca="1">IF(OR(BY$9="×",BY$110="×",BY$110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〇")))</f>
        <v>〇</v>
      </c>
      <c r="BZ30" s="29" t="str">
        <f ca="1">IF(OR(BZ$9="×",BZ$110="×",BZ$110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〇")))</f>
        <v>〇</v>
      </c>
      <c r="CA30" s="28" t="str">
        <f ca="1">IF(OR(CA$9="×",CA$110="×",CA$110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〇")))</f>
        <v>△</v>
      </c>
      <c r="CB30" s="29" t="str">
        <f ca="1">IF(OR(CB$9="×",CB$110="×",CB$110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〇")))</f>
        <v>△</v>
      </c>
      <c r="CC30" s="29" t="str">
        <f ca="1">IF(OR(CC$9="×",CC$110="×",CC$110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〇")))</f>
        <v>△</v>
      </c>
      <c r="CD30" s="30" t="str">
        <f ca="1">IF(OR(CD$9="×",CD$110="×",CD$110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〇")))</f>
        <v>△</v>
      </c>
      <c r="CE30" s="29" t="str">
        <f ca="1">IF(OR(CE$9="×",CE$110="×",CE$110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〇")))</f>
        <v>△</v>
      </c>
      <c r="CF30" s="29" t="str">
        <f ca="1">IF(OR(CF$9="×",CF$110="×",CF$110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〇")))</f>
        <v>△</v>
      </c>
      <c r="CG30" s="37" t="str">
        <f ca="1">IF(OR(CG$9="×",CG$110="×",CG$110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〇")))</f>
        <v>△</v>
      </c>
      <c r="CH30" s="36" t="str">
        <f ca="1">IF(OR(CH$9="×",CH$110="×",CH$110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〇")))</f>
        <v>△</v>
      </c>
      <c r="CI30" s="29" t="str">
        <f ca="1">IF(OR(CI$9="×",CI$110="×",CI$110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〇")))</f>
        <v>△</v>
      </c>
      <c r="CJ30" s="29" t="str">
        <f ca="1">IF(OR(CJ$9="×",CJ$110="×",CJ$110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〇")))</f>
        <v>△</v>
      </c>
      <c r="CK30" s="29" t="str">
        <f ca="1">IF(OR(CK$9="×",CK$110="×",CK$110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〇")))</f>
        <v>△</v>
      </c>
      <c r="CL30" s="29" t="str">
        <f ca="1">IF(OR(CL$9="×",CL$110="×",CL$110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〇")))</f>
        <v>△</v>
      </c>
      <c r="CM30" s="29" t="str">
        <f ca="1">IF(OR(CM$9="×",CM$110="×",CM$110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〇")))</f>
        <v>△</v>
      </c>
      <c r="CN30" s="29" t="str">
        <f ca="1">IF(OR(CN$9="×",CN$110="×",CN$110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〇")))</f>
        <v>△</v>
      </c>
      <c r="CO30" s="29" t="str">
        <f ca="1">IF(OR(CO$9="×",CO$110="×",CO$110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〇")))</f>
        <v>△</v>
      </c>
      <c r="CP30" s="29" t="str">
        <f ca="1">IF(OR(CP$9="×",CP$110="×",CP$110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〇")))</f>
        <v>△</v>
      </c>
      <c r="CQ30" s="28" t="str">
        <f ca="1">IF(OR(CQ$9="×",CQ$110="×",CQ$110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〇")))</f>
        <v>〇</v>
      </c>
      <c r="CR30" s="29" t="str">
        <f ca="1">IF(OR(CR$9="×",CR$110="×",CR$110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〇")))</f>
        <v>〇</v>
      </c>
      <c r="CS30" s="29" t="str">
        <f ca="1">IF(OR(CS$9="×",CS$110="×",CS$110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〇")))</f>
        <v>〇</v>
      </c>
      <c r="CT30" s="30" t="str">
        <f ca="1">IF(OR(CT$9="×",CT$110="×",CT$110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〇")))</f>
        <v>〇</v>
      </c>
      <c r="CU30" s="29" t="str">
        <f ca="1">IF(OR(CU$9="×",CU$110="×",CU$110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〇")))</f>
        <v>〇</v>
      </c>
      <c r="CV30" s="29" t="str">
        <f ca="1">IF(OR(CV$9="×",CV$110="×",CV$110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〇")))</f>
        <v>〇</v>
      </c>
      <c r="CW30" s="29" t="str">
        <f ca="1">IF(OR(CW$9="×",CW$110="×",CW$110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〇")))</f>
        <v>〇</v>
      </c>
      <c r="CX30" s="29" t="str">
        <f ca="1">IF(OR(CX$9="×",CX$110="×",CX$110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〇")))</f>
        <v>〇</v>
      </c>
      <c r="CY30" s="28" t="str">
        <f ca="1">IF(OR(CY$9="×",CY$110="×",CY$110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〇")))</f>
        <v>△</v>
      </c>
      <c r="CZ30" s="29" t="str">
        <f ca="1">IF(OR(CZ$9="×",CZ$110="×",CZ$110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〇")))</f>
        <v>△</v>
      </c>
      <c r="DA30" s="29" t="str">
        <f ca="1">IF(OR(DA$9="×",DA$110="×",DA$110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〇")))</f>
        <v>△</v>
      </c>
      <c r="DB30" s="30" t="str">
        <f ca="1">IF(OR(DB$9="×",DB$110="×",DB$110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〇")))</f>
        <v>△</v>
      </c>
      <c r="DC30" s="29" t="str">
        <f ca="1">IF(OR(DC$9="×",DC$110="×",DC$110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〇")))</f>
        <v>△</v>
      </c>
      <c r="DD30" s="29" t="str">
        <f ca="1">IF(OR(DD$9="×",DD$110="×",DD$110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〇")))</f>
        <v>△</v>
      </c>
      <c r="DE30" s="37" t="str">
        <f ca="1">IF(OR(DE$9="×",DE$110="×",DE$110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〇")))</f>
        <v>△</v>
      </c>
      <c r="DF30" s="36" t="str">
        <f ca="1">IF(OR(DF$9="×",DF$110="×",DF$110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〇")))</f>
        <v>△</v>
      </c>
      <c r="DG30" s="29" t="str">
        <f ca="1">IF(OR(DG$9="×",DG$110="×",DG$110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〇")))</f>
        <v>△</v>
      </c>
      <c r="DH30" s="29" t="str">
        <f ca="1">IF(OR(DH$9="×",DH$110="×",DH$110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〇")))</f>
        <v>△</v>
      </c>
      <c r="DI30" s="29" t="str">
        <f ca="1">IF(OR(DI$9="×",DI$110="×",DI$110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〇")))</f>
        <v>△</v>
      </c>
      <c r="DJ30" s="29" t="str">
        <f ca="1">IF(OR(DJ$9="×",DJ$110="×",DJ$110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〇")))</f>
        <v>△</v>
      </c>
      <c r="DK30" s="29" t="str">
        <f ca="1">IF(OR(DK$9="×",DK$110="×",DK$110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〇")))</f>
        <v>△</v>
      </c>
      <c r="DL30" s="29" t="str">
        <f ca="1">IF(OR(DL$9="×",DL$110="×",DL$110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〇")))</f>
        <v>△</v>
      </c>
      <c r="DM30" s="29" t="str">
        <f ca="1">IF(OR(DM$9="×",DM$110="×",DM$110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〇")))</f>
        <v>△</v>
      </c>
      <c r="DN30" s="29" t="str">
        <f ca="1">IF(OR(DN$9="×",DN$110="×",DN$110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〇")))</f>
        <v>△</v>
      </c>
      <c r="DO30" s="28" t="str">
        <f ca="1">IF(OR(DO$9="×",DO$110="×",DO$110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〇")))</f>
        <v>〇</v>
      </c>
      <c r="DP30" s="29" t="str">
        <f ca="1">IF(OR(DP$9="×",DP$110="×",DP$110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〇")))</f>
        <v>〇</v>
      </c>
      <c r="DQ30" s="29" t="str">
        <f ca="1">IF(OR(DQ$9="×",DQ$110="×",DQ$110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〇")))</f>
        <v>〇</v>
      </c>
      <c r="DR30" s="30" t="str">
        <f ca="1">IF(OR(DR$9="×",DR$110="×",DR$110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〇")))</f>
        <v>〇</v>
      </c>
      <c r="DS30" s="29" t="str">
        <f ca="1">IF(OR(DS$9="×",DS$110="×",DS$110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〇")))</f>
        <v>〇</v>
      </c>
      <c r="DT30" s="29" t="str">
        <f ca="1">IF(OR(DT$9="×",DT$110="×",DT$110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〇")))</f>
        <v>〇</v>
      </c>
      <c r="DU30" s="29" t="str">
        <f ca="1">IF(OR(DU$9="×",DU$110="×",DU$110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〇")))</f>
        <v>〇</v>
      </c>
      <c r="DV30" s="29" t="str">
        <f ca="1">IF(OR(DV$9="×",DV$110="×",DV$110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〇")))</f>
        <v>〇</v>
      </c>
      <c r="DW30" s="28" t="str">
        <f ca="1">IF(OR(DW$9="×",DW$110="×",DW$110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〇")))</f>
        <v>△</v>
      </c>
      <c r="DX30" s="29" t="str">
        <f ca="1">IF(OR(DX$9="×",DX$110="×",DX$110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〇")))</f>
        <v>△</v>
      </c>
      <c r="DY30" s="29" t="str">
        <f ca="1">IF(OR(DY$9="×",DY$110="×",DY$110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〇")))</f>
        <v>△</v>
      </c>
      <c r="DZ30" s="30" t="str">
        <f ca="1">IF(OR(DZ$9="×",DZ$110="×",DZ$110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〇")))</f>
        <v>△</v>
      </c>
      <c r="EA30" s="29" t="str">
        <f ca="1">IF(OR(EA$9="×",EA$110="×",EA$110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〇")))</f>
        <v>△</v>
      </c>
      <c r="EB30" s="29" t="str">
        <f ca="1">IF(OR(EB$9="×",EB$110="×",EB$110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〇")))</f>
        <v>△</v>
      </c>
      <c r="EC30" s="37" t="str">
        <f ca="1">IF(OR(EC$9="×",EC$110="×",EC$110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〇")))</f>
        <v>△</v>
      </c>
      <c r="ED30" s="36" t="str">
        <f ca="1">IF(OR(ED$9="×",ED$110="×",ED$110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〇")))</f>
        <v>×</v>
      </c>
      <c r="EE30" s="29" t="str">
        <f ca="1">IF(OR(EE$9="×",EE$110="×",EE$110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〇")))</f>
        <v>×</v>
      </c>
      <c r="EF30" s="29" t="str">
        <f ca="1">IF(OR(EF$9="×",EF$110="×",EF$110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〇")))</f>
        <v>×</v>
      </c>
      <c r="EG30" s="29" t="str">
        <f ca="1">IF(OR(EG$9="×",EG$110="×",EG$110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〇")))</f>
        <v>×</v>
      </c>
      <c r="EH30" s="29" t="str">
        <f ca="1">IF(OR(EH$9="×",EH$110="×",EH$110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〇")))</f>
        <v>×</v>
      </c>
      <c r="EI30" s="29" t="str">
        <f ca="1">IF(OR(EI$9="×",EI$110="×",EI$110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〇")))</f>
        <v>×</v>
      </c>
      <c r="EJ30" s="29" t="str">
        <f ca="1">IF(OR(EJ$9="×",EJ$110="×",EJ$110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〇")))</f>
        <v>×</v>
      </c>
      <c r="EK30" s="29" t="str">
        <f ca="1">IF(OR(EK$9="×",EK$110="×",EK$110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〇")))</f>
        <v>×</v>
      </c>
      <c r="EL30" s="29" t="str">
        <f ca="1">IF(OR(EL$9="×",EL$110="×",EL$110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〇")))</f>
        <v>×</v>
      </c>
      <c r="EM30" s="28" t="str">
        <f ca="1">IF(OR(EM$9="×",EM$110="×",EM$110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〇")))</f>
        <v>×</v>
      </c>
      <c r="EN30" s="29" t="str">
        <f ca="1">IF(OR(EN$9="×",EN$110="×",EN$110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〇")))</f>
        <v>×</v>
      </c>
      <c r="EO30" s="29" t="str">
        <f ca="1">IF(OR(EO$9="×",EO$110="×",EO$110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〇")))</f>
        <v>×</v>
      </c>
      <c r="EP30" s="30" t="str">
        <f ca="1">IF(OR(EP$9="×",EP$110="×",EP$110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〇")))</f>
        <v>×</v>
      </c>
      <c r="EQ30" s="29" t="str">
        <f ca="1">IF(OR(EQ$9="×",EQ$110="×",EQ$110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〇")))</f>
        <v>×</v>
      </c>
      <c r="ER30" s="29" t="str">
        <f ca="1">IF(OR(ER$9="×",ER$110="×",ER$110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〇")))</f>
        <v>×</v>
      </c>
      <c r="ES30" s="29" t="str">
        <f ca="1">IF(OR(ES$9="×",ES$110="×",ES$110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〇")))</f>
        <v>×</v>
      </c>
      <c r="ET30" s="29" t="str">
        <f ca="1">IF(OR(ET$9="×",ET$110="×",ET$110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〇")))</f>
        <v>×</v>
      </c>
      <c r="EU30" s="28" t="str">
        <f ca="1">IF(OR(EU$9="×",EU$110="×",EU$110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〇")))</f>
        <v>×</v>
      </c>
      <c r="EV30" s="29" t="str">
        <f ca="1">IF(OR(EV$9="×",EV$110="×",EV$110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〇")))</f>
        <v>×</v>
      </c>
      <c r="EW30" s="29" t="str">
        <f ca="1">IF(OR(EW$9="×",EW$110="×",EW$110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〇")))</f>
        <v>×</v>
      </c>
      <c r="EX30" s="30" t="str">
        <f ca="1">IF(OR(EX$9="×",EX$110="×",EX$110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〇")))</f>
        <v>×</v>
      </c>
      <c r="EY30" s="29" t="str">
        <f ca="1">IF(OR(EY$9="×",EY$110="×",EY$110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〇")))</f>
        <v>×</v>
      </c>
      <c r="EZ30" s="29" t="str">
        <f ca="1">IF(OR(EZ$9="×",EZ$110="×",EZ$110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〇")))</f>
        <v>×</v>
      </c>
      <c r="FA30" s="37" t="str">
        <f ca="1">IF(OR(FA$9="×",FA$110="×",FA$110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〇")))</f>
        <v>×</v>
      </c>
      <c r="FB30" s="36" t="str">
        <f ca="1">IF(OR(FB$9="×",FB$110="×",FB$110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〇")))</f>
        <v>×</v>
      </c>
      <c r="FC30" s="29" t="str">
        <f ca="1">IF(OR(FC$9="×",FC$110="×",FC$110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〇")))</f>
        <v>×</v>
      </c>
      <c r="FD30" s="29" t="str">
        <f ca="1">IF(OR(FD$9="×",FD$110="×",FD$110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〇")))</f>
        <v>×</v>
      </c>
      <c r="FE30" s="29" t="str">
        <f ca="1">IF(OR(FE$9="×",FE$110="×",FE$110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〇")))</f>
        <v>×</v>
      </c>
      <c r="FF30" s="29" t="str">
        <f ca="1">IF(OR(FF$9="×",FF$110="×",FF$110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〇")))</f>
        <v>×</v>
      </c>
      <c r="FG30" s="29" t="str">
        <f ca="1">IF(OR(FG$9="×",FG$110="×",FG$110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〇")))</f>
        <v>×</v>
      </c>
      <c r="FH30" s="29" t="str">
        <f ca="1">IF(OR(FH$9="×",FH$110="×",FH$110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〇")))</f>
        <v>×</v>
      </c>
      <c r="FI30" s="29" t="str">
        <f ca="1">IF(OR(FI$9="×",FI$110="×",FI$110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〇")))</f>
        <v>×</v>
      </c>
      <c r="FJ30" s="29" t="str">
        <f ca="1">IF(OR(FJ$9="×",FJ$110="×",FJ$110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〇")))</f>
        <v>×</v>
      </c>
      <c r="FK30" s="28" t="str">
        <f ca="1">IF(OR(FK$9="×",FK$110="×",FK$110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〇")))</f>
        <v>×</v>
      </c>
      <c r="FL30" s="29" t="str">
        <f ca="1">IF(OR(FL$9="×",FL$110="×",FL$110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〇")))</f>
        <v>×</v>
      </c>
      <c r="FM30" s="29" t="str">
        <f ca="1">IF(OR(FM$9="×",FM$110="×",FM$110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〇")))</f>
        <v>×</v>
      </c>
      <c r="FN30" s="30" t="str">
        <f ca="1">IF(OR(FN$9="×",FN$110="×",FN$110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〇")))</f>
        <v>×</v>
      </c>
      <c r="FO30" s="29" t="str">
        <f ca="1">IF(OR(FO$9="×",FO$110="×",FO$110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〇")))</f>
        <v>×</v>
      </c>
      <c r="FP30" s="29" t="str">
        <f ca="1">IF(OR(FP$9="×",FP$110="×",FP$110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〇")))</f>
        <v>×</v>
      </c>
      <c r="FQ30" s="29" t="str">
        <f ca="1">IF(OR(FQ$9="×",FQ$110="×",FQ$110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〇")))</f>
        <v>×</v>
      </c>
      <c r="FR30" s="29" t="str">
        <f ca="1">IF(OR(FR$9="×",FR$110="×",FR$110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〇")))</f>
        <v>×</v>
      </c>
      <c r="FS30" s="28" t="str">
        <f ca="1">IF(OR(FS$9="×",FS$110="×",FS$110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〇")))</f>
        <v>×</v>
      </c>
      <c r="FT30" s="29" t="str">
        <f ca="1">IF(OR(FT$9="×",FT$110="×",FT$110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〇")))</f>
        <v>×</v>
      </c>
      <c r="FU30" s="29" t="str">
        <f ca="1">IF(OR(FU$9="×",FU$110="×",FU$110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〇")))</f>
        <v>×</v>
      </c>
      <c r="FV30" s="30" t="str">
        <f ca="1">IF(OR(FV$9="×",FV$110="×",FV$110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〇")))</f>
        <v>×</v>
      </c>
      <c r="FW30" s="29" t="str">
        <f ca="1">IF(OR(FW$9="×",FW$110="×",FW$110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〇")))</f>
        <v>×</v>
      </c>
      <c r="FX30" s="29" t="str">
        <f ca="1">IF(OR(FX$9="×",FX$110="×",FX$110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〇")))</f>
        <v>×</v>
      </c>
      <c r="FY30" s="37" t="str">
        <f ca="1">IF(OR(FY$9="×",FY$110="×",FY$110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〇")))</f>
        <v>×</v>
      </c>
    </row>
    <row r="31" spans="1:181">
      <c r="A31" s="16"/>
      <c r="B31" s="72" t="s">
        <v>49</v>
      </c>
      <c r="C31" s="73"/>
      <c r="D31" s="11" t="s">
        <v>171</v>
      </c>
      <c r="E31" s="10" t="str">
        <f>INDEX(施設情報!$D$1:$D$1000,MATCH(D31,施設情報!$C$1:$C$1000,0))</f>
        <v>1</v>
      </c>
      <c r="F31" s="11"/>
      <c r="G31" s="8" t="str">
        <f t="shared" si="8"/>
        <v>022-46391</v>
      </c>
      <c r="H31" s="10" t="str">
        <f t="shared" si="14"/>
        <v>022-46392</v>
      </c>
      <c r="I31" s="10" t="str">
        <f t="shared" si="9"/>
        <v>022-46393</v>
      </c>
      <c r="J31" s="10" t="str">
        <f t="shared" si="10"/>
        <v>022-46394</v>
      </c>
      <c r="K31" s="10" t="str">
        <f t="shared" si="11"/>
        <v>022-46395</v>
      </c>
      <c r="L31" s="10" t="str">
        <f t="shared" si="12"/>
        <v>022-46396</v>
      </c>
      <c r="M31" s="10" t="str">
        <f t="shared" si="13"/>
        <v>022-46397</v>
      </c>
      <c r="N31" s="36" t="str">
        <f ca="1">IF(OR(N$9="×",N$110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N$110="△"),"△","〇")))</f>
        <v>△</v>
      </c>
      <c r="O31" s="29" t="str">
        <f ca="1">IF(OR(O$9="×",O$110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O$110="△"),"△","〇")))</f>
        <v>△</v>
      </c>
      <c r="P31" s="29" t="str">
        <f ca="1">IF(OR(P$9="×",P$110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P$110="△"),"△","〇")))</f>
        <v>△</v>
      </c>
      <c r="Q31" s="29" t="str">
        <f ca="1">IF(OR(Q$9="×",Q$110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Q$110="△"),"△","〇")))</f>
        <v>△</v>
      </c>
      <c r="R31" s="29" t="str">
        <f ca="1">IF(OR(R$9="×",R$110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R$110="△"),"△","〇")))</f>
        <v>△</v>
      </c>
      <c r="S31" s="29" t="str">
        <f ca="1">IF(OR(S$9="×",S$110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S$110="△"),"△","〇")))</f>
        <v>△</v>
      </c>
      <c r="T31" s="29" t="str">
        <f ca="1">IF(OR(T$9="×",T$110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T$110="△"),"△","〇")))</f>
        <v>△</v>
      </c>
      <c r="U31" s="29" t="str">
        <f ca="1">IF(OR(U$9="×",U$110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U$110="△"),"△","〇")))</f>
        <v>△</v>
      </c>
      <c r="V31" s="29" t="str">
        <f ca="1">IF(OR(V$9="×",V$110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V$110="△"),"△","〇")))</f>
        <v>△</v>
      </c>
      <c r="W31" s="28" t="str">
        <f ca="1">IF(OR(W$9="×",W$110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W$110="△"),"△","〇")))</f>
        <v>〇</v>
      </c>
      <c r="X31" s="29" t="str">
        <f ca="1">IF(OR(X$9="×",X$110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X$110="△"),"△","〇")))</f>
        <v>〇</v>
      </c>
      <c r="Y31" s="29" t="str">
        <f ca="1">IF(OR(Y$9="×",Y$110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Y$110="△"),"△","〇")))</f>
        <v>〇</v>
      </c>
      <c r="Z31" s="30" t="str">
        <f ca="1">IF(OR(Z$9="×",Z$110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Z$110="△"),"△","〇")))</f>
        <v>〇</v>
      </c>
      <c r="AA31" s="29" t="str">
        <f ca="1">IF(OR(AA$9="×",AA$110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AA$110="△"),"△","〇")))</f>
        <v>〇</v>
      </c>
      <c r="AB31" s="29" t="str">
        <f ca="1">IF(OR(AB$9="×",AB$110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AB$110="△"),"△","〇")))</f>
        <v>〇</v>
      </c>
      <c r="AC31" s="29" t="str">
        <f ca="1">IF(OR(AC$9="×",AC$110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AC$110="△"),"△","〇")))</f>
        <v>〇</v>
      </c>
      <c r="AD31" s="29" t="str">
        <f ca="1">IF(OR(AD$9="×",AD$110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AD$110="△"),"△","〇")))</f>
        <v>〇</v>
      </c>
      <c r="AE31" s="28" t="str">
        <f ca="1">IF(OR(AE$9="×",AE$110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AE$110="△"),"△","〇")))</f>
        <v>△</v>
      </c>
      <c r="AF31" s="29" t="str">
        <f ca="1">IF(OR(AF$9="×",AF$110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AF$110="△"),"△","〇")))</f>
        <v>△</v>
      </c>
      <c r="AG31" s="29" t="str">
        <f ca="1">IF(OR(AG$9="×",AG$110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AG$110="△"),"△","〇")))</f>
        <v>△</v>
      </c>
      <c r="AH31" s="30" t="str">
        <f ca="1">IF(OR(AH$9="×",AH$110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AH$110="△"),"△","〇")))</f>
        <v>△</v>
      </c>
      <c r="AI31" s="29" t="str">
        <f ca="1">IF(OR(AI$9="×",AI$110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AI$110="△"),"△","〇")))</f>
        <v>△</v>
      </c>
      <c r="AJ31" s="29" t="str">
        <f ca="1">IF(OR(AJ$9="×",AJ$110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AJ$110="△"),"△","〇")))</f>
        <v>△</v>
      </c>
      <c r="AK31" s="37" t="str">
        <f ca="1">IF(OR(AK$9="×",AK$110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AK$110="△"),"△","〇")))</f>
        <v>△</v>
      </c>
      <c r="AL31" s="36" t="str">
        <f ca="1">IF(OR(AL$9="×",AL$110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AL$110="△"),"△","〇")))</f>
        <v>△</v>
      </c>
      <c r="AM31" s="29" t="str">
        <f ca="1">IF(OR(AM$9="×",AM$110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AM$110="△"),"△","〇")))</f>
        <v>△</v>
      </c>
      <c r="AN31" s="29" t="str">
        <f ca="1">IF(OR(AN$9="×",AN$110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AN$110="△"),"△","〇")))</f>
        <v>△</v>
      </c>
      <c r="AO31" s="29" t="str">
        <f ca="1">IF(OR(AO$9="×",AO$110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AO$110="△"),"△","〇")))</f>
        <v>△</v>
      </c>
      <c r="AP31" s="29" t="str">
        <f ca="1">IF(OR(AP$9="×",AP$110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AP$110="△"),"△","〇")))</f>
        <v>△</v>
      </c>
      <c r="AQ31" s="29" t="str">
        <f ca="1">IF(OR(AQ$9="×",AQ$110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AQ$110="△"),"△","〇")))</f>
        <v>△</v>
      </c>
      <c r="AR31" s="29" t="str">
        <f ca="1">IF(OR(AR$9="×",AR$110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AR$110="△"),"△","〇")))</f>
        <v>△</v>
      </c>
      <c r="AS31" s="29" t="str">
        <f ca="1">IF(OR(AS$9="×",AS$110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AS$110="△"),"△","〇")))</f>
        <v>△</v>
      </c>
      <c r="AT31" s="29" t="str">
        <f ca="1">IF(OR(AT$9="×",AT$110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AT$110="△"),"△","〇")))</f>
        <v>△</v>
      </c>
      <c r="AU31" s="28" t="str">
        <f ca="1">IF(OR(AU$9="×",AU$110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AU$110="△"),"△","〇")))</f>
        <v>〇</v>
      </c>
      <c r="AV31" s="29" t="str">
        <f ca="1">IF(OR(AV$9="×",AV$110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AV$110="△"),"△","〇")))</f>
        <v>〇</v>
      </c>
      <c r="AW31" s="29" t="str">
        <f ca="1">IF(OR(AW$9="×",AW$110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AW$110="△"),"△","〇")))</f>
        <v>〇</v>
      </c>
      <c r="AX31" s="30" t="str">
        <f ca="1">IF(OR(AX$9="×",AX$110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AX$110="△"),"△","〇")))</f>
        <v>〇</v>
      </c>
      <c r="AY31" s="29" t="str">
        <f ca="1">IF(OR(AY$9="×",AY$110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AY$110="△"),"△","〇")))</f>
        <v>〇</v>
      </c>
      <c r="AZ31" s="29" t="str">
        <f ca="1">IF(OR(AZ$9="×",AZ$110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AZ$110="△"),"△","〇")))</f>
        <v>〇</v>
      </c>
      <c r="BA31" s="29" t="str">
        <f ca="1">IF(OR(BA$9="×",BA$110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BA$110="△"),"△","〇")))</f>
        <v>〇</v>
      </c>
      <c r="BB31" s="29" t="str">
        <f ca="1">IF(OR(BB$9="×",BB$110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BB$110="△"),"△","〇")))</f>
        <v>〇</v>
      </c>
      <c r="BC31" s="28" t="str">
        <f ca="1">IF(OR(BC$9="×",BC$110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BC$110="△"),"△","〇")))</f>
        <v>△</v>
      </c>
      <c r="BD31" s="29" t="str">
        <f ca="1">IF(OR(BD$9="×",BD$110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BD$110="△"),"△","〇")))</f>
        <v>△</v>
      </c>
      <c r="BE31" s="29" t="str">
        <f ca="1">IF(OR(BE$9="×",BE$110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BE$110="△"),"△","〇")))</f>
        <v>△</v>
      </c>
      <c r="BF31" s="30" t="str">
        <f ca="1">IF(OR(BF$9="×",BF$110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BF$110="△"),"△","〇")))</f>
        <v>△</v>
      </c>
      <c r="BG31" s="29" t="str">
        <f ca="1">IF(OR(BG$9="×",BG$110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BG$110="△"),"△","〇")))</f>
        <v>△</v>
      </c>
      <c r="BH31" s="29" t="str">
        <f ca="1">IF(OR(BH$9="×",BH$110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BH$110="△"),"△","〇")))</f>
        <v>△</v>
      </c>
      <c r="BI31" s="37" t="str">
        <f ca="1">IF(OR(BI$9="×",BI$110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BI$110="△"),"△","〇")))</f>
        <v>△</v>
      </c>
      <c r="BJ31" s="36" t="str">
        <f ca="1">IF(OR(BJ$9="×",BJ$110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BJ$110="△"),"△","〇")))</f>
        <v>△</v>
      </c>
      <c r="BK31" s="29" t="str">
        <f ca="1">IF(OR(BK$9="×",BK$110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BK$110="△"),"△","〇")))</f>
        <v>△</v>
      </c>
      <c r="BL31" s="29" t="str">
        <f ca="1">IF(OR(BL$9="×",BL$110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BL$110="△"),"△","〇")))</f>
        <v>△</v>
      </c>
      <c r="BM31" s="29" t="str">
        <f ca="1">IF(OR(BM$9="×",BM$110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BM$110="△"),"△","〇")))</f>
        <v>△</v>
      </c>
      <c r="BN31" s="29" t="str">
        <f ca="1">IF(OR(BN$9="×",BN$110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BN$110="△"),"△","〇")))</f>
        <v>△</v>
      </c>
      <c r="BO31" s="29" t="str">
        <f ca="1">IF(OR(BO$9="×",BO$110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BO$110="△"),"△","〇")))</f>
        <v>△</v>
      </c>
      <c r="BP31" s="29" t="str">
        <f ca="1">IF(OR(BP$9="×",BP$110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BP$110="△"),"△","〇")))</f>
        <v>△</v>
      </c>
      <c r="BQ31" s="29" t="str">
        <f ca="1">IF(OR(BQ$9="×",BQ$110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BQ$110="△"),"△","〇")))</f>
        <v>△</v>
      </c>
      <c r="BR31" s="29" t="str">
        <f ca="1">IF(OR(BR$9="×",BR$110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BR$110="△"),"△","〇")))</f>
        <v>△</v>
      </c>
      <c r="BS31" s="28" t="str">
        <f ca="1">IF(OR(BS$9="×",BS$110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BS$110="△"),"△","〇")))</f>
        <v>〇</v>
      </c>
      <c r="BT31" s="29" t="str">
        <f ca="1">IF(OR(BT$9="×",BT$110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BT$110="△"),"△","〇")))</f>
        <v>〇</v>
      </c>
      <c r="BU31" s="29" t="str">
        <f ca="1">IF(OR(BU$9="×",BU$110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BU$110="△"),"△","〇")))</f>
        <v>〇</v>
      </c>
      <c r="BV31" s="30" t="str">
        <f ca="1">IF(OR(BV$9="×",BV$110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BV$110="△"),"△","〇")))</f>
        <v>〇</v>
      </c>
      <c r="BW31" s="29" t="str">
        <f ca="1">IF(OR(BW$9="×",BW$110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BW$110="△"),"△","〇")))</f>
        <v>〇</v>
      </c>
      <c r="BX31" s="29" t="str">
        <f ca="1">IF(OR(BX$9="×",BX$110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BX$110="△"),"△","〇")))</f>
        <v>〇</v>
      </c>
      <c r="BY31" s="29" t="str">
        <f ca="1">IF(OR(BY$9="×",BY$110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BY$110="△"),"△","〇")))</f>
        <v>〇</v>
      </c>
      <c r="BZ31" s="29" t="str">
        <f ca="1">IF(OR(BZ$9="×",BZ$110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BZ$110="△"),"△","〇")))</f>
        <v>〇</v>
      </c>
      <c r="CA31" s="28" t="str">
        <f ca="1">IF(OR(CA$9="×",CA$110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CA$110="△"),"△","〇")))</f>
        <v>△</v>
      </c>
      <c r="CB31" s="29" t="str">
        <f ca="1">IF(OR(CB$9="×",CB$110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CB$110="△"),"△","〇")))</f>
        <v>△</v>
      </c>
      <c r="CC31" s="29" t="str">
        <f ca="1">IF(OR(CC$9="×",CC$110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CC$110="△"),"△","〇")))</f>
        <v>△</v>
      </c>
      <c r="CD31" s="30" t="str">
        <f ca="1">IF(OR(CD$9="×",CD$110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CD$110="△"),"△","〇")))</f>
        <v>△</v>
      </c>
      <c r="CE31" s="29" t="str">
        <f ca="1">IF(OR(CE$9="×",CE$110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CE$110="△"),"△","〇")))</f>
        <v>△</v>
      </c>
      <c r="CF31" s="29" t="str">
        <f ca="1">IF(OR(CF$9="×",CF$110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CF$110="△"),"△","〇")))</f>
        <v>△</v>
      </c>
      <c r="CG31" s="37" t="str">
        <f ca="1">IF(OR(CG$9="×",CG$110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CG$110="△"),"△","〇")))</f>
        <v>△</v>
      </c>
      <c r="CH31" s="36" t="str">
        <f ca="1">IF(OR(CH$9="×",CH$110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CH$110="△"),"△","〇")))</f>
        <v>△</v>
      </c>
      <c r="CI31" s="29" t="str">
        <f ca="1">IF(OR(CI$9="×",CI$110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CI$110="△"),"△","〇")))</f>
        <v>△</v>
      </c>
      <c r="CJ31" s="29" t="str">
        <f ca="1">IF(OR(CJ$9="×",CJ$110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CJ$110="△"),"△","〇")))</f>
        <v>△</v>
      </c>
      <c r="CK31" s="29" t="str">
        <f ca="1">IF(OR(CK$9="×",CK$110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CK$110="△"),"△","〇")))</f>
        <v>△</v>
      </c>
      <c r="CL31" s="29" t="str">
        <f ca="1">IF(OR(CL$9="×",CL$110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CL$110="△"),"△","〇")))</f>
        <v>△</v>
      </c>
      <c r="CM31" s="29" t="str">
        <f ca="1">IF(OR(CM$9="×",CM$110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CM$110="△"),"△","〇")))</f>
        <v>△</v>
      </c>
      <c r="CN31" s="29" t="str">
        <f ca="1">IF(OR(CN$9="×",CN$110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CN$110="△"),"△","〇")))</f>
        <v>△</v>
      </c>
      <c r="CO31" s="29" t="str">
        <f ca="1">IF(OR(CO$9="×",CO$110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CO$110="△"),"△","〇")))</f>
        <v>△</v>
      </c>
      <c r="CP31" s="29" t="str">
        <f ca="1">IF(OR(CP$9="×",CP$110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CP$110="△"),"△","〇")))</f>
        <v>△</v>
      </c>
      <c r="CQ31" s="28" t="str">
        <f ca="1">IF(OR(CQ$9="×",CQ$110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CQ$110="△"),"△","〇")))</f>
        <v>〇</v>
      </c>
      <c r="CR31" s="29" t="str">
        <f ca="1">IF(OR(CR$9="×",CR$110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CR$110="△"),"△","〇")))</f>
        <v>〇</v>
      </c>
      <c r="CS31" s="29" t="str">
        <f ca="1">IF(OR(CS$9="×",CS$110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CS$110="△"),"△","〇")))</f>
        <v>〇</v>
      </c>
      <c r="CT31" s="30" t="str">
        <f ca="1">IF(OR(CT$9="×",CT$110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CT$110="△"),"△","〇")))</f>
        <v>〇</v>
      </c>
      <c r="CU31" s="29" t="str">
        <f ca="1">IF(OR(CU$9="×",CU$110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CU$110="△"),"△","〇")))</f>
        <v>〇</v>
      </c>
      <c r="CV31" s="29" t="str">
        <f ca="1">IF(OR(CV$9="×",CV$110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CV$110="△"),"△","〇")))</f>
        <v>〇</v>
      </c>
      <c r="CW31" s="29" t="str">
        <f ca="1">IF(OR(CW$9="×",CW$110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CW$110="△"),"△","〇")))</f>
        <v>〇</v>
      </c>
      <c r="CX31" s="29" t="str">
        <f ca="1">IF(OR(CX$9="×",CX$110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CX$110="△"),"△","〇")))</f>
        <v>〇</v>
      </c>
      <c r="CY31" s="28" t="str">
        <f ca="1">IF(OR(CY$9="×",CY$110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CY$110="△"),"△","〇")))</f>
        <v>△</v>
      </c>
      <c r="CZ31" s="29" t="str">
        <f ca="1">IF(OR(CZ$9="×",CZ$110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CZ$110="△"),"△","〇")))</f>
        <v>△</v>
      </c>
      <c r="DA31" s="29" t="str">
        <f ca="1">IF(OR(DA$9="×",DA$110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DA$110="△"),"△","〇")))</f>
        <v>△</v>
      </c>
      <c r="DB31" s="30" t="str">
        <f ca="1">IF(OR(DB$9="×",DB$110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DB$110="△"),"△","〇")))</f>
        <v>△</v>
      </c>
      <c r="DC31" s="29" t="str">
        <f ca="1">IF(OR(DC$9="×",DC$110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DC$110="△"),"△","〇")))</f>
        <v>△</v>
      </c>
      <c r="DD31" s="29" t="str">
        <f ca="1">IF(OR(DD$9="×",DD$110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DD$110="△"),"△","〇")))</f>
        <v>△</v>
      </c>
      <c r="DE31" s="37" t="str">
        <f ca="1">IF(OR(DE$9="×",DE$110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DE$110="△"),"△","〇")))</f>
        <v>△</v>
      </c>
      <c r="DF31" s="36" t="str">
        <f ca="1">IF(OR(DF$9="×",DF$110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DF$110="△"),"△","〇")))</f>
        <v>△</v>
      </c>
      <c r="DG31" s="29" t="str">
        <f ca="1">IF(OR(DG$9="×",DG$110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DG$110="△"),"△","〇")))</f>
        <v>△</v>
      </c>
      <c r="DH31" s="29" t="str">
        <f ca="1">IF(OR(DH$9="×",DH$110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DH$110="△"),"△","〇")))</f>
        <v>△</v>
      </c>
      <c r="DI31" s="29" t="str">
        <f ca="1">IF(OR(DI$9="×",DI$110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DI$110="△"),"△","〇")))</f>
        <v>△</v>
      </c>
      <c r="DJ31" s="29" t="str">
        <f ca="1">IF(OR(DJ$9="×",DJ$110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DJ$110="△"),"△","〇")))</f>
        <v>△</v>
      </c>
      <c r="DK31" s="29" t="str">
        <f ca="1">IF(OR(DK$9="×",DK$110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DK$110="△"),"△","〇")))</f>
        <v>△</v>
      </c>
      <c r="DL31" s="29" t="str">
        <f ca="1">IF(OR(DL$9="×",DL$110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DL$110="△"),"△","〇")))</f>
        <v>△</v>
      </c>
      <c r="DM31" s="29" t="str">
        <f ca="1">IF(OR(DM$9="×",DM$110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DM$110="△"),"△","〇")))</f>
        <v>△</v>
      </c>
      <c r="DN31" s="29" t="str">
        <f ca="1">IF(OR(DN$9="×",DN$110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DN$110="△"),"△","〇")))</f>
        <v>△</v>
      </c>
      <c r="DO31" s="28" t="str">
        <f ca="1">IF(OR(DO$9="×",DO$110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DO$110="△"),"△","〇")))</f>
        <v>〇</v>
      </c>
      <c r="DP31" s="29" t="str">
        <f ca="1">IF(OR(DP$9="×",DP$110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DP$110="△"),"△","〇")))</f>
        <v>〇</v>
      </c>
      <c r="DQ31" s="29" t="str">
        <f ca="1">IF(OR(DQ$9="×",DQ$110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DQ$110="△"),"△","〇")))</f>
        <v>〇</v>
      </c>
      <c r="DR31" s="30" t="str">
        <f ca="1">IF(OR(DR$9="×",DR$110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DR$110="△"),"△","〇")))</f>
        <v>〇</v>
      </c>
      <c r="DS31" s="29" t="str">
        <f ca="1">IF(OR(DS$9="×",DS$110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DS$110="△"),"△","〇")))</f>
        <v>〇</v>
      </c>
      <c r="DT31" s="29" t="str">
        <f ca="1">IF(OR(DT$9="×",DT$110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DT$110="△"),"△","〇")))</f>
        <v>〇</v>
      </c>
      <c r="DU31" s="29" t="str">
        <f ca="1">IF(OR(DU$9="×",DU$110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DU$110="△"),"△","〇")))</f>
        <v>〇</v>
      </c>
      <c r="DV31" s="29" t="str">
        <f ca="1">IF(OR(DV$9="×",DV$110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DV$110="△"),"△","〇")))</f>
        <v>〇</v>
      </c>
      <c r="DW31" s="28" t="str">
        <f ca="1">IF(OR(DW$9="×",DW$110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DW$110="△"),"△","〇")))</f>
        <v>△</v>
      </c>
      <c r="DX31" s="29" t="str">
        <f ca="1">IF(OR(DX$9="×",DX$110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DX$110="△"),"△","〇")))</f>
        <v>△</v>
      </c>
      <c r="DY31" s="29" t="str">
        <f ca="1">IF(OR(DY$9="×",DY$110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DY$110="△"),"△","〇")))</f>
        <v>△</v>
      </c>
      <c r="DZ31" s="30" t="str">
        <f ca="1">IF(OR(DZ$9="×",DZ$110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DZ$110="△"),"△","〇")))</f>
        <v>△</v>
      </c>
      <c r="EA31" s="29" t="str">
        <f ca="1">IF(OR(EA$9="×",EA$110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EA$110="△"),"△","〇")))</f>
        <v>△</v>
      </c>
      <c r="EB31" s="29" t="str">
        <f ca="1">IF(OR(EB$9="×",EB$110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EB$110="△"),"△","〇")))</f>
        <v>△</v>
      </c>
      <c r="EC31" s="37" t="str">
        <f ca="1">IF(OR(EC$9="×",EC$110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EC$110="△"),"△","〇")))</f>
        <v>△</v>
      </c>
      <c r="ED31" s="36" t="str">
        <f ca="1">IF(OR(ED$9="×",ED$110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ED$110="△"),"△","〇")))</f>
        <v>×</v>
      </c>
      <c r="EE31" s="29" t="str">
        <f ca="1">IF(OR(EE$9="×",EE$110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EE$110="△"),"△","〇")))</f>
        <v>×</v>
      </c>
      <c r="EF31" s="29" t="str">
        <f ca="1">IF(OR(EF$9="×",EF$110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EF$110="△"),"△","〇")))</f>
        <v>×</v>
      </c>
      <c r="EG31" s="29" t="str">
        <f ca="1">IF(OR(EG$9="×",EG$110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EG$110="△"),"△","〇")))</f>
        <v>×</v>
      </c>
      <c r="EH31" s="29" t="str">
        <f ca="1">IF(OR(EH$9="×",EH$110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EH$110="△"),"△","〇")))</f>
        <v>×</v>
      </c>
      <c r="EI31" s="29" t="str">
        <f ca="1">IF(OR(EI$9="×",EI$110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EI$110="△"),"△","〇")))</f>
        <v>×</v>
      </c>
      <c r="EJ31" s="29" t="str">
        <f ca="1">IF(OR(EJ$9="×",EJ$110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EJ$110="△"),"△","〇")))</f>
        <v>×</v>
      </c>
      <c r="EK31" s="29" t="str">
        <f ca="1">IF(OR(EK$9="×",EK$110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EK$110="△"),"△","〇")))</f>
        <v>×</v>
      </c>
      <c r="EL31" s="29" t="str">
        <f ca="1">IF(OR(EL$9="×",EL$110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EL$110="△"),"△","〇")))</f>
        <v>×</v>
      </c>
      <c r="EM31" s="28" t="str">
        <f ca="1">IF(OR(EM$9="×",EM$110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EM$110="△"),"△","〇")))</f>
        <v>×</v>
      </c>
      <c r="EN31" s="29" t="str">
        <f ca="1">IF(OR(EN$9="×",EN$110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EN$110="△"),"△","〇")))</f>
        <v>×</v>
      </c>
      <c r="EO31" s="29" t="str">
        <f ca="1">IF(OR(EO$9="×",EO$110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EO$110="△"),"△","〇")))</f>
        <v>×</v>
      </c>
      <c r="EP31" s="30" t="str">
        <f ca="1">IF(OR(EP$9="×",EP$110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EP$110="△"),"△","〇")))</f>
        <v>×</v>
      </c>
      <c r="EQ31" s="29" t="str">
        <f ca="1">IF(OR(EQ$9="×",EQ$110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EQ$110="△"),"△","〇")))</f>
        <v>×</v>
      </c>
      <c r="ER31" s="29" t="str">
        <f ca="1">IF(OR(ER$9="×",ER$110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ER$110="△"),"△","〇")))</f>
        <v>×</v>
      </c>
      <c r="ES31" s="29" t="str">
        <f ca="1">IF(OR(ES$9="×",ES$110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ES$110="△"),"△","〇")))</f>
        <v>×</v>
      </c>
      <c r="ET31" s="29" t="str">
        <f ca="1">IF(OR(ET$9="×",ET$110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ET$110="△"),"△","〇")))</f>
        <v>×</v>
      </c>
      <c r="EU31" s="28" t="str">
        <f ca="1">IF(OR(EU$9="×",EU$110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EU$110="△"),"△","〇")))</f>
        <v>×</v>
      </c>
      <c r="EV31" s="29" t="str">
        <f ca="1">IF(OR(EV$9="×",EV$110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EV$110="△"),"△","〇")))</f>
        <v>×</v>
      </c>
      <c r="EW31" s="29" t="str">
        <f ca="1">IF(OR(EW$9="×",EW$110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EW$110="△"),"△","〇")))</f>
        <v>×</v>
      </c>
      <c r="EX31" s="30" t="str">
        <f ca="1">IF(OR(EX$9="×",EX$110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EX$110="△"),"△","〇")))</f>
        <v>×</v>
      </c>
      <c r="EY31" s="29" t="str">
        <f ca="1">IF(OR(EY$9="×",EY$110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EY$110="△"),"△","〇")))</f>
        <v>×</v>
      </c>
      <c r="EZ31" s="29" t="str">
        <f ca="1">IF(OR(EZ$9="×",EZ$110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EZ$110="△"),"△","〇")))</f>
        <v>×</v>
      </c>
      <c r="FA31" s="37" t="str">
        <f ca="1">IF(OR(FA$9="×",FA$110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FA$110="△"),"△","〇")))</f>
        <v>×</v>
      </c>
      <c r="FB31" s="36" t="str">
        <f ca="1">IF(OR(FB$9="×",FB$110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FB$110="△"),"△","〇")))</f>
        <v>×</v>
      </c>
      <c r="FC31" s="29" t="str">
        <f ca="1">IF(OR(FC$9="×",FC$110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FC$110="△"),"△","〇")))</f>
        <v>×</v>
      </c>
      <c r="FD31" s="29" t="str">
        <f ca="1">IF(OR(FD$9="×",FD$110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FD$110="△"),"△","〇")))</f>
        <v>×</v>
      </c>
      <c r="FE31" s="29" t="str">
        <f ca="1">IF(OR(FE$9="×",FE$110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FE$110="△"),"△","〇")))</f>
        <v>×</v>
      </c>
      <c r="FF31" s="29" t="str">
        <f ca="1">IF(OR(FF$9="×",FF$110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FF$110="△"),"△","〇")))</f>
        <v>×</v>
      </c>
      <c r="FG31" s="29" t="str">
        <f ca="1">IF(OR(FG$9="×",FG$110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FG$110="△"),"△","〇")))</f>
        <v>×</v>
      </c>
      <c r="FH31" s="29" t="str">
        <f ca="1">IF(OR(FH$9="×",FH$110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FH$110="△"),"△","〇")))</f>
        <v>×</v>
      </c>
      <c r="FI31" s="29" t="str">
        <f ca="1">IF(OR(FI$9="×",FI$110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FI$110="△"),"△","〇")))</f>
        <v>×</v>
      </c>
      <c r="FJ31" s="29" t="str">
        <f ca="1">IF(OR(FJ$9="×",FJ$110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FJ$110="△"),"△","〇")))</f>
        <v>×</v>
      </c>
      <c r="FK31" s="28" t="str">
        <f ca="1">IF(OR(FK$9="×",FK$110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FK$110="△"),"△","〇")))</f>
        <v>×</v>
      </c>
      <c r="FL31" s="29" t="str">
        <f ca="1">IF(OR(FL$9="×",FL$110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FL$110="△"),"△","〇")))</f>
        <v>×</v>
      </c>
      <c r="FM31" s="29" t="str">
        <f ca="1">IF(OR(FM$9="×",FM$110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FM$110="△"),"△","〇")))</f>
        <v>×</v>
      </c>
      <c r="FN31" s="30" t="str">
        <f ca="1">IF(OR(FN$9="×",FN$110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FN$110="△"),"△","〇")))</f>
        <v>×</v>
      </c>
      <c r="FO31" s="29" t="str">
        <f ca="1">IF(OR(FO$9="×",FO$110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FO$110="△"),"△","〇")))</f>
        <v>×</v>
      </c>
      <c r="FP31" s="29" t="str">
        <f ca="1">IF(OR(FP$9="×",FP$110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FP$110="△"),"△","〇")))</f>
        <v>×</v>
      </c>
      <c r="FQ31" s="29" t="str">
        <f ca="1">IF(OR(FQ$9="×",FQ$110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FQ$110="△"),"△","〇")))</f>
        <v>×</v>
      </c>
      <c r="FR31" s="29" t="str">
        <f ca="1">IF(OR(FR$9="×",FR$110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FR$110="△"),"△","〇")))</f>
        <v>×</v>
      </c>
      <c r="FS31" s="28" t="str">
        <f ca="1">IF(OR(FS$9="×",FS$110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FS$110="△"),"△","〇")))</f>
        <v>×</v>
      </c>
      <c r="FT31" s="29" t="str">
        <f ca="1">IF(OR(FT$9="×",FT$110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FT$110="△"),"△","〇")))</f>
        <v>×</v>
      </c>
      <c r="FU31" s="29" t="str">
        <f ca="1">IF(OR(FU$9="×",FU$110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FU$110="△"),"△","〇")))</f>
        <v>×</v>
      </c>
      <c r="FV31" s="30" t="str">
        <f ca="1">IF(OR(FV$9="×",FV$110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FV$110="△"),"△","〇")))</f>
        <v>×</v>
      </c>
      <c r="FW31" s="29" t="str">
        <f ca="1">IF(OR(FW$9="×",FW$110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FW$110="△"),"△","〇")))</f>
        <v>×</v>
      </c>
      <c r="FX31" s="29" t="str">
        <f ca="1">IF(OR(FX$9="×",FX$110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FX$110="△"),"△","〇")))</f>
        <v>×</v>
      </c>
      <c r="FY31" s="37" t="str">
        <f ca="1">IF(OR(FY$9="×",FY$110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FY$110="△"),"△","〇")))</f>
        <v>×</v>
      </c>
    </row>
    <row r="32" spans="1:181">
      <c r="A32" s="16"/>
      <c r="B32" s="72" t="s">
        <v>291</v>
      </c>
      <c r="C32" s="73"/>
      <c r="D32" s="11" t="s">
        <v>172</v>
      </c>
      <c r="E32" s="10" t="str">
        <f>INDEX(施設情報!$D$1:$D$1000,MATCH(D32,施設情報!$C$1:$C$1000,0))</f>
        <v>1</v>
      </c>
      <c r="F32" s="11"/>
      <c r="G32" s="8" t="str">
        <f t="shared" si="8"/>
        <v>023-46391</v>
      </c>
      <c r="H32" s="10" t="str">
        <f t="shared" si="14"/>
        <v>023-46392</v>
      </c>
      <c r="I32" s="10" t="str">
        <f t="shared" si="9"/>
        <v>023-46393</v>
      </c>
      <c r="J32" s="10" t="str">
        <f t="shared" si="10"/>
        <v>023-46394</v>
      </c>
      <c r="K32" s="10" t="str">
        <f t="shared" si="11"/>
        <v>023-46395</v>
      </c>
      <c r="L32" s="10" t="str">
        <f t="shared" si="12"/>
        <v>023-46396</v>
      </c>
      <c r="M32" s="10" t="str">
        <f t="shared" si="13"/>
        <v>023-46397</v>
      </c>
      <c r="N32" s="36" t="str">
        <f ca="1">IF(OR(N$9="×",N$110="×",N$31="×"),"×",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N$31="△",N$110="△"),"△","〇")))</f>
        <v>△</v>
      </c>
      <c r="O32" s="29" t="str">
        <f ca="1">IF(OR(O$9="×",O$110="×",O$31="×"),"×",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O$31="△",O$110="△"),"△","〇")))</f>
        <v>△</v>
      </c>
      <c r="P32" s="29" t="str">
        <f ca="1">IF(OR(P$9="×",P$110="×",P$31="×"),"×",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P$31="△",P$110="△"),"△","〇")))</f>
        <v>△</v>
      </c>
      <c r="Q32" s="29" t="str">
        <f ca="1">IF(OR(Q$9="×",Q$110="×",Q$31="×"),"×",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Q$31="△",Q$110="△"),"△","〇")))</f>
        <v>△</v>
      </c>
      <c r="R32" s="29" t="str">
        <f ca="1">IF(OR(R$9="×",R$110="×",R$31="×"),"×",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R$31="△",R$110="△"),"△","〇")))</f>
        <v>△</v>
      </c>
      <c r="S32" s="29" t="str">
        <f ca="1">IF(OR(S$9="×",S$110="×",S$31="×"),"×",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S$31="△",S$110="△"),"△","〇")))</f>
        <v>△</v>
      </c>
      <c r="T32" s="29" t="str">
        <f ca="1">IF(OR(T$9="×",T$110="×",T$31="×"),"×",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T$31="△",T$110="△"),"△","〇")))</f>
        <v>△</v>
      </c>
      <c r="U32" s="29" t="str">
        <f ca="1">IF(OR(U$9="×",U$110="×",U$31="×"),"×",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U$31="△",U$110="△"),"△","〇")))</f>
        <v>△</v>
      </c>
      <c r="V32" s="29" t="str">
        <f ca="1">IF(OR(V$9="×",V$110="×",V$31="×"),"×",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V$31="△",V$110="△"),"△","〇")))</f>
        <v>△</v>
      </c>
      <c r="W32" s="28" t="str">
        <f ca="1">IF(OR(W$9="×",W$110="×",W$31="×"),"×",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W$31="△",W$110="△"),"△","〇")))</f>
        <v>〇</v>
      </c>
      <c r="X32" s="29" t="str">
        <f ca="1">IF(OR(X$9="×",X$110="×",X$31="×"),"×",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X$31="△",X$110="△"),"△","〇")))</f>
        <v>〇</v>
      </c>
      <c r="Y32" s="29" t="str">
        <f ca="1">IF(OR(Y$9="×",Y$110="×",Y$31="×"),"×",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Y$31="△",Y$110="△"),"△","〇")))</f>
        <v>〇</v>
      </c>
      <c r="Z32" s="30" t="str">
        <f ca="1">IF(OR(Z$9="×",Z$110="×",Z$31="×"),"×",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Z$31="△",Z$110="△"),"△","〇")))</f>
        <v>〇</v>
      </c>
      <c r="AA32" s="29" t="str">
        <f ca="1">IF(OR(AA$9="×",AA$110="×",AA$31="×"),"×",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AA$31="△",AA$110="△"),"△","〇")))</f>
        <v>〇</v>
      </c>
      <c r="AB32" s="29" t="str">
        <f ca="1">IF(OR(AB$9="×",AB$110="×",AB$31="×"),"×",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AB$31="△",AB$110="△"),"△","〇")))</f>
        <v>〇</v>
      </c>
      <c r="AC32" s="29" t="str">
        <f ca="1">IF(OR(AC$9="×",AC$110="×",AC$31="×"),"×",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AC$31="△",AC$110="△"),"△","〇")))</f>
        <v>〇</v>
      </c>
      <c r="AD32" s="29" t="str">
        <f ca="1">IF(OR(AD$9="×",AD$110="×",AD$31="×"),"×",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AD$31="△",AD$110="△"),"△","〇")))</f>
        <v>〇</v>
      </c>
      <c r="AE32" s="28" t="str">
        <f ca="1">IF(OR(AE$9="×",AE$110="×",AE$31="×"),"×",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AE$31="△",AE$110="△"),"△","〇")))</f>
        <v>△</v>
      </c>
      <c r="AF32" s="29" t="str">
        <f ca="1">IF(OR(AF$9="×",AF$110="×",AF$31="×"),"×",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AF$31="△",AF$110="△"),"△","〇")))</f>
        <v>△</v>
      </c>
      <c r="AG32" s="29" t="str">
        <f ca="1">IF(OR(AG$9="×",AG$110="×",AG$31="×"),"×",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AG$31="△",AG$110="△"),"△","〇")))</f>
        <v>△</v>
      </c>
      <c r="AH32" s="30" t="str">
        <f ca="1">IF(OR(AH$9="×",AH$110="×",AH$31="×"),"×",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AH$31="△",AH$110="△"),"△","〇")))</f>
        <v>△</v>
      </c>
      <c r="AI32" s="29" t="str">
        <f ca="1">IF(OR(AI$9="×",AI$110="×",AI$31="×"),"×",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AI$31="△",AI$110="△"),"△","〇")))</f>
        <v>△</v>
      </c>
      <c r="AJ32" s="29" t="str">
        <f ca="1">IF(OR(AJ$9="×",AJ$110="×",AJ$31="×"),"×",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AJ$31="△",AJ$110="△"),"△","〇")))</f>
        <v>△</v>
      </c>
      <c r="AK32" s="37" t="str">
        <f ca="1">IF(OR(AK$9="×",AK$110="×",AK$31="×"),"×",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AK$31="△",AK$110="△"),"△","〇")))</f>
        <v>△</v>
      </c>
      <c r="AL32" s="36" t="str">
        <f ca="1">IF(OR(AL$9="×",AL$110="×",AL$31="×"),"×",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AL$31="△",AL$110="△"),"△","〇")))</f>
        <v>△</v>
      </c>
      <c r="AM32" s="29" t="str">
        <f ca="1">IF(OR(AM$9="×",AM$110="×",AM$31="×"),"×",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AM$31="△",AM$110="△"),"△","〇")))</f>
        <v>△</v>
      </c>
      <c r="AN32" s="29" t="str">
        <f ca="1">IF(OR(AN$9="×",AN$110="×",AN$31="×"),"×",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AN$31="△",AN$110="△"),"△","〇")))</f>
        <v>△</v>
      </c>
      <c r="AO32" s="29" t="str">
        <f ca="1">IF(OR(AO$9="×",AO$110="×",AO$31="×"),"×",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AO$31="△",AO$110="△"),"△","〇")))</f>
        <v>△</v>
      </c>
      <c r="AP32" s="29" t="str">
        <f ca="1">IF(OR(AP$9="×",AP$110="×",AP$31="×"),"×",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AP$31="△",AP$110="△"),"△","〇")))</f>
        <v>△</v>
      </c>
      <c r="AQ32" s="29" t="str">
        <f ca="1">IF(OR(AQ$9="×",AQ$110="×",AQ$31="×"),"×",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AQ$31="△",AQ$110="△"),"△","〇")))</f>
        <v>△</v>
      </c>
      <c r="AR32" s="29" t="str">
        <f ca="1">IF(OR(AR$9="×",AR$110="×",AR$31="×"),"×",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AR$31="△",AR$110="△"),"△","〇")))</f>
        <v>△</v>
      </c>
      <c r="AS32" s="29" t="str">
        <f ca="1">IF(OR(AS$9="×",AS$110="×",AS$31="×"),"×",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AS$31="△",AS$110="△"),"△","〇")))</f>
        <v>△</v>
      </c>
      <c r="AT32" s="29" t="str">
        <f ca="1">IF(OR(AT$9="×",AT$110="×",AT$31="×"),"×",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AT$31="△",AT$110="△"),"△","〇")))</f>
        <v>△</v>
      </c>
      <c r="AU32" s="28" t="str">
        <f ca="1">IF(OR(AU$9="×",AU$110="×",AU$31="×"),"×",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AU$31="△",AU$110="△"),"△","〇")))</f>
        <v>〇</v>
      </c>
      <c r="AV32" s="29" t="str">
        <f ca="1">IF(OR(AV$9="×",AV$110="×",AV$31="×"),"×",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AV$31="△",AV$110="△"),"△","〇")))</f>
        <v>〇</v>
      </c>
      <c r="AW32" s="29" t="str">
        <f ca="1">IF(OR(AW$9="×",AW$110="×",AW$31="×"),"×",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AW$31="△",AW$110="△"),"△","〇")))</f>
        <v>〇</v>
      </c>
      <c r="AX32" s="30" t="str">
        <f ca="1">IF(OR(AX$9="×",AX$110="×",AX$31="×"),"×",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AX$31="△",AX$110="△"),"△","〇")))</f>
        <v>〇</v>
      </c>
      <c r="AY32" s="29" t="str">
        <f ca="1">IF(OR(AY$9="×",AY$110="×",AY$31="×"),"×",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AY$31="△",AY$110="△"),"△","〇")))</f>
        <v>〇</v>
      </c>
      <c r="AZ32" s="29" t="str">
        <f ca="1">IF(OR(AZ$9="×",AZ$110="×",AZ$31="×"),"×",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AZ$31="△",AZ$110="△"),"△","〇")))</f>
        <v>〇</v>
      </c>
      <c r="BA32" s="29" t="str">
        <f ca="1">IF(OR(BA$9="×",BA$110="×",BA$31="×"),"×",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BA$31="△",BA$110="△"),"△","〇")))</f>
        <v>〇</v>
      </c>
      <c r="BB32" s="29" t="str">
        <f ca="1">IF(OR(BB$9="×",BB$110="×",BB$31="×"),"×",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BB$31="△",BB$110="△"),"△","〇")))</f>
        <v>〇</v>
      </c>
      <c r="BC32" s="28" t="str">
        <f ca="1">IF(OR(BC$9="×",BC$110="×",BC$31="×"),"×",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BC$31="△",BC$110="△"),"△","〇")))</f>
        <v>△</v>
      </c>
      <c r="BD32" s="29" t="str">
        <f ca="1">IF(OR(BD$9="×",BD$110="×",BD$31="×"),"×",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BD$31="△",BD$110="△"),"△","〇")))</f>
        <v>△</v>
      </c>
      <c r="BE32" s="29" t="str">
        <f ca="1">IF(OR(BE$9="×",BE$110="×",BE$31="×"),"×",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BE$31="△",BE$110="△"),"△","〇")))</f>
        <v>△</v>
      </c>
      <c r="BF32" s="30" t="str">
        <f ca="1">IF(OR(BF$9="×",BF$110="×",BF$31="×"),"×",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BF$31="△",BF$110="△"),"△","〇")))</f>
        <v>△</v>
      </c>
      <c r="BG32" s="29" t="str">
        <f ca="1">IF(OR(BG$9="×",BG$110="×",BG$31="×"),"×",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BG$31="△",BG$110="△"),"△","〇")))</f>
        <v>△</v>
      </c>
      <c r="BH32" s="29" t="str">
        <f ca="1">IF(OR(BH$9="×",BH$110="×",BH$31="×"),"×",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BH$31="△",BH$110="△"),"△","〇")))</f>
        <v>△</v>
      </c>
      <c r="BI32" s="37" t="str">
        <f ca="1">IF(OR(BI$9="×",BI$110="×",BI$31="×"),"×",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BI$31="△",BI$110="△"),"△","〇")))</f>
        <v>△</v>
      </c>
      <c r="BJ32" s="36" t="str">
        <f ca="1">IF(OR(BJ$9="×",BJ$110="×",BJ$31="×"),"×",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BJ$31="△",BJ$110="△"),"△","〇")))</f>
        <v>△</v>
      </c>
      <c r="BK32" s="29" t="str">
        <f ca="1">IF(OR(BK$9="×",BK$110="×",BK$31="×"),"×",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BK$31="△",BK$110="△"),"△","〇")))</f>
        <v>△</v>
      </c>
      <c r="BL32" s="29" t="str">
        <f ca="1">IF(OR(BL$9="×",BL$110="×",BL$31="×"),"×",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BL$31="△",BL$110="△"),"△","〇")))</f>
        <v>△</v>
      </c>
      <c r="BM32" s="29" t="str">
        <f ca="1">IF(OR(BM$9="×",BM$110="×",BM$31="×"),"×",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BM$31="△",BM$110="△"),"△","〇")))</f>
        <v>△</v>
      </c>
      <c r="BN32" s="29" t="str">
        <f ca="1">IF(OR(BN$9="×",BN$110="×",BN$31="×"),"×",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BN$31="△",BN$110="△"),"△","〇")))</f>
        <v>△</v>
      </c>
      <c r="BO32" s="29" t="str">
        <f ca="1">IF(OR(BO$9="×",BO$110="×",BO$31="×"),"×",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BO$31="△",BO$110="△"),"△","〇")))</f>
        <v>△</v>
      </c>
      <c r="BP32" s="29" t="str">
        <f ca="1">IF(OR(BP$9="×",BP$110="×",BP$31="×"),"×",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BP$31="△",BP$110="△"),"△","〇")))</f>
        <v>△</v>
      </c>
      <c r="BQ32" s="29" t="str">
        <f ca="1">IF(OR(BQ$9="×",BQ$110="×",BQ$31="×"),"×",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BQ$31="△",BQ$110="△"),"△","〇")))</f>
        <v>△</v>
      </c>
      <c r="BR32" s="29" t="str">
        <f ca="1">IF(OR(BR$9="×",BR$110="×",BR$31="×"),"×",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BR$31="△",BR$110="△"),"△","〇")))</f>
        <v>△</v>
      </c>
      <c r="BS32" s="28" t="str">
        <f ca="1">IF(OR(BS$9="×",BS$110="×",BS$31="×"),"×",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BS$31="△",BS$110="△"),"△","〇")))</f>
        <v>〇</v>
      </c>
      <c r="BT32" s="29" t="str">
        <f ca="1">IF(OR(BT$9="×",BT$110="×",BT$31="×"),"×",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BT$31="△",BT$110="△"),"△","〇")))</f>
        <v>〇</v>
      </c>
      <c r="BU32" s="29" t="str">
        <f ca="1">IF(OR(BU$9="×",BU$110="×",BU$31="×"),"×",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BU$31="△",BU$110="△"),"△","〇")))</f>
        <v>〇</v>
      </c>
      <c r="BV32" s="30" t="str">
        <f ca="1">IF(OR(BV$9="×",BV$110="×",BV$31="×"),"×",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BV$31="△",BV$110="△"),"△","〇")))</f>
        <v>〇</v>
      </c>
      <c r="BW32" s="29" t="str">
        <f ca="1">IF(OR(BW$9="×",BW$110="×",BW$31="×"),"×",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BW$31="△",BW$110="△"),"△","〇")))</f>
        <v>〇</v>
      </c>
      <c r="BX32" s="29" t="str">
        <f ca="1">IF(OR(BX$9="×",BX$110="×",BX$31="×"),"×",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BX$31="△",BX$110="△"),"△","〇")))</f>
        <v>〇</v>
      </c>
      <c r="BY32" s="29" t="str">
        <f ca="1">IF(OR(BY$9="×",BY$110="×",BY$31="×"),"×",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BY$31="△",BY$110="△"),"△","〇")))</f>
        <v>〇</v>
      </c>
      <c r="BZ32" s="29" t="str">
        <f ca="1">IF(OR(BZ$9="×",BZ$110="×",BZ$31="×"),"×",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BZ$31="△",BZ$110="△"),"△","〇")))</f>
        <v>〇</v>
      </c>
      <c r="CA32" s="28" t="str">
        <f ca="1">IF(OR(CA$9="×",CA$110="×",CA$31="×"),"×",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CA$31="△",CA$110="△"),"△","〇")))</f>
        <v>△</v>
      </c>
      <c r="CB32" s="29" t="str">
        <f ca="1">IF(OR(CB$9="×",CB$110="×",CB$31="×"),"×",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CB$31="△",CB$110="△"),"△","〇")))</f>
        <v>△</v>
      </c>
      <c r="CC32" s="29" t="str">
        <f ca="1">IF(OR(CC$9="×",CC$110="×",CC$31="×"),"×",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CC$31="△",CC$110="△"),"△","〇")))</f>
        <v>△</v>
      </c>
      <c r="CD32" s="30" t="str">
        <f ca="1">IF(OR(CD$9="×",CD$110="×",CD$31="×"),"×",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CD$31="△",CD$110="△"),"△","〇")))</f>
        <v>△</v>
      </c>
      <c r="CE32" s="29" t="str">
        <f ca="1">IF(OR(CE$9="×",CE$110="×",CE$31="×"),"×",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CE$31="△",CE$110="△"),"△","〇")))</f>
        <v>△</v>
      </c>
      <c r="CF32" s="29" t="str">
        <f ca="1">IF(OR(CF$9="×",CF$110="×",CF$31="×"),"×",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CF$31="△",CF$110="△"),"△","〇")))</f>
        <v>△</v>
      </c>
      <c r="CG32" s="37" t="str">
        <f ca="1">IF(OR(CG$9="×",CG$110="×",CG$31="×"),"×",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CG$31="△",CG$110="△"),"△","〇")))</f>
        <v>△</v>
      </c>
      <c r="CH32" s="36" t="str">
        <f ca="1">IF(OR(CH$9="×",CH$110="×",CH$31="×"),"×",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CH$31="△",CH$110="△"),"△","〇")))</f>
        <v>△</v>
      </c>
      <c r="CI32" s="29" t="str">
        <f ca="1">IF(OR(CI$9="×",CI$110="×",CI$31="×"),"×",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CI$31="△",CI$110="△"),"△","〇")))</f>
        <v>△</v>
      </c>
      <c r="CJ32" s="29" t="str">
        <f ca="1">IF(OR(CJ$9="×",CJ$110="×",CJ$31="×"),"×",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CJ$31="△",CJ$110="△"),"△","〇")))</f>
        <v>△</v>
      </c>
      <c r="CK32" s="29" t="str">
        <f ca="1">IF(OR(CK$9="×",CK$110="×",CK$31="×"),"×",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CK$31="△",CK$110="△"),"△","〇")))</f>
        <v>△</v>
      </c>
      <c r="CL32" s="29" t="str">
        <f ca="1">IF(OR(CL$9="×",CL$110="×",CL$31="×"),"×",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CL$31="△",CL$110="△"),"△","〇")))</f>
        <v>△</v>
      </c>
      <c r="CM32" s="29" t="str">
        <f ca="1">IF(OR(CM$9="×",CM$110="×",CM$31="×"),"×",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CM$31="△",CM$110="△"),"△","〇")))</f>
        <v>△</v>
      </c>
      <c r="CN32" s="29" t="str">
        <f ca="1">IF(OR(CN$9="×",CN$110="×",CN$31="×"),"×",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CN$31="△",CN$110="△"),"△","〇")))</f>
        <v>△</v>
      </c>
      <c r="CO32" s="29" t="str">
        <f ca="1">IF(OR(CO$9="×",CO$110="×",CO$31="×"),"×",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CO$31="△",CO$110="△"),"△","〇")))</f>
        <v>△</v>
      </c>
      <c r="CP32" s="29" t="str">
        <f ca="1">IF(OR(CP$9="×",CP$110="×",CP$31="×"),"×",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CP$31="△",CP$110="△"),"△","〇")))</f>
        <v>△</v>
      </c>
      <c r="CQ32" s="28" t="str">
        <f ca="1">IF(OR(CQ$9="×",CQ$110="×",CQ$31="×"),"×",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CQ$31="△",CQ$110="△"),"△","〇")))</f>
        <v>〇</v>
      </c>
      <c r="CR32" s="29" t="str">
        <f ca="1">IF(OR(CR$9="×",CR$110="×",CR$31="×"),"×",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CR$31="△",CR$110="△"),"△","〇")))</f>
        <v>〇</v>
      </c>
      <c r="CS32" s="29" t="str">
        <f ca="1">IF(OR(CS$9="×",CS$110="×",CS$31="×"),"×",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CS$31="△",CS$110="△"),"△","〇")))</f>
        <v>〇</v>
      </c>
      <c r="CT32" s="30" t="str">
        <f ca="1">IF(OR(CT$9="×",CT$110="×",CT$31="×"),"×",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CT$31="△",CT$110="△"),"△","〇")))</f>
        <v>〇</v>
      </c>
      <c r="CU32" s="29" t="str">
        <f ca="1">IF(OR(CU$9="×",CU$110="×",CU$31="×"),"×",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CU$31="△",CU$110="△"),"△","〇")))</f>
        <v>〇</v>
      </c>
      <c r="CV32" s="29" t="str">
        <f ca="1">IF(OR(CV$9="×",CV$110="×",CV$31="×"),"×",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CV$31="△",CV$110="△"),"△","〇")))</f>
        <v>〇</v>
      </c>
      <c r="CW32" s="29" t="str">
        <f ca="1">IF(OR(CW$9="×",CW$110="×",CW$31="×"),"×",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CW$31="△",CW$110="△"),"△","〇")))</f>
        <v>〇</v>
      </c>
      <c r="CX32" s="29" t="str">
        <f ca="1">IF(OR(CX$9="×",CX$110="×",CX$31="×"),"×",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CX$31="△",CX$110="△"),"△","〇")))</f>
        <v>〇</v>
      </c>
      <c r="CY32" s="28" t="str">
        <f ca="1">IF(OR(CY$9="×",CY$110="×",CY$31="×"),"×",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CY$31="△",CY$110="△"),"△","〇")))</f>
        <v>△</v>
      </c>
      <c r="CZ32" s="29" t="str">
        <f ca="1">IF(OR(CZ$9="×",CZ$110="×",CZ$31="×"),"×",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CZ$31="△",CZ$110="△"),"△","〇")))</f>
        <v>△</v>
      </c>
      <c r="DA32" s="29" t="str">
        <f ca="1">IF(OR(DA$9="×",DA$110="×",DA$31="×"),"×",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DA$31="△",DA$110="△"),"△","〇")))</f>
        <v>△</v>
      </c>
      <c r="DB32" s="30" t="str">
        <f ca="1">IF(OR(DB$9="×",DB$110="×",DB$31="×"),"×",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DB$31="△",DB$110="△"),"△","〇")))</f>
        <v>△</v>
      </c>
      <c r="DC32" s="29" t="str">
        <f ca="1">IF(OR(DC$9="×",DC$110="×",DC$31="×"),"×",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DC$31="△",DC$110="△"),"△","〇")))</f>
        <v>△</v>
      </c>
      <c r="DD32" s="29" t="str">
        <f ca="1">IF(OR(DD$9="×",DD$110="×",DD$31="×"),"×",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DD$31="△",DD$110="△"),"△","〇")))</f>
        <v>△</v>
      </c>
      <c r="DE32" s="37" t="str">
        <f ca="1">IF(OR(DE$9="×",DE$110="×",DE$31="×"),"×",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DE$31="△",DE$110="△"),"△","〇")))</f>
        <v>△</v>
      </c>
      <c r="DF32" s="36" t="str">
        <f ca="1">IF(OR(DF$9="×",DF$110="×",DF$31="×"),"×",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DF$31="△",DF$110="△"),"△","〇")))</f>
        <v>△</v>
      </c>
      <c r="DG32" s="29" t="str">
        <f ca="1">IF(OR(DG$9="×",DG$110="×",DG$31="×"),"×",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DG$31="△",DG$110="△"),"△","〇")))</f>
        <v>△</v>
      </c>
      <c r="DH32" s="29" t="str">
        <f ca="1">IF(OR(DH$9="×",DH$110="×",DH$31="×"),"×",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DH$31="△",DH$110="△"),"△","〇")))</f>
        <v>△</v>
      </c>
      <c r="DI32" s="29" t="str">
        <f ca="1">IF(OR(DI$9="×",DI$110="×",DI$31="×"),"×",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DI$31="△",DI$110="△"),"△","〇")))</f>
        <v>△</v>
      </c>
      <c r="DJ32" s="29" t="str">
        <f ca="1">IF(OR(DJ$9="×",DJ$110="×",DJ$31="×"),"×",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DJ$31="△",DJ$110="△"),"△","〇")))</f>
        <v>△</v>
      </c>
      <c r="DK32" s="29" t="str">
        <f ca="1">IF(OR(DK$9="×",DK$110="×",DK$31="×"),"×",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DK$31="△",DK$110="△"),"△","〇")))</f>
        <v>△</v>
      </c>
      <c r="DL32" s="29" t="str">
        <f ca="1">IF(OR(DL$9="×",DL$110="×",DL$31="×"),"×",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DL$31="△",DL$110="△"),"△","〇")))</f>
        <v>△</v>
      </c>
      <c r="DM32" s="29" t="str">
        <f ca="1">IF(OR(DM$9="×",DM$110="×",DM$31="×"),"×",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DM$31="△",DM$110="△"),"△","〇")))</f>
        <v>△</v>
      </c>
      <c r="DN32" s="29" t="str">
        <f ca="1">IF(OR(DN$9="×",DN$110="×",DN$31="×"),"×",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DN$31="△",DN$110="△"),"△","〇")))</f>
        <v>△</v>
      </c>
      <c r="DO32" s="28" t="str">
        <f ca="1">IF(OR(DO$9="×",DO$110="×",DO$31="×"),"×",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DO$31="△",DO$110="△"),"△","〇")))</f>
        <v>〇</v>
      </c>
      <c r="DP32" s="29" t="str">
        <f ca="1">IF(OR(DP$9="×",DP$110="×",DP$31="×"),"×",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DP$31="△",DP$110="△"),"△","〇")))</f>
        <v>〇</v>
      </c>
      <c r="DQ32" s="29" t="str">
        <f ca="1">IF(OR(DQ$9="×",DQ$110="×",DQ$31="×"),"×",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DQ$31="△",DQ$110="△"),"△","〇")))</f>
        <v>〇</v>
      </c>
      <c r="DR32" s="30" t="str">
        <f ca="1">IF(OR(DR$9="×",DR$110="×",DR$31="×"),"×",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DR$31="△",DR$110="△"),"△","〇")))</f>
        <v>〇</v>
      </c>
      <c r="DS32" s="29" t="str">
        <f ca="1">IF(OR(DS$9="×",DS$110="×",DS$31="×"),"×",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DS$31="△",DS$110="△"),"△","〇")))</f>
        <v>〇</v>
      </c>
      <c r="DT32" s="29" t="str">
        <f ca="1">IF(OR(DT$9="×",DT$110="×",DT$31="×"),"×",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DT$31="△",DT$110="△"),"△","〇")))</f>
        <v>〇</v>
      </c>
      <c r="DU32" s="29" t="str">
        <f ca="1">IF(OR(DU$9="×",DU$110="×",DU$31="×"),"×",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DU$31="△",DU$110="△"),"△","〇")))</f>
        <v>〇</v>
      </c>
      <c r="DV32" s="29" t="str">
        <f ca="1">IF(OR(DV$9="×",DV$110="×",DV$31="×"),"×",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DV$31="△",DV$110="△"),"△","〇")))</f>
        <v>〇</v>
      </c>
      <c r="DW32" s="28" t="str">
        <f ca="1">IF(OR(DW$9="×",DW$110="×",DW$31="×"),"×",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DW$31="△",DW$110="△"),"△","〇")))</f>
        <v>△</v>
      </c>
      <c r="DX32" s="29" t="str">
        <f ca="1">IF(OR(DX$9="×",DX$110="×",DX$31="×"),"×",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DX$31="△",DX$110="△"),"△","〇")))</f>
        <v>△</v>
      </c>
      <c r="DY32" s="29" t="str">
        <f ca="1">IF(OR(DY$9="×",DY$110="×",DY$31="×"),"×",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DY$31="△",DY$110="△"),"△","〇")))</f>
        <v>△</v>
      </c>
      <c r="DZ32" s="30" t="str">
        <f ca="1">IF(OR(DZ$9="×",DZ$110="×",DZ$31="×"),"×",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DZ$31="△",DZ$110="△"),"△","〇")))</f>
        <v>△</v>
      </c>
      <c r="EA32" s="29" t="str">
        <f ca="1">IF(OR(EA$9="×",EA$110="×",EA$31="×"),"×",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EA$31="△",EA$110="△"),"△","〇")))</f>
        <v>△</v>
      </c>
      <c r="EB32" s="29" t="str">
        <f ca="1">IF(OR(EB$9="×",EB$110="×",EB$31="×"),"×",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EB$31="△",EB$110="△"),"△","〇")))</f>
        <v>△</v>
      </c>
      <c r="EC32" s="37" t="str">
        <f ca="1">IF(OR(EC$9="×",EC$110="×",EC$31="×"),"×",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EC$31="△",EC$110="△"),"△","〇")))</f>
        <v>△</v>
      </c>
      <c r="ED32" s="36" t="str">
        <f ca="1">IF(OR(ED$9="×",ED$110="×",ED$31="×"),"×",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ED$31="△",ED$110="△"),"△","〇")))</f>
        <v>×</v>
      </c>
      <c r="EE32" s="29" t="str">
        <f ca="1">IF(OR(EE$9="×",EE$110="×",EE$31="×"),"×",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EE$31="△",EE$110="△"),"△","〇")))</f>
        <v>×</v>
      </c>
      <c r="EF32" s="29" t="str">
        <f ca="1">IF(OR(EF$9="×",EF$110="×",EF$31="×"),"×",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EF$31="△",EF$110="△"),"△","〇")))</f>
        <v>×</v>
      </c>
      <c r="EG32" s="29" t="str">
        <f ca="1">IF(OR(EG$9="×",EG$110="×",EG$31="×"),"×",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EG$31="△",EG$110="△"),"△","〇")))</f>
        <v>×</v>
      </c>
      <c r="EH32" s="29" t="str">
        <f ca="1">IF(OR(EH$9="×",EH$110="×",EH$31="×"),"×",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EH$31="△",EH$110="△"),"△","〇")))</f>
        <v>×</v>
      </c>
      <c r="EI32" s="29" t="str">
        <f ca="1">IF(OR(EI$9="×",EI$110="×",EI$31="×"),"×",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EI$31="△",EI$110="△"),"△","〇")))</f>
        <v>×</v>
      </c>
      <c r="EJ32" s="29" t="str">
        <f ca="1">IF(OR(EJ$9="×",EJ$110="×",EJ$31="×"),"×",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EJ$31="△",EJ$110="△"),"△","〇")))</f>
        <v>×</v>
      </c>
      <c r="EK32" s="29" t="str">
        <f ca="1">IF(OR(EK$9="×",EK$110="×",EK$31="×"),"×",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EK$31="△",EK$110="△"),"△","〇")))</f>
        <v>×</v>
      </c>
      <c r="EL32" s="29" t="str">
        <f ca="1">IF(OR(EL$9="×",EL$110="×",EL$31="×"),"×",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EL$31="△",EL$110="△"),"△","〇")))</f>
        <v>×</v>
      </c>
      <c r="EM32" s="28" t="str">
        <f ca="1">IF(OR(EM$9="×",EM$110="×",EM$31="×"),"×",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EM$31="△",EM$110="△"),"△","〇")))</f>
        <v>×</v>
      </c>
      <c r="EN32" s="29" t="str">
        <f ca="1">IF(OR(EN$9="×",EN$110="×",EN$31="×"),"×",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EN$31="△",EN$110="△"),"△","〇")))</f>
        <v>×</v>
      </c>
      <c r="EO32" s="29" t="str">
        <f ca="1">IF(OR(EO$9="×",EO$110="×",EO$31="×"),"×",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EO$31="△",EO$110="△"),"△","〇")))</f>
        <v>×</v>
      </c>
      <c r="EP32" s="30" t="str">
        <f ca="1">IF(OR(EP$9="×",EP$110="×",EP$31="×"),"×",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EP$31="△",EP$110="△"),"△","〇")))</f>
        <v>×</v>
      </c>
      <c r="EQ32" s="29" t="str">
        <f ca="1">IF(OR(EQ$9="×",EQ$110="×",EQ$31="×"),"×",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EQ$31="△",EQ$110="△"),"△","〇")))</f>
        <v>×</v>
      </c>
      <c r="ER32" s="29" t="str">
        <f ca="1">IF(OR(ER$9="×",ER$110="×",ER$31="×"),"×",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ER$31="△",ER$110="△"),"△","〇")))</f>
        <v>×</v>
      </c>
      <c r="ES32" s="29" t="str">
        <f ca="1">IF(OR(ES$9="×",ES$110="×",ES$31="×"),"×",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ES$31="△",ES$110="△"),"△","〇")))</f>
        <v>×</v>
      </c>
      <c r="ET32" s="29" t="str">
        <f ca="1">IF(OR(ET$9="×",ET$110="×",ET$31="×"),"×",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ET$31="△",ET$110="△"),"△","〇")))</f>
        <v>×</v>
      </c>
      <c r="EU32" s="28" t="str">
        <f ca="1">IF(OR(EU$9="×",EU$110="×",EU$31="×"),"×",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EU$31="△",EU$110="△"),"△","〇")))</f>
        <v>×</v>
      </c>
      <c r="EV32" s="29" t="str">
        <f ca="1">IF(OR(EV$9="×",EV$110="×",EV$31="×"),"×",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EV$31="△",EV$110="△"),"△","〇")))</f>
        <v>×</v>
      </c>
      <c r="EW32" s="29" t="str">
        <f ca="1">IF(OR(EW$9="×",EW$110="×",EW$31="×"),"×",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EW$31="△",EW$110="△"),"△","〇")))</f>
        <v>×</v>
      </c>
      <c r="EX32" s="30" t="str">
        <f ca="1">IF(OR(EX$9="×",EX$110="×",EX$31="×"),"×",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EX$31="△",EX$110="△"),"△","〇")))</f>
        <v>×</v>
      </c>
      <c r="EY32" s="29" t="str">
        <f ca="1">IF(OR(EY$9="×",EY$110="×",EY$31="×"),"×",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EY$31="△",EY$110="△"),"△","〇")))</f>
        <v>×</v>
      </c>
      <c r="EZ32" s="29" t="str">
        <f ca="1">IF(OR(EZ$9="×",EZ$110="×",EZ$31="×"),"×",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EZ$31="△",EZ$110="△"),"△","〇")))</f>
        <v>×</v>
      </c>
      <c r="FA32" s="37" t="str">
        <f ca="1">IF(OR(FA$9="×",FA$110="×",FA$31="×"),"×",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FA$31="△",FA$110="△"),"△","〇")))</f>
        <v>×</v>
      </c>
      <c r="FB32" s="36" t="str">
        <f ca="1">IF(OR(FB$9="×",FB$110="×",FB$31="×"),"×",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FB$31="△",FB$110="△"),"△","〇")))</f>
        <v>×</v>
      </c>
      <c r="FC32" s="29" t="str">
        <f ca="1">IF(OR(FC$9="×",FC$110="×",FC$31="×"),"×",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FC$31="△",FC$110="△"),"△","〇")))</f>
        <v>×</v>
      </c>
      <c r="FD32" s="29" t="str">
        <f ca="1">IF(OR(FD$9="×",FD$110="×",FD$31="×"),"×",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FD$31="△",FD$110="△"),"△","〇")))</f>
        <v>×</v>
      </c>
      <c r="FE32" s="29" t="str">
        <f ca="1">IF(OR(FE$9="×",FE$110="×",FE$31="×"),"×",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FE$31="△",FE$110="△"),"△","〇")))</f>
        <v>×</v>
      </c>
      <c r="FF32" s="29" t="str">
        <f ca="1">IF(OR(FF$9="×",FF$110="×",FF$31="×"),"×",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FF$31="△",FF$110="△"),"△","〇")))</f>
        <v>×</v>
      </c>
      <c r="FG32" s="29" t="str">
        <f ca="1">IF(OR(FG$9="×",FG$110="×",FG$31="×"),"×",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FG$31="△",FG$110="△"),"△","〇")))</f>
        <v>×</v>
      </c>
      <c r="FH32" s="29" t="str">
        <f ca="1">IF(OR(FH$9="×",FH$110="×",FH$31="×"),"×",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FH$31="△",FH$110="△"),"△","〇")))</f>
        <v>×</v>
      </c>
      <c r="FI32" s="29" t="str">
        <f ca="1">IF(OR(FI$9="×",FI$110="×",FI$31="×"),"×",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FI$31="△",FI$110="△"),"△","〇")))</f>
        <v>×</v>
      </c>
      <c r="FJ32" s="29" t="str">
        <f ca="1">IF(OR(FJ$9="×",FJ$110="×",FJ$31="×"),"×",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FJ$31="△",FJ$110="△"),"△","〇")))</f>
        <v>×</v>
      </c>
      <c r="FK32" s="28" t="str">
        <f ca="1">IF(OR(FK$9="×",FK$110="×",FK$31="×"),"×",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FK$31="△",FK$110="△"),"△","〇")))</f>
        <v>×</v>
      </c>
      <c r="FL32" s="29" t="str">
        <f ca="1">IF(OR(FL$9="×",FL$110="×",FL$31="×"),"×",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FL$31="△",FL$110="△"),"△","〇")))</f>
        <v>×</v>
      </c>
      <c r="FM32" s="29" t="str">
        <f ca="1">IF(OR(FM$9="×",FM$110="×",FM$31="×"),"×",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FM$31="△",FM$110="△"),"△","〇")))</f>
        <v>×</v>
      </c>
      <c r="FN32" s="30" t="str">
        <f ca="1">IF(OR(FN$9="×",FN$110="×",FN$31="×"),"×",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FN$31="△",FN$110="△"),"△","〇")))</f>
        <v>×</v>
      </c>
      <c r="FO32" s="29" t="str">
        <f ca="1">IF(OR(FO$9="×",FO$110="×",FO$31="×"),"×",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FO$31="△",FO$110="△"),"△","〇")))</f>
        <v>×</v>
      </c>
      <c r="FP32" s="29" t="str">
        <f ca="1">IF(OR(FP$9="×",FP$110="×",FP$31="×"),"×",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FP$31="△",FP$110="△"),"△","〇")))</f>
        <v>×</v>
      </c>
      <c r="FQ32" s="29" t="str">
        <f ca="1">IF(OR(FQ$9="×",FQ$110="×",FQ$31="×"),"×",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FQ$31="△",FQ$110="△"),"△","〇")))</f>
        <v>×</v>
      </c>
      <c r="FR32" s="29" t="str">
        <f ca="1">IF(OR(FR$9="×",FR$110="×",FR$31="×"),"×",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FR$31="△",FR$110="△"),"△","〇")))</f>
        <v>×</v>
      </c>
      <c r="FS32" s="28" t="str">
        <f ca="1">IF(OR(FS$9="×",FS$110="×",FS$31="×"),"×",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FS$31="△",FS$110="△"),"△","〇")))</f>
        <v>×</v>
      </c>
      <c r="FT32" s="29" t="str">
        <f ca="1">IF(OR(FT$9="×",FT$110="×",FT$31="×"),"×",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FT$31="△",FT$110="△"),"△","〇")))</f>
        <v>×</v>
      </c>
      <c r="FU32" s="29" t="str">
        <f ca="1">IF(OR(FU$9="×",FU$110="×",FU$31="×"),"×",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FU$31="△",FU$110="△"),"△","〇")))</f>
        <v>×</v>
      </c>
      <c r="FV32" s="30" t="str">
        <f ca="1">IF(OR(FV$9="×",FV$110="×",FV$31="×"),"×",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FV$31="△",FV$110="△"),"△","〇")))</f>
        <v>×</v>
      </c>
      <c r="FW32" s="29" t="str">
        <f ca="1">IF(OR(FW$9="×",FW$110="×",FW$31="×"),"×",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FW$31="△",FW$110="△"),"△","〇")))</f>
        <v>×</v>
      </c>
      <c r="FX32" s="29" t="str">
        <f ca="1">IF(OR(FX$9="×",FX$110="×",FX$31="×"),"×",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FX$31="△",FX$110="△"),"△","〇")))</f>
        <v>×</v>
      </c>
      <c r="FY32" s="37" t="str">
        <f ca="1">IF(OR(FY$9="×",FY$110="×",FY$31="×"),"×",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FY$31="△",FY$110="△"),"△","〇")))</f>
        <v>×</v>
      </c>
    </row>
    <row r="33" spans="1:181">
      <c r="A33" s="51"/>
      <c r="B33" s="72" t="s">
        <v>52</v>
      </c>
      <c r="C33" s="73"/>
      <c r="D33" s="11" t="s">
        <v>173</v>
      </c>
      <c r="E33" s="10" t="str">
        <f>INDEX(施設情報!$D$1:$D$1000,MATCH(D33,施設情報!$C$1:$C$1000,0))</f>
        <v>1</v>
      </c>
      <c r="F33" s="11"/>
      <c r="G33" s="35" t="str">
        <f t="shared" si="8"/>
        <v>024-46391</v>
      </c>
      <c r="H33" s="29" t="str">
        <f t="shared" si="14"/>
        <v>024-46392</v>
      </c>
      <c r="I33" s="29" t="str">
        <f t="shared" si="9"/>
        <v>024-46393</v>
      </c>
      <c r="J33" s="29" t="str">
        <f t="shared" si="10"/>
        <v>024-46394</v>
      </c>
      <c r="K33" s="29" t="str">
        <f t="shared" si="11"/>
        <v>024-46395</v>
      </c>
      <c r="L33" s="29" t="str">
        <f t="shared" si="12"/>
        <v>024-46396</v>
      </c>
      <c r="M33" s="29" t="str">
        <f t="shared" si="13"/>
        <v>024-46397</v>
      </c>
      <c r="N33" s="36" t="str">
        <f ca="1">IF(OR(N$9="×",N$110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N$110="△"),"△","〇")))</f>
        <v>×</v>
      </c>
      <c r="O33" s="29" t="str">
        <f ca="1">IF(OR(O$9="×",O$110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O$110="△"),"△","〇")))</f>
        <v>×</v>
      </c>
      <c r="P33" s="29" t="str">
        <f ca="1">IF(OR(P$9="×",P$110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P$110="△"),"△","〇")))</f>
        <v>×</v>
      </c>
      <c r="Q33" s="29" t="str">
        <f ca="1">IF(OR(Q$9="×",Q$110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Q$110="△"),"△","〇")))</f>
        <v>×</v>
      </c>
      <c r="R33" s="29" t="str">
        <f ca="1">IF(OR(R$9="×",R$110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R$110="△"),"△","〇")))</f>
        <v>×</v>
      </c>
      <c r="S33" s="29" t="str">
        <f ca="1">IF(OR(S$9="×",S$110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S$110="△"),"△","〇")))</f>
        <v>×</v>
      </c>
      <c r="T33" s="29" t="str">
        <f ca="1">IF(OR(T$9="×",T$110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T$110="△"),"△","〇")))</f>
        <v>×</v>
      </c>
      <c r="U33" s="29" t="str">
        <f ca="1">IF(OR(U$9="×",U$110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U$110="△"),"△","〇")))</f>
        <v>×</v>
      </c>
      <c r="V33" s="29" t="str">
        <f ca="1">IF(OR(V$9="×",V$110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V$110="△"),"△","〇")))</f>
        <v>×</v>
      </c>
      <c r="W33" s="28" t="str">
        <f ca="1">IF(OR(W$9="×",W$110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W$110="△"),"△","〇")))</f>
        <v>×</v>
      </c>
      <c r="X33" s="29" t="str">
        <f ca="1">IF(OR(X$9="×",X$110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X$110="△"),"△","〇")))</f>
        <v>×</v>
      </c>
      <c r="Y33" s="29" t="str">
        <f ca="1">IF(OR(Y$9="×",Y$110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Y$110="△"),"△","〇")))</f>
        <v>×</v>
      </c>
      <c r="Z33" s="30" t="str">
        <f ca="1">IF(OR(Z$9="×",Z$110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Z$110="△"),"△","〇")))</f>
        <v>×</v>
      </c>
      <c r="AA33" s="29" t="str">
        <f ca="1">IF(OR(AA$9="×",AA$110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AA$110="△"),"△","〇")))</f>
        <v>×</v>
      </c>
      <c r="AB33" s="29" t="str">
        <f ca="1">IF(OR(AB$9="×",AB$110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AB$110="△"),"△","〇")))</f>
        <v>×</v>
      </c>
      <c r="AC33" s="29" t="str">
        <f ca="1">IF(OR(AC$9="×",AC$110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AC$110="△"),"△","〇")))</f>
        <v>×</v>
      </c>
      <c r="AD33" s="29" t="str">
        <f ca="1">IF(OR(AD$9="×",AD$110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AD$110="△"),"△","〇")))</f>
        <v>×</v>
      </c>
      <c r="AE33" s="28" t="str">
        <f ca="1">IF(OR(AE$9="×",AE$110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AE$110="△"),"△","〇")))</f>
        <v>×</v>
      </c>
      <c r="AF33" s="29" t="str">
        <f ca="1">IF(OR(AF$9="×",AF$110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AF$110="△"),"△","〇")))</f>
        <v>×</v>
      </c>
      <c r="AG33" s="29" t="str">
        <f ca="1">IF(OR(AG$9="×",AG$110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AG$110="△"),"△","〇")))</f>
        <v>×</v>
      </c>
      <c r="AH33" s="30" t="str">
        <f ca="1">IF(OR(AH$9="×",AH$110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AH$110="△"),"△","〇")))</f>
        <v>×</v>
      </c>
      <c r="AI33" s="29" t="str">
        <f ca="1">IF(OR(AI$9="×",AI$110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AI$110="△"),"△","〇")))</f>
        <v>×</v>
      </c>
      <c r="AJ33" s="29" t="str">
        <f ca="1">IF(OR(AJ$9="×",AJ$110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AJ$110="△"),"△","〇")))</f>
        <v>×</v>
      </c>
      <c r="AK33" s="37" t="str">
        <f ca="1">IF(OR(AK$9="×",AK$110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AK$110="△"),"△","〇")))</f>
        <v>×</v>
      </c>
      <c r="AL33" s="36" t="str">
        <f ca="1">IF(OR(AL$9="×",AL$110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AL$110="△"),"△","〇")))</f>
        <v>×</v>
      </c>
      <c r="AM33" s="29" t="str">
        <f ca="1">IF(OR(AM$9="×",AM$110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AM$110="△"),"△","〇")))</f>
        <v>×</v>
      </c>
      <c r="AN33" s="29" t="str">
        <f ca="1">IF(OR(AN$9="×",AN$110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AN$110="△"),"△","〇")))</f>
        <v>×</v>
      </c>
      <c r="AO33" s="29" t="str">
        <f ca="1">IF(OR(AO$9="×",AO$110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AO$110="△"),"△","〇")))</f>
        <v>×</v>
      </c>
      <c r="AP33" s="29" t="str">
        <f ca="1">IF(OR(AP$9="×",AP$110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AP$110="△"),"△","〇")))</f>
        <v>×</v>
      </c>
      <c r="AQ33" s="29" t="str">
        <f ca="1">IF(OR(AQ$9="×",AQ$110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AQ$110="△"),"△","〇")))</f>
        <v>×</v>
      </c>
      <c r="AR33" s="29" t="str">
        <f ca="1">IF(OR(AR$9="×",AR$110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AR$110="△"),"△","〇")))</f>
        <v>×</v>
      </c>
      <c r="AS33" s="29" t="str">
        <f ca="1">IF(OR(AS$9="×",AS$110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AS$110="△"),"△","〇")))</f>
        <v>×</v>
      </c>
      <c r="AT33" s="29" t="str">
        <f ca="1">IF(OR(AT$9="×",AT$110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AT$110="△"),"△","〇")))</f>
        <v>×</v>
      </c>
      <c r="AU33" s="28" t="str">
        <f ca="1">IF(OR(AU$9="×",AU$110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AU$110="△"),"△","〇")))</f>
        <v>×</v>
      </c>
      <c r="AV33" s="29" t="str">
        <f ca="1">IF(OR(AV$9="×",AV$110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AV$110="△"),"△","〇")))</f>
        <v>×</v>
      </c>
      <c r="AW33" s="29" t="str">
        <f ca="1">IF(OR(AW$9="×",AW$110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AW$110="△"),"△","〇")))</f>
        <v>×</v>
      </c>
      <c r="AX33" s="30" t="str">
        <f ca="1">IF(OR(AX$9="×",AX$110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AX$110="△"),"△","〇")))</f>
        <v>×</v>
      </c>
      <c r="AY33" s="29" t="str">
        <f ca="1">IF(OR(AY$9="×",AY$110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AY$110="△"),"△","〇")))</f>
        <v>×</v>
      </c>
      <c r="AZ33" s="29" t="str">
        <f ca="1">IF(OR(AZ$9="×",AZ$110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AZ$110="△"),"△","〇")))</f>
        <v>×</v>
      </c>
      <c r="BA33" s="29" t="str">
        <f ca="1">IF(OR(BA$9="×",BA$110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BA$110="△"),"△","〇")))</f>
        <v>×</v>
      </c>
      <c r="BB33" s="29" t="str">
        <f ca="1">IF(OR(BB$9="×",BB$110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BB$110="△"),"△","〇")))</f>
        <v>×</v>
      </c>
      <c r="BC33" s="28" t="str">
        <f ca="1">IF(OR(BC$9="×",BC$110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BC$110="△"),"△","〇")))</f>
        <v>×</v>
      </c>
      <c r="BD33" s="29" t="str">
        <f ca="1">IF(OR(BD$9="×",BD$110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BD$110="△"),"△","〇")))</f>
        <v>×</v>
      </c>
      <c r="BE33" s="29" t="str">
        <f ca="1">IF(OR(BE$9="×",BE$110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BE$110="△"),"△","〇")))</f>
        <v>×</v>
      </c>
      <c r="BF33" s="30" t="str">
        <f ca="1">IF(OR(BF$9="×",BF$110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BF$110="△"),"△","〇")))</f>
        <v>×</v>
      </c>
      <c r="BG33" s="29" t="str">
        <f ca="1">IF(OR(BG$9="×",BG$110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BG$110="△"),"△","〇")))</f>
        <v>×</v>
      </c>
      <c r="BH33" s="29" t="str">
        <f ca="1">IF(OR(BH$9="×",BH$110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BH$110="△"),"△","〇")))</f>
        <v>×</v>
      </c>
      <c r="BI33" s="37" t="str">
        <f ca="1">IF(OR(BI$9="×",BI$110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BI$110="△"),"△","〇")))</f>
        <v>×</v>
      </c>
      <c r="BJ33" s="36" t="str">
        <f ca="1">IF(OR(BJ$9="×",BJ$110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BJ$110="△"),"△","〇")))</f>
        <v>×</v>
      </c>
      <c r="BK33" s="29" t="str">
        <f ca="1">IF(OR(BK$9="×",BK$110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BK$110="△"),"△","〇")))</f>
        <v>×</v>
      </c>
      <c r="BL33" s="29" t="str">
        <f ca="1">IF(OR(BL$9="×",BL$110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BL$110="△"),"△","〇")))</f>
        <v>×</v>
      </c>
      <c r="BM33" s="29" t="str">
        <f ca="1">IF(OR(BM$9="×",BM$110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BM$110="△"),"△","〇")))</f>
        <v>×</v>
      </c>
      <c r="BN33" s="29" t="str">
        <f ca="1">IF(OR(BN$9="×",BN$110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BN$110="△"),"△","〇")))</f>
        <v>×</v>
      </c>
      <c r="BO33" s="29" t="str">
        <f ca="1">IF(OR(BO$9="×",BO$110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BO$110="△"),"△","〇")))</f>
        <v>×</v>
      </c>
      <c r="BP33" s="29" t="str">
        <f ca="1">IF(OR(BP$9="×",BP$110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BP$110="△"),"△","〇")))</f>
        <v>×</v>
      </c>
      <c r="BQ33" s="29" t="str">
        <f ca="1">IF(OR(BQ$9="×",BQ$110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BQ$110="△"),"△","〇")))</f>
        <v>×</v>
      </c>
      <c r="BR33" s="29" t="str">
        <f ca="1">IF(OR(BR$9="×",BR$110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BR$110="△"),"△","〇")))</f>
        <v>×</v>
      </c>
      <c r="BS33" s="28" t="str">
        <f ca="1">IF(OR(BS$9="×",BS$110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BS$110="△"),"△","〇")))</f>
        <v>×</v>
      </c>
      <c r="BT33" s="29" t="str">
        <f ca="1">IF(OR(BT$9="×",BT$110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BT$110="△"),"△","〇")))</f>
        <v>×</v>
      </c>
      <c r="BU33" s="29" t="str">
        <f ca="1">IF(OR(BU$9="×",BU$110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BU$110="△"),"△","〇")))</f>
        <v>×</v>
      </c>
      <c r="BV33" s="30" t="str">
        <f ca="1">IF(OR(BV$9="×",BV$110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BV$110="△"),"△","〇")))</f>
        <v>×</v>
      </c>
      <c r="BW33" s="29" t="str">
        <f ca="1">IF(OR(BW$9="×",BW$110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BW$110="△"),"△","〇")))</f>
        <v>×</v>
      </c>
      <c r="BX33" s="29" t="str">
        <f ca="1">IF(OR(BX$9="×",BX$110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BX$110="△"),"△","〇")))</f>
        <v>×</v>
      </c>
      <c r="BY33" s="29" t="str">
        <f ca="1">IF(OR(BY$9="×",BY$110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BY$110="△"),"△","〇")))</f>
        <v>×</v>
      </c>
      <c r="BZ33" s="29" t="str">
        <f ca="1">IF(OR(BZ$9="×",BZ$110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BZ$110="△"),"△","〇")))</f>
        <v>×</v>
      </c>
      <c r="CA33" s="28" t="str">
        <f ca="1">IF(OR(CA$9="×",CA$110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CA$110="△"),"△","〇")))</f>
        <v>×</v>
      </c>
      <c r="CB33" s="29" t="str">
        <f ca="1">IF(OR(CB$9="×",CB$110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CB$110="△"),"△","〇")))</f>
        <v>×</v>
      </c>
      <c r="CC33" s="29" t="str">
        <f ca="1">IF(OR(CC$9="×",CC$110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CC$110="△"),"△","〇")))</f>
        <v>×</v>
      </c>
      <c r="CD33" s="30" t="str">
        <f ca="1">IF(OR(CD$9="×",CD$110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CD$110="△"),"△","〇")))</f>
        <v>×</v>
      </c>
      <c r="CE33" s="29" t="str">
        <f ca="1">IF(OR(CE$9="×",CE$110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CE$110="△"),"△","〇")))</f>
        <v>×</v>
      </c>
      <c r="CF33" s="29" t="str">
        <f ca="1">IF(OR(CF$9="×",CF$110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CF$110="△"),"△","〇")))</f>
        <v>×</v>
      </c>
      <c r="CG33" s="37" t="str">
        <f ca="1">IF(OR(CG$9="×",CG$110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CG$110="△"),"△","〇")))</f>
        <v>×</v>
      </c>
      <c r="CH33" s="36" t="str">
        <f ca="1">IF(OR(CH$9="×",CH$110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CH$110="△"),"△","〇")))</f>
        <v>×</v>
      </c>
      <c r="CI33" s="29" t="str">
        <f ca="1">IF(OR(CI$9="×",CI$110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CI$110="△"),"△","〇")))</f>
        <v>×</v>
      </c>
      <c r="CJ33" s="29" t="str">
        <f ca="1">IF(OR(CJ$9="×",CJ$110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CJ$110="△"),"△","〇")))</f>
        <v>×</v>
      </c>
      <c r="CK33" s="29" t="str">
        <f ca="1">IF(OR(CK$9="×",CK$110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CK$110="△"),"△","〇")))</f>
        <v>×</v>
      </c>
      <c r="CL33" s="29" t="str">
        <f ca="1">IF(OR(CL$9="×",CL$110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CL$110="△"),"△","〇")))</f>
        <v>×</v>
      </c>
      <c r="CM33" s="29" t="str">
        <f ca="1">IF(OR(CM$9="×",CM$110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CM$110="△"),"△","〇")))</f>
        <v>×</v>
      </c>
      <c r="CN33" s="29" t="str">
        <f ca="1">IF(OR(CN$9="×",CN$110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CN$110="△"),"△","〇")))</f>
        <v>×</v>
      </c>
      <c r="CO33" s="29" t="str">
        <f ca="1">IF(OR(CO$9="×",CO$110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CO$110="△"),"△","〇")))</f>
        <v>×</v>
      </c>
      <c r="CP33" s="29" t="str">
        <f ca="1">IF(OR(CP$9="×",CP$110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CP$110="△"),"△","〇")))</f>
        <v>×</v>
      </c>
      <c r="CQ33" s="28" t="str">
        <f ca="1">IF(OR(CQ$9="×",CQ$110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CQ$110="△"),"△","〇")))</f>
        <v>×</v>
      </c>
      <c r="CR33" s="29" t="str">
        <f ca="1">IF(OR(CR$9="×",CR$110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CR$110="△"),"△","〇")))</f>
        <v>×</v>
      </c>
      <c r="CS33" s="29" t="str">
        <f ca="1">IF(OR(CS$9="×",CS$110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CS$110="△"),"△","〇")))</f>
        <v>×</v>
      </c>
      <c r="CT33" s="30" t="str">
        <f ca="1">IF(OR(CT$9="×",CT$110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CT$110="△"),"△","〇")))</f>
        <v>×</v>
      </c>
      <c r="CU33" s="29" t="str">
        <f ca="1">IF(OR(CU$9="×",CU$110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CU$110="△"),"△","〇")))</f>
        <v>×</v>
      </c>
      <c r="CV33" s="29" t="str">
        <f ca="1">IF(OR(CV$9="×",CV$110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CV$110="△"),"△","〇")))</f>
        <v>×</v>
      </c>
      <c r="CW33" s="29" t="str">
        <f ca="1">IF(OR(CW$9="×",CW$110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CW$110="△"),"△","〇")))</f>
        <v>×</v>
      </c>
      <c r="CX33" s="29" t="str">
        <f ca="1">IF(OR(CX$9="×",CX$110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CX$110="△"),"△","〇")))</f>
        <v>×</v>
      </c>
      <c r="CY33" s="28" t="str">
        <f ca="1">IF(OR(CY$9="×",CY$110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CY$110="△"),"△","〇")))</f>
        <v>×</v>
      </c>
      <c r="CZ33" s="29" t="str">
        <f ca="1">IF(OR(CZ$9="×",CZ$110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CZ$110="△"),"△","〇")))</f>
        <v>×</v>
      </c>
      <c r="DA33" s="29" t="str">
        <f ca="1">IF(OR(DA$9="×",DA$110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DA$110="△"),"△","〇")))</f>
        <v>×</v>
      </c>
      <c r="DB33" s="30" t="str">
        <f ca="1">IF(OR(DB$9="×",DB$110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DB$110="△"),"△","〇")))</f>
        <v>×</v>
      </c>
      <c r="DC33" s="29" t="str">
        <f ca="1">IF(OR(DC$9="×",DC$110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DC$110="△"),"△","〇")))</f>
        <v>×</v>
      </c>
      <c r="DD33" s="29" t="str">
        <f ca="1">IF(OR(DD$9="×",DD$110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DD$110="△"),"△","〇")))</f>
        <v>×</v>
      </c>
      <c r="DE33" s="37" t="str">
        <f ca="1">IF(OR(DE$9="×",DE$110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DE$110="△"),"△","〇")))</f>
        <v>×</v>
      </c>
      <c r="DF33" s="36" t="str">
        <f ca="1">IF(OR(DF$9="×",DF$110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DF$110="△"),"△","〇")))</f>
        <v>×</v>
      </c>
      <c r="DG33" s="29" t="str">
        <f ca="1">IF(OR(DG$9="×",DG$110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DG$110="△"),"△","〇")))</f>
        <v>×</v>
      </c>
      <c r="DH33" s="29" t="str">
        <f ca="1">IF(OR(DH$9="×",DH$110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DH$110="△"),"△","〇")))</f>
        <v>×</v>
      </c>
      <c r="DI33" s="29" t="str">
        <f ca="1">IF(OR(DI$9="×",DI$110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DI$110="△"),"△","〇")))</f>
        <v>×</v>
      </c>
      <c r="DJ33" s="29" t="str">
        <f ca="1">IF(OR(DJ$9="×",DJ$110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DJ$110="△"),"△","〇")))</f>
        <v>×</v>
      </c>
      <c r="DK33" s="29" t="str">
        <f ca="1">IF(OR(DK$9="×",DK$110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DK$110="△"),"△","〇")))</f>
        <v>×</v>
      </c>
      <c r="DL33" s="29" t="str">
        <f ca="1">IF(OR(DL$9="×",DL$110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DL$110="△"),"△","〇")))</f>
        <v>×</v>
      </c>
      <c r="DM33" s="29" t="str">
        <f ca="1">IF(OR(DM$9="×",DM$110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DM$110="△"),"△","〇")))</f>
        <v>×</v>
      </c>
      <c r="DN33" s="29" t="str">
        <f ca="1">IF(OR(DN$9="×",DN$110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DN$110="△"),"△","〇")))</f>
        <v>×</v>
      </c>
      <c r="DO33" s="28" t="str">
        <f ca="1">IF(OR(DO$9="×",DO$110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DO$110="△"),"△","〇")))</f>
        <v>×</v>
      </c>
      <c r="DP33" s="29" t="str">
        <f ca="1">IF(OR(DP$9="×",DP$110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DP$110="△"),"△","〇")))</f>
        <v>×</v>
      </c>
      <c r="DQ33" s="29" t="str">
        <f ca="1">IF(OR(DQ$9="×",DQ$110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DQ$110="△"),"△","〇")))</f>
        <v>×</v>
      </c>
      <c r="DR33" s="30" t="str">
        <f ca="1">IF(OR(DR$9="×",DR$110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DR$110="△"),"△","〇")))</f>
        <v>×</v>
      </c>
      <c r="DS33" s="29" t="str">
        <f ca="1">IF(OR(DS$9="×",DS$110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DS$110="△"),"△","〇")))</f>
        <v>×</v>
      </c>
      <c r="DT33" s="29" t="str">
        <f ca="1">IF(OR(DT$9="×",DT$110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DT$110="△"),"△","〇")))</f>
        <v>×</v>
      </c>
      <c r="DU33" s="29" t="str">
        <f ca="1">IF(OR(DU$9="×",DU$110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DU$110="△"),"△","〇")))</f>
        <v>×</v>
      </c>
      <c r="DV33" s="29" t="str">
        <f ca="1">IF(OR(DV$9="×",DV$110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DV$110="△"),"△","〇")))</f>
        <v>×</v>
      </c>
      <c r="DW33" s="28" t="str">
        <f ca="1">IF(OR(DW$9="×",DW$110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DW$110="△"),"△","〇")))</f>
        <v>×</v>
      </c>
      <c r="DX33" s="29" t="str">
        <f ca="1">IF(OR(DX$9="×",DX$110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DX$110="△"),"△","〇")))</f>
        <v>×</v>
      </c>
      <c r="DY33" s="29" t="str">
        <f ca="1">IF(OR(DY$9="×",DY$110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DY$110="△"),"△","〇")))</f>
        <v>×</v>
      </c>
      <c r="DZ33" s="30" t="str">
        <f ca="1">IF(OR(DZ$9="×",DZ$110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DZ$110="△"),"△","〇")))</f>
        <v>×</v>
      </c>
      <c r="EA33" s="29" t="str">
        <f ca="1">IF(OR(EA$9="×",EA$110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EA$110="△"),"△","〇")))</f>
        <v>×</v>
      </c>
      <c r="EB33" s="29" t="str">
        <f ca="1">IF(OR(EB$9="×",EB$110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EB$110="△"),"△","〇")))</f>
        <v>×</v>
      </c>
      <c r="EC33" s="37" t="str">
        <f ca="1">IF(OR(EC$9="×",EC$110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EC$110="△"),"△","〇")))</f>
        <v>×</v>
      </c>
      <c r="ED33" s="36" t="str">
        <f ca="1">IF(OR(ED$9="×",ED$110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ED$110="△"),"△","〇")))</f>
        <v>×</v>
      </c>
      <c r="EE33" s="29" t="str">
        <f ca="1">IF(OR(EE$9="×",EE$110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EE$110="△"),"△","〇")))</f>
        <v>×</v>
      </c>
      <c r="EF33" s="29" t="str">
        <f ca="1">IF(OR(EF$9="×",EF$110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EF$110="△"),"△","〇")))</f>
        <v>×</v>
      </c>
      <c r="EG33" s="29" t="str">
        <f ca="1">IF(OR(EG$9="×",EG$110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EG$110="△"),"△","〇")))</f>
        <v>×</v>
      </c>
      <c r="EH33" s="29" t="str">
        <f ca="1">IF(OR(EH$9="×",EH$110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EH$110="△"),"△","〇")))</f>
        <v>×</v>
      </c>
      <c r="EI33" s="29" t="str">
        <f ca="1">IF(OR(EI$9="×",EI$110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EI$110="△"),"△","〇")))</f>
        <v>×</v>
      </c>
      <c r="EJ33" s="29" t="str">
        <f ca="1">IF(OR(EJ$9="×",EJ$110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EJ$110="△"),"△","〇")))</f>
        <v>×</v>
      </c>
      <c r="EK33" s="29" t="str">
        <f ca="1">IF(OR(EK$9="×",EK$110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EK$110="△"),"△","〇")))</f>
        <v>×</v>
      </c>
      <c r="EL33" s="29" t="str">
        <f ca="1">IF(OR(EL$9="×",EL$110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EL$110="△"),"△","〇")))</f>
        <v>×</v>
      </c>
      <c r="EM33" s="28" t="str">
        <f ca="1">IF(OR(EM$9="×",EM$110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EM$110="△"),"△","〇")))</f>
        <v>×</v>
      </c>
      <c r="EN33" s="29" t="str">
        <f ca="1">IF(OR(EN$9="×",EN$110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EN$110="△"),"△","〇")))</f>
        <v>×</v>
      </c>
      <c r="EO33" s="29" t="str">
        <f ca="1">IF(OR(EO$9="×",EO$110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EO$110="△"),"△","〇")))</f>
        <v>×</v>
      </c>
      <c r="EP33" s="30" t="str">
        <f ca="1">IF(OR(EP$9="×",EP$110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EP$110="△"),"△","〇")))</f>
        <v>×</v>
      </c>
      <c r="EQ33" s="29" t="str">
        <f ca="1">IF(OR(EQ$9="×",EQ$110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EQ$110="△"),"△","〇")))</f>
        <v>×</v>
      </c>
      <c r="ER33" s="29" t="str">
        <f ca="1">IF(OR(ER$9="×",ER$110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ER$110="△"),"△","〇")))</f>
        <v>×</v>
      </c>
      <c r="ES33" s="29" t="str">
        <f ca="1">IF(OR(ES$9="×",ES$110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ES$110="△"),"△","〇")))</f>
        <v>×</v>
      </c>
      <c r="ET33" s="29" t="str">
        <f ca="1">IF(OR(ET$9="×",ET$110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ET$110="△"),"△","〇")))</f>
        <v>×</v>
      </c>
      <c r="EU33" s="28" t="str">
        <f ca="1">IF(OR(EU$9="×",EU$110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EU$110="△"),"△","〇")))</f>
        <v>×</v>
      </c>
      <c r="EV33" s="29" t="str">
        <f ca="1">IF(OR(EV$9="×",EV$110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EV$110="△"),"△","〇")))</f>
        <v>×</v>
      </c>
      <c r="EW33" s="29" t="str">
        <f ca="1">IF(OR(EW$9="×",EW$110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EW$110="△"),"△","〇")))</f>
        <v>×</v>
      </c>
      <c r="EX33" s="30" t="str">
        <f ca="1">IF(OR(EX$9="×",EX$110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EX$110="△"),"△","〇")))</f>
        <v>×</v>
      </c>
      <c r="EY33" s="29" t="str">
        <f ca="1">IF(OR(EY$9="×",EY$110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EY$110="△"),"△","〇")))</f>
        <v>×</v>
      </c>
      <c r="EZ33" s="29" t="str">
        <f ca="1">IF(OR(EZ$9="×",EZ$110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EZ$110="△"),"△","〇")))</f>
        <v>×</v>
      </c>
      <c r="FA33" s="37" t="str">
        <f ca="1">IF(OR(FA$9="×",FA$110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FA$110="△"),"△","〇")))</f>
        <v>×</v>
      </c>
      <c r="FB33" s="36" t="str">
        <f ca="1">IF(OR(FB$9="×",FB$110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FB$110="△"),"△","〇")))</f>
        <v>×</v>
      </c>
      <c r="FC33" s="29" t="str">
        <f ca="1">IF(OR(FC$9="×",FC$110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FC$110="△"),"△","〇")))</f>
        <v>×</v>
      </c>
      <c r="FD33" s="29" t="str">
        <f ca="1">IF(OR(FD$9="×",FD$110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FD$110="△"),"△","〇")))</f>
        <v>×</v>
      </c>
      <c r="FE33" s="29" t="str">
        <f ca="1">IF(OR(FE$9="×",FE$110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FE$110="△"),"△","〇")))</f>
        <v>×</v>
      </c>
      <c r="FF33" s="29" t="str">
        <f ca="1">IF(OR(FF$9="×",FF$110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FF$110="△"),"△","〇")))</f>
        <v>×</v>
      </c>
      <c r="FG33" s="29" t="str">
        <f ca="1">IF(OR(FG$9="×",FG$110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FG$110="△"),"△","〇")))</f>
        <v>×</v>
      </c>
      <c r="FH33" s="29" t="str">
        <f ca="1">IF(OR(FH$9="×",FH$110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FH$110="△"),"△","〇")))</f>
        <v>×</v>
      </c>
      <c r="FI33" s="29" t="str">
        <f ca="1">IF(OR(FI$9="×",FI$110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FI$110="△"),"△","〇")))</f>
        <v>×</v>
      </c>
      <c r="FJ33" s="29" t="str">
        <f ca="1">IF(OR(FJ$9="×",FJ$110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FJ$110="△"),"△","〇")))</f>
        <v>×</v>
      </c>
      <c r="FK33" s="28" t="str">
        <f ca="1">IF(OR(FK$9="×",FK$110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FK$110="△"),"△","〇")))</f>
        <v>×</v>
      </c>
      <c r="FL33" s="29" t="str">
        <f ca="1">IF(OR(FL$9="×",FL$110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FL$110="△"),"△","〇")))</f>
        <v>×</v>
      </c>
      <c r="FM33" s="29" t="str">
        <f ca="1">IF(OR(FM$9="×",FM$110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FM$110="△"),"△","〇")))</f>
        <v>×</v>
      </c>
      <c r="FN33" s="30" t="str">
        <f ca="1">IF(OR(FN$9="×",FN$110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FN$110="△"),"△","〇")))</f>
        <v>×</v>
      </c>
      <c r="FO33" s="29" t="str">
        <f ca="1">IF(OR(FO$9="×",FO$110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FO$110="△"),"△","〇")))</f>
        <v>×</v>
      </c>
      <c r="FP33" s="29" t="str">
        <f ca="1">IF(OR(FP$9="×",FP$110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FP$110="△"),"△","〇")))</f>
        <v>×</v>
      </c>
      <c r="FQ33" s="29" t="str">
        <f ca="1">IF(OR(FQ$9="×",FQ$110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FQ$110="△"),"△","〇")))</f>
        <v>×</v>
      </c>
      <c r="FR33" s="29" t="str">
        <f ca="1">IF(OR(FR$9="×",FR$110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FR$110="△"),"△","〇")))</f>
        <v>×</v>
      </c>
      <c r="FS33" s="28" t="str">
        <f ca="1">IF(OR(FS$9="×",FS$110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FS$110="△"),"△","〇")))</f>
        <v>×</v>
      </c>
      <c r="FT33" s="29" t="str">
        <f ca="1">IF(OR(FT$9="×",FT$110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FT$110="△"),"△","〇")))</f>
        <v>×</v>
      </c>
      <c r="FU33" s="29" t="str">
        <f ca="1">IF(OR(FU$9="×",FU$110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FU$110="△"),"△","〇")))</f>
        <v>×</v>
      </c>
      <c r="FV33" s="30" t="str">
        <f ca="1">IF(OR(FV$9="×",FV$110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FV$110="△"),"△","〇")))</f>
        <v>×</v>
      </c>
      <c r="FW33" s="29" t="str">
        <f ca="1">IF(OR(FW$9="×",FW$110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FW$110="△"),"△","〇")))</f>
        <v>×</v>
      </c>
      <c r="FX33" s="29" t="str">
        <f ca="1">IF(OR(FX$9="×",FX$110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FX$110="△"),"△","〇")))</f>
        <v>×</v>
      </c>
      <c r="FY33" s="37" t="str">
        <f ca="1">IF(OR(FY$9="×",FY$110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FY$110="△"),"△","〇")))</f>
        <v>×</v>
      </c>
    </row>
    <row r="34" spans="1:181">
      <c r="A34" s="38" t="s">
        <v>124</v>
      </c>
      <c r="B34" s="39"/>
      <c r="C34" s="39"/>
      <c r="D34" s="11" t="s">
        <v>123</v>
      </c>
      <c r="E34" s="10"/>
      <c r="F34" s="11"/>
      <c r="G34" s="8"/>
      <c r="H34" s="10"/>
      <c r="I34" s="10"/>
      <c r="J34" s="10"/>
      <c r="K34" s="10"/>
      <c r="L34" s="10"/>
      <c r="M34" s="10"/>
      <c r="N34" s="36"/>
      <c r="O34" s="29"/>
      <c r="P34" s="29"/>
      <c r="Q34" s="29"/>
      <c r="R34" s="29"/>
      <c r="S34" s="29"/>
      <c r="T34" s="29"/>
      <c r="U34" s="29"/>
      <c r="V34" s="29"/>
      <c r="W34" s="28"/>
      <c r="X34" s="29"/>
      <c r="Y34" s="29"/>
      <c r="Z34" s="30"/>
      <c r="AA34" s="29"/>
      <c r="AB34" s="29"/>
      <c r="AC34" s="29"/>
      <c r="AD34" s="29"/>
      <c r="AE34" s="28"/>
      <c r="AF34" s="29"/>
      <c r="AG34" s="29"/>
      <c r="AH34" s="30"/>
      <c r="AI34" s="29"/>
      <c r="AJ34" s="29"/>
      <c r="AK34" s="37"/>
      <c r="AL34" s="36"/>
      <c r="AM34" s="29"/>
      <c r="AN34" s="29"/>
      <c r="AO34" s="29"/>
      <c r="AP34" s="29"/>
      <c r="AQ34" s="29"/>
      <c r="AR34" s="29"/>
      <c r="AS34" s="29"/>
      <c r="AT34" s="29"/>
      <c r="AU34" s="28"/>
      <c r="AV34" s="29"/>
      <c r="AW34" s="29"/>
      <c r="AX34" s="30"/>
      <c r="AY34" s="29"/>
      <c r="AZ34" s="29"/>
      <c r="BA34" s="29"/>
      <c r="BB34" s="29"/>
      <c r="BC34" s="28"/>
      <c r="BD34" s="29"/>
      <c r="BE34" s="29"/>
      <c r="BF34" s="30"/>
      <c r="BG34" s="29"/>
      <c r="BH34" s="29"/>
      <c r="BI34" s="37"/>
      <c r="BJ34" s="36"/>
      <c r="BK34" s="29"/>
      <c r="BL34" s="29"/>
      <c r="BM34" s="29"/>
      <c r="BN34" s="29"/>
      <c r="BO34" s="29"/>
      <c r="BP34" s="29"/>
      <c r="BQ34" s="29"/>
      <c r="BR34" s="29"/>
      <c r="BS34" s="28"/>
      <c r="BT34" s="29"/>
      <c r="BU34" s="29"/>
      <c r="BV34" s="30"/>
      <c r="BW34" s="29"/>
      <c r="BX34" s="29"/>
      <c r="BY34" s="29"/>
      <c r="BZ34" s="29"/>
      <c r="CA34" s="28"/>
      <c r="CB34" s="29"/>
      <c r="CC34" s="29"/>
      <c r="CD34" s="30"/>
      <c r="CE34" s="29"/>
      <c r="CF34" s="29"/>
      <c r="CG34" s="37"/>
      <c r="CH34" s="36"/>
      <c r="CI34" s="29"/>
      <c r="CJ34" s="29"/>
      <c r="CK34" s="29"/>
      <c r="CL34" s="29"/>
      <c r="CM34" s="29"/>
      <c r="CN34" s="29"/>
      <c r="CO34" s="29"/>
      <c r="CP34" s="29"/>
      <c r="CQ34" s="28"/>
      <c r="CR34" s="29"/>
      <c r="CS34" s="29"/>
      <c r="CT34" s="30"/>
      <c r="CU34" s="29"/>
      <c r="CV34" s="29"/>
      <c r="CW34" s="29"/>
      <c r="CX34" s="29"/>
      <c r="CY34" s="28"/>
      <c r="CZ34" s="29"/>
      <c r="DA34" s="29"/>
      <c r="DB34" s="30"/>
      <c r="DC34" s="29"/>
      <c r="DD34" s="29"/>
      <c r="DE34" s="37"/>
      <c r="DF34" s="36"/>
      <c r="DG34" s="29"/>
      <c r="DH34" s="29"/>
      <c r="DI34" s="29"/>
      <c r="DJ34" s="29"/>
      <c r="DK34" s="29"/>
      <c r="DL34" s="29"/>
      <c r="DM34" s="29"/>
      <c r="DN34" s="29"/>
      <c r="DO34" s="28"/>
      <c r="DP34" s="29"/>
      <c r="DQ34" s="29"/>
      <c r="DR34" s="30"/>
      <c r="DS34" s="29"/>
      <c r="DT34" s="29"/>
      <c r="DU34" s="29"/>
      <c r="DV34" s="29"/>
      <c r="DW34" s="28"/>
      <c r="DX34" s="29"/>
      <c r="DY34" s="29"/>
      <c r="DZ34" s="30"/>
      <c r="EA34" s="29"/>
      <c r="EB34" s="29"/>
      <c r="EC34" s="37"/>
      <c r="ED34" s="36"/>
      <c r="EE34" s="29"/>
      <c r="EF34" s="29"/>
      <c r="EG34" s="29"/>
      <c r="EH34" s="29"/>
      <c r="EI34" s="29"/>
      <c r="EJ34" s="29"/>
      <c r="EK34" s="29"/>
      <c r="EL34" s="29"/>
      <c r="EM34" s="28"/>
      <c r="EN34" s="29"/>
      <c r="EO34" s="29"/>
      <c r="EP34" s="30"/>
      <c r="EQ34" s="29"/>
      <c r="ER34" s="29"/>
      <c r="ES34" s="29"/>
      <c r="ET34" s="29"/>
      <c r="EU34" s="28"/>
      <c r="EV34" s="29"/>
      <c r="EW34" s="29"/>
      <c r="EX34" s="30"/>
      <c r="EY34" s="29"/>
      <c r="EZ34" s="29"/>
      <c r="FA34" s="37"/>
      <c r="FB34" s="36"/>
      <c r="FC34" s="29"/>
      <c r="FD34" s="29"/>
      <c r="FE34" s="29"/>
      <c r="FF34" s="29"/>
      <c r="FG34" s="29"/>
      <c r="FH34" s="29"/>
      <c r="FI34" s="29"/>
      <c r="FJ34" s="29"/>
      <c r="FK34" s="28"/>
      <c r="FL34" s="29"/>
      <c r="FM34" s="29"/>
      <c r="FN34" s="30"/>
      <c r="FO34" s="29"/>
      <c r="FP34" s="29"/>
      <c r="FQ34" s="29"/>
      <c r="FR34" s="29"/>
      <c r="FS34" s="28"/>
      <c r="FT34" s="29"/>
      <c r="FU34" s="29"/>
      <c r="FV34" s="30"/>
      <c r="FW34" s="29"/>
      <c r="FX34" s="29"/>
      <c r="FY34" s="37"/>
    </row>
    <row r="35" spans="1:181">
      <c r="A35" s="40"/>
      <c r="B35" s="74" t="s">
        <v>31</v>
      </c>
      <c r="C35" s="75"/>
      <c r="D35" s="88" t="s">
        <v>321</v>
      </c>
      <c r="E35" s="10" t="str">
        <f>INDEX(施設情報!$D$1:$D$1000,MATCH(D35,施設情報!$C$1:$C$1000,0))</f>
        <v>1</v>
      </c>
      <c r="F35" s="88"/>
      <c r="G35" s="44" t="str">
        <f t="shared" ref="G35:G45" si="15">$D35&amp;"-"&amp;$N$5</f>
        <v>025-46391</v>
      </c>
      <c r="H35" s="45" t="str">
        <f t="shared" ref="H35:H45" si="16">$D35&amp;"-"&amp;$AL$5</f>
        <v>025-46392</v>
      </c>
      <c r="I35" s="46" t="str">
        <f t="shared" ref="I35:I45" si="17">$D35&amp;"-"&amp;$BJ$5</f>
        <v>025-46393</v>
      </c>
      <c r="J35" s="10" t="str">
        <f t="shared" ref="J35:J45" si="18">$D35&amp;"-"&amp;$CH$5</f>
        <v>025-46394</v>
      </c>
      <c r="K35" s="10" t="str">
        <f t="shared" ref="K35:K45" si="19">$D35&amp;"-"&amp;$DF$5</f>
        <v>025-46395</v>
      </c>
      <c r="L35" s="10" t="str">
        <f t="shared" ref="L35:L45" si="20">$D35&amp;"-"&amp;$ED$5</f>
        <v>025-46396</v>
      </c>
      <c r="M35" s="10" t="str">
        <f t="shared" ref="M35:M45" si="21">$D35&amp;"-"&amp;$FB$5</f>
        <v>025-46397</v>
      </c>
      <c r="N35" s="36" t="str">
        <f ca="1">IF(OR(N$9="×",N$110="×",N$110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〇")))</f>
        <v>△</v>
      </c>
      <c r="O35" s="29" t="str">
        <f ca="1">IF(OR(O$9="×",O$110="×",O$110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〇")))</f>
        <v>△</v>
      </c>
      <c r="P35" s="29" t="str">
        <f ca="1">IF(OR(P$9="×",P$110="×",P$110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〇")))</f>
        <v>△</v>
      </c>
      <c r="Q35" s="29" t="str">
        <f ca="1">IF(OR(Q$9="×",Q$110="×",Q$110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〇")))</f>
        <v>△</v>
      </c>
      <c r="R35" s="29" t="str">
        <f ca="1">IF(OR(R$9="×",R$110="×",R$110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〇")))</f>
        <v>△</v>
      </c>
      <c r="S35" s="29" t="str">
        <f ca="1">IF(OR(S$9="×",S$110="×",S$110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〇")))</f>
        <v>△</v>
      </c>
      <c r="T35" s="29" t="str">
        <f ca="1">IF(OR(T$9="×",T$110="×",T$110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〇")))</f>
        <v>△</v>
      </c>
      <c r="U35" s="29" t="str">
        <f ca="1">IF(OR(U$9="×",U$110="×",U$110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〇")))</f>
        <v>△</v>
      </c>
      <c r="V35" s="29" t="str">
        <f ca="1">IF(OR(V$9="×",V$110="×",V$110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〇")))</f>
        <v>△</v>
      </c>
      <c r="W35" s="28" t="str">
        <f ca="1">IF(OR(W$9="×",W$110="×",W$110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〇")))</f>
        <v>〇</v>
      </c>
      <c r="X35" s="29" t="str">
        <f ca="1">IF(OR(X$9="×",X$110="×",X$110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〇")))</f>
        <v>〇</v>
      </c>
      <c r="Y35" s="29" t="str">
        <f ca="1">IF(OR(Y$9="×",Y$110="×",Y$110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〇")))</f>
        <v>〇</v>
      </c>
      <c r="Z35" s="30" t="str">
        <f ca="1">IF(OR(Z$9="×",Z$110="×",Z$110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〇")))</f>
        <v>〇</v>
      </c>
      <c r="AA35" s="29" t="str">
        <f ca="1">IF(OR(AA$9="×",AA$110="×",AA$110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〇")))</f>
        <v>〇</v>
      </c>
      <c r="AB35" s="29" t="str">
        <f ca="1">IF(OR(AB$9="×",AB$110="×",AB$110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〇")))</f>
        <v>〇</v>
      </c>
      <c r="AC35" s="29" t="str">
        <f ca="1">IF(OR(AC$9="×",AC$110="×",AC$110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〇")))</f>
        <v>〇</v>
      </c>
      <c r="AD35" s="29" t="str">
        <f ca="1">IF(OR(AD$9="×",AD$110="×",AD$110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〇")))</f>
        <v>〇</v>
      </c>
      <c r="AE35" s="28" t="str">
        <f ca="1">IF(OR(AE$9="×",AE$110="×",AE$110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〇")))</f>
        <v>△</v>
      </c>
      <c r="AF35" s="29" t="str">
        <f ca="1">IF(OR(AF$9="×",AF$110="×",AF$110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〇")))</f>
        <v>△</v>
      </c>
      <c r="AG35" s="29" t="str">
        <f ca="1">IF(OR(AG$9="×",AG$110="×",AG$110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〇")))</f>
        <v>△</v>
      </c>
      <c r="AH35" s="30" t="str">
        <f ca="1">IF(OR(AH$9="×",AH$110="×",AH$110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〇")))</f>
        <v>△</v>
      </c>
      <c r="AI35" s="29" t="str">
        <f ca="1">IF(OR(AI$9="×",AI$110="×",AI$110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〇")))</f>
        <v>△</v>
      </c>
      <c r="AJ35" s="29" t="str">
        <f ca="1">IF(OR(AJ$9="×",AJ$110="×",AJ$110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〇")))</f>
        <v>△</v>
      </c>
      <c r="AK35" s="37" t="str">
        <f ca="1">IF(OR(AK$9="×",AK$110="×",AK$110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〇")))</f>
        <v>△</v>
      </c>
      <c r="AL35" s="36" t="str">
        <f ca="1">IF(OR(AL$9="×",AL$110="×",AL$110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〇")))</f>
        <v>△</v>
      </c>
      <c r="AM35" s="29" t="str">
        <f ca="1">IF(OR(AM$9="×",AM$110="×",AM$110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〇")))</f>
        <v>△</v>
      </c>
      <c r="AN35" s="29" t="str">
        <f ca="1">IF(OR(AN$9="×",AN$110="×",AN$110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〇")))</f>
        <v>△</v>
      </c>
      <c r="AO35" s="29" t="str">
        <f ca="1">IF(OR(AO$9="×",AO$110="×",AO$110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〇")))</f>
        <v>△</v>
      </c>
      <c r="AP35" s="29" t="str">
        <f ca="1">IF(OR(AP$9="×",AP$110="×",AP$110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〇")))</f>
        <v>△</v>
      </c>
      <c r="AQ35" s="29" t="str">
        <f ca="1">IF(OR(AQ$9="×",AQ$110="×",AQ$110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〇")))</f>
        <v>△</v>
      </c>
      <c r="AR35" s="29" t="str">
        <f ca="1">IF(OR(AR$9="×",AR$110="×",AR$110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〇")))</f>
        <v>△</v>
      </c>
      <c r="AS35" s="29" t="str">
        <f ca="1">IF(OR(AS$9="×",AS$110="×",AS$110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〇")))</f>
        <v>△</v>
      </c>
      <c r="AT35" s="29" t="str">
        <f ca="1">IF(OR(AT$9="×",AT$110="×",AT$110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〇")))</f>
        <v>△</v>
      </c>
      <c r="AU35" s="28" t="str">
        <f ca="1">IF(OR(AU$9="×",AU$110="×",AU$110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〇")))</f>
        <v>〇</v>
      </c>
      <c r="AV35" s="29" t="str">
        <f ca="1">IF(OR(AV$9="×",AV$110="×",AV$110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〇")))</f>
        <v>〇</v>
      </c>
      <c r="AW35" s="29" t="str">
        <f ca="1">IF(OR(AW$9="×",AW$110="×",AW$110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〇")))</f>
        <v>〇</v>
      </c>
      <c r="AX35" s="30" t="str">
        <f ca="1">IF(OR(AX$9="×",AX$110="×",AX$110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〇")))</f>
        <v>〇</v>
      </c>
      <c r="AY35" s="29" t="str">
        <f ca="1">IF(OR(AY$9="×",AY$110="×",AY$110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〇")))</f>
        <v>〇</v>
      </c>
      <c r="AZ35" s="29" t="str">
        <f ca="1">IF(OR(AZ$9="×",AZ$110="×",AZ$110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〇")))</f>
        <v>〇</v>
      </c>
      <c r="BA35" s="29" t="str">
        <f ca="1">IF(OR(BA$9="×",BA$110="×",BA$110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〇")))</f>
        <v>〇</v>
      </c>
      <c r="BB35" s="29" t="str">
        <f ca="1">IF(OR(BB$9="×",BB$110="×",BB$110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〇")))</f>
        <v>〇</v>
      </c>
      <c r="BC35" s="28" t="str">
        <f ca="1">IF(OR(BC$9="×",BC$110="×",BC$110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〇")))</f>
        <v>△</v>
      </c>
      <c r="BD35" s="29" t="str">
        <f ca="1">IF(OR(BD$9="×",BD$110="×",BD$110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〇")))</f>
        <v>△</v>
      </c>
      <c r="BE35" s="29" t="str">
        <f ca="1">IF(OR(BE$9="×",BE$110="×",BE$110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〇")))</f>
        <v>△</v>
      </c>
      <c r="BF35" s="30" t="str">
        <f ca="1">IF(OR(BF$9="×",BF$110="×",BF$110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〇")))</f>
        <v>△</v>
      </c>
      <c r="BG35" s="29" t="str">
        <f ca="1">IF(OR(BG$9="×",BG$110="×",BG$110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〇")))</f>
        <v>△</v>
      </c>
      <c r="BH35" s="29" t="str">
        <f ca="1">IF(OR(BH$9="×",BH$110="×",BH$110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〇")))</f>
        <v>△</v>
      </c>
      <c r="BI35" s="37" t="str">
        <f ca="1">IF(OR(BI$9="×",BI$110="×",BI$110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〇")))</f>
        <v>△</v>
      </c>
      <c r="BJ35" s="36" t="str">
        <f ca="1">IF(OR(BJ$9="×",BJ$110="×",BJ$110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〇")))</f>
        <v>△</v>
      </c>
      <c r="BK35" s="29" t="str">
        <f ca="1">IF(OR(BK$9="×",BK$110="×",BK$110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〇")))</f>
        <v>△</v>
      </c>
      <c r="BL35" s="29" t="str">
        <f ca="1">IF(OR(BL$9="×",BL$110="×",BL$110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〇")))</f>
        <v>△</v>
      </c>
      <c r="BM35" s="29" t="str">
        <f ca="1">IF(OR(BM$9="×",BM$110="×",BM$110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〇")))</f>
        <v>△</v>
      </c>
      <c r="BN35" s="29" t="str">
        <f ca="1">IF(OR(BN$9="×",BN$110="×",BN$110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〇")))</f>
        <v>△</v>
      </c>
      <c r="BO35" s="29" t="str">
        <f ca="1">IF(OR(BO$9="×",BO$110="×",BO$110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〇")))</f>
        <v>△</v>
      </c>
      <c r="BP35" s="29" t="str">
        <f ca="1">IF(OR(BP$9="×",BP$110="×",BP$110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〇")))</f>
        <v>△</v>
      </c>
      <c r="BQ35" s="29" t="str">
        <f ca="1">IF(OR(BQ$9="×",BQ$110="×",BQ$110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〇")))</f>
        <v>△</v>
      </c>
      <c r="BR35" s="29" t="str">
        <f ca="1">IF(OR(BR$9="×",BR$110="×",BR$110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〇")))</f>
        <v>△</v>
      </c>
      <c r="BS35" s="28" t="str">
        <f ca="1">IF(OR(BS$9="×",BS$110="×",BS$110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〇")))</f>
        <v>〇</v>
      </c>
      <c r="BT35" s="29" t="str">
        <f ca="1">IF(OR(BT$9="×",BT$110="×",BT$110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〇")))</f>
        <v>〇</v>
      </c>
      <c r="BU35" s="29" t="str">
        <f ca="1">IF(OR(BU$9="×",BU$110="×",BU$110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〇")))</f>
        <v>〇</v>
      </c>
      <c r="BV35" s="30" t="str">
        <f ca="1">IF(OR(BV$9="×",BV$110="×",BV$110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〇")))</f>
        <v>〇</v>
      </c>
      <c r="BW35" s="29" t="str">
        <f ca="1">IF(OR(BW$9="×",BW$110="×",BW$110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〇")))</f>
        <v>〇</v>
      </c>
      <c r="BX35" s="29" t="str">
        <f ca="1">IF(OR(BX$9="×",BX$110="×",BX$110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〇")))</f>
        <v>〇</v>
      </c>
      <c r="BY35" s="29" t="str">
        <f ca="1">IF(OR(BY$9="×",BY$110="×",BY$110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〇")))</f>
        <v>〇</v>
      </c>
      <c r="BZ35" s="29" t="str">
        <f ca="1">IF(OR(BZ$9="×",BZ$110="×",BZ$110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〇")))</f>
        <v>〇</v>
      </c>
      <c r="CA35" s="28" t="str">
        <f ca="1">IF(OR(CA$9="×",CA$110="×",CA$110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〇")))</f>
        <v>△</v>
      </c>
      <c r="CB35" s="29" t="str">
        <f ca="1">IF(OR(CB$9="×",CB$110="×",CB$110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〇")))</f>
        <v>△</v>
      </c>
      <c r="CC35" s="29" t="str">
        <f ca="1">IF(OR(CC$9="×",CC$110="×",CC$110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〇")))</f>
        <v>△</v>
      </c>
      <c r="CD35" s="30" t="str">
        <f ca="1">IF(OR(CD$9="×",CD$110="×",CD$110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〇")))</f>
        <v>△</v>
      </c>
      <c r="CE35" s="29" t="str">
        <f ca="1">IF(OR(CE$9="×",CE$110="×",CE$110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〇")))</f>
        <v>△</v>
      </c>
      <c r="CF35" s="29" t="str">
        <f ca="1">IF(OR(CF$9="×",CF$110="×",CF$110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〇")))</f>
        <v>△</v>
      </c>
      <c r="CG35" s="37" t="str">
        <f ca="1">IF(OR(CG$9="×",CG$110="×",CG$110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〇")))</f>
        <v>△</v>
      </c>
      <c r="CH35" s="36" t="str">
        <f ca="1">IF(OR(CH$9="×",CH$110="×",CH$110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〇")))</f>
        <v>△</v>
      </c>
      <c r="CI35" s="29" t="str">
        <f ca="1">IF(OR(CI$9="×",CI$110="×",CI$110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〇")))</f>
        <v>△</v>
      </c>
      <c r="CJ35" s="29" t="str">
        <f ca="1">IF(OR(CJ$9="×",CJ$110="×",CJ$110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〇")))</f>
        <v>△</v>
      </c>
      <c r="CK35" s="29" t="str">
        <f ca="1">IF(OR(CK$9="×",CK$110="×",CK$110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〇")))</f>
        <v>△</v>
      </c>
      <c r="CL35" s="29" t="str">
        <f ca="1">IF(OR(CL$9="×",CL$110="×",CL$110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〇")))</f>
        <v>△</v>
      </c>
      <c r="CM35" s="29" t="str">
        <f ca="1">IF(OR(CM$9="×",CM$110="×",CM$110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〇")))</f>
        <v>△</v>
      </c>
      <c r="CN35" s="29" t="str">
        <f ca="1">IF(OR(CN$9="×",CN$110="×",CN$110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〇")))</f>
        <v>△</v>
      </c>
      <c r="CO35" s="29" t="str">
        <f ca="1">IF(OR(CO$9="×",CO$110="×",CO$110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〇")))</f>
        <v>△</v>
      </c>
      <c r="CP35" s="29" t="str">
        <f ca="1">IF(OR(CP$9="×",CP$110="×",CP$110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〇")))</f>
        <v>△</v>
      </c>
      <c r="CQ35" s="28" t="str">
        <f ca="1">IF(OR(CQ$9="×",CQ$110="×",CQ$110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〇")))</f>
        <v>〇</v>
      </c>
      <c r="CR35" s="29" t="str">
        <f ca="1">IF(OR(CR$9="×",CR$110="×",CR$110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〇")))</f>
        <v>〇</v>
      </c>
      <c r="CS35" s="29" t="str">
        <f ca="1">IF(OR(CS$9="×",CS$110="×",CS$110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〇")))</f>
        <v>〇</v>
      </c>
      <c r="CT35" s="30" t="str">
        <f ca="1">IF(OR(CT$9="×",CT$110="×",CT$110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〇")))</f>
        <v>〇</v>
      </c>
      <c r="CU35" s="29" t="str">
        <f ca="1">IF(OR(CU$9="×",CU$110="×",CU$110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〇")))</f>
        <v>〇</v>
      </c>
      <c r="CV35" s="29" t="str">
        <f ca="1">IF(OR(CV$9="×",CV$110="×",CV$110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〇")))</f>
        <v>〇</v>
      </c>
      <c r="CW35" s="29" t="str">
        <f ca="1">IF(OR(CW$9="×",CW$110="×",CW$110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〇")))</f>
        <v>〇</v>
      </c>
      <c r="CX35" s="29" t="str">
        <f ca="1">IF(OR(CX$9="×",CX$110="×",CX$110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〇")))</f>
        <v>〇</v>
      </c>
      <c r="CY35" s="28" t="str">
        <f ca="1">IF(OR(CY$9="×",CY$110="×",CY$110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〇")))</f>
        <v>△</v>
      </c>
      <c r="CZ35" s="29" t="str">
        <f ca="1">IF(OR(CZ$9="×",CZ$110="×",CZ$110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〇")))</f>
        <v>△</v>
      </c>
      <c r="DA35" s="29" t="str">
        <f ca="1">IF(OR(DA$9="×",DA$110="×",DA$110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〇")))</f>
        <v>△</v>
      </c>
      <c r="DB35" s="30" t="str">
        <f ca="1">IF(OR(DB$9="×",DB$110="×",DB$110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〇")))</f>
        <v>△</v>
      </c>
      <c r="DC35" s="29" t="str">
        <f ca="1">IF(OR(DC$9="×",DC$110="×",DC$110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〇")))</f>
        <v>△</v>
      </c>
      <c r="DD35" s="29" t="str">
        <f ca="1">IF(OR(DD$9="×",DD$110="×",DD$110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〇")))</f>
        <v>△</v>
      </c>
      <c r="DE35" s="37" t="str">
        <f ca="1">IF(OR(DE$9="×",DE$110="×",DE$110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〇")))</f>
        <v>△</v>
      </c>
      <c r="DF35" s="36" t="str">
        <f ca="1">IF(OR(DF$9="×",DF$110="×",DF$110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〇")))</f>
        <v>△</v>
      </c>
      <c r="DG35" s="29" t="str">
        <f ca="1">IF(OR(DG$9="×",DG$110="×",DG$110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〇")))</f>
        <v>△</v>
      </c>
      <c r="DH35" s="29" t="str">
        <f ca="1">IF(OR(DH$9="×",DH$110="×",DH$110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〇")))</f>
        <v>△</v>
      </c>
      <c r="DI35" s="29" t="str">
        <f ca="1">IF(OR(DI$9="×",DI$110="×",DI$110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〇")))</f>
        <v>△</v>
      </c>
      <c r="DJ35" s="29" t="str">
        <f ca="1">IF(OR(DJ$9="×",DJ$110="×",DJ$110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〇")))</f>
        <v>△</v>
      </c>
      <c r="DK35" s="29" t="str">
        <f ca="1">IF(OR(DK$9="×",DK$110="×",DK$110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〇")))</f>
        <v>△</v>
      </c>
      <c r="DL35" s="29" t="str">
        <f ca="1">IF(OR(DL$9="×",DL$110="×",DL$110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〇")))</f>
        <v>△</v>
      </c>
      <c r="DM35" s="29" t="str">
        <f ca="1">IF(OR(DM$9="×",DM$110="×",DM$110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〇")))</f>
        <v>△</v>
      </c>
      <c r="DN35" s="29" t="str">
        <f ca="1">IF(OR(DN$9="×",DN$110="×",DN$110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〇")))</f>
        <v>△</v>
      </c>
      <c r="DO35" s="28" t="str">
        <f ca="1">IF(OR(DO$9="×",DO$110="×",DO$110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〇")))</f>
        <v>〇</v>
      </c>
      <c r="DP35" s="29" t="str">
        <f ca="1">IF(OR(DP$9="×",DP$110="×",DP$110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〇")))</f>
        <v>〇</v>
      </c>
      <c r="DQ35" s="29" t="str">
        <f ca="1">IF(OR(DQ$9="×",DQ$110="×",DQ$110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〇")))</f>
        <v>〇</v>
      </c>
      <c r="DR35" s="30" t="str">
        <f ca="1">IF(OR(DR$9="×",DR$110="×",DR$110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〇")))</f>
        <v>〇</v>
      </c>
      <c r="DS35" s="29" t="str">
        <f ca="1">IF(OR(DS$9="×",DS$110="×",DS$110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〇")))</f>
        <v>〇</v>
      </c>
      <c r="DT35" s="29" t="str">
        <f ca="1">IF(OR(DT$9="×",DT$110="×",DT$110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〇")))</f>
        <v>〇</v>
      </c>
      <c r="DU35" s="29" t="str">
        <f ca="1">IF(OR(DU$9="×",DU$110="×",DU$110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〇")))</f>
        <v>〇</v>
      </c>
      <c r="DV35" s="29" t="str">
        <f ca="1">IF(OR(DV$9="×",DV$110="×",DV$110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〇")))</f>
        <v>〇</v>
      </c>
      <c r="DW35" s="28" t="str">
        <f ca="1">IF(OR(DW$9="×",DW$110="×",DW$110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〇")))</f>
        <v>△</v>
      </c>
      <c r="DX35" s="29" t="str">
        <f ca="1">IF(OR(DX$9="×",DX$110="×",DX$110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〇")))</f>
        <v>△</v>
      </c>
      <c r="DY35" s="29" t="str">
        <f ca="1">IF(OR(DY$9="×",DY$110="×",DY$110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〇")))</f>
        <v>△</v>
      </c>
      <c r="DZ35" s="30" t="str">
        <f ca="1">IF(OR(DZ$9="×",DZ$110="×",DZ$110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〇")))</f>
        <v>△</v>
      </c>
      <c r="EA35" s="29" t="str">
        <f ca="1">IF(OR(EA$9="×",EA$110="×",EA$110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〇")))</f>
        <v>△</v>
      </c>
      <c r="EB35" s="29" t="str">
        <f ca="1">IF(OR(EB$9="×",EB$110="×",EB$110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〇")))</f>
        <v>△</v>
      </c>
      <c r="EC35" s="37" t="str">
        <f ca="1">IF(OR(EC$9="×",EC$110="×",EC$110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〇")))</f>
        <v>△</v>
      </c>
      <c r="ED35" s="36" t="str">
        <f ca="1">IF(OR(ED$9="×",ED$110="×",ED$110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〇")))</f>
        <v>×</v>
      </c>
      <c r="EE35" s="29" t="str">
        <f ca="1">IF(OR(EE$9="×",EE$110="×",EE$110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〇")))</f>
        <v>×</v>
      </c>
      <c r="EF35" s="29" t="str">
        <f ca="1">IF(OR(EF$9="×",EF$110="×",EF$110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〇")))</f>
        <v>×</v>
      </c>
      <c r="EG35" s="29" t="str">
        <f ca="1">IF(OR(EG$9="×",EG$110="×",EG$110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〇")))</f>
        <v>×</v>
      </c>
      <c r="EH35" s="29" t="str">
        <f ca="1">IF(OR(EH$9="×",EH$110="×",EH$110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〇")))</f>
        <v>×</v>
      </c>
      <c r="EI35" s="29" t="str">
        <f ca="1">IF(OR(EI$9="×",EI$110="×",EI$110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〇")))</f>
        <v>×</v>
      </c>
      <c r="EJ35" s="29" t="str">
        <f ca="1">IF(OR(EJ$9="×",EJ$110="×",EJ$110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〇")))</f>
        <v>×</v>
      </c>
      <c r="EK35" s="29" t="str">
        <f ca="1">IF(OR(EK$9="×",EK$110="×",EK$110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〇")))</f>
        <v>×</v>
      </c>
      <c r="EL35" s="29" t="str">
        <f ca="1">IF(OR(EL$9="×",EL$110="×",EL$110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〇")))</f>
        <v>×</v>
      </c>
      <c r="EM35" s="28" t="str">
        <f ca="1">IF(OR(EM$9="×",EM$110="×",EM$110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〇")))</f>
        <v>×</v>
      </c>
      <c r="EN35" s="29" t="str">
        <f ca="1">IF(OR(EN$9="×",EN$110="×",EN$110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〇")))</f>
        <v>×</v>
      </c>
      <c r="EO35" s="29" t="str">
        <f ca="1">IF(OR(EO$9="×",EO$110="×",EO$110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〇")))</f>
        <v>×</v>
      </c>
      <c r="EP35" s="30" t="str">
        <f ca="1">IF(OR(EP$9="×",EP$110="×",EP$110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〇")))</f>
        <v>×</v>
      </c>
      <c r="EQ35" s="29" t="str">
        <f ca="1">IF(OR(EQ$9="×",EQ$110="×",EQ$110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〇")))</f>
        <v>×</v>
      </c>
      <c r="ER35" s="29" t="str">
        <f ca="1">IF(OR(ER$9="×",ER$110="×",ER$110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〇")))</f>
        <v>×</v>
      </c>
      <c r="ES35" s="29" t="str">
        <f ca="1">IF(OR(ES$9="×",ES$110="×",ES$110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〇")))</f>
        <v>×</v>
      </c>
      <c r="ET35" s="29" t="str">
        <f ca="1">IF(OR(ET$9="×",ET$110="×",ET$110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〇")))</f>
        <v>×</v>
      </c>
      <c r="EU35" s="28" t="str">
        <f ca="1">IF(OR(EU$9="×",EU$110="×",EU$110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〇")))</f>
        <v>×</v>
      </c>
      <c r="EV35" s="29" t="str">
        <f ca="1">IF(OR(EV$9="×",EV$110="×",EV$110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〇")))</f>
        <v>×</v>
      </c>
      <c r="EW35" s="29" t="str">
        <f ca="1">IF(OR(EW$9="×",EW$110="×",EW$110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〇")))</f>
        <v>×</v>
      </c>
      <c r="EX35" s="30" t="str">
        <f ca="1">IF(OR(EX$9="×",EX$110="×",EX$110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〇")))</f>
        <v>×</v>
      </c>
      <c r="EY35" s="29" t="str">
        <f ca="1">IF(OR(EY$9="×",EY$110="×",EY$110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〇")))</f>
        <v>×</v>
      </c>
      <c r="EZ35" s="29" t="str">
        <f ca="1">IF(OR(EZ$9="×",EZ$110="×",EZ$110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〇")))</f>
        <v>×</v>
      </c>
      <c r="FA35" s="37" t="str">
        <f ca="1">IF(OR(FA$9="×",FA$110="×",FA$110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〇")))</f>
        <v>×</v>
      </c>
      <c r="FB35" s="36" t="str">
        <f ca="1">IF(OR(FB$9="×",FB$110="×",FB$110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〇")))</f>
        <v>×</v>
      </c>
      <c r="FC35" s="29" t="str">
        <f ca="1">IF(OR(FC$9="×",FC$110="×",FC$110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〇")))</f>
        <v>×</v>
      </c>
      <c r="FD35" s="29" t="str">
        <f ca="1">IF(OR(FD$9="×",FD$110="×",FD$110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〇")))</f>
        <v>×</v>
      </c>
      <c r="FE35" s="29" t="str">
        <f ca="1">IF(OR(FE$9="×",FE$110="×",FE$110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〇")))</f>
        <v>×</v>
      </c>
      <c r="FF35" s="29" t="str">
        <f ca="1">IF(OR(FF$9="×",FF$110="×",FF$110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〇")))</f>
        <v>×</v>
      </c>
      <c r="FG35" s="29" t="str">
        <f ca="1">IF(OR(FG$9="×",FG$110="×",FG$110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〇")))</f>
        <v>×</v>
      </c>
      <c r="FH35" s="29" t="str">
        <f ca="1">IF(OR(FH$9="×",FH$110="×",FH$110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〇")))</f>
        <v>×</v>
      </c>
      <c r="FI35" s="29" t="str">
        <f ca="1">IF(OR(FI$9="×",FI$110="×",FI$110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〇")))</f>
        <v>×</v>
      </c>
      <c r="FJ35" s="29" t="str">
        <f ca="1">IF(OR(FJ$9="×",FJ$110="×",FJ$110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〇")))</f>
        <v>×</v>
      </c>
      <c r="FK35" s="28" t="str">
        <f ca="1">IF(OR(FK$9="×",FK$110="×",FK$110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〇")))</f>
        <v>×</v>
      </c>
      <c r="FL35" s="29" t="str">
        <f ca="1">IF(OR(FL$9="×",FL$110="×",FL$110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〇")))</f>
        <v>×</v>
      </c>
      <c r="FM35" s="29" t="str">
        <f ca="1">IF(OR(FM$9="×",FM$110="×",FM$110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〇")))</f>
        <v>×</v>
      </c>
      <c r="FN35" s="30" t="str">
        <f ca="1">IF(OR(FN$9="×",FN$110="×",FN$110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〇")))</f>
        <v>×</v>
      </c>
      <c r="FO35" s="29" t="str">
        <f ca="1">IF(OR(FO$9="×",FO$110="×",FO$110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〇")))</f>
        <v>×</v>
      </c>
      <c r="FP35" s="29" t="str">
        <f ca="1">IF(OR(FP$9="×",FP$110="×",FP$110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〇")))</f>
        <v>×</v>
      </c>
      <c r="FQ35" s="29" t="str">
        <f ca="1">IF(OR(FQ$9="×",FQ$110="×",FQ$110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〇")))</f>
        <v>×</v>
      </c>
      <c r="FR35" s="29" t="str">
        <f ca="1">IF(OR(FR$9="×",FR$110="×",FR$110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〇")))</f>
        <v>×</v>
      </c>
      <c r="FS35" s="28" t="str">
        <f ca="1">IF(OR(FS$9="×",FS$110="×",FS$110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〇")))</f>
        <v>×</v>
      </c>
      <c r="FT35" s="29" t="str">
        <f ca="1">IF(OR(FT$9="×",FT$110="×",FT$110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〇")))</f>
        <v>×</v>
      </c>
      <c r="FU35" s="29" t="str">
        <f ca="1">IF(OR(FU$9="×",FU$110="×",FU$110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〇")))</f>
        <v>×</v>
      </c>
      <c r="FV35" s="30" t="str">
        <f ca="1">IF(OR(FV$9="×",FV$110="×",FV$110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〇")))</f>
        <v>×</v>
      </c>
      <c r="FW35" s="29" t="str">
        <f ca="1">IF(OR(FW$9="×",FW$110="×",FW$110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〇")))</f>
        <v>×</v>
      </c>
      <c r="FX35" s="29" t="str">
        <f ca="1">IF(OR(FX$9="×",FX$110="×",FX$110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〇")))</f>
        <v>×</v>
      </c>
      <c r="FY35" s="37" t="str">
        <f ca="1">IF(OR(FY$9="×",FY$110="×",FY$110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〇")))</f>
        <v>×</v>
      </c>
    </row>
    <row r="36" spans="1:181">
      <c r="A36" s="40"/>
      <c r="B36" s="74" t="s">
        <v>420</v>
      </c>
      <c r="C36" s="75"/>
      <c r="D36" s="11" t="s">
        <v>222</v>
      </c>
      <c r="E36" s="10" t="str">
        <f>INDEX(施設情報!$D$1:$D$1000,MATCH(D36,施設情報!$C$1:$C$1000,0))</f>
        <v>1</v>
      </c>
      <c r="F36" s="11"/>
      <c r="G36" s="8" t="str">
        <f t="shared" si="15"/>
        <v>026-46391</v>
      </c>
      <c r="H36" s="10" t="str">
        <f t="shared" si="16"/>
        <v>026-46392</v>
      </c>
      <c r="I36" s="10" t="str">
        <f t="shared" si="17"/>
        <v>026-46393</v>
      </c>
      <c r="J36" s="10" t="str">
        <f t="shared" si="18"/>
        <v>026-46394</v>
      </c>
      <c r="K36" s="10" t="str">
        <f t="shared" si="19"/>
        <v>026-46395</v>
      </c>
      <c r="L36" s="10" t="str">
        <f t="shared" si="20"/>
        <v>026-46396</v>
      </c>
      <c r="M36" s="10" t="str">
        <f t="shared" si="21"/>
        <v>026-46397</v>
      </c>
      <c r="N36" s="36" t="str">
        <f ca="1">IF(OR(N$9="×",N$110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N$110="△",N$127="×"),"△","〇")))</f>
        <v>△</v>
      </c>
      <c r="O36" s="29" t="str">
        <f ca="1">IF(OR(O$9="×",O$110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O$110="△",O$127="×"),"△","〇")))</f>
        <v>△</v>
      </c>
      <c r="P36" s="29" t="str">
        <f ca="1">IF(OR(P$9="×",P$110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P$110="△",P$127="×"),"△","〇")))</f>
        <v>△</v>
      </c>
      <c r="Q36" s="29" t="str">
        <f ca="1">IF(OR(Q$9="×",Q$110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Q$110="△",Q$127="×"),"△","〇")))</f>
        <v>△</v>
      </c>
      <c r="R36" s="29" t="str">
        <f ca="1">IF(OR(R$9="×",R$110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R$110="△",R$127="×"),"△","〇")))</f>
        <v>△</v>
      </c>
      <c r="S36" s="29" t="str">
        <f ca="1">IF(OR(S$9="×",S$110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S$110="△",S$127="×"),"△","〇")))</f>
        <v>△</v>
      </c>
      <c r="T36" s="29" t="str">
        <f ca="1">IF(OR(T$9="×",T$110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T$110="△",T$127="×"),"△","〇")))</f>
        <v>△</v>
      </c>
      <c r="U36" s="29" t="str">
        <f ca="1">IF(OR(U$9="×",U$110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U$110="△",U$127="×"),"△","〇")))</f>
        <v>△</v>
      </c>
      <c r="V36" s="29" t="str">
        <f ca="1">IF(OR(V$9="×",V$110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V$110="△",V$127="×"),"△","〇")))</f>
        <v>△</v>
      </c>
      <c r="W36" s="28" t="str">
        <f ca="1">IF(OR(W$9="×",W$110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W$110="△",W$127="×"),"△","〇")))</f>
        <v>〇</v>
      </c>
      <c r="X36" s="29" t="str">
        <f ca="1">IF(OR(X$9="×",X$110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X$110="△",X$127="×"),"△","〇")))</f>
        <v>〇</v>
      </c>
      <c r="Y36" s="29" t="str">
        <f ca="1">IF(OR(Y$9="×",Y$110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Y$110="△",Y$127="×"),"△","〇")))</f>
        <v>〇</v>
      </c>
      <c r="Z36" s="30" t="str">
        <f ca="1">IF(OR(Z$9="×",Z$110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Z$110="△",Z$127="×"),"△","〇")))</f>
        <v>〇</v>
      </c>
      <c r="AA36" s="29" t="str">
        <f ca="1">IF(OR(AA$9="×",AA$110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AA$110="△",AA$127="×"),"△","〇")))</f>
        <v>〇</v>
      </c>
      <c r="AB36" s="29" t="str">
        <f ca="1">IF(OR(AB$9="×",AB$110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AB$110="△",AB$127="×"),"△","〇")))</f>
        <v>〇</v>
      </c>
      <c r="AC36" s="29" t="str">
        <f ca="1">IF(OR(AC$9="×",AC$110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AC$110="△",AC$127="×"),"△","〇")))</f>
        <v>〇</v>
      </c>
      <c r="AD36" s="29" t="str">
        <f ca="1">IF(OR(AD$9="×",AD$110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AD$110="△",AD$127="×"),"△","〇")))</f>
        <v>〇</v>
      </c>
      <c r="AE36" s="28" t="str">
        <f ca="1">IF(OR(AE$9="×",AE$110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AE$110="△",AE$127="×"),"△","〇")))</f>
        <v>△</v>
      </c>
      <c r="AF36" s="29" t="str">
        <f ca="1">IF(OR(AF$9="×",AF$110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AF$110="△",AF$127="×"),"△","〇")))</f>
        <v>△</v>
      </c>
      <c r="AG36" s="29" t="str">
        <f ca="1">IF(OR(AG$9="×",AG$110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AG$110="△",AG$127="×"),"△","〇")))</f>
        <v>△</v>
      </c>
      <c r="AH36" s="30" t="str">
        <f ca="1">IF(OR(AH$9="×",AH$110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AH$110="△",AH$127="×"),"△","〇")))</f>
        <v>△</v>
      </c>
      <c r="AI36" s="29" t="str">
        <f ca="1">IF(OR(AI$9="×",AI$110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AI$110="△",AI$127="×"),"△","〇")))</f>
        <v>△</v>
      </c>
      <c r="AJ36" s="29" t="str">
        <f ca="1">IF(OR(AJ$9="×",AJ$110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AJ$110="△",AJ$127="×"),"△","〇")))</f>
        <v>△</v>
      </c>
      <c r="AK36" s="37" t="str">
        <f ca="1">IF(OR(AK$9="×",AK$110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AK$110="△",AK$127="×"),"△","〇")))</f>
        <v>△</v>
      </c>
      <c r="AL36" s="36" t="str">
        <f ca="1">IF(OR(AL$9="×",AL$110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AL$110="△",AL$127="×"),"△","〇")))</f>
        <v>△</v>
      </c>
      <c r="AM36" s="29" t="str">
        <f ca="1">IF(OR(AM$9="×",AM$110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AM$110="△",AM$127="×"),"△","〇")))</f>
        <v>△</v>
      </c>
      <c r="AN36" s="29" t="str">
        <f ca="1">IF(OR(AN$9="×",AN$110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AN$110="△",AN$127="×"),"△","〇")))</f>
        <v>△</v>
      </c>
      <c r="AO36" s="29" t="str">
        <f ca="1">IF(OR(AO$9="×",AO$110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AO$110="△",AO$127="×"),"△","〇")))</f>
        <v>△</v>
      </c>
      <c r="AP36" s="29" t="str">
        <f ca="1">IF(OR(AP$9="×",AP$110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AP$110="△",AP$127="×"),"△","〇")))</f>
        <v>△</v>
      </c>
      <c r="AQ36" s="29" t="str">
        <f ca="1">IF(OR(AQ$9="×",AQ$110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AQ$110="△",AQ$127="×"),"△","〇")))</f>
        <v>△</v>
      </c>
      <c r="AR36" s="29" t="str">
        <f ca="1">IF(OR(AR$9="×",AR$110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AR$110="△",AR$127="×"),"△","〇")))</f>
        <v>△</v>
      </c>
      <c r="AS36" s="29" t="str">
        <f ca="1">IF(OR(AS$9="×",AS$110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AS$110="△",AS$127="×"),"△","〇")))</f>
        <v>△</v>
      </c>
      <c r="AT36" s="29" t="str">
        <f ca="1">IF(OR(AT$9="×",AT$110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AT$110="△",AT$127="×"),"△","〇")))</f>
        <v>△</v>
      </c>
      <c r="AU36" s="28" t="str">
        <f ca="1">IF(OR(AU$9="×",AU$110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AU$110="△",AU$127="×"),"△","〇")))</f>
        <v>〇</v>
      </c>
      <c r="AV36" s="29" t="str">
        <f ca="1">IF(OR(AV$9="×",AV$110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AV$110="△",AV$127="×"),"△","〇")))</f>
        <v>〇</v>
      </c>
      <c r="AW36" s="29" t="str">
        <f ca="1">IF(OR(AW$9="×",AW$110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AW$110="△",AW$127="×"),"△","〇")))</f>
        <v>〇</v>
      </c>
      <c r="AX36" s="30" t="str">
        <f ca="1">IF(OR(AX$9="×",AX$110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AX$110="△",AX$127="×"),"△","〇")))</f>
        <v>〇</v>
      </c>
      <c r="AY36" s="29" t="str">
        <f ca="1">IF(OR(AY$9="×",AY$110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AY$110="△",AY$127="×"),"△","〇")))</f>
        <v>〇</v>
      </c>
      <c r="AZ36" s="29" t="str">
        <f ca="1">IF(OR(AZ$9="×",AZ$110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AZ$110="△",AZ$127="×"),"△","〇")))</f>
        <v>〇</v>
      </c>
      <c r="BA36" s="29" t="str">
        <f ca="1">IF(OR(BA$9="×",BA$110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BA$110="△",BA$127="×"),"△","〇")))</f>
        <v>〇</v>
      </c>
      <c r="BB36" s="29" t="str">
        <f ca="1">IF(OR(BB$9="×",BB$110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BB$110="△",BB$127="×"),"△","〇")))</f>
        <v>〇</v>
      </c>
      <c r="BC36" s="28" t="str">
        <f ca="1">IF(OR(BC$9="×",BC$110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BC$110="△",BC$127="×"),"△","〇")))</f>
        <v>△</v>
      </c>
      <c r="BD36" s="29" t="str">
        <f ca="1">IF(OR(BD$9="×",BD$110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BD$110="△",BD$127="×"),"△","〇")))</f>
        <v>△</v>
      </c>
      <c r="BE36" s="29" t="str">
        <f ca="1">IF(OR(BE$9="×",BE$110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BE$110="△",BE$127="×"),"△","〇")))</f>
        <v>△</v>
      </c>
      <c r="BF36" s="30" t="str">
        <f ca="1">IF(OR(BF$9="×",BF$110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BF$110="△",BF$127="×"),"△","〇")))</f>
        <v>△</v>
      </c>
      <c r="BG36" s="29" t="str">
        <f ca="1">IF(OR(BG$9="×",BG$110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BG$110="△",BG$127="×"),"△","〇")))</f>
        <v>△</v>
      </c>
      <c r="BH36" s="29" t="str">
        <f ca="1">IF(OR(BH$9="×",BH$110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BH$110="△",BH$127="×"),"△","〇")))</f>
        <v>△</v>
      </c>
      <c r="BI36" s="37" t="str">
        <f ca="1">IF(OR(BI$9="×",BI$110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BI$110="△",BI$127="×"),"△","〇")))</f>
        <v>△</v>
      </c>
      <c r="BJ36" s="36" t="str">
        <f ca="1">IF(OR(BJ$9="×",BJ$110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BJ$110="△",BJ$127="×"),"△","〇")))</f>
        <v>△</v>
      </c>
      <c r="BK36" s="29" t="str">
        <f ca="1">IF(OR(BK$9="×",BK$110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BK$110="△",BK$127="×"),"△","〇")))</f>
        <v>△</v>
      </c>
      <c r="BL36" s="29" t="str">
        <f ca="1">IF(OR(BL$9="×",BL$110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BL$110="△",BL$127="×"),"△","〇")))</f>
        <v>△</v>
      </c>
      <c r="BM36" s="29" t="str">
        <f ca="1">IF(OR(BM$9="×",BM$110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BM$110="△",BM$127="×"),"△","〇")))</f>
        <v>△</v>
      </c>
      <c r="BN36" s="29" t="str">
        <f ca="1">IF(OR(BN$9="×",BN$110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BN$110="△",BN$127="×"),"△","〇")))</f>
        <v>△</v>
      </c>
      <c r="BO36" s="29" t="str">
        <f ca="1">IF(OR(BO$9="×",BO$110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BO$110="△",BO$127="×"),"△","〇")))</f>
        <v>△</v>
      </c>
      <c r="BP36" s="29" t="str">
        <f ca="1">IF(OR(BP$9="×",BP$110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BP$110="△",BP$127="×"),"△","〇")))</f>
        <v>△</v>
      </c>
      <c r="BQ36" s="29" t="str">
        <f ca="1">IF(OR(BQ$9="×",BQ$110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BQ$110="△",BQ$127="×"),"△","〇")))</f>
        <v>△</v>
      </c>
      <c r="BR36" s="29" t="str">
        <f ca="1">IF(OR(BR$9="×",BR$110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BR$110="△",BR$127="×"),"△","〇")))</f>
        <v>△</v>
      </c>
      <c r="BS36" s="28" t="str">
        <f ca="1">IF(OR(BS$9="×",BS$110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BS$110="△",BS$127="×"),"△","〇")))</f>
        <v>〇</v>
      </c>
      <c r="BT36" s="29" t="str">
        <f ca="1">IF(OR(BT$9="×",BT$110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BT$110="△",BT$127="×"),"△","〇")))</f>
        <v>〇</v>
      </c>
      <c r="BU36" s="29" t="str">
        <f ca="1">IF(OR(BU$9="×",BU$110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BU$110="△",BU$127="×"),"△","〇")))</f>
        <v>〇</v>
      </c>
      <c r="BV36" s="30" t="str">
        <f ca="1">IF(OR(BV$9="×",BV$110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BV$110="△",BV$127="×"),"△","〇")))</f>
        <v>〇</v>
      </c>
      <c r="BW36" s="29" t="str">
        <f ca="1">IF(OR(BW$9="×",BW$110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BW$110="△",BW$127="×"),"△","〇")))</f>
        <v>〇</v>
      </c>
      <c r="BX36" s="29" t="str">
        <f ca="1">IF(OR(BX$9="×",BX$110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BX$110="△",BX$127="×"),"△","〇")))</f>
        <v>〇</v>
      </c>
      <c r="BY36" s="29" t="str">
        <f ca="1">IF(OR(BY$9="×",BY$110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BY$110="△",BY$127="×"),"△","〇")))</f>
        <v>〇</v>
      </c>
      <c r="BZ36" s="29" t="str">
        <f ca="1">IF(OR(BZ$9="×",BZ$110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BZ$110="△",BZ$127="×"),"△","〇")))</f>
        <v>〇</v>
      </c>
      <c r="CA36" s="28" t="str">
        <f ca="1">IF(OR(CA$9="×",CA$110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CA$110="△",CA$127="×"),"△","〇")))</f>
        <v>△</v>
      </c>
      <c r="CB36" s="29" t="str">
        <f ca="1">IF(OR(CB$9="×",CB$110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CB$110="△",CB$127="×"),"△","〇")))</f>
        <v>△</v>
      </c>
      <c r="CC36" s="29" t="str">
        <f ca="1">IF(OR(CC$9="×",CC$110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CC$110="△",CC$127="×"),"△","〇")))</f>
        <v>△</v>
      </c>
      <c r="CD36" s="30" t="str">
        <f ca="1">IF(OR(CD$9="×",CD$110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CD$110="△",CD$127="×"),"△","〇")))</f>
        <v>△</v>
      </c>
      <c r="CE36" s="29" t="str">
        <f ca="1">IF(OR(CE$9="×",CE$110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CE$110="△",CE$127="×"),"△","〇")))</f>
        <v>△</v>
      </c>
      <c r="CF36" s="29" t="str">
        <f ca="1">IF(OR(CF$9="×",CF$110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CF$110="△",CF$127="×"),"△","〇")))</f>
        <v>△</v>
      </c>
      <c r="CG36" s="37" t="str">
        <f ca="1">IF(OR(CG$9="×",CG$110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CG$110="△",CG$127="×"),"△","〇")))</f>
        <v>△</v>
      </c>
      <c r="CH36" s="36" t="str">
        <f ca="1">IF(OR(CH$9="×",CH$110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CH$110="△",CH$127="×"),"△","〇")))</f>
        <v>△</v>
      </c>
      <c r="CI36" s="29" t="str">
        <f ca="1">IF(OR(CI$9="×",CI$110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CI$110="△",CI$127="×"),"△","〇")))</f>
        <v>△</v>
      </c>
      <c r="CJ36" s="29" t="str">
        <f ca="1">IF(OR(CJ$9="×",CJ$110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CJ$110="△",CJ$127="×"),"△","〇")))</f>
        <v>△</v>
      </c>
      <c r="CK36" s="29" t="str">
        <f ca="1">IF(OR(CK$9="×",CK$110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CK$110="△",CK$127="×"),"△","〇")))</f>
        <v>△</v>
      </c>
      <c r="CL36" s="29" t="str">
        <f ca="1">IF(OR(CL$9="×",CL$110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CL$110="△",CL$127="×"),"△","〇")))</f>
        <v>△</v>
      </c>
      <c r="CM36" s="29" t="str">
        <f ca="1">IF(OR(CM$9="×",CM$110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CM$110="△",CM$127="×"),"△","〇")))</f>
        <v>△</v>
      </c>
      <c r="CN36" s="29" t="str">
        <f ca="1">IF(OR(CN$9="×",CN$110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CN$110="△",CN$127="×"),"△","〇")))</f>
        <v>△</v>
      </c>
      <c r="CO36" s="29" t="str">
        <f ca="1">IF(OR(CO$9="×",CO$110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CO$110="△",CO$127="×"),"△","〇")))</f>
        <v>△</v>
      </c>
      <c r="CP36" s="29" t="str">
        <f ca="1">IF(OR(CP$9="×",CP$110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CP$110="△",CP$127="×"),"△","〇")))</f>
        <v>△</v>
      </c>
      <c r="CQ36" s="28" t="str">
        <f ca="1">IF(OR(CQ$9="×",CQ$110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CQ$110="△",CQ$127="×"),"△","〇")))</f>
        <v>〇</v>
      </c>
      <c r="CR36" s="29" t="str">
        <f ca="1">IF(OR(CR$9="×",CR$110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CR$110="△",CR$127="×"),"△","〇")))</f>
        <v>〇</v>
      </c>
      <c r="CS36" s="29" t="str">
        <f ca="1">IF(OR(CS$9="×",CS$110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CS$110="△",CS$127="×"),"△","〇")))</f>
        <v>〇</v>
      </c>
      <c r="CT36" s="30" t="str">
        <f ca="1">IF(OR(CT$9="×",CT$110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CT$110="△",CT$127="×"),"△","〇")))</f>
        <v>〇</v>
      </c>
      <c r="CU36" s="29" t="str">
        <f ca="1">IF(OR(CU$9="×",CU$110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CU$110="△",CU$127="×"),"△","〇")))</f>
        <v>〇</v>
      </c>
      <c r="CV36" s="29" t="str">
        <f ca="1">IF(OR(CV$9="×",CV$110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CV$110="△",CV$127="×"),"△","〇")))</f>
        <v>〇</v>
      </c>
      <c r="CW36" s="29" t="str">
        <f ca="1">IF(OR(CW$9="×",CW$110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CW$110="△",CW$127="×"),"△","〇")))</f>
        <v>〇</v>
      </c>
      <c r="CX36" s="29" t="str">
        <f ca="1">IF(OR(CX$9="×",CX$110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CX$110="△",CX$127="×"),"△","〇")))</f>
        <v>〇</v>
      </c>
      <c r="CY36" s="28" t="str">
        <f ca="1">IF(OR(CY$9="×",CY$110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CY$110="△",CY$127="×"),"△","〇")))</f>
        <v>△</v>
      </c>
      <c r="CZ36" s="29" t="str">
        <f ca="1">IF(OR(CZ$9="×",CZ$110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CZ$110="△",CZ$127="×"),"△","〇")))</f>
        <v>△</v>
      </c>
      <c r="DA36" s="29" t="str">
        <f ca="1">IF(OR(DA$9="×",DA$110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DA$110="△",DA$127="×"),"△","〇")))</f>
        <v>△</v>
      </c>
      <c r="DB36" s="30" t="str">
        <f ca="1">IF(OR(DB$9="×",DB$110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DB$110="△",DB$127="×"),"△","〇")))</f>
        <v>△</v>
      </c>
      <c r="DC36" s="29" t="str">
        <f ca="1">IF(OR(DC$9="×",DC$110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DC$110="△",DC$127="×"),"△","〇")))</f>
        <v>△</v>
      </c>
      <c r="DD36" s="29" t="str">
        <f ca="1">IF(OR(DD$9="×",DD$110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DD$110="△",DD$127="×"),"△","〇")))</f>
        <v>△</v>
      </c>
      <c r="DE36" s="37" t="str">
        <f ca="1">IF(OR(DE$9="×",DE$110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DE$110="△",DE$127="×"),"△","〇")))</f>
        <v>△</v>
      </c>
      <c r="DF36" s="36" t="str">
        <f ca="1">IF(OR(DF$9="×",DF$110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DF$110="△",DF$127="×"),"△","〇")))</f>
        <v>△</v>
      </c>
      <c r="DG36" s="29" t="str">
        <f ca="1">IF(OR(DG$9="×",DG$110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DG$110="△",DG$127="×"),"△","〇")))</f>
        <v>△</v>
      </c>
      <c r="DH36" s="29" t="str">
        <f ca="1">IF(OR(DH$9="×",DH$110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DH$110="△",DH$127="×"),"△","〇")))</f>
        <v>△</v>
      </c>
      <c r="DI36" s="29" t="str">
        <f ca="1">IF(OR(DI$9="×",DI$110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DI$110="△",DI$127="×"),"△","〇")))</f>
        <v>△</v>
      </c>
      <c r="DJ36" s="29" t="str">
        <f ca="1">IF(OR(DJ$9="×",DJ$110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DJ$110="△",DJ$127="×"),"△","〇")))</f>
        <v>△</v>
      </c>
      <c r="DK36" s="29" t="str">
        <f ca="1">IF(OR(DK$9="×",DK$110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DK$110="△",DK$127="×"),"△","〇")))</f>
        <v>△</v>
      </c>
      <c r="DL36" s="29" t="str">
        <f ca="1">IF(OR(DL$9="×",DL$110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DL$110="△",DL$127="×"),"△","〇")))</f>
        <v>△</v>
      </c>
      <c r="DM36" s="29" t="str">
        <f ca="1">IF(OR(DM$9="×",DM$110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DM$110="△",DM$127="×"),"△","〇")))</f>
        <v>△</v>
      </c>
      <c r="DN36" s="29" t="str">
        <f ca="1">IF(OR(DN$9="×",DN$110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DN$110="△",DN$127="×"),"△","〇")))</f>
        <v>△</v>
      </c>
      <c r="DO36" s="28" t="str">
        <f ca="1">IF(OR(DO$9="×",DO$110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DO$110="△",DO$127="×"),"△","〇")))</f>
        <v>〇</v>
      </c>
      <c r="DP36" s="29" t="str">
        <f ca="1">IF(OR(DP$9="×",DP$110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DP$110="△",DP$127="×"),"△","〇")))</f>
        <v>〇</v>
      </c>
      <c r="DQ36" s="29" t="str">
        <f ca="1">IF(OR(DQ$9="×",DQ$110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DQ$110="△",DQ$127="×"),"△","〇")))</f>
        <v>〇</v>
      </c>
      <c r="DR36" s="30" t="str">
        <f ca="1">IF(OR(DR$9="×",DR$110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DR$110="△",DR$127="×"),"△","〇")))</f>
        <v>〇</v>
      </c>
      <c r="DS36" s="29" t="str">
        <f ca="1">IF(OR(DS$9="×",DS$110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DS$110="△",DS$127="×"),"△","〇")))</f>
        <v>〇</v>
      </c>
      <c r="DT36" s="29" t="str">
        <f ca="1">IF(OR(DT$9="×",DT$110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DT$110="△",DT$127="×"),"△","〇")))</f>
        <v>〇</v>
      </c>
      <c r="DU36" s="29" t="str">
        <f ca="1">IF(OR(DU$9="×",DU$110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DU$110="△",DU$127="×"),"△","〇")))</f>
        <v>〇</v>
      </c>
      <c r="DV36" s="29" t="str">
        <f ca="1">IF(OR(DV$9="×",DV$110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DV$110="△",DV$127="×"),"△","〇")))</f>
        <v>〇</v>
      </c>
      <c r="DW36" s="28" t="str">
        <f ca="1">IF(OR(DW$9="×",DW$110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DW$110="△",DW$127="×"),"△","〇")))</f>
        <v>△</v>
      </c>
      <c r="DX36" s="29" t="str">
        <f ca="1">IF(OR(DX$9="×",DX$110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DX$110="△",DX$127="×"),"△","〇")))</f>
        <v>△</v>
      </c>
      <c r="DY36" s="29" t="str">
        <f ca="1">IF(OR(DY$9="×",DY$110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DY$110="△",DY$127="×"),"△","〇")))</f>
        <v>△</v>
      </c>
      <c r="DZ36" s="30" t="str">
        <f ca="1">IF(OR(DZ$9="×",DZ$110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DZ$110="△",DZ$127="×"),"△","〇")))</f>
        <v>△</v>
      </c>
      <c r="EA36" s="29" t="str">
        <f ca="1">IF(OR(EA$9="×",EA$110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EA$110="△",EA$127="×"),"△","〇")))</f>
        <v>△</v>
      </c>
      <c r="EB36" s="29" t="str">
        <f ca="1">IF(OR(EB$9="×",EB$110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EB$110="△",EB$127="×"),"△","〇")))</f>
        <v>△</v>
      </c>
      <c r="EC36" s="37" t="str">
        <f ca="1">IF(OR(EC$9="×",EC$110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EC$110="△",EC$127="×"),"△","〇")))</f>
        <v>△</v>
      </c>
      <c r="ED36" s="36" t="str">
        <f ca="1">IF(OR(ED$9="×",ED$110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ED$110="△",ED$127="×"),"△","〇")))</f>
        <v>×</v>
      </c>
      <c r="EE36" s="29" t="str">
        <f ca="1">IF(OR(EE$9="×",EE$110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EE$110="△",EE$127="×"),"△","〇")))</f>
        <v>×</v>
      </c>
      <c r="EF36" s="29" t="str">
        <f ca="1">IF(OR(EF$9="×",EF$110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EF$110="△",EF$127="×"),"△","〇")))</f>
        <v>×</v>
      </c>
      <c r="EG36" s="29" t="str">
        <f ca="1">IF(OR(EG$9="×",EG$110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EG$110="△",EG$127="×"),"△","〇")))</f>
        <v>×</v>
      </c>
      <c r="EH36" s="29" t="str">
        <f ca="1">IF(OR(EH$9="×",EH$110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EH$110="△",EH$127="×"),"△","〇")))</f>
        <v>×</v>
      </c>
      <c r="EI36" s="29" t="str">
        <f ca="1">IF(OR(EI$9="×",EI$110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EI$110="△",EI$127="×"),"△","〇")))</f>
        <v>×</v>
      </c>
      <c r="EJ36" s="29" t="str">
        <f ca="1">IF(OR(EJ$9="×",EJ$110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EJ$110="△",EJ$127="×"),"△","〇")))</f>
        <v>×</v>
      </c>
      <c r="EK36" s="29" t="str">
        <f ca="1">IF(OR(EK$9="×",EK$110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EK$110="△",EK$127="×"),"△","〇")))</f>
        <v>×</v>
      </c>
      <c r="EL36" s="29" t="str">
        <f ca="1">IF(OR(EL$9="×",EL$110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EL$110="△",EL$127="×"),"△","〇")))</f>
        <v>×</v>
      </c>
      <c r="EM36" s="28" t="str">
        <f ca="1">IF(OR(EM$9="×",EM$110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EM$110="△",EM$127="×"),"△","〇")))</f>
        <v>×</v>
      </c>
      <c r="EN36" s="29" t="str">
        <f ca="1">IF(OR(EN$9="×",EN$110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EN$110="△",EN$127="×"),"△","〇")))</f>
        <v>×</v>
      </c>
      <c r="EO36" s="29" t="str">
        <f ca="1">IF(OR(EO$9="×",EO$110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EO$110="△",EO$127="×"),"△","〇")))</f>
        <v>×</v>
      </c>
      <c r="EP36" s="30" t="str">
        <f ca="1">IF(OR(EP$9="×",EP$110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EP$110="△",EP$127="×"),"△","〇")))</f>
        <v>×</v>
      </c>
      <c r="EQ36" s="29" t="str">
        <f ca="1">IF(OR(EQ$9="×",EQ$110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EQ$110="△",EQ$127="×"),"△","〇")))</f>
        <v>×</v>
      </c>
      <c r="ER36" s="29" t="str">
        <f ca="1">IF(OR(ER$9="×",ER$110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ER$110="△",ER$127="×"),"△","〇")))</f>
        <v>×</v>
      </c>
      <c r="ES36" s="29" t="str">
        <f ca="1">IF(OR(ES$9="×",ES$110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ES$110="△",ES$127="×"),"△","〇")))</f>
        <v>×</v>
      </c>
      <c r="ET36" s="29" t="str">
        <f ca="1">IF(OR(ET$9="×",ET$110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ET$110="△",ET$127="×"),"△","〇")))</f>
        <v>×</v>
      </c>
      <c r="EU36" s="28" t="str">
        <f ca="1">IF(OR(EU$9="×",EU$110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EU$110="△",EU$127="×"),"△","〇")))</f>
        <v>×</v>
      </c>
      <c r="EV36" s="29" t="str">
        <f ca="1">IF(OR(EV$9="×",EV$110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EV$110="△",EV$127="×"),"△","〇")))</f>
        <v>×</v>
      </c>
      <c r="EW36" s="29" t="str">
        <f ca="1">IF(OR(EW$9="×",EW$110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EW$110="△",EW$127="×"),"△","〇")))</f>
        <v>×</v>
      </c>
      <c r="EX36" s="30" t="str">
        <f ca="1">IF(OR(EX$9="×",EX$110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EX$110="△",EX$127="×"),"△","〇")))</f>
        <v>×</v>
      </c>
      <c r="EY36" s="29" t="str">
        <f ca="1">IF(OR(EY$9="×",EY$110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EY$110="△",EY$127="×"),"△","〇")))</f>
        <v>×</v>
      </c>
      <c r="EZ36" s="29" t="str">
        <f ca="1">IF(OR(EZ$9="×",EZ$110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EZ$110="△",EZ$127="×"),"△","〇")))</f>
        <v>×</v>
      </c>
      <c r="FA36" s="37" t="str">
        <f ca="1">IF(OR(FA$9="×",FA$110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FA$110="△",FA$127="×"),"△","〇")))</f>
        <v>×</v>
      </c>
      <c r="FB36" s="36" t="str">
        <f ca="1">IF(OR(FB$9="×",FB$110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FB$110="△",FB$127="×"),"△","〇")))</f>
        <v>×</v>
      </c>
      <c r="FC36" s="29" t="str">
        <f ca="1">IF(OR(FC$9="×",FC$110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FC$110="△",FC$127="×"),"△","〇")))</f>
        <v>×</v>
      </c>
      <c r="FD36" s="29" t="str">
        <f ca="1">IF(OR(FD$9="×",FD$110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FD$110="△",FD$127="×"),"△","〇")))</f>
        <v>×</v>
      </c>
      <c r="FE36" s="29" t="str">
        <f ca="1">IF(OR(FE$9="×",FE$110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FE$110="△",FE$127="×"),"△","〇")))</f>
        <v>×</v>
      </c>
      <c r="FF36" s="29" t="str">
        <f ca="1">IF(OR(FF$9="×",FF$110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FF$110="△",FF$127="×"),"△","〇")))</f>
        <v>×</v>
      </c>
      <c r="FG36" s="29" t="str">
        <f ca="1">IF(OR(FG$9="×",FG$110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FG$110="△",FG$127="×"),"△","〇")))</f>
        <v>×</v>
      </c>
      <c r="FH36" s="29" t="str">
        <f ca="1">IF(OR(FH$9="×",FH$110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FH$110="△",FH$127="×"),"△","〇")))</f>
        <v>×</v>
      </c>
      <c r="FI36" s="29" t="str">
        <f ca="1">IF(OR(FI$9="×",FI$110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FI$110="△",FI$127="×"),"△","〇")))</f>
        <v>×</v>
      </c>
      <c r="FJ36" s="29" t="str">
        <f ca="1">IF(OR(FJ$9="×",FJ$110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FJ$110="△",FJ$127="×"),"△","〇")))</f>
        <v>×</v>
      </c>
      <c r="FK36" s="28" t="str">
        <f ca="1">IF(OR(FK$9="×",FK$110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FK$110="△",FK$127="×"),"△","〇")))</f>
        <v>×</v>
      </c>
      <c r="FL36" s="29" t="str">
        <f ca="1">IF(OR(FL$9="×",FL$110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FL$110="△",FL$127="×"),"△","〇")))</f>
        <v>×</v>
      </c>
      <c r="FM36" s="29" t="str">
        <f ca="1">IF(OR(FM$9="×",FM$110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FM$110="△",FM$127="×"),"△","〇")))</f>
        <v>×</v>
      </c>
      <c r="FN36" s="30" t="str">
        <f ca="1">IF(OR(FN$9="×",FN$110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FN$110="△",FN$127="×"),"△","〇")))</f>
        <v>×</v>
      </c>
      <c r="FO36" s="29" t="str">
        <f ca="1">IF(OR(FO$9="×",FO$110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FO$110="△",FO$127="×"),"△","〇")))</f>
        <v>×</v>
      </c>
      <c r="FP36" s="29" t="str">
        <f ca="1">IF(OR(FP$9="×",FP$110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FP$110="△",FP$127="×"),"△","〇")))</f>
        <v>×</v>
      </c>
      <c r="FQ36" s="29" t="str">
        <f ca="1">IF(OR(FQ$9="×",FQ$110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FQ$110="△",FQ$127="×"),"△","〇")))</f>
        <v>×</v>
      </c>
      <c r="FR36" s="29" t="str">
        <f ca="1">IF(OR(FR$9="×",FR$110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FR$110="△",FR$127="×"),"△","〇")))</f>
        <v>×</v>
      </c>
      <c r="FS36" s="28" t="str">
        <f ca="1">IF(OR(FS$9="×",FS$110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FS$110="△",FS$127="×"),"△","〇")))</f>
        <v>×</v>
      </c>
      <c r="FT36" s="29" t="str">
        <f ca="1">IF(OR(FT$9="×",FT$110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FT$110="△",FT$127="×"),"△","〇")))</f>
        <v>×</v>
      </c>
      <c r="FU36" s="29" t="str">
        <f ca="1">IF(OR(FU$9="×",FU$110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FU$110="△",FU$127="×"),"△","〇")))</f>
        <v>×</v>
      </c>
      <c r="FV36" s="30" t="str">
        <f ca="1">IF(OR(FV$9="×",FV$110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FV$110="△",FV$127="×"),"△","〇")))</f>
        <v>×</v>
      </c>
      <c r="FW36" s="29" t="str">
        <f ca="1">IF(OR(FW$9="×",FW$110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FW$110="△",FW$127="×"),"△","〇")))</f>
        <v>×</v>
      </c>
      <c r="FX36" s="29" t="str">
        <f ca="1">IF(OR(FX$9="×",FX$110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FX$110="△",FX$127="×"),"△","〇")))</f>
        <v>×</v>
      </c>
      <c r="FY36" s="37" t="str">
        <f ca="1">IF(OR(FY$9="×",FY$110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FY$110="△",FY$127="×"),"△","〇")))</f>
        <v>×</v>
      </c>
    </row>
    <row r="37" spans="1:181">
      <c r="A37" s="40"/>
      <c r="B37" s="74" t="s">
        <v>421</v>
      </c>
      <c r="C37" s="75"/>
      <c r="D37" s="11" t="s">
        <v>176</v>
      </c>
      <c r="E37" s="10" t="str">
        <f>INDEX(施設情報!$D$1:$D$1000,MATCH(D37,施設情報!$C$1:$C$1000,0))</f>
        <v>1</v>
      </c>
      <c r="F37" s="11"/>
      <c r="G37" s="8" t="str">
        <f t="shared" si="15"/>
        <v>027-46391</v>
      </c>
      <c r="H37" s="10" t="str">
        <f t="shared" si="16"/>
        <v>027-46392</v>
      </c>
      <c r="I37" s="10" t="str">
        <f t="shared" si="17"/>
        <v>027-46393</v>
      </c>
      <c r="J37" s="10" t="str">
        <f t="shared" si="18"/>
        <v>027-46394</v>
      </c>
      <c r="K37" s="10" t="str">
        <f t="shared" si="19"/>
        <v>027-46395</v>
      </c>
      <c r="L37" s="10" t="str">
        <f t="shared" si="20"/>
        <v>027-46396</v>
      </c>
      <c r="M37" s="10" t="str">
        <f t="shared" si="21"/>
        <v>027-46397</v>
      </c>
      <c r="N37" s="36" t="str">
        <f ca="1">IF(OR(N$9="×",N$110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N$110="△",N$127="×"),"△","〇")))</f>
        <v>△</v>
      </c>
      <c r="O37" s="29" t="str">
        <f ca="1">IF(OR(O$9="×",O$110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O$110="△",O$127="×"),"△","〇")))</f>
        <v>△</v>
      </c>
      <c r="P37" s="29" t="str">
        <f ca="1">IF(OR(P$9="×",P$110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P$110="△",P$127="×"),"△","〇")))</f>
        <v>△</v>
      </c>
      <c r="Q37" s="29" t="str">
        <f ca="1">IF(OR(Q$9="×",Q$110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Q$110="△",Q$127="×"),"△","〇")))</f>
        <v>△</v>
      </c>
      <c r="R37" s="29" t="str">
        <f ca="1">IF(OR(R$9="×",R$110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R$110="△",R$127="×"),"△","〇")))</f>
        <v>△</v>
      </c>
      <c r="S37" s="29" t="str">
        <f ca="1">IF(OR(S$9="×",S$110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S$110="△",S$127="×"),"△","〇")))</f>
        <v>△</v>
      </c>
      <c r="T37" s="29" t="str">
        <f ca="1">IF(OR(T$9="×",T$110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T$110="△",T$127="×"),"△","〇")))</f>
        <v>△</v>
      </c>
      <c r="U37" s="29" t="str">
        <f ca="1">IF(OR(U$9="×",U$110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U$110="△",U$127="×"),"△","〇")))</f>
        <v>△</v>
      </c>
      <c r="V37" s="29" t="str">
        <f ca="1">IF(OR(V$9="×",V$110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V$110="△",V$127="×"),"△","〇")))</f>
        <v>△</v>
      </c>
      <c r="W37" s="28" t="str">
        <f ca="1">IF(OR(W$9="×",W$110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W$110="△",W$127="×"),"△","〇")))</f>
        <v>〇</v>
      </c>
      <c r="X37" s="29" t="str">
        <f ca="1">IF(OR(X$9="×",X$110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X$110="△",X$127="×"),"△","〇")))</f>
        <v>〇</v>
      </c>
      <c r="Y37" s="29" t="str">
        <f ca="1">IF(OR(Y$9="×",Y$110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Y$110="△",Y$127="×"),"△","〇")))</f>
        <v>〇</v>
      </c>
      <c r="Z37" s="30" t="str">
        <f ca="1">IF(OR(Z$9="×",Z$110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Z$110="△",Z$127="×"),"△","〇")))</f>
        <v>〇</v>
      </c>
      <c r="AA37" s="29" t="str">
        <f ca="1">IF(OR(AA$9="×",AA$110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AA$110="△",AA$127="×"),"△","〇")))</f>
        <v>〇</v>
      </c>
      <c r="AB37" s="29" t="str">
        <f ca="1">IF(OR(AB$9="×",AB$110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AB$110="△",AB$127="×"),"△","〇")))</f>
        <v>〇</v>
      </c>
      <c r="AC37" s="29" t="str">
        <f ca="1">IF(OR(AC$9="×",AC$110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AC$110="△",AC$127="×"),"△","〇")))</f>
        <v>〇</v>
      </c>
      <c r="AD37" s="29" t="str">
        <f ca="1">IF(OR(AD$9="×",AD$110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AD$110="△",AD$127="×"),"△","〇")))</f>
        <v>〇</v>
      </c>
      <c r="AE37" s="28" t="str">
        <f ca="1">IF(OR(AE$9="×",AE$110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AE$110="△",AE$127="×"),"△","〇")))</f>
        <v>△</v>
      </c>
      <c r="AF37" s="29" t="str">
        <f ca="1">IF(OR(AF$9="×",AF$110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AF$110="△",AF$127="×"),"△","〇")))</f>
        <v>△</v>
      </c>
      <c r="AG37" s="29" t="str">
        <f ca="1">IF(OR(AG$9="×",AG$110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AG$110="△",AG$127="×"),"△","〇")))</f>
        <v>△</v>
      </c>
      <c r="AH37" s="30" t="str">
        <f ca="1">IF(OR(AH$9="×",AH$110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AH$110="△",AH$127="×"),"△","〇")))</f>
        <v>△</v>
      </c>
      <c r="AI37" s="29" t="str">
        <f ca="1">IF(OR(AI$9="×",AI$110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AI$110="△",AI$127="×"),"△","〇")))</f>
        <v>△</v>
      </c>
      <c r="AJ37" s="29" t="str">
        <f ca="1">IF(OR(AJ$9="×",AJ$110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AJ$110="△",AJ$127="×"),"△","〇")))</f>
        <v>△</v>
      </c>
      <c r="AK37" s="37" t="str">
        <f ca="1">IF(OR(AK$9="×",AK$110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AK$110="△",AK$127="×"),"△","〇")))</f>
        <v>△</v>
      </c>
      <c r="AL37" s="36" t="str">
        <f ca="1">IF(OR(AL$9="×",AL$110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AL$110="△",AL$127="×"),"△","〇")))</f>
        <v>△</v>
      </c>
      <c r="AM37" s="29" t="str">
        <f ca="1">IF(OR(AM$9="×",AM$110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AM$110="△",AM$127="×"),"△","〇")))</f>
        <v>△</v>
      </c>
      <c r="AN37" s="29" t="str">
        <f ca="1">IF(OR(AN$9="×",AN$110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AN$110="△",AN$127="×"),"△","〇")))</f>
        <v>△</v>
      </c>
      <c r="AO37" s="29" t="str">
        <f ca="1">IF(OR(AO$9="×",AO$110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AO$110="△",AO$127="×"),"△","〇")))</f>
        <v>△</v>
      </c>
      <c r="AP37" s="29" t="str">
        <f ca="1">IF(OR(AP$9="×",AP$110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AP$110="△",AP$127="×"),"△","〇")))</f>
        <v>△</v>
      </c>
      <c r="AQ37" s="29" t="str">
        <f ca="1">IF(OR(AQ$9="×",AQ$110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AQ$110="△",AQ$127="×"),"△","〇")))</f>
        <v>△</v>
      </c>
      <c r="AR37" s="29" t="str">
        <f ca="1">IF(OR(AR$9="×",AR$110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AR$110="△",AR$127="×"),"△","〇")))</f>
        <v>△</v>
      </c>
      <c r="AS37" s="29" t="str">
        <f ca="1">IF(OR(AS$9="×",AS$110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AS$110="△",AS$127="×"),"△","〇")))</f>
        <v>△</v>
      </c>
      <c r="AT37" s="29" t="str">
        <f ca="1">IF(OR(AT$9="×",AT$110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AT$110="△",AT$127="×"),"△","〇")))</f>
        <v>△</v>
      </c>
      <c r="AU37" s="28" t="str">
        <f ca="1">IF(OR(AU$9="×",AU$110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AU$110="△",AU$127="×"),"△","〇")))</f>
        <v>〇</v>
      </c>
      <c r="AV37" s="29" t="str">
        <f ca="1">IF(OR(AV$9="×",AV$110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AV$110="△",AV$127="×"),"△","〇")))</f>
        <v>〇</v>
      </c>
      <c r="AW37" s="29" t="str">
        <f ca="1">IF(OR(AW$9="×",AW$110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AW$110="△",AW$127="×"),"△","〇")))</f>
        <v>〇</v>
      </c>
      <c r="AX37" s="30" t="str">
        <f ca="1">IF(OR(AX$9="×",AX$110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AX$110="△",AX$127="×"),"△","〇")))</f>
        <v>〇</v>
      </c>
      <c r="AY37" s="29" t="str">
        <f ca="1">IF(OR(AY$9="×",AY$110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AY$110="△",AY$127="×"),"△","〇")))</f>
        <v>〇</v>
      </c>
      <c r="AZ37" s="29" t="str">
        <f ca="1">IF(OR(AZ$9="×",AZ$110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AZ$110="△",AZ$127="×"),"△","〇")))</f>
        <v>〇</v>
      </c>
      <c r="BA37" s="29" t="str">
        <f ca="1">IF(OR(BA$9="×",BA$110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BA$110="△",BA$127="×"),"△","〇")))</f>
        <v>〇</v>
      </c>
      <c r="BB37" s="29" t="str">
        <f ca="1">IF(OR(BB$9="×",BB$110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BB$110="△",BB$127="×"),"△","〇")))</f>
        <v>〇</v>
      </c>
      <c r="BC37" s="28" t="str">
        <f ca="1">IF(OR(BC$9="×",BC$110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BC$110="△",BC$127="×"),"△","〇")))</f>
        <v>△</v>
      </c>
      <c r="BD37" s="29" t="str">
        <f ca="1">IF(OR(BD$9="×",BD$110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BD$110="△",BD$127="×"),"△","〇")))</f>
        <v>△</v>
      </c>
      <c r="BE37" s="29" t="str">
        <f ca="1">IF(OR(BE$9="×",BE$110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BE$110="△",BE$127="×"),"△","〇")))</f>
        <v>△</v>
      </c>
      <c r="BF37" s="30" t="str">
        <f ca="1">IF(OR(BF$9="×",BF$110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BF$110="△",BF$127="×"),"△","〇")))</f>
        <v>△</v>
      </c>
      <c r="BG37" s="29" t="str">
        <f ca="1">IF(OR(BG$9="×",BG$110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BG$110="△",BG$127="×"),"△","〇")))</f>
        <v>△</v>
      </c>
      <c r="BH37" s="29" t="str">
        <f ca="1">IF(OR(BH$9="×",BH$110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BH$110="△",BH$127="×"),"△","〇")))</f>
        <v>△</v>
      </c>
      <c r="BI37" s="37" t="str">
        <f ca="1">IF(OR(BI$9="×",BI$110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BI$110="△",BI$127="×"),"△","〇")))</f>
        <v>△</v>
      </c>
      <c r="BJ37" s="36" t="str">
        <f ca="1">IF(OR(BJ$9="×",BJ$110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BJ$110="△",BJ$127="×"),"△","〇")))</f>
        <v>△</v>
      </c>
      <c r="BK37" s="29" t="str">
        <f ca="1">IF(OR(BK$9="×",BK$110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BK$110="△",BK$127="×"),"△","〇")))</f>
        <v>△</v>
      </c>
      <c r="BL37" s="29" t="str">
        <f ca="1">IF(OR(BL$9="×",BL$110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BL$110="△",BL$127="×"),"△","〇")))</f>
        <v>△</v>
      </c>
      <c r="BM37" s="29" t="str">
        <f ca="1">IF(OR(BM$9="×",BM$110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BM$110="△",BM$127="×"),"△","〇")))</f>
        <v>△</v>
      </c>
      <c r="BN37" s="29" t="str">
        <f ca="1">IF(OR(BN$9="×",BN$110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BN$110="△",BN$127="×"),"△","〇")))</f>
        <v>△</v>
      </c>
      <c r="BO37" s="29" t="str">
        <f ca="1">IF(OR(BO$9="×",BO$110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BO$110="△",BO$127="×"),"△","〇")))</f>
        <v>△</v>
      </c>
      <c r="BP37" s="29" t="str">
        <f ca="1">IF(OR(BP$9="×",BP$110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BP$110="△",BP$127="×"),"△","〇")))</f>
        <v>△</v>
      </c>
      <c r="BQ37" s="29" t="str">
        <f ca="1">IF(OR(BQ$9="×",BQ$110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BQ$110="△",BQ$127="×"),"△","〇")))</f>
        <v>△</v>
      </c>
      <c r="BR37" s="29" t="str">
        <f ca="1">IF(OR(BR$9="×",BR$110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BR$110="△",BR$127="×"),"△","〇")))</f>
        <v>△</v>
      </c>
      <c r="BS37" s="28" t="str">
        <f ca="1">IF(OR(BS$9="×",BS$110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BS$110="△",BS$127="×"),"△","〇")))</f>
        <v>〇</v>
      </c>
      <c r="BT37" s="29" t="str">
        <f ca="1">IF(OR(BT$9="×",BT$110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BT$110="△",BT$127="×"),"△","〇")))</f>
        <v>〇</v>
      </c>
      <c r="BU37" s="29" t="str">
        <f ca="1">IF(OR(BU$9="×",BU$110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BU$110="△",BU$127="×"),"△","〇")))</f>
        <v>〇</v>
      </c>
      <c r="BV37" s="30" t="str">
        <f ca="1">IF(OR(BV$9="×",BV$110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BV$110="△",BV$127="×"),"△","〇")))</f>
        <v>〇</v>
      </c>
      <c r="BW37" s="29" t="str">
        <f ca="1">IF(OR(BW$9="×",BW$110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BW$110="△",BW$127="×"),"△","〇")))</f>
        <v>〇</v>
      </c>
      <c r="BX37" s="29" t="str">
        <f ca="1">IF(OR(BX$9="×",BX$110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BX$110="△",BX$127="×"),"△","〇")))</f>
        <v>〇</v>
      </c>
      <c r="BY37" s="29" t="str">
        <f ca="1">IF(OR(BY$9="×",BY$110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BY$110="△",BY$127="×"),"△","〇")))</f>
        <v>〇</v>
      </c>
      <c r="BZ37" s="29" t="str">
        <f ca="1">IF(OR(BZ$9="×",BZ$110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BZ$110="△",BZ$127="×"),"△","〇")))</f>
        <v>〇</v>
      </c>
      <c r="CA37" s="28" t="str">
        <f ca="1">IF(OR(CA$9="×",CA$110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CA$110="△",CA$127="×"),"△","〇")))</f>
        <v>△</v>
      </c>
      <c r="CB37" s="29" t="str">
        <f ca="1">IF(OR(CB$9="×",CB$110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CB$110="△",CB$127="×"),"△","〇")))</f>
        <v>△</v>
      </c>
      <c r="CC37" s="29" t="str">
        <f ca="1">IF(OR(CC$9="×",CC$110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CC$110="△",CC$127="×"),"△","〇")))</f>
        <v>△</v>
      </c>
      <c r="CD37" s="30" t="str">
        <f ca="1">IF(OR(CD$9="×",CD$110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CD$110="△",CD$127="×"),"△","〇")))</f>
        <v>△</v>
      </c>
      <c r="CE37" s="29" t="str">
        <f ca="1">IF(OR(CE$9="×",CE$110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CE$110="△",CE$127="×"),"△","〇")))</f>
        <v>△</v>
      </c>
      <c r="CF37" s="29" t="str">
        <f ca="1">IF(OR(CF$9="×",CF$110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CF$110="△",CF$127="×"),"△","〇")))</f>
        <v>△</v>
      </c>
      <c r="CG37" s="37" t="str">
        <f ca="1">IF(OR(CG$9="×",CG$110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CG$110="△",CG$127="×"),"△","〇")))</f>
        <v>△</v>
      </c>
      <c r="CH37" s="36" t="str">
        <f ca="1">IF(OR(CH$9="×",CH$110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CH$110="△",CH$127="×"),"△","〇")))</f>
        <v>△</v>
      </c>
      <c r="CI37" s="29" t="str">
        <f ca="1">IF(OR(CI$9="×",CI$110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CI$110="△",CI$127="×"),"△","〇")))</f>
        <v>△</v>
      </c>
      <c r="CJ37" s="29" t="str">
        <f ca="1">IF(OR(CJ$9="×",CJ$110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CJ$110="△",CJ$127="×"),"△","〇")))</f>
        <v>△</v>
      </c>
      <c r="CK37" s="29" t="str">
        <f ca="1">IF(OR(CK$9="×",CK$110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CK$110="△",CK$127="×"),"△","〇")))</f>
        <v>△</v>
      </c>
      <c r="CL37" s="29" t="str">
        <f ca="1">IF(OR(CL$9="×",CL$110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CL$110="△",CL$127="×"),"△","〇")))</f>
        <v>△</v>
      </c>
      <c r="CM37" s="29" t="str">
        <f ca="1">IF(OR(CM$9="×",CM$110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CM$110="△",CM$127="×"),"△","〇")))</f>
        <v>△</v>
      </c>
      <c r="CN37" s="29" t="str">
        <f ca="1">IF(OR(CN$9="×",CN$110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CN$110="△",CN$127="×"),"△","〇")))</f>
        <v>△</v>
      </c>
      <c r="CO37" s="29" t="str">
        <f ca="1">IF(OR(CO$9="×",CO$110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CO$110="△",CO$127="×"),"△","〇")))</f>
        <v>△</v>
      </c>
      <c r="CP37" s="29" t="str">
        <f ca="1">IF(OR(CP$9="×",CP$110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CP$110="△",CP$127="×"),"△","〇")))</f>
        <v>△</v>
      </c>
      <c r="CQ37" s="28" t="str">
        <f ca="1">IF(OR(CQ$9="×",CQ$110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CQ$110="△",CQ$127="×"),"△","〇")))</f>
        <v>〇</v>
      </c>
      <c r="CR37" s="29" t="str">
        <f ca="1">IF(OR(CR$9="×",CR$110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CR$110="△",CR$127="×"),"△","〇")))</f>
        <v>〇</v>
      </c>
      <c r="CS37" s="29" t="str">
        <f ca="1">IF(OR(CS$9="×",CS$110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CS$110="△",CS$127="×"),"△","〇")))</f>
        <v>〇</v>
      </c>
      <c r="CT37" s="30" t="str">
        <f ca="1">IF(OR(CT$9="×",CT$110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CT$110="△",CT$127="×"),"△","〇")))</f>
        <v>〇</v>
      </c>
      <c r="CU37" s="29" t="str">
        <f ca="1">IF(OR(CU$9="×",CU$110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CU$110="△",CU$127="×"),"△","〇")))</f>
        <v>〇</v>
      </c>
      <c r="CV37" s="29" t="str">
        <f ca="1">IF(OR(CV$9="×",CV$110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CV$110="△",CV$127="×"),"△","〇")))</f>
        <v>〇</v>
      </c>
      <c r="CW37" s="29" t="str">
        <f ca="1">IF(OR(CW$9="×",CW$110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CW$110="△",CW$127="×"),"△","〇")))</f>
        <v>〇</v>
      </c>
      <c r="CX37" s="29" t="str">
        <f ca="1">IF(OR(CX$9="×",CX$110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CX$110="△",CX$127="×"),"△","〇")))</f>
        <v>〇</v>
      </c>
      <c r="CY37" s="28" t="str">
        <f ca="1">IF(OR(CY$9="×",CY$110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CY$110="△",CY$127="×"),"△","〇")))</f>
        <v>△</v>
      </c>
      <c r="CZ37" s="29" t="str">
        <f ca="1">IF(OR(CZ$9="×",CZ$110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CZ$110="△",CZ$127="×"),"△","〇")))</f>
        <v>△</v>
      </c>
      <c r="DA37" s="29" t="str">
        <f ca="1">IF(OR(DA$9="×",DA$110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DA$110="△",DA$127="×"),"△","〇")))</f>
        <v>△</v>
      </c>
      <c r="DB37" s="30" t="str">
        <f ca="1">IF(OR(DB$9="×",DB$110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DB$110="△",DB$127="×"),"△","〇")))</f>
        <v>△</v>
      </c>
      <c r="DC37" s="29" t="str">
        <f ca="1">IF(OR(DC$9="×",DC$110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DC$110="△",DC$127="×"),"△","〇")))</f>
        <v>△</v>
      </c>
      <c r="DD37" s="29" t="str">
        <f ca="1">IF(OR(DD$9="×",DD$110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DD$110="△",DD$127="×"),"△","〇")))</f>
        <v>△</v>
      </c>
      <c r="DE37" s="37" t="str">
        <f ca="1">IF(OR(DE$9="×",DE$110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DE$110="△",DE$127="×"),"△","〇")))</f>
        <v>△</v>
      </c>
      <c r="DF37" s="36" t="str">
        <f ca="1">IF(OR(DF$9="×",DF$110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DF$110="△",DF$127="×"),"△","〇")))</f>
        <v>△</v>
      </c>
      <c r="DG37" s="29" t="str">
        <f ca="1">IF(OR(DG$9="×",DG$110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DG$110="△",DG$127="×"),"△","〇")))</f>
        <v>△</v>
      </c>
      <c r="DH37" s="29" t="str">
        <f ca="1">IF(OR(DH$9="×",DH$110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DH$110="△",DH$127="×"),"△","〇")))</f>
        <v>△</v>
      </c>
      <c r="DI37" s="29" t="str">
        <f ca="1">IF(OR(DI$9="×",DI$110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DI$110="△",DI$127="×"),"△","〇")))</f>
        <v>△</v>
      </c>
      <c r="DJ37" s="29" t="str">
        <f ca="1">IF(OR(DJ$9="×",DJ$110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DJ$110="△",DJ$127="×"),"△","〇")))</f>
        <v>△</v>
      </c>
      <c r="DK37" s="29" t="str">
        <f ca="1">IF(OR(DK$9="×",DK$110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DK$110="△",DK$127="×"),"△","〇")))</f>
        <v>△</v>
      </c>
      <c r="DL37" s="29" t="str">
        <f ca="1">IF(OR(DL$9="×",DL$110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DL$110="△",DL$127="×"),"△","〇")))</f>
        <v>△</v>
      </c>
      <c r="DM37" s="29" t="str">
        <f ca="1">IF(OR(DM$9="×",DM$110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DM$110="△",DM$127="×"),"△","〇")))</f>
        <v>△</v>
      </c>
      <c r="DN37" s="29" t="str">
        <f ca="1">IF(OR(DN$9="×",DN$110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DN$110="△",DN$127="×"),"△","〇")))</f>
        <v>△</v>
      </c>
      <c r="DO37" s="28" t="str">
        <f ca="1">IF(OR(DO$9="×",DO$110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DO$110="△",DO$127="×"),"△","〇")))</f>
        <v>〇</v>
      </c>
      <c r="DP37" s="29" t="str">
        <f ca="1">IF(OR(DP$9="×",DP$110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DP$110="△",DP$127="×"),"△","〇")))</f>
        <v>〇</v>
      </c>
      <c r="DQ37" s="29" t="str">
        <f ca="1">IF(OR(DQ$9="×",DQ$110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DQ$110="△",DQ$127="×"),"△","〇")))</f>
        <v>〇</v>
      </c>
      <c r="DR37" s="30" t="str">
        <f ca="1">IF(OR(DR$9="×",DR$110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DR$110="△",DR$127="×"),"△","〇")))</f>
        <v>〇</v>
      </c>
      <c r="DS37" s="29" t="str">
        <f ca="1">IF(OR(DS$9="×",DS$110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DS$110="△",DS$127="×"),"△","〇")))</f>
        <v>〇</v>
      </c>
      <c r="DT37" s="29" t="str">
        <f ca="1">IF(OR(DT$9="×",DT$110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DT$110="△",DT$127="×"),"△","〇")))</f>
        <v>〇</v>
      </c>
      <c r="DU37" s="29" t="str">
        <f ca="1">IF(OR(DU$9="×",DU$110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DU$110="△",DU$127="×"),"△","〇")))</f>
        <v>〇</v>
      </c>
      <c r="DV37" s="29" t="str">
        <f ca="1">IF(OR(DV$9="×",DV$110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DV$110="△",DV$127="×"),"△","〇")))</f>
        <v>〇</v>
      </c>
      <c r="DW37" s="28" t="str">
        <f ca="1">IF(OR(DW$9="×",DW$110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DW$110="△",DW$127="×"),"△","〇")))</f>
        <v>△</v>
      </c>
      <c r="DX37" s="29" t="str">
        <f ca="1">IF(OR(DX$9="×",DX$110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DX$110="△",DX$127="×"),"△","〇")))</f>
        <v>△</v>
      </c>
      <c r="DY37" s="29" t="str">
        <f ca="1">IF(OR(DY$9="×",DY$110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DY$110="△",DY$127="×"),"△","〇")))</f>
        <v>△</v>
      </c>
      <c r="DZ37" s="30" t="str">
        <f ca="1">IF(OR(DZ$9="×",DZ$110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DZ$110="△",DZ$127="×"),"△","〇")))</f>
        <v>△</v>
      </c>
      <c r="EA37" s="29" t="str">
        <f ca="1">IF(OR(EA$9="×",EA$110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EA$110="△",EA$127="×"),"△","〇")))</f>
        <v>△</v>
      </c>
      <c r="EB37" s="29" t="str">
        <f ca="1">IF(OR(EB$9="×",EB$110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EB$110="△",EB$127="×"),"△","〇")))</f>
        <v>△</v>
      </c>
      <c r="EC37" s="37" t="str">
        <f ca="1">IF(OR(EC$9="×",EC$110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EC$110="△",EC$127="×"),"△","〇")))</f>
        <v>△</v>
      </c>
      <c r="ED37" s="36" t="str">
        <f ca="1">IF(OR(ED$9="×",ED$110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ED$110="△",ED$127="×"),"△","〇")))</f>
        <v>×</v>
      </c>
      <c r="EE37" s="29" t="str">
        <f ca="1">IF(OR(EE$9="×",EE$110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EE$110="△",EE$127="×"),"△","〇")))</f>
        <v>×</v>
      </c>
      <c r="EF37" s="29" t="str">
        <f ca="1">IF(OR(EF$9="×",EF$110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EF$110="△",EF$127="×"),"△","〇")))</f>
        <v>×</v>
      </c>
      <c r="EG37" s="29" t="str">
        <f ca="1">IF(OR(EG$9="×",EG$110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EG$110="△",EG$127="×"),"△","〇")))</f>
        <v>×</v>
      </c>
      <c r="EH37" s="29" t="str">
        <f ca="1">IF(OR(EH$9="×",EH$110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EH$110="△",EH$127="×"),"△","〇")))</f>
        <v>×</v>
      </c>
      <c r="EI37" s="29" t="str">
        <f ca="1">IF(OR(EI$9="×",EI$110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EI$110="△",EI$127="×"),"△","〇")))</f>
        <v>×</v>
      </c>
      <c r="EJ37" s="29" t="str">
        <f ca="1">IF(OR(EJ$9="×",EJ$110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EJ$110="△",EJ$127="×"),"△","〇")))</f>
        <v>×</v>
      </c>
      <c r="EK37" s="29" t="str">
        <f ca="1">IF(OR(EK$9="×",EK$110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EK$110="△",EK$127="×"),"△","〇")))</f>
        <v>×</v>
      </c>
      <c r="EL37" s="29" t="str">
        <f ca="1">IF(OR(EL$9="×",EL$110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EL$110="△",EL$127="×"),"△","〇")))</f>
        <v>×</v>
      </c>
      <c r="EM37" s="28" t="str">
        <f ca="1">IF(OR(EM$9="×",EM$110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EM$110="△",EM$127="×"),"△","〇")))</f>
        <v>×</v>
      </c>
      <c r="EN37" s="29" t="str">
        <f ca="1">IF(OR(EN$9="×",EN$110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EN$110="△",EN$127="×"),"△","〇")))</f>
        <v>×</v>
      </c>
      <c r="EO37" s="29" t="str">
        <f ca="1">IF(OR(EO$9="×",EO$110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EO$110="△",EO$127="×"),"△","〇")))</f>
        <v>×</v>
      </c>
      <c r="EP37" s="30" t="str">
        <f ca="1">IF(OR(EP$9="×",EP$110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EP$110="△",EP$127="×"),"△","〇")))</f>
        <v>×</v>
      </c>
      <c r="EQ37" s="29" t="str">
        <f ca="1">IF(OR(EQ$9="×",EQ$110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EQ$110="△",EQ$127="×"),"△","〇")))</f>
        <v>×</v>
      </c>
      <c r="ER37" s="29" t="str">
        <f ca="1">IF(OR(ER$9="×",ER$110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ER$110="△",ER$127="×"),"△","〇")))</f>
        <v>×</v>
      </c>
      <c r="ES37" s="29" t="str">
        <f ca="1">IF(OR(ES$9="×",ES$110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ES$110="△",ES$127="×"),"△","〇")))</f>
        <v>×</v>
      </c>
      <c r="ET37" s="29" t="str">
        <f ca="1">IF(OR(ET$9="×",ET$110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ET$110="△",ET$127="×"),"△","〇")))</f>
        <v>×</v>
      </c>
      <c r="EU37" s="28" t="str">
        <f ca="1">IF(OR(EU$9="×",EU$110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EU$110="△",EU$127="×"),"△","〇")))</f>
        <v>×</v>
      </c>
      <c r="EV37" s="29" t="str">
        <f ca="1">IF(OR(EV$9="×",EV$110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EV$110="△",EV$127="×"),"△","〇")))</f>
        <v>×</v>
      </c>
      <c r="EW37" s="29" t="str">
        <f ca="1">IF(OR(EW$9="×",EW$110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EW$110="△",EW$127="×"),"△","〇")))</f>
        <v>×</v>
      </c>
      <c r="EX37" s="30" t="str">
        <f ca="1">IF(OR(EX$9="×",EX$110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EX$110="△",EX$127="×"),"△","〇")))</f>
        <v>×</v>
      </c>
      <c r="EY37" s="29" t="str">
        <f ca="1">IF(OR(EY$9="×",EY$110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EY$110="△",EY$127="×"),"△","〇")))</f>
        <v>×</v>
      </c>
      <c r="EZ37" s="29" t="str">
        <f ca="1">IF(OR(EZ$9="×",EZ$110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EZ$110="△",EZ$127="×"),"△","〇")))</f>
        <v>×</v>
      </c>
      <c r="FA37" s="37" t="str">
        <f ca="1">IF(OR(FA$9="×",FA$110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FA$110="△",FA$127="×"),"△","〇")))</f>
        <v>×</v>
      </c>
      <c r="FB37" s="36" t="str">
        <f ca="1">IF(OR(FB$9="×",FB$110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FB$110="△",FB$127="×"),"△","〇")))</f>
        <v>×</v>
      </c>
      <c r="FC37" s="29" t="str">
        <f ca="1">IF(OR(FC$9="×",FC$110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FC$110="△",FC$127="×"),"△","〇")))</f>
        <v>×</v>
      </c>
      <c r="FD37" s="29" t="str">
        <f ca="1">IF(OR(FD$9="×",FD$110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FD$110="△",FD$127="×"),"△","〇")))</f>
        <v>×</v>
      </c>
      <c r="FE37" s="29" t="str">
        <f ca="1">IF(OR(FE$9="×",FE$110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FE$110="△",FE$127="×"),"△","〇")))</f>
        <v>×</v>
      </c>
      <c r="FF37" s="29" t="str">
        <f ca="1">IF(OR(FF$9="×",FF$110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FF$110="△",FF$127="×"),"△","〇")))</f>
        <v>×</v>
      </c>
      <c r="FG37" s="29" t="str">
        <f ca="1">IF(OR(FG$9="×",FG$110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FG$110="△",FG$127="×"),"△","〇")))</f>
        <v>×</v>
      </c>
      <c r="FH37" s="29" t="str">
        <f ca="1">IF(OR(FH$9="×",FH$110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FH$110="△",FH$127="×"),"△","〇")))</f>
        <v>×</v>
      </c>
      <c r="FI37" s="29" t="str">
        <f ca="1">IF(OR(FI$9="×",FI$110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FI$110="△",FI$127="×"),"△","〇")))</f>
        <v>×</v>
      </c>
      <c r="FJ37" s="29" t="str">
        <f ca="1">IF(OR(FJ$9="×",FJ$110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FJ$110="△",FJ$127="×"),"△","〇")))</f>
        <v>×</v>
      </c>
      <c r="FK37" s="28" t="str">
        <f ca="1">IF(OR(FK$9="×",FK$110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FK$110="△",FK$127="×"),"△","〇")))</f>
        <v>×</v>
      </c>
      <c r="FL37" s="29" t="str">
        <f ca="1">IF(OR(FL$9="×",FL$110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FL$110="△",FL$127="×"),"△","〇")))</f>
        <v>×</v>
      </c>
      <c r="FM37" s="29" t="str">
        <f ca="1">IF(OR(FM$9="×",FM$110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FM$110="△",FM$127="×"),"△","〇")))</f>
        <v>×</v>
      </c>
      <c r="FN37" s="30" t="str">
        <f ca="1">IF(OR(FN$9="×",FN$110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FN$110="△",FN$127="×"),"△","〇")))</f>
        <v>×</v>
      </c>
      <c r="FO37" s="29" t="str">
        <f ca="1">IF(OR(FO$9="×",FO$110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FO$110="△",FO$127="×"),"△","〇")))</f>
        <v>×</v>
      </c>
      <c r="FP37" s="29" t="str">
        <f ca="1">IF(OR(FP$9="×",FP$110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FP$110="△",FP$127="×"),"△","〇")))</f>
        <v>×</v>
      </c>
      <c r="FQ37" s="29" t="str">
        <f ca="1">IF(OR(FQ$9="×",FQ$110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FQ$110="△",FQ$127="×"),"△","〇")))</f>
        <v>×</v>
      </c>
      <c r="FR37" s="29" t="str">
        <f ca="1">IF(OR(FR$9="×",FR$110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FR$110="△",FR$127="×"),"△","〇")))</f>
        <v>×</v>
      </c>
      <c r="FS37" s="28" t="str">
        <f ca="1">IF(OR(FS$9="×",FS$110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FS$110="△",FS$127="×"),"△","〇")))</f>
        <v>×</v>
      </c>
      <c r="FT37" s="29" t="str">
        <f ca="1">IF(OR(FT$9="×",FT$110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FT$110="△",FT$127="×"),"△","〇")))</f>
        <v>×</v>
      </c>
      <c r="FU37" s="29" t="str">
        <f ca="1">IF(OR(FU$9="×",FU$110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FU$110="△",FU$127="×"),"△","〇")))</f>
        <v>×</v>
      </c>
      <c r="FV37" s="30" t="str">
        <f ca="1">IF(OR(FV$9="×",FV$110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FV$110="△",FV$127="×"),"△","〇")))</f>
        <v>×</v>
      </c>
      <c r="FW37" s="29" t="str">
        <f ca="1">IF(OR(FW$9="×",FW$110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FW$110="△",FW$127="×"),"△","〇")))</f>
        <v>×</v>
      </c>
      <c r="FX37" s="29" t="str">
        <f ca="1">IF(OR(FX$9="×",FX$110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FX$110="△",FX$127="×"),"△","〇")))</f>
        <v>×</v>
      </c>
      <c r="FY37" s="37" t="str">
        <f ca="1">IF(OR(FY$9="×",FY$110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FY$110="△",FY$127="×"),"△","〇")))</f>
        <v>×</v>
      </c>
    </row>
    <row r="38" spans="1:181">
      <c r="A38" s="40"/>
      <c r="B38" s="74" t="s">
        <v>422</v>
      </c>
      <c r="C38" s="75"/>
      <c r="D38" s="11" t="s">
        <v>177</v>
      </c>
      <c r="E38" s="10" t="str">
        <f>INDEX(施設情報!$D$1:$D$1000,MATCH(D38,施設情報!$C$1:$C$1000,0))</f>
        <v>1</v>
      </c>
      <c r="F38" s="11"/>
      <c r="G38" s="8" t="str">
        <f t="shared" si="15"/>
        <v>028-46391</v>
      </c>
      <c r="H38" s="10" t="str">
        <f t="shared" si="16"/>
        <v>028-46392</v>
      </c>
      <c r="I38" s="10" t="str">
        <f t="shared" si="17"/>
        <v>028-46393</v>
      </c>
      <c r="J38" s="10" t="str">
        <f t="shared" si="18"/>
        <v>028-46394</v>
      </c>
      <c r="K38" s="10" t="str">
        <f t="shared" si="19"/>
        <v>028-46395</v>
      </c>
      <c r="L38" s="10" t="str">
        <f t="shared" si="20"/>
        <v>028-46396</v>
      </c>
      <c r="M38" s="10" t="str">
        <f t="shared" si="21"/>
        <v>028-46397</v>
      </c>
      <c r="N38" s="36" t="str">
        <f ca="1">IF(OR(N$9="×",N$110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N$110="△"),"△","〇")))</f>
        <v>△</v>
      </c>
      <c r="O38" s="29" t="str">
        <f ca="1">IF(OR(O$9="×",O$110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O$110="△"),"△","〇")))</f>
        <v>△</v>
      </c>
      <c r="P38" s="29" t="str">
        <f ca="1">IF(OR(P$9="×",P$110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P$110="△"),"△","〇")))</f>
        <v>△</v>
      </c>
      <c r="Q38" s="29" t="str">
        <f ca="1">IF(OR(Q$9="×",Q$110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Q$110="△"),"△","〇")))</f>
        <v>△</v>
      </c>
      <c r="R38" s="29" t="str">
        <f ca="1">IF(OR(R$9="×",R$110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R$110="△"),"△","〇")))</f>
        <v>△</v>
      </c>
      <c r="S38" s="29" t="str">
        <f ca="1">IF(OR(S$9="×",S$110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S$110="△"),"△","〇")))</f>
        <v>△</v>
      </c>
      <c r="T38" s="29" t="str">
        <f ca="1">IF(OR(T$9="×",T$110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T$110="△"),"△","〇")))</f>
        <v>△</v>
      </c>
      <c r="U38" s="29" t="str">
        <f ca="1">IF(OR(U$9="×",U$110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U$110="△"),"△","〇")))</f>
        <v>△</v>
      </c>
      <c r="V38" s="29" t="str">
        <f ca="1">IF(OR(V$9="×",V$110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V$110="△"),"△","〇")))</f>
        <v>△</v>
      </c>
      <c r="W38" s="28" t="str">
        <f ca="1">IF(OR(W$9="×",W$110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W$110="△"),"△","〇")))</f>
        <v>〇</v>
      </c>
      <c r="X38" s="29" t="str">
        <f ca="1">IF(OR(X$9="×",X$110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X$110="△"),"△","〇")))</f>
        <v>〇</v>
      </c>
      <c r="Y38" s="29" t="str">
        <f ca="1">IF(OR(Y$9="×",Y$110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Y$110="△"),"△","〇")))</f>
        <v>〇</v>
      </c>
      <c r="Z38" s="30" t="str">
        <f ca="1">IF(OR(Z$9="×",Z$110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Z$110="△"),"△","〇")))</f>
        <v>〇</v>
      </c>
      <c r="AA38" s="29" t="str">
        <f ca="1">IF(OR(AA$9="×",AA$110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AA$110="△"),"△","〇")))</f>
        <v>〇</v>
      </c>
      <c r="AB38" s="29" t="str">
        <f ca="1">IF(OR(AB$9="×",AB$110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AB$110="△"),"△","〇")))</f>
        <v>〇</v>
      </c>
      <c r="AC38" s="29" t="str">
        <f ca="1">IF(OR(AC$9="×",AC$110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AC$110="△"),"△","〇")))</f>
        <v>〇</v>
      </c>
      <c r="AD38" s="29" t="str">
        <f ca="1">IF(OR(AD$9="×",AD$110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AD$110="△"),"△","〇")))</f>
        <v>〇</v>
      </c>
      <c r="AE38" s="28" t="str">
        <f ca="1">IF(OR(AE$9="×",AE$110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AE$110="△"),"△","〇")))</f>
        <v>△</v>
      </c>
      <c r="AF38" s="29" t="str">
        <f ca="1">IF(OR(AF$9="×",AF$110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AF$110="△"),"△","〇")))</f>
        <v>△</v>
      </c>
      <c r="AG38" s="29" t="str">
        <f ca="1">IF(OR(AG$9="×",AG$110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AG$110="△"),"△","〇")))</f>
        <v>△</v>
      </c>
      <c r="AH38" s="30" t="str">
        <f ca="1">IF(OR(AH$9="×",AH$110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AH$110="△"),"△","〇")))</f>
        <v>△</v>
      </c>
      <c r="AI38" s="29" t="str">
        <f ca="1">IF(OR(AI$9="×",AI$110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AI$110="△"),"△","〇")))</f>
        <v>△</v>
      </c>
      <c r="AJ38" s="29" t="str">
        <f ca="1">IF(OR(AJ$9="×",AJ$110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AJ$110="△"),"△","〇")))</f>
        <v>△</v>
      </c>
      <c r="AK38" s="37" t="str">
        <f ca="1">IF(OR(AK$9="×",AK$110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AK$110="△"),"△","〇")))</f>
        <v>△</v>
      </c>
      <c r="AL38" s="36" t="str">
        <f ca="1">IF(OR(AL$9="×",AL$110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AL$110="△"),"△","〇")))</f>
        <v>△</v>
      </c>
      <c r="AM38" s="29" t="str">
        <f ca="1">IF(OR(AM$9="×",AM$110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AM$110="△"),"△","〇")))</f>
        <v>△</v>
      </c>
      <c r="AN38" s="29" t="str">
        <f ca="1">IF(OR(AN$9="×",AN$110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AN$110="△"),"△","〇")))</f>
        <v>△</v>
      </c>
      <c r="AO38" s="29" t="str">
        <f ca="1">IF(OR(AO$9="×",AO$110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AO$110="△"),"△","〇")))</f>
        <v>△</v>
      </c>
      <c r="AP38" s="29" t="str">
        <f ca="1">IF(OR(AP$9="×",AP$110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AP$110="△"),"△","〇")))</f>
        <v>△</v>
      </c>
      <c r="AQ38" s="29" t="str">
        <f ca="1">IF(OR(AQ$9="×",AQ$110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AQ$110="△"),"△","〇")))</f>
        <v>△</v>
      </c>
      <c r="AR38" s="29" t="str">
        <f ca="1">IF(OR(AR$9="×",AR$110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AR$110="△"),"△","〇")))</f>
        <v>△</v>
      </c>
      <c r="AS38" s="29" t="str">
        <f ca="1">IF(OR(AS$9="×",AS$110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AS$110="△"),"△","〇")))</f>
        <v>△</v>
      </c>
      <c r="AT38" s="29" t="str">
        <f ca="1">IF(OR(AT$9="×",AT$110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AT$110="△"),"△","〇")))</f>
        <v>△</v>
      </c>
      <c r="AU38" s="28" t="str">
        <f ca="1">IF(OR(AU$9="×",AU$110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AU$110="△"),"△","〇")))</f>
        <v>〇</v>
      </c>
      <c r="AV38" s="29" t="str">
        <f ca="1">IF(OR(AV$9="×",AV$110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AV$110="△"),"△","〇")))</f>
        <v>〇</v>
      </c>
      <c r="AW38" s="29" t="str">
        <f ca="1">IF(OR(AW$9="×",AW$110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AW$110="△"),"△","〇")))</f>
        <v>〇</v>
      </c>
      <c r="AX38" s="30" t="str">
        <f ca="1">IF(OR(AX$9="×",AX$110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AX$110="△"),"△","〇")))</f>
        <v>〇</v>
      </c>
      <c r="AY38" s="29" t="str">
        <f ca="1">IF(OR(AY$9="×",AY$110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AY$110="△"),"△","〇")))</f>
        <v>〇</v>
      </c>
      <c r="AZ38" s="29" t="str">
        <f ca="1">IF(OR(AZ$9="×",AZ$110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AZ$110="△"),"△","〇")))</f>
        <v>〇</v>
      </c>
      <c r="BA38" s="29" t="str">
        <f ca="1">IF(OR(BA$9="×",BA$110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BA$110="△"),"△","〇")))</f>
        <v>〇</v>
      </c>
      <c r="BB38" s="29" t="str">
        <f ca="1">IF(OR(BB$9="×",BB$110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BB$110="△"),"△","〇")))</f>
        <v>〇</v>
      </c>
      <c r="BC38" s="28" t="str">
        <f ca="1">IF(OR(BC$9="×",BC$110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BC$110="△"),"△","〇")))</f>
        <v>△</v>
      </c>
      <c r="BD38" s="29" t="str">
        <f ca="1">IF(OR(BD$9="×",BD$110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BD$110="△"),"△","〇")))</f>
        <v>△</v>
      </c>
      <c r="BE38" s="29" t="str">
        <f ca="1">IF(OR(BE$9="×",BE$110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BE$110="△"),"△","〇")))</f>
        <v>△</v>
      </c>
      <c r="BF38" s="30" t="str">
        <f ca="1">IF(OR(BF$9="×",BF$110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BF$110="△"),"△","〇")))</f>
        <v>△</v>
      </c>
      <c r="BG38" s="29" t="str">
        <f ca="1">IF(OR(BG$9="×",BG$110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BG$110="△"),"△","〇")))</f>
        <v>△</v>
      </c>
      <c r="BH38" s="29" t="str">
        <f ca="1">IF(OR(BH$9="×",BH$110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BH$110="△"),"△","〇")))</f>
        <v>△</v>
      </c>
      <c r="BI38" s="37" t="str">
        <f ca="1">IF(OR(BI$9="×",BI$110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BI$110="△"),"△","〇")))</f>
        <v>△</v>
      </c>
      <c r="BJ38" s="36" t="str">
        <f ca="1">IF(OR(BJ$9="×",BJ$110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BJ$110="△"),"△","〇")))</f>
        <v>△</v>
      </c>
      <c r="BK38" s="29" t="str">
        <f ca="1">IF(OR(BK$9="×",BK$110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BK$110="△"),"△","〇")))</f>
        <v>△</v>
      </c>
      <c r="BL38" s="29" t="str">
        <f ca="1">IF(OR(BL$9="×",BL$110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BL$110="△"),"△","〇")))</f>
        <v>△</v>
      </c>
      <c r="BM38" s="29" t="str">
        <f ca="1">IF(OR(BM$9="×",BM$110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BM$110="△"),"△","〇")))</f>
        <v>△</v>
      </c>
      <c r="BN38" s="29" t="str">
        <f ca="1">IF(OR(BN$9="×",BN$110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BN$110="△"),"△","〇")))</f>
        <v>△</v>
      </c>
      <c r="BO38" s="29" t="str">
        <f ca="1">IF(OR(BO$9="×",BO$110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BO$110="△"),"△","〇")))</f>
        <v>△</v>
      </c>
      <c r="BP38" s="29" t="str">
        <f ca="1">IF(OR(BP$9="×",BP$110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BP$110="△"),"△","〇")))</f>
        <v>△</v>
      </c>
      <c r="BQ38" s="29" t="str">
        <f ca="1">IF(OR(BQ$9="×",BQ$110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BQ$110="△"),"△","〇")))</f>
        <v>△</v>
      </c>
      <c r="BR38" s="29" t="str">
        <f ca="1">IF(OR(BR$9="×",BR$110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BR$110="△"),"△","〇")))</f>
        <v>△</v>
      </c>
      <c r="BS38" s="28" t="str">
        <f ca="1">IF(OR(BS$9="×",BS$110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BS$110="△"),"△","〇")))</f>
        <v>〇</v>
      </c>
      <c r="BT38" s="29" t="str">
        <f ca="1">IF(OR(BT$9="×",BT$110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BT$110="△"),"△","〇")))</f>
        <v>〇</v>
      </c>
      <c r="BU38" s="29" t="str">
        <f ca="1">IF(OR(BU$9="×",BU$110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BU$110="△"),"△","〇")))</f>
        <v>〇</v>
      </c>
      <c r="BV38" s="30" t="str">
        <f ca="1">IF(OR(BV$9="×",BV$110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BV$110="△"),"△","〇")))</f>
        <v>〇</v>
      </c>
      <c r="BW38" s="29" t="str">
        <f ca="1">IF(OR(BW$9="×",BW$110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BW$110="△"),"△","〇")))</f>
        <v>〇</v>
      </c>
      <c r="BX38" s="29" t="str">
        <f ca="1">IF(OR(BX$9="×",BX$110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BX$110="△"),"△","〇")))</f>
        <v>〇</v>
      </c>
      <c r="BY38" s="29" t="str">
        <f ca="1">IF(OR(BY$9="×",BY$110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BY$110="△"),"△","〇")))</f>
        <v>〇</v>
      </c>
      <c r="BZ38" s="29" t="str">
        <f ca="1">IF(OR(BZ$9="×",BZ$110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BZ$110="△"),"△","〇")))</f>
        <v>〇</v>
      </c>
      <c r="CA38" s="28" t="str">
        <f ca="1">IF(OR(CA$9="×",CA$110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CA$110="△"),"△","〇")))</f>
        <v>△</v>
      </c>
      <c r="CB38" s="29" t="str">
        <f ca="1">IF(OR(CB$9="×",CB$110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CB$110="△"),"△","〇")))</f>
        <v>△</v>
      </c>
      <c r="CC38" s="29" t="str">
        <f ca="1">IF(OR(CC$9="×",CC$110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CC$110="△"),"△","〇")))</f>
        <v>△</v>
      </c>
      <c r="CD38" s="30" t="str">
        <f ca="1">IF(OR(CD$9="×",CD$110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CD$110="△"),"△","〇")))</f>
        <v>△</v>
      </c>
      <c r="CE38" s="29" t="str">
        <f ca="1">IF(OR(CE$9="×",CE$110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CE$110="△"),"△","〇")))</f>
        <v>△</v>
      </c>
      <c r="CF38" s="29" t="str">
        <f ca="1">IF(OR(CF$9="×",CF$110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CF$110="△"),"△","〇")))</f>
        <v>△</v>
      </c>
      <c r="CG38" s="37" t="str">
        <f ca="1">IF(OR(CG$9="×",CG$110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CG$110="△"),"△","〇")))</f>
        <v>△</v>
      </c>
      <c r="CH38" s="36" t="str">
        <f ca="1">IF(OR(CH$9="×",CH$110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CH$110="△"),"△","〇")))</f>
        <v>△</v>
      </c>
      <c r="CI38" s="29" t="str">
        <f ca="1">IF(OR(CI$9="×",CI$110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CI$110="△"),"△","〇")))</f>
        <v>△</v>
      </c>
      <c r="CJ38" s="29" t="str">
        <f ca="1">IF(OR(CJ$9="×",CJ$110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CJ$110="△"),"△","〇")))</f>
        <v>△</v>
      </c>
      <c r="CK38" s="29" t="str">
        <f ca="1">IF(OR(CK$9="×",CK$110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CK$110="△"),"△","〇")))</f>
        <v>△</v>
      </c>
      <c r="CL38" s="29" t="str">
        <f ca="1">IF(OR(CL$9="×",CL$110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CL$110="△"),"△","〇")))</f>
        <v>△</v>
      </c>
      <c r="CM38" s="29" t="str">
        <f ca="1">IF(OR(CM$9="×",CM$110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CM$110="△"),"△","〇")))</f>
        <v>△</v>
      </c>
      <c r="CN38" s="29" t="str">
        <f ca="1">IF(OR(CN$9="×",CN$110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CN$110="△"),"△","〇")))</f>
        <v>△</v>
      </c>
      <c r="CO38" s="29" t="str">
        <f ca="1">IF(OR(CO$9="×",CO$110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CO$110="△"),"△","〇")))</f>
        <v>△</v>
      </c>
      <c r="CP38" s="29" t="str">
        <f ca="1">IF(OR(CP$9="×",CP$110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CP$110="△"),"△","〇")))</f>
        <v>△</v>
      </c>
      <c r="CQ38" s="28" t="str">
        <f ca="1">IF(OR(CQ$9="×",CQ$110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CQ$110="△"),"△","〇")))</f>
        <v>〇</v>
      </c>
      <c r="CR38" s="29" t="str">
        <f ca="1">IF(OR(CR$9="×",CR$110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CR$110="△"),"△","〇")))</f>
        <v>〇</v>
      </c>
      <c r="CS38" s="29" t="str">
        <f ca="1">IF(OR(CS$9="×",CS$110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CS$110="△"),"△","〇")))</f>
        <v>〇</v>
      </c>
      <c r="CT38" s="30" t="str">
        <f ca="1">IF(OR(CT$9="×",CT$110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CT$110="△"),"△","〇")))</f>
        <v>〇</v>
      </c>
      <c r="CU38" s="29" t="str">
        <f ca="1">IF(OR(CU$9="×",CU$110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CU$110="△"),"△","〇")))</f>
        <v>〇</v>
      </c>
      <c r="CV38" s="29" t="str">
        <f ca="1">IF(OR(CV$9="×",CV$110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CV$110="△"),"△","〇")))</f>
        <v>〇</v>
      </c>
      <c r="CW38" s="29" t="str">
        <f ca="1">IF(OR(CW$9="×",CW$110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CW$110="△"),"△","〇")))</f>
        <v>〇</v>
      </c>
      <c r="CX38" s="29" t="str">
        <f ca="1">IF(OR(CX$9="×",CX$110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CX$110="△"),"△","〇")))</f>
        <v>〇</v>
      </c>
      <c r="CY38" s="28" t="str">
        <f ca="1">IF(OR(CY$9="×",CY$110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CY$110="△"),"△","〇")))</f>
        <v>△</v>
      </c>
      <c r="CZ38" s="29" t="str">
        <f ca="1">IF(OR(CZ$9="×",CZ$110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CZ$110="△"),"△","〇")))</f>
        <v>△</v>
      </c>
      <c r="DA38" s="29" t="str">
        <f ca="1">IF(OR(DA$9="×",DA$110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DA$110="△"),"△","〇")))</f>
        <v>△</v>
      </c>
      <c r="DB38" s="30" t="str">
        <f ca="1">IF(OR(DB$9="×",DB$110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DB$110="△"),"△","〇")))</f>
        <v>△</v>
      </c>
      <c r="DC38" s="29" t="str">
        <f ca="1">IF(OR(DC$9="×",DC$110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DC$110="△"),"△","〇")))</f>
        <v>△</v>
      </c>
      <c r="DD38" s="29" t="str">
        <f ca="1">IF(OR(DD$9="×",DD$110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DD$110="△"),"△","〇")))</f>
        <v>△</v>
      </c>
      <c r="DE38" s="37" t="str">
        <f ca="1">IF(OR(DE$9="×",DE$110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DE$110="△"),"△","〇")))</f>
        <v>△</v>
      </c>
      <c r="DF38" s="36" t="str">
        <f ca="1">IF(OR(DF$9="×",DF$110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DF$110="△"),"△","〇")))</f>
        <v>△</v>
      </c>
      <c r="DG38" s="29" t="str">
        <f ca="1">IF(OR(DG$9="×",DG$110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DG$110="△"),"△","〇")))</f>
        <v>△</v>
      </c>
      <c r="DH38" s="29" t="str">
        <f ca="1">IF(OR(DH$9="×",DH$110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DH$110="△"),"△","〇")))</f>
        <v>△</v>
      </c>
      <c r="DI38" s="29" t="str">
        <f ca="1">IF(OR(DI$9="×",DI$110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DI$110="△"),"△","〇")))</f>
        <v>△</v>
      </c>
      <c r="DJ38" s="29" t="str">
        <f ca="1">IF(OR(DJ$9="×",DJ$110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DJ$110="△"),"△","〇")))</f>
        <v>△</v>
      </c>
      <c r="DK38" s="29" t="str">
        <f ca="1">IF(OR(DK$9="×",DK$110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DK$110="△"),"△","〇")))</f>
        <v>△</v>
      </c>
      <c r="DL38" s="29" t="str">
        <f ca="1">IF(OR(DL$9="×",DL$110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DL$110="△"),"△","〇")))</f>
        <v>△</v>
      </c>
      <c r="DM38" s="29" t="str">
        <f ca="1">IF(OR(DM$9="×",DM$110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DM$110="△"),"△","〇")))</f>
        <v>△</v>
      </c>
      <c r="DN38" s="29" t="str">
        <f ca="1">IF(OR(DN$9="×",DN$110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DN$110="△"),"△","〇")))</f>
        <v>△</v>
      </c>
      <c r="DO38" s="28" t="str">
        <f ca="1">IF(OR(DO$9="×",DO$110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DO$110="△"),"△","〇")))</f>
        <v>〇</v>
      </c>
      <c r="DP38" s="29" t="str">
        <f ca="1">IF(OR(DP$9="×",DP$110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DP$110="△"),"△","〇")))</f>
        <v>〇</v>
      </c>
      <c r="DQ38" s="29" t="str">
        <f ca="1">IF(OR(DQ$9="×",DQ$110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DQ$110="△"),"△","〇")))</f>
        <v>〇</v>
      </c>
      <c r="DR38" s="30" t="str">
        <f ca="1">IF(OR(DR$9="×",DR$110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DR$110="△"),"△","〇")))</f>
        <v>〇</v>
      </c>
      <c r="DS38" s="29" t="str">
        <f ca="1">IF(OR(DS$9="×",DS$110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DS$110="△"),"△","〇")))</f>
        <v>〇</v>
      </c>
      <c r="DT38" s="29" t="str">
        <f ca="1">IF(OR(DT$9="×",DT$110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DT$110="△"),"△","〇")))</f>
        <v>〇</v>
      </c>
      <c r="DU38" s="29" t="str">
        <f ca="1">IF(OR(DU$9="×",DU$110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DU$110="△"),"△","〇")))</f>
        <v>〇</v>
      </c>
      <c r="DV38" s="29" t="str">
        <f ca="1">IF(OR(DV$9="×",DV$110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DV$110="△"),"△","〇")))</f>
        <v>〇</v>
      </c>
      <c r="DW38" s="28" t="str">
        <f ca="1">IF(OR(DW$9="×",DW$110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DW$110="△"),"△","〇")))</f>
        <v>△</v>
      </c>
      <c r="DX38" s="29" t="str">
        <f ca="1">IF(OR(DX$9="×",DX$110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DX$110="△"),"△","〇")))</f>
        <v>△</v>
      </c>
      <c r="DY38" s="29" t="str">
        <f ca="1">IF(OR(DY$9="×",DY$110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DY$110="△"),"△","〇")))</f>
        <v>△</v>
      </c>
      <c r="DZ38" s="30" t="str">
        <f ca="1">IF(OR(DZ$9="×",DZ$110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DZ$110="△"),"△","〇")))</f>
        <v>△</v>
      </c>
      <c r="EA38" s="29" t="str">
        <f ca="1">IF(OR(EA$9="×",EA$110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EA$110="△"),"△","〇")))</f>
        <v>△</v>
      </c>
      <c r="EB38" s="29" t="str">
        <f ca="1">IF(OR(EB$9="×",EB$110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EB$110="△"),"△","〇")))</f>
        <v>△</v>
      </c>
      <c r="EC38" s="37" t="str">
        <f ca="1">IF(OR(EC$9="×",EC$110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EC$110="△"),"△","〇")))</f>
        <v>△</v>
      </c>
      <c r="ED38" s="36" t="str">
        <f ca="1">IF(OR(ED$9="×",ED$110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ED$110="△"),"△","〇")))</f>
        <v>×</v>
      </c>
      <c r="EE38" s="29" t="str">
        <f ca="1">IF(OR(EE$9="×",EE$110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EE$110="△"),"△","〇")))</f>
        <v>×</v>
      </c>
      <c r="EF38" s="29" t="str">
        <f ca="1">IF(OR(EF$9="×",EF$110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EF$110="△"),"△","〇")))</f>
        <v>×</v>
      </c>
      <c r="EG38" s="29" t="str">
        <f ca="1">IF(OR(EG$9="×",EG$110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EG$110="△"),"△","〇")))</f>
        <v>×</v>
      </c>
      <c r="EH38" s="29" t="str">
        <f ca="1">IF(OR(EH$9="×",EH$110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EH$110="△"),"△","〇")))</f>
        <v>×</v>
      </c>
      <c r="EI38" s="29" t="str">
        <f ca="1">IF(OR(EI$9="×",EI$110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EI$110="△"),"△","〇")))</f>
        <v>×</v>
      </c>
      <c r="EJ38" s="29" t="str">
        <f ca="1">IF(OR(EJ$9="×",EJ$110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EJ$110="△"),"△","〇")))</f>
        <v>×</v>
      </c>
      <c r="EK38" s="29" t="str">
        <f ca="1">IF(OR(EK$9="×",EK$110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EK$110="△"),"△","〇")))</f>
        <v>×</v>
      </c>
      <c r="EL38" s="29" t="str">
        <f ca="1">IF(OR(EL$9="×",EL$110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EL$110="△"),"△","〇")))</f>
        <v>×</v>
      </c>
      <c r="EM38" s="28" t="str">
        <f ca="1">IF(OR(EM$9="×",EM$110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EM$110="△"),"△","〇")))</f>
        <v>×</v>
      </c>
      <c r="EN38" s="29" t="str">
        <f ca="1">IF(OR(EN$9="×",EN$110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EN$110="△"),"△","〇")))</f>
        <v>×</v>
      </c>
      <c r="EO38" s="29" t="str">
        <f ca="1">IF(OR(EO$9="×",EO$110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EO$110="△"),"△","〇")))</f>
        <v>×</v>
      </c>
      <c r="EP38" s="30" t="str">
        <f ca="1">IF(OR(EP$9="×",EP$110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EP$110="△"),"△","〇")))</f>
        <v>×</v>
      </c>
      <c r="EQ38" s="29" t="str">
        <f ca="1">IF(OR(EQ$9="×",EQ$110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EQ$110="△"),"△","〇")))</f>
        <v>×</v>
      </c>
      <c r="ER38" s="29" t="str">
        <f ca="1">IF(OR(ER$9="×",ER$110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ER$110="△"),"△","〇")))</f>
        <v>×</v>
      </c>
      <c r="ES38" s="29" t="str">
        <f ca="1">IF(OR(ES$9="×",ES$110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ES$110="△"),"△","〇")))</f>
        <v>×</v>
      </c>
      <c r="ET38" s="29" t="str">
        <f ca="1">IF(OR(ET$9="×",ET$110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ET$110="△"),"△","〇")))</f>
        <v>×</v>
      </c>
      <c r="EU38" s="28" t="str">
        <f ca="1">IF(OR(EU$9="×",EU$110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EU$110="△"),"△","〇")))</f>
        <v>×</v>
      </c>
      <c r="EV38" s="29" t="str">
        <f ca="1">IF(OR(EV$9="×",EV$110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EV$110="△"),"△","〇")))</f>
        <v>×</v>
      </c>
      <c r="EW38" s="29" t="str">
        <f ca="1">IF(OR(EW$9="×",EW$110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EW$110="△"),"△","〇")))</f>
        <v>×</v>
      </c>
      <c r="EX38" s="30" t="str">
        <f ca="1">IF(OR(EX$9="×",EX$110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EX$110="△"),"△","〇")))</f>
        <v>×</v>
      </c>
      <c r="EY38" s="29" t="str">
        <f ca="1">IF(OR(EY$9="×",EY$110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EY$110="△"),"△","〇")))</f>
        <v>×</v>
      </c>
      <c r="EZ38" s="29" t="str">
        <f ca="1">IF(OR(EZ$9="×",EZ$110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EZ$110="△"),"△","〇")))</f>
        <v>×</v>
      </c>
      <c r="FA38" s="37" t="str">
        <f ca="1">IF(OR(FA$9="×",FA$110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FA$110="△"),"△","〇")))</f>
        <v>×</v>
      </c>
      <c r="FB38" s="36" t="str">
        <f ca="1">IF(OR(FB$9="×",FB$110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FB$110="△"),"△","〇")))</f>
        <v>×</v>
      </c>
      <c r="FC38" s="29" t="str">
        <f ca="1">IF(OR(FC$9="×",FC$110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FC$110="△"),"△","〇")))</f>
        <v>×</v>
      </c>
      <c r="FD38" s="29" t="str">
        <f ca="1">IF(OR(FD$9="×",FD$110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FD$110="△"),"△","〇")))</f>
        <v>×</v>
      </c>
      <c r="FE38" s="29" t="str">
        <f ca="1">IF(OR(FE$9="×",FE$110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FE$110="△"),"△","〇")))</f>
        <v>×</v>
      </c>
      <c r="FF38" s="29" t="str">
        <f ca="1">IF(OR(FF$9="×",FF$110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FF$110="△"),"△","〇")))</f>
        <v>×</v>
      </c>
      <c r="FG38" s="29" t="str">
        <f ca="1">IF(OR(FG$9="×",FG$110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FG$110="△"),"△","〇")))</f>
        <v>×</v>
      </c>
      <c r="FH38" s="29" t="str">
        <f ca="1">IF(OR(FH$9="×",FH$110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FH$110="△"),"△","〇")))</f>
        <v>×</v>
      </c>
      <c r="FI38" s="29" t="str">
        <f ca="1">IF(OR(FI$9="×",FI$110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FI$110="△"),"△","〇")))</f>
        <v>×</v>
      </c>
      <c r="FJ38" s="29" t="str">
        <f ca="1">IF(OR(FJ$9="×",FJ$110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FJ$110="△"),"△","〇")))</f>
        <v>×</v>
      </c>
      <c r="FK38" s="28" t="str">
        <f ca="1">IF(OR(FK$9="×",FK$110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FK$110="△"),"△","〇")))</f>
        <v>×</v>
      </c>
      <c r="FL38" s="29" t="str">
        <f ca="1">IF(OR(FL$9="×",FL$110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FL$110="△"),"△","〇")))</f>
        <v>×</v>
      </c>
      <c r="FM38" s="29" t="str">
        <f ca="1">IF(OR(FM$9="×",FM$110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FM$110="△"),"△","〇")))</f>
        <v>×</v>
      </c>
      <c r="FN38" s="30" t="str">
        <f ca="1">IF(OR(FN$9="×",FN$110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FN$110="△"),"△","〇")))</f>
        <v>×</v>
      </c>
      <c r="FO38" s="29" t="str">
        <f ca="1">IF(OR(FO$9="×",FO$110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FO$110="△"),"△","〇")))</f>
        <v>×</v>
      </c>
      <c r="FP38" s="29" t="str">
        <f ca="1">IF(OR(FP$9="×",FP$110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FP$110="△"),"△","〇")))</f>
        <v>×</v>
      </c>
      <c r="FQ38" s="29" t="str">
        <f ca="1">IF(OR(FQ$9="×",FQ$110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FQ$110="△"),"△","〇")))</f>
        <v>×</v>
      </c>
      <c r="FR38" s="29" t="str">
        <f ca="1">IF(OR(FR$9="×",FR$110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FR$110="△"),"△","〇")))</f>
        <v>×</v>
      </c>
      <c r="FS38" s="28" t="str">
        <f ca="1">IF(OR(FS$9="×",FS$110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FS$110="△"),"△","〇")))</f>
        <v>×</v>
      </c>
      <c r="FT38" s="29" t="str">
        <f ca="1">IF(OR(FT$9="×",FT$110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FT$110="△"),"△","〇")))</f>
        <v>×</v>
      </c>
      <c r="FU38" s="29" t="str">
        <f ca="1">IF(OR(FU$9="×",FU$110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FU$110="△"),"△","〇")))</f>
        <v>×</v>
      </c>
      <c r="FV38" s="30" t="str">
        <f ca="1">IF(OR(FV$9="×",FV$110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FV$110="△"),"△","〇")))</f>
        <v>×</v>
      </c>
      <c r="FW38" s="29" t="str">
        <f ca="1">IF(OR(FW$9="×",FW$110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FW$110="△"),"△","〇")))</f>
        <v>×</v>
      </c>
      <c r="FX38" s="29" t="str">
        <f ca="1">IF(OR(FX$9="×",FX$110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FX$110="△"),"△","〇")))</f>
        <v>×</v>
      </c>
      <c r="FY38" s="37" t="str">
        <f ca="1">IF(OR(FY$9="×",FY$110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FY$110="△"),"△","〇")))</f>
        <v>×</v>
      </c>
    </row>
    <row r="39" spans="1:181">
      <c r="A39" s="40"/>
      <c r="B39" s="74" t="s">
        <v>423</v>
      </c>
      <c r="C39" s="75"/>
      <c r="D39" s="11" t="s">
        <v>178</v>
      </c>
      <c r="E39" s="10" t="str">
        <f>INDEX(施設情報!$D$1:$D$1000,MATCH(D39,施設情報!$C$1:$C$1000,0))</f>
        <v>1</v>
      </c>
      <c r="F39" s="11"/>
      <c r="G39" s="8" t="str">
        <f t="shared" si="15"/>
        <v>029-46391</v>
      </c>
      <c r="H39" s="10" t="str">
        <f t="shared" si="16"/>
        <v>029-46392</v>
      </c>
      <c r="I39" s="10" t="str">
        <f t="shared" si="17"/>
        <v>029-46393</v>
      </c>
      <c r="J39" s="10" t="str">
        <f t="shared" si="18"/>
        <v>029-46394</v>
      </c>
      <c r="K39" s="10" t="str">
        <f t="shared" si="19"/>
        <v>029-46395</v>
      </c>
      <c r="L39" s="10" t="str">
        <f t="shared" si="20"/>
        <v>029-46396</v>
      </c>
      <c r="M39" s="10" t="str">
        <f t="shared" si="21"/>
        <v>029-46397</v>
      </c>
      <c r="N39" s="36" t="str">
        <f ca="1">IF(OR(N$9="×",N$110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N$110="△"),"△","〇")))</f>
        <v>△</v>
      </c>
      <c r="O39" s="29" t="str">
        <f ca="1">IF(OR(O$9="×",O$110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O$110="△"),"△","〇")))</f>
        <v>△</v>
      </c>
      <c r="P39" s="29" t="str">
        <f ca="1">IF(OR(P$9="×",P$110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P$110="△"),"△","〇")))</f>
        <v>△</v>
      </c>
      <c r="Q39" s="29" t="str">
        <f ca="1">IF(OR(Q$9="×",Q$110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Q$110="△"),"△","〇")))</f>
        <v>△</v>
      </c>
      <c r="R39" s="29" t="str">
        <f ca="1">IF(OR(R$9="×",R$110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R$110="△"),"△","〇")))</f>
        <v>△</v>
      </c>
      <c r="S39" s="29" t="str">
        <f ca="1">IF(OR(S$9="×",S$110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S$110="△"),"△","〇")))</f>
        <v>△</v>
      </c>
      <c r="T39" s="29" t="str">
        <f ca="1">IF(OR(T$9="×",T$110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T$110="△"),"△","〇")))</f>
        <v>△</v>
      </c>
      <c r="U39" s="29" t="str">
        <f ca="1">IF(OR(U$9="×",U$110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U$110="△"),"△","〇")))</f>
        <v>△</v>
      </c>
      <c r="V39" s="29" t="str">
        <f ca="1">IF(OR(V$9="×",V$110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V$110="△"),"△","〇")))</f>
        <v>△</v>
      </c>
      <c r="W39" s="28" t="str">
        <f ca="1">IF(OR(W$9="×",W$110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W$110="△"),"△","〇")))</f>
        <v>〇</v>
      </c>
      <c r="X39" s="29" t="str">
        <f ca="1">IF(OR(X$9="×",X$110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X$110="△"),"△","〇")))</f>
        <v>〇</v>
      </c>
      <c r="Y39" s="29" t="str">
        <f ca="1">IF(OR(Y$9="×",Y$110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Y$110="△"),"△","〇")))</f>
        <v>〇</v>
      </c>
      <c r="Z39" s="30" t="str">
        <f ca="1">IF(OR(Z$9="×",Z$110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Z$110="△"),"△","〇")))</f>
        <v>〇</v>
      </c>
      <c r="AA39" s="29" t="str">
        <f ca="1">IF(OR(AA$9="×",AA$110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AA$110="△"),"△","〇")))</f>
        <v>〇</v>
      </c>
      <c r="AB39" s="29" t="str">
        <f ca="1">IF(OR(AB$9="×",AB$110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AB$110="△"),"△","〇")))</f>
        <v>〇</v>
      </c>
      <c r="AC39" s="29" t="str">
        <f ca="1">IF(OR(AC$9="×",AC$110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AC$110="△"),"△","〇")))</f>
        <v>〇</v>
      </c>
      <c r="AD39" s="29" t="str">
        <f ca="1">IF(OR(AD$9="×",AD$110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AD$110="△"),"△","〇")))</f>
        <v>〇</v>
      </c>
      <c r="AE39" s="28" t="str">
        <f ca="1">IF(OR(AE$9="×",AE$110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AE$110="△"),"△","〇")))</f>
        <v>△</v>
      </c>
      <c r="AF39" s="29" t="str">
        <f ca="1">IF(OR(AF$9="×",AF$110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AF$110="△"),"△","〇")))</f>
        <v>△</v>
      </c>
      <c r="AG39" s="29" t="str">
        <f ca="1">IF(OR(AG$9="×",AG$110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AG$110="△"),"△","〇")))</f>
        <v>△</v>
      </c>
      <c r="AH39" s="30" t="str">
        <f ca="1">IF(OR(AH$9="×",AH$110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AH$110="△"),"△","〇")))</f>
        <v>△</v>
      </c>
      <c r="AI39" s="29" t="str">
        <f ca="1">IF(OR(AI$9="×",AI$110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AI$110="△"),"△","〇")))</f>
        <v>△</v>
      </c>
      <c r="AJ39" s="29" t="str">
        <f ca="1">IF(OR(AJ$9="×",AJ$110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AJ$110="△"),"△","〇")))</f>
        <v>△</v>
      </c>
      <c r="AK39" s="37" t="str">
        <f ca="1">IF(OR(AK$9="×",AK$110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AK$110="△"),"△","〇")))</f>
        <v>△</v>
      </c>
      <c r="AL39" s="36" t="str">
        <f ca="1">IF(OR(AL$9="×",AL$110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AL$110="△"),"△","〇")))</f>
        <v>△</v>
      </c>
      <c r="AM39" s="29" t="str">
        <f ca="1">IF(OR(AM$9="×",AM$110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AM$110="△"),"△","〇")))</f>
        <v>△</v>
      </c>
      <c r="AN39" s="29" t="str">
        <f ca="1">IF(OR(AN$9="×",AN$110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AN$110="△"),"△","〇")))</f>
        <v>△</v>
      </c>
      <c r="AO39" s="29" t="str">
        <f ca="1">IF(OR(AO$9="×",AO$110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AO$110="△"),"△","〇")))</f>
        <v>△</v>
      </c>
      <c r="AP39" s="29" t="str">
        <f ca="1">IF(OR(AP$9="×",AP$110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AP$110="△"),"△","〇")))</f>
        <v>△</v>
      </c>
      <c r="AQ39" s="29" t="str">
        <f ca="1">IF(OR(AQ$9="×",AQ$110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AQ$110="△"),"△","〇")))</f>
        <v>△</v>
      </c>
      <c r="AR39" s="29" t="str">
        <f ca="1">IF(OR(AR$9="×",AR$110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AR$110="△"),"△","〇")))</f>
        <v>△</v>
      </c>
      <c r="AS39" s="29" t="str">
        <f ca="1">IF(OR(AS$9="×",AS$110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AS$110="△"),"△","〇")))</f>
        <v>△</v>
      </c>
      <c r="AT39" s="29" t="str">
        <f ca="1">IF(OR(AT$9="×",AT$110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AT$110="△"),"△","〇")))</f>
        <v>△</v>
      </c>
      <c r="AU39" s="28" t="str">
        <f ca="1">IF(OR(AU$9="×",AU$110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AU$110="△"),"△","〇")))</f>
        <v>〇</v>
      </c>
      <c r="AV39" s="29" t="str">
        <f ca="1">IF(OR(AV$9="×",AV$110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AV$110="△"),"△","〇")))</f>
        <v>〇</v>
      </c>
      <c r="AW39" s="29" t="str">
        <f ca="1">IF(OR(AW$9="×",AW$110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AW$110="△"),"△","〇")))</f>
        <v>〇</v>
      </c>
      <c r="AX39" s="30" t="str">
        <f ca="1">IF(OR(AX$9="×",AX$110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AX$110="△"),"△","〇")))</f>
        <v>〇</v>
      </c>
      <c r="AY39" s="29" t="str">
        <f ca="1">IF(OR(AY$9="×",AY$110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AY$110="△"),"△","〇")))</f>
        <v>〇</v>
      </c>
      <c r="AZ39" s="29" t="str">
        <f ca="1">IF(OR(AZ$9="×",AZ$110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AZ$110="△"),"△","〇")))</f>
        <v>〇</v>
      </c>
      <c r="BA39" s="29" t="str">
        <f ca="1">IF(OR(BA$9="×",BA$110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BA$110="△"),"△","〇")))</f>
        <v>〇</v>
      </c>
      <c r="BB39" s="29" t="str">
        <f ca="1">IF(OR(BB$9="×",BB$110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BB$110="△"),"△","〇")))</f>
        <v>〇</v>
      </c>
      <c r="BC39" s="28" t="str">
        <f ca="1">IF(OR(BC$9="×",BC$110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BC$110="△"),"△","〇")))</f>
        <v>△</v>
      </c>
      <c r="BD39" s="29" t="str">
        <f ca="1">IF(OR(BD$9="×",BD$110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BD$110="△"),"△","〇")))</f>
        <v>△</v>
      </c>
      <c r="BE39" s="29" t="str">
        <f ca="1">IF(OR(BE$9="×",BE$110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BE$110="△"),"△","〇")))</f>
        <v>△</v>
      </c>
      <c r="BF39" s="30" t="str">
        <f ca="1">IF(OR(BF$9="×",BF$110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BF$110="△"),"△","〇")))</f>
        <v>△</v>
      </c>
      <c r="BG39" s="29" t="str">
        <f ca="1">IF(OR(BG$9="×",BG$110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BG$110="△"),"△","〇")))</f>
        <v>△</v>
      </c>
      <c r="BH39" s="29" t="str">
        <f ca="1">IF(OR(BH$9="×",BH$110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BH$110="△"),"△","〇")))</f>
        <v>△</v>
      </c>
      <c r="BI39" s="37" t="str">
        <f ca="1">IF(OR(BI$9="×",BI$110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BI$110="△"),"△","〇")))</f>
        <v>△</v>
      </c>
      <c r="BJ39" s="36" t="str">
        <f ca="1">IF(OR(BJ$9="×",BJ$110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BJ$110="△"),"△","〇")))</f>
        <v>△</v>
      </c>
      <c r="BK39" s="29" t="str">
        <f ca="1">IF(OR(BK$9="×",BK$110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BK$110="△"),"△","〇")))</f>
        <v>△</v>
      </c>
      <c r="BL39" s="29" t="str">
        <f ca="1">IF(OR(BL$9="×",BL$110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BL$110="△"),"△","〇")))</f>
        <v>△</v>
      </c>
      <c r="BM39" s="29" t="str">
        <f ca="1">IF(OR(BM$9="×",BM$110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BM$110="△"),"△","〇")))</f>
        <v>△</v>
      </c>
      <c r="BN39" s="29" t="str">
        <f ca="1">IF(OR(BN$9="×",BN$110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BN$110="△"),"△","〇")))</f>
        <v>△</v>
      </c>
      <c r="BO39" s="29" t="str">
        <f ca="1">IF(OR(BO$9="×",BO$110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BO$110="△"),"△","〇")))</f>
        <v>△</v>
      </c>
      <c r="BP39" s="29" t="str">
        <f ca="1">IF(OR(BP$9="×",BP$110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BP$110="△"),"△","〇")))</f>
        <v>△</v>
      </c>
      <c r="BQ39" s="29" t="str">
        <f ca="1">IF(OR(BQ$9="×",BQ$110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BQ$110="△"),"△","〇")))</f>
        <v>△</v>
      </c>
      <c r="BR39" s="29" t="str">
        <f ca="1">IF(OR(BR$9="×",BR$110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BR$110="△"),"△","〇")))</f>
        <v>△</v>
      </c>
      <c r="BS39" s="28" t="str">
        <f ca="1">IF(OR(BS$9="×",BS$110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BS$110="△"),"△","〇")))</f>
        <v>〇</v>
      </c>
      <c r="BT39" s="29" t="str">
        <f ca="1">IF(OR(BT$9="×",BT$110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BT$110="△"),"△","〇")))</f>
        <v>〇</v>
      </c>
      <c r="BU39" s="29" t="str">
        <f ca="1">IF(OR(BU$9="×",BU$110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BU$110="△"),"△","〇")))</f>
        <v>〇</v>
      </c>
      <c r="BV39" s="30" t="str">
        <f ca="1">IF(OR(BV$9="×",BV$110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BV$110="△"),"△","〇")))</f>
        <v>〇</v>
      </c>
      <c r="BW39" s="29" t="str">
        <f ca="1">IF(OR(BW$9="×",BW$110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BW$110="△"),"△","〇")))</f>
        <v>〇</v>
      </c>
      <c r="BX39" s="29" t="str">
        <f ca="1">IF(OR(BX$9="×",BX$110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BX$110="△"),"△","〇")))</f>
        <v>〇</v>
      </c>
      <c r="BY39" s="29" t="str">
        <f ca="1">IF(OR(BY$9="×",BY$110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BY$110="△"),"△","〇")))</f>
        <v>〇</v>
      </c>
      <c r="BZ39" s="29" t="str">
        <f ca="1">IF(OR(BZ$9="×",BZ$110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BZ$110="△"),"△","〇")))</f>
        <v>〇</v>
      </c>
      <c r="CA39" s="28" t="str">
        <f ca="1">IF(OR(CA$9="×",CA$110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CA$110="△"),"△","〇")))</f>
        <v>△</v>
      </c>
      <c r="CB39" s="29" t="str">
        <f ca="1">IF(OR(CB$9="×",CB$110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CB$110="△"),"△","〇")))</f>
        <v>△</v>
      </c>
      <c r="CC39" s="29" t="str">
        <f ca="1">IF(OR(CC$9="×",CC$110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CC$110="△"),"△","〇")))</f>
        <v>△</v>
      </c>
      <c r="CD39" s="30" t="str">
        <f ca="1">IF(OR(CD$9="×",CD$110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CD$110="△"),"△","〇")))</f>
        <v>△</v>
      </c>
      <c r="CE39" s="29" t="str">
        <f ca="1">IF(OR(CE$9="×",CE$110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CE$110="△"),"△","〇")))</f>
        <v>△</v>
      </c>
      <c r="CF39" s="29" t="str">
        <f ca="1">IF(OR(CF$9="×",CF$110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CF$110="△"),"△","〇")))</f>
        <v>△</v>
      </c>
      <c r="CG39" s="37" t="str">
        <f ca="1">IF(OR(CG$9="×",CG$110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CG$110="△"),"△","〇")))</f>
        <v>△</v>
      </c>
      <c r="CH39" s="36" t="str">
        <f ca="1">IF(OR(CH$9="×",CH$110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CH$110="△"),"△","〇")))</f>
        <v>△</v>
      </c>
      <c r="CI39" s="29" t="str">
        <f ca="1">IF(OR(CI$9="×",CI$110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CI$110="△"),"△","〇")))</f>
        <v>△</v>
      </c>
      <c r="CJ39" s="29" t="str">
        <f ca="1">IF(OR(CJ$9="×",CJ$110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CJ$110="△"),"△","〇")))</f>
        <v>△</v>
      </c>
      <c r="CK39" s="29" t="str">
        <f ca="1">IF(OR(CK$9="×",CK$110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CK$110="△"),"△","〇")))</f>
        <v>△</v>
      </c>
      <c r="CL39" s="29" t="str">
        <f ca="1">IF(OR(CL$9="×",CL$110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CL$110="△"),"△","〇")))</f>
        <v>△</v>
      </c>
      <c r="CM39" s="29" t="str">
        <f ca="1">IF(OR(CM$9="×",CM$110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CM$110="△"),"△","〇")))</f>
        <v>△</v>
      </c>
      <c r="CN39" s="29" t="str">
        <f ca="1">IF(OR(CN$9="×",CN$110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CN$110="△"),"△","〇")))</f>
        <v>△</v>
      </c>
      <c r="CO39" s="29" t="str">
        <f ca="1">IF(OR(CO$9="×",CO$110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CO$110="△"),"△","〇")))</f>
        <v>△</v>
      </c>
      <c r="CP39" s="29" t="str">
        <f ca="1">IF(OR(CP$9="×",CP$110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CP$110="△"),"△","〇")))</f>
        <v>△</v>
      </c>
      <c r="CQ39" s="28" t="str">
        <f ca="1">IF(OR(CQ$9="×",CQ$110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CQ$110="△"),"△","〇")))</f>
        <v>〇</v>
      </c>
      <c r="CR39" s="29" t="str">
        <f ca="1">IF(OR(CR$9="×",CR$110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CR$110="△"),"△","〇")))</f>
        <v>〇</v>
      </c>
      <c r="CS39" s="29" t="str">
        <f ca="1">IF(OR(CS$9="×",CS$110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CS$110="△"),"△","〇")))</f>
        <v>〇</v>
      </c>
      <c r="CT39" s="30" t="str">
        <f ca="1">IF(OR(CT$9="×",CT$110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CT$110="△"),"△","〇")))</f>
        <v>〇</v>
      </c>
      <c r="CU39" s="29" t="str">
        <f ca="1">IF(OR(CU$9="×",CU$110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CU$110="△"),"△","〇")))</f>
        <v>〇</v>
      </c>
      <c r="CV39" s="29" t="str">
        <f ca="1">IF(OR(CV$9="×",CV$110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CV$110="△"),"△","〇")))</f>
        <v>〇</v>
      </c>
      <c r="CW39" s="29" t="str">
        <f ca="1">IF(OR(CW$9="×",CW$110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CW$110="△"),"△","〇")))</f>
        <v>〇</v>
      </c>
      <c r="CX39" s="29" t="str">
        <f ca="1">IF(OR(CX$9="×",CX$110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CX$110="△"),"△","〇")))</f>
        <v>〇</v>
      </c>
      <c r="CY39" s="28" t="str">
        <f ca="1">IF(OR(CY$9="×",CY$110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CY$110="△"),"△","〇")))</f>
        <v>△</v>
      </c>
      <c r="CZ39" s="29" t="str">
        <f ca="1">IF(OR(CZ$9="×",CZ$110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CZ$110="△"),"△","〇")))</f>
        <v>△</v>
      </c>
      <c r="DA39" s="29" t="str">
        <f ca="1">IF(OR(DA$9="×",DA$110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DA$110="△"),"△","〇")))</f>
        <v>△</v>
      </c>
      <c r="DB39" s="30" t="str">
        <f ca="1">IF(OR(DB$9="×",DB$110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DB$110="△"),"△","〇")))</f>
        <v>△</v>
      </c>
      <c r="DC39" s="29" t="str">
        <f ca="1">IF(OR(DC$9="×",DC$110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DC$110="△"),"△","〇")))</f>
        <v>△</v>
      </c>
      <c r="DD39" s="29" t="str">
        <f ca="1">IF(OR(DD$9="×",DD$110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DD$110="△"),"△","〇")))</f>
        <v>△</v>
      </c>
      <c r="DE39" s="37" t="str">
        <f ca="1">IF(OR(DE$9="×",DE$110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DE$110="△"),"△","〇")))</f>
        <v>△</v>
      </c>
      <c r="DF39" s="36" t="str">
        <f ca="1">IF(OR(DF$9="×",DF$110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DF$110="△"),"△","〇")))</f>
        <v>△</v>
      </c>
      <c r="DG39" s="29" t="str">
        <f ca="1">IF(OR(DG$9="×",DG$110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DG$110="△"),"△","〇")))</f>
        <v>△</v>
      </c>
      <c r="DH39" s="29" t="str">
        <f ca="1">IF(OR(DH$9="×",DH$110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DH$110="△"),"△","〇")))</f>
        <v>△</v>
      </c>
      <c r="DI39" s="29" t="str">
        <f ca="1">IF(OR(DI$9="×",DI$110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DI$110="△"),"△","〇")))</f>
        <v>△</v>
      </c>
      <c r="DJ39" s="29" t="str">
        <f ca="1">IF(OR(DJ$9="×",DJ$110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DJ$110="△"),"△","〇")))</f>
        <v>△</v>
      </c>
      <c r="DK39" s="29" t="str">
        <f ca="1">IF(OR(DK$9="×",DK$110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DK$110="△"),"△","〇")))</f>
        <v>△</v>
      </c>
      <c r="DL39" s="29" t="str">
        <f ca="1">IF(OR(DL$9="×",DL$110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DL$110="△"),"△","〇")))</f>
        <v>△</v>
      </c>
      <c r="DM39" s="29" t="str">
        <f ca="1">IF(OR(DM$9="×",DM$110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DM$110="△"),"△","〇")))</f>
        <v>△</v>
      </c>
      <c r="DN39" s="29" t="str">
        <f ca="1">IF(OR(DN$9="×",DN$110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DN$110="△"),"△","〇")))</f>
        <v>△</v>
      </c>
      <c r="DO39" s="28" t="str">
        <f ca="1">IF(OR(DO$9="×",DO$110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DO$110="△"),"△","〇")))</f>
        <v>〇</v>
      </c>
      <c r="DP39" s="29" t="str">
        <f ca="1">IF(OR(DP$9="×",DP$110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DP$110="△"),"△","〇")))</f>
        <v>〇</v>
      </c>
      <c r="DQ39" s="29" t="str">
        <f ca="1">IF(OR(DQ$9="×",DQ$110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DQ$110="△"),"△","〇")))</f>
        <v>〇</v>
      </c>
      <c r="DR39" s="30" t="str">
        <f ca="1">IF(OR(DR$9="×",DR$110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DR$110="△"),"△","〇")))</f>
        <v>〇</v>
      </c>
      <c r="DS39" s="29" t="str">
        <f ca="1">IF(OR(DS$9="×",DS$110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DS$110="△"),"△","〇")))</f>
        <v>〇</v>
      </c>
      <c r="DT39" s="29" t="str">
        <f ca="1">IF(OR(DT$9="×",DT$110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DT$110="△"),"△","〇")))</f>
        <v>〇</v>
      </c>
      <c r="DU39" s="29" t="str">
        <f ca="1">IF(OR(DU$9="×",DU$110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DU$110="△"),"△","〇")))</f>
        <v>〇</v>
      </c>
      <c r="DV39" s="29" t="str">
        <f ca="1">IF(OR(DV$9="×",DV$110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DV$110="△"),"△","〇")))</f>
        <v>〇</v>
      </c>
      <c r="DW39" s="28" t="str">
        <f ca="1">IF(OR(DW$9="×",DW$110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DW$110="△"),"△","〇")))</f>
        <v>△</v>
      </c>
      <c r="DX39" s="29" t="str">
        <f ca="1">IF(OR(DX$9="×",DX$110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DX$110="△"),"△","〇")))</f>
        <v>△</v>
      </c>
      <c r="DY39" s="29" t="str">
        <f ca="1">IF(OR(DY$9="×",DY$110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DY$110="△"),"△","〇")))</f>
        <v>△</v>
      </c>
      <c r="DZ39" s="30" t="str">
        <f ca="1">IF(OR(DZ$9="×",DZ$110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DZ$110="△"),"△","〇")))</f>
        <v>△</v>
      </c>
      <c r="EA39" s="29" t="str">
        <f ca="1">IF(OR(EA$9="×",EA$110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EA$110="△"),"△","〇")))</f>
        <v>△</v>
      </c>
      <c r="EB39" s="29" t="str">
        <f ca="1">IF(OR(EB$9="×",EB$110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EB$110="△"),"△","〇")))</f>
        <v>△</v>
      </c>
      <c r="EC39" s="37" t="str">
        <f ca="1">IF(OR(EC$9="×",EC$110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EC$110="△"),"△","〇")))</f>
        <v>△</v>
      </c>
      <c r="ED39" s="36" t="str">
        <f ca="1">IF(OR(ED$9="×",ED$110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ED$110="△"),"△","〇")))</f>
        <v>×</v>
      </c>
      <c r="EE39" s="29" t="str">
        <f ca="1">IF(OR(EE$9="×",EE$110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EE$110="△"),"△","〇")))</f>
        <v>×</v>
      </c>
      <c r="EF39" s="29" t="str">
        <f ca="1">IF(OR(EF$9="×",EF$110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EF$110="△"),"△","〇")))</f>
        <v>×</v>
      </c>
      <c r="EG39" s="29" t="str">
        <f ca="1">IF(OR(EG$9="×",EG$110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EG$110="△"),"△","〇")))</f>
        <v>×</v>
      </c>
      <c r="EH39" s="29" t="str">
        <f ca="1">IF(OR(EH$9="×",EH$110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EH$110="△"),"△","〇")))</f>
        <v>×</v>
      </c>
      <c r="EI39" s="29" t="str">
        <f ca="1">IF(OR(EI$9="×",EI$110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EI$110="△"),"△","〇")))</f>
        <v>×</v>
      </c>
      <c r="EJ39" s="29" t="str">
        <f ca="1">IF(OR(EJ$9="×",EJ$110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EJ$110="△"),"△","〇")))</f>
        <v>×</v>
      </c>
      <c r="EK39" s="29" t="str">
        <f ca="1">IF(OR(EK$9="×",EK$110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EK$110="△"),"△","〇")))</f>
        <v>×</v>
      </c>
      <c r="EL39" s="29" t="str">
        <f ca="1">IF(OR(EL$9="×",EL$110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EL$110="△"),"△","〇")))</f>
        <v>×</v>
      </c>
      <c r="EM39" s="28" t="str">
        <f ca="1">IF(OR(EM$9="×",EM$110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EM$110="△"),"△","〇")))</f>
        <v>×</v>
      </c>
      <c r="EN39" s="29" t="str">
        <f ca="1">IF(OR(EN$9="×",EN$110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EN$110="△"),"△","〇")))</f>
        <v>×</v>
      </c>
      <c r="EO39" s="29" t="str">
        <f ca="1">IF(OR(EO$9="×",EO$110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EO$110="△"),"△","〇")))</f>
        <v>×</v>
      </c>
      <c r="EP39" s="30" t="str">
        <f ca="1">IF(OR(EP$9="×",EP$110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EP$110="△"),"△","〇")))</f>
        <v>×</v>
      </c>
      <c r="EQ39" s="29" t="str">
        <f ca="1">IF(OR(EQ$9="×",EQ$110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EQ$110="△"),"△","〇")))</f>
        <v>×</v>
      </c>
      <c r="ER39" s="29" t="str">
        <f ca="1">IF(OR(ER$9="×",ER$110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ER$110="△"),"△","〇")))</f>
        <v>×</v>
      </c>
      <c r="ES39" s="29" t="str">
        <f ca="1">IF(OR(ES$9="×",ES$110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ES$110="△"),"△","〇")))</f>
        <v>×</v>
      </c>
      <c r="ET39" s="29" t="str">
        <f ca="1">IF(OR(ET$9="×",ET$110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ET$110="△"),"△","〇")))</f>
        <v>×</v>
      </c>
      <c r="EU39" s="28" t="str">
        <f ca="1">IF(OR(EU$9="×",EU$110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EU$110="△"),"△","〇")))</f>
        <v>×</v>
      </c>
      <c r="EV39" s="29" t="str">
        <f ca="1">IF(OR(EV$9="×",EV$110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EV$110="△"),"△","〇")))</f>
        <v>×</v>
      </c>
      <c r="EW39" s="29" t="str">
        <f ca="1">IF(OR(EW$9="×",EW$110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EW$110="△"),"△","〇")))</f>
        <v>×</v>
      </c>
      <c r="EX39" s="30" t="str">
        <f ca="1">IF(OR(EX$9="×",EX$110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EX$110="△"),"△","〇")))</f>
        <v>×</v>
      </c>
      <c r="EY39" s="29" t="str">
        <f ca="1">IF(OR(EY$9="×",EY$110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EY$110="△"),"△","〇")))</f>
        <v>×</v>
      </c>
      <c r="EZ39" s="29" t="str">
        <f ca="1">IF(OR(EZ$9="×",EZ$110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EZ$110="△"),"△","〇")))</f>
        <v>×</v>
      </c>
      <c r="FA39" s="37" t="str">
        <f ca="1">IF(OR(FA$9="×",FA$110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FA$110="△"),"△","〇")))</f>
        <v>×</v>
      </c>
      <c r="FB39" s="36" t="str">
        <f ca="1">IF(OR(FB$9="×",FB$110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FB$110="△"),"△","〇")))</f>
        <v>×</v>
      </c>
      <c r="FC39" s="29" t="str">
        <f ca="1">IF(OR(FC$9="×",FC$110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FC$110="△"),"△","〇")))</f>
        <v>×</v>
      </c>
      <c r="FD39" s="29" t="str">
        <f ca="1">IF(OR(FD$9="×",FD$110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FD$110="△"),"△","〇")))</f>
        <v>×</v>
      </c>
      <c r="FE39" s="29" t="str">
        <f ca="1">IF(OR(FE$9="×",FE$110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FE$110="△"),"△","〇")))</f>
        <v>×</v>
      </c>
      <c r="FF39" s="29" t="str">
        <f ca="1">IF(OR(FF$9="×",FF$110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FF$110="△"),"△","〇")))</f>
        <v>×</v>
      </c>
      <c r="FG39" s="29" t="str">
        <f ca="1">IF(OR(FG$9="×",FG$110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FG$110="△"),"△","〇")))</f>
        <v>×</v>
      </c>
      <c r="FH39" s="29" t="str">
        <f ca="1">IF(OR(FH$9="×",FH$110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FH$110="△"),"△","〇")))</f>
        <v>×</v>
      </c>
      <c r="FI39" s="29" t="str">
        <f ca="1">IF(OR(FI$9="×",FI$110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FI$110="△"),"△","〇")))</f>
        <v>×</v>
      </c>
      <c r="FJ39" s="29" t="str">
        <f ca="1">IF(OR(FJ$9="×",FJ$110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FJ$110="△"),"△","〇")))</f>
        <v>×</v>
      </c>
      <c r="FK39" s="28" t="str">
        <f ca="1">IF(OR(FK$9="×",FK$110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FK$110="△"),"△","〇")))</f>
        <v>×</v>
      </c>
      <c r="FL39" s="29" t="str">
        <f ca="1">IF(OR(FL$9="×",FL$110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FL$110="△"),"△","〇")))</f>
        <v>×</v>
      </c>
      <c r="FM39" s="29" t="str">
        <f ca="1">IF(OR(FM$9="×",FM$110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FM$110="△"),"△","〇")))</f>
        <v>×</v>
      </c>
      <c r="FN39" s="30" t="str">
        <f ca="1">IF(OR(FN$9="×",FN$110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FN$110="△"),"△","〇")))</f>
        <v>×</v>
      </c>
      <c r="FO39" s="29" t="str">
        <f ca="1">IF(OR(FO$9="×",FO$110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FO$110="△"),"△","〇")))</f>
        <v>×</v>
      </c>
      <c r="FP39" s="29" t="str">
        <f ca="1">IF(OR(FP$9="×",FP$110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FP$110="△"),"△","〇")))</f>
        <v>×</v>
      </c>
      <c r="FQ39" s="29" t="str">
        <f ca="1">IF(OR(FQ$9="×",FQ$110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FQ$110="△"),"△","〇")))</f>
        <v>×</v>
      </c>
      <c r="FR39" s="29" t="str">
        <f ca="1">IF(OR(FR$9="×",FR$110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FR$110="△"),"△","〇")))</f>
        <v>×</v>
      </c>
      <c r="FS39" s="28" t="str">
        <f ca="1">IF(OR(FS$9="×",FS$110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FS$110="△"),"△","〇")))</f>
        <v>×</v>
      </c>
      <c r="FT39" s="29" t="str">
        <f ca="1">IF(OR(FT$9="×",FT$110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FT$110="△"),"△","〇")))</f>
        <v>×</v>
      </c>
      <c r="FU39" s="29" t="str">
        <f ca="1">IF(OR(FU$9="×",FU$110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FU$110="△"),"△","〇")))</f>
        <v>×</v>
      </c>
      <c r="FV39" s="30" t="str">
        <f ca="1">IF(OR(FV$9="×",FV$110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FV$110="△"),"△","〇")))</f>
        <v>×</v>
      </c>
      <c r="FW39" s="29" t="str">
        <f ca="1">IF(OR(FW$9="×",FW$110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FW$110="△"),"△","〇")))</f>
        <v>×</v>
      </c>
      <c r="FX39" s="29" t="str">
        <f ca="1">IF(OR(FX$9="×",FX$110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FX$110="△"),"△","〇")))</f>
        <v>×</v>
      </c>
      <c r="FY39" s="37" t="str">
        <f ca="1">IF(OR(FY$9="×",FY$110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FY$110="△"),"△","〇")))</f>
        <v>×</v>
      </c>
    </row>
    <row r="40" spans="1:181">
      <c r="A40" s="40"/>
      <c r="B40" s="74" t="s">
        <v>424</v>
      </c>
      <c r="C40" s="75"/>
      <c r="D40" s="11" t="s">
        <v>179</v>
      </c>
      <c r="E40" s="10" t="str">
        <f>INDEX(施設情報!$D$1:$D$1000,MATCH(D40,施設情報!$C$1:$C$1000,0))</f>
        <v>1</v>
      </c>
      <c r="F40" s="11"/>
      <c r="G40" s="8" t="str">
        <f t="shared" si="15"/>
        <v>030-46391</v>
      </c>
      <c r="H40" s="10" t="str">
        <f t="shared" si="16"/>
        <v>030-46392</v>
      </c>
      <c r="I40" s="10" t="str">
        <f t="shared" si="17"/>
        <v>030-46393</v>
      </c>
      <c r="J40" s="10" t="str">
        <f t="shared" si="18"/>
        <v>030-46394</v>
      </c>
      <c r="K40" s="10" t="str">
        <f t="shared" si="19"/>
        <v>030-46395</v>
      </c>
      <c r="L40" s="10" t="str">
        <f t="shared" si="20"/>
        <v>030-46396</v>
      </c>
      <c r="M40" s="10" t="str">
        <f t="shared" si="21"/>
        <v>030-46397</v>
      </c>
      <c r="N40" s="36" t="str">
        <f ca="1">IF(OR(N$9="×",N$110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N$110="△"),"△","〇")))</f>
        <v>△</v>
      </c>
      <c r="O40" s="29" t="str">
        <f ca="1">IF(OR(O$9="×",O$110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O$110="△"),"△","〇")))</f>
        <v>△</v>
      </c>
      <c r="P40" s="29" t="str">
        <f ca="1">IF(OR(P$9="×",P$110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P$110="△"),"△","〇")))</f>
        <v>△</v>
      </c>
      <c r="Q40" s="29" t="str">
        <f ca="1">IF(OR(Q$9="×",Q$110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Q$110="△"),"△","〇")))</f>
        <v>△</v>
      </c>
      <c r="R40" s="29" t="str">
        <f ca="1">IF(OR(R$9="×",R$110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R$110="△"),"△","〇")))</f>
        <v>△</v>
      </c>
      <c r="S40" s="29" t="str">
        <f ca="1">IF(OR(S$9="×",S$110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S$110="△"),"△","〇")))</f>
        <v>△</v>
      </c>
      <c r="T40" s="29" t="str">
        <f ca="1">IF(OR(T$9="×",T$110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T$110="△"),"△","〇")))</f>
        <v>△</v>
      </c>
      <c r="U40" s="29" t="str">
        <f ca="1">IF(OR(U$9="×",U$110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U$110="△"),"△","〇")))</f>
        <v>△</v>
      </c>
      <c r="V40" s="29" t="str">
        <f ca="1">IF(OR(V$9="×",V$110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V$110="△"),"△","〇")))</f>
        <v>△</v>
      </c>
      <c r="W40" s="28" t="str">
        <f ca="1">IF(OR(W$9="×",W$110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W$110="△"),"△","〇")))</f>
        <v>〇</v>
      </c>
      <c r="X40" s="29" t="str">
        <f ca="1">IF(OR(X$9="×",X$110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X$110="△"),"△","〇")))</f>
        <v>〇</v>
      </c>
      <c r="Y40" s="29" t="str">
        <f ca="1">IF(OR(Y$9="×",Y$110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Y$110="△"),"△","〇")))</f>
        <v>〇</v>
      </c>
      <c r="Z40" s="30" t="str">
        <f ca="1">IF(OR(Z$9="×",Z$110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Z$110="△"),"△","〇")))</f>
        <v>〇</v>
      </c>
      <c r="AA40" s="29" t="str">
        <f ca="1">IF(OR(AA$9="×",AA$110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AA$110="△"),"△","〇")))</f>
        <v>〇</v>
      </c>
      <c r="AB40" s="29" t="str">
        <f ca="1">IF(OR(AB$9="×",AB$110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AB$110="△"),"△","〇")))</f>
        <v>〇</v>
      </c>
      <c r="AC40" s="29" t="str">
        <f ca="1">IF(OR(AC$9="×",AC$110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AC$110="△"),"△","〇")))</f>
        <v>〇</v>
      </c>
      <c r="AD40" s="29" t="str">
        <f ca="1">IF(OR(AD$9="×",AD$110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AD$110="△"),"△","〇")))</f>
        <v>〇</v>
      </c>
      <c r="AE40" s="28" t="str">
        <f ca="1">IF(OR(AE$9="×",AE$110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AE$110="△"),"△","〇")))</f>
        <v>△</v>
      </c>
      <c r="AF40" s="29" t="str">
        <f ca="1">IF(OR(AF$9="×",AF$110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AF$110="△"),"△","〇")))</f>
        <v>△</v>
      </c>
      <c r="AG40" s="29" t="str">
        <f ca="1">IF(OR(AG$9="×",AG$110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AG$110="△"),"△","〇")))</f>
        <v>△</v>
      </c>
      <c r="AH40" s="30" t="str">
        <f ca="1">IF(OR(AH$9="×",AH$110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AH$110="△"),"△","〇")))</f>
        <v>△</v>
      </c>
      <c r="AI40" s="29" t="str">
        <f ca="1">IF(OR(AI$9="×",AI$110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AI$110="△"),"△","〇")))</f>
        <v>△</v>
      </c>
      <c r="AJ40" s="29" t="str">
        <f ca="1">IF(OR(AJ$9="×",AJ$110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AJ$110="△"),"△","〇")))</f>
        <v>△</v>
      </c>
      <c r="AK40" s="37" t="str">
        <f ca="1">IF(OR(AK$9="×",AK$110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AK$110="△"),"△","〇")))</f>
        <v>△</v>
      </c>
      <c r="AL40" s="36" t="str">
        <f ca="1">IF(OR(AL$9="×",AL$110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AL$110="△"),"△","〇")))</f>
        <v>△</v>
      </c>
      <c r="AM40" s="29" t="str">
        <f ca="1">IF(OR(AM$9="×",AM$110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AM$110="△"),"△","〇")))</f>
        <v>△</v>
      </c>
      <c r="AN40" s="29" t="str">
        <f ca="1">IF(OR(AN$9="×",AN$110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AN$110="△"),"△","〇")))</f>
        <v>△</v>
      </c>
      <c r="AO40" s="29" t="str">
        <f ca="1">IF(OR(AO$9="×",AO$110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AO$110="△"),"△","〇")))</f>
        <v>△</v>
      </c>
      <c r="AP40" s="29" t="str">
        <f ca="1">IF(OR(AP$9="×",AP$110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AP$110="△"),"△","〇")))</f>
        <v>△</v>
      </c>
      <c r="AQ40" s="29" t="str">
        <f ca="1">IF(OR(AQ$9="×",AQ$110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AQ$110="△"),"△","〇")))</f>
        <v>△</v>
      </c>
      <c r="AR40" s="29" t="str">
        <f ca="1">IF(OR(AR$9="×",AR$110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AR$110="△"),"△","〇")))</f>
        <v>△</v>
      </c>
      <c r="AS40" s="29" t="str">
        <f ca="1">IF(OR(AS$9="×",AS$110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AS$110="△"),"△","〇")))</f>
        <v>△</v>
      </c>
      <c r="AT40" s="29" t="str">
        <f ca="1">IF(OR(AT$9="×",AT$110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AT$110="△"),"△","〇")))</f>
        <v>△</v>
      </c>
      <c r="AU40" s="28" t="str">
        <f ca="1">IF(OR(AU$9="×",AU$110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AU$110="△"),"△","〇")))</f>
        <v>〇</v>
      </c>
      <c r="AV40" s="29" t="str">
        <f ca="1">IF(OR(AV$9="×",AV$110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AV$110="△"),"△","〇")))</f>
        <v>〇</v>
      </c>
      <c r="AW40" s="29" t="str">
        <f ca="1">IF(OR(AW$9="×",AW$110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AW$110="△"),"△","〇")))</f>
        <v>〇</v>
      </c>
      <c r="AX40" s="30" t="str">
        <f ca="1">IF(OR(AX$9="×",AX$110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AX$110="△"),"△","〇")))</f>
        <v>〇</v>
      </c>
      <c r="AY40" s="29" t="str">
        <f ca="1">IF(OR(AY$9="×",AY$110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AY$110="△"),"△","〇")))</f>
        <v>〇</v>
      </c>
      <c r="AZ40" s="29" t="str">
        <f ca="1">IF(OR(AZ$9="×",AZ$110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AZ$110="△"),"△","〇")))</f>
        <v>〇</v>
      </c>
      <c r="BA40" s="29" t="str">
        <f ca="1">IF(OR(BA$9="×",BA$110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BA$110="△"),"△","〇")))</f>
        <v>〇</v>
      </c>
      <c r="BB40" s="29" t="str">
        <f ca="1">IF(OR(BB$9="×",BB$110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BB$110="△"),"△","〇")))</f>
        <v>〇</v>
      </c>
      <c r="BC40" s="28" t="str">
        <f ca="1">IF(OR(BC$9="×",BC$110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BC$110="△"),"△","〇")))</f>
        <v>△</v>
      </c>
      <c r="BD40" s="29" t="str">
        <f ca="1">IF(OR(BD$9="×",BD$110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BD$110="△"),"△","〇")))</f>
        <v>△</v>
      </c>
      <c r="BE40" s="29" t="str">
        <f ca="1">IF(OR(BE$9="×",BE$110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BE$110="△"),"△","〇")))</f>
        <v>△</v>
      </c>
      <c r="BF40" s="30" t="str">
        <f ca="1">IF(OR(BF$9="×",BF$110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BF$110="△"),"△","〇")))</f>
        <v>△</v>
      </c>
      <c r="BG40" s="29" t="str">
        <f ca="1">IF(OR(BG$9="×",BG$110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BG$110="△"),"△","〇")))</f>
        <v>△</v>
      </c>
      <c r="BH40" s="29" t="str">
        <f ca="1">IF(OR(BH$9="×",BH$110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BH$110="△"),"△","〇")))</f>
        <v>△</v>
      </c>
      <c r="BI40" s="37" t="str">
        <f ca="1">IF(OR(BI$9="×",BI$110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BI$110="△"),"△","〇")))</f>
        <v>△</v>
      </c>
      <c r="BJ40" s="36" t="str">
        <f ca="1">IF(OR(BJ$9="×",BJ$110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BJ$110="△"),"△","〇")))</f>
        <v>△</v>
      </c>
      <c r="BK40" s="29" t="str">
        <f ca="1">IF(OR(BK$9="×",BK$110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BK$110="△"),"△","〇")))</f>
        <v>△</v>
      </c>
      <c r="BL40" s="29" t="str">
        <f ca="1">IF(OR(BL$9="×",BL$110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BL$110="△"),"△","〇")))</f>
        <v>△</v>
      </c>
      <c r="BM40" s="29" t="str">
        <f ca="1">IF(OR(BM$9="×",BM$110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BM$110="△"),"△","〇")))</f>
        <v>△</v>
      </c>
      <c r="BN40" s="29" t="str">
        <f ca="1">IF(OR(BN$9="×",BN$110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BN$110="△"),"△","〇")))</f>
        <v>△</v>
      </c>
      <c r="BO40" s="29" t="str">
        <f ca="1">IF(OR(BO$9="×",BO$110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BO$110="△"),"△","〇")))</f>
        <v>△</v>
      </c>
      <c r="BP40" s="29" t="str">
        <f ca="1">IF(OR(BP$9="×",BP$110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BP$110="△"),"△","〇")))</f>
        <v>△</v>
      </c>
      <c r="BQ40" s="29" t="str">
        <f ca="1">IF(OR(BQ$9="×",BQ$110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BQ$110="△"),"△","〇")))</f>
        <v>△</v>
      </c>
      <c r="BR40" s="29" t="str">
        <f ca="1">IF(OR(BR$9="×",BR$110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BR$110="△"),"△","〇")))</f>
        <v>△</v>
      </c>
      <c r="BS40" s="28" t="str">
        <f ca="1">IF(OR(BS$9="×",BS$110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BS$110="△"),"△","〇")))</f>
        <v>〇</v>
      </c>
      <c r="BT40" s="29" t="str">
        <f ca="1">IF(OR(BT$9="×",BT$110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BT$110="△"),"△","〇")))</f>
        <v>〇</v>
      </c>
      <c r="BU40" s="29" t="str">
        <f ca="1">IF(OR(BU$9="×",BU$110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BU$110="△"),"△","〇")))</f>
        <v>〇</v>
      </c>
      <c r="BV40" s="30" t="str">
        <f ca="1">IF(OR(BV$9="×",BV$110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BV$110="△"),"△","〇")))</f>
        <v>〇</v>
      </c>
      <c r="BW40" s="29" t="str">
        <f ca="1">IF(OR(BW$9="×",BW$110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BW$110="△"),"△","〇")))</f>
        <v>〇</v>
      </c>
      <c r="BX40" s="29" t="str">
        <f ca="1">IF(OR(BX$9="×",BX$110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BX$110="△"),"△","〇")))</f>
        <v>〇</v>
      </c>
      <c r="BY40" s="29" t="str">
        <f ca="1">IF(OR(BY$9="×",BY$110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BY$110="△"),"△","〇")))</f>
        <v>〇</v>
      </c>
      <c r="BZ40" s="29" t="str">
        <f ca="1">IF(OR(BZ$9="×",BZ$110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BZ$110="△"),"△","〇")))</f>
        <v>〇</v>
      </c>
      <c r="CA40" s="28" t="str">
        <f ca="1">IF(OR(CA$9="×",CA$110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CA$110="△"),"△","〇")))</f>
        <v>△</v>
      </c>
      <c r="CB40" s="29" t="str">
        <f ca="1">IF(OR(CB$9="×",CB$110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CB$110="△"),"△","〇")))</f>
        <v>△</v>
      </c>
      <c r="CC40" s="29" t="str">
        <f ca="1">IF(OR(CC$9="×",CC$110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CC$110="△"),"△","〇")))</f>
        <v>△</v>
      </c>
      <c r="CD40" s="30" t="str">
        <f ca="1">IF(OR(CD$9="×",CD$110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CD$110="△"),"△","〇")))</f>
        <v>△</v>
      </c>
      <c r="CE40" s="29" t="str">
        <f ca="1">IF(OR(CE$9="×",CE$110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CE$110="△"),"△","〇")))</f>
        <v>△</v>
      </c>
      <c r="CF40" s="29" t="str">
        <f ca="1">IF(OR(CF$9="×",CF$110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CF$110="△"),"△","〇")))</f>
        <v>△</v>
      </c>
      <c r="CG40" s="37" t="str">
        <f ca="1">IF(OR(CG$9="×",CG$110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CG$110="△"),"△","〇")))</f>
        <v>△</v>
      </c>
      <c r="CH40" s="36" t="str">
        <f ca="1">IF(OR(CH$9="×",CH$110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CH$110="△"),"△","〇")))</f>
        <v>△</v>
      </c>
      <c r="CI40" s="29" t="str">
        <f ca="1">IF(OR(CI$9="×",CI$110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CI$110="△"),"△","〇")))</f>
        <v>△</v>
      </c>
      <c r="CJ40" s="29" t="str">
        <f ca="1">IF(OR(CJ$9="×",CJ$110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CJ$110="△"),"△","〇")))</f>
        <v>△</v>
      </c>
      <c r="CK40" s="29" t="str">
        <f ca="1">IF(OR(CK$9="×",CK$110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CK$110="△"),"△","〇")))</f>
        <v>△</v>
      </c>
      <c r="CL40" s="29" t="str">
        <f ca="1">IF(OR(CL$9="×",CL$110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CL$110="△"),"△","〇")))</f>
        <v>△</v>
      </c>
      <c r="CM40" s="29" t="str">
        <f ca="1">IF(OR(CM$9="×",CM$110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CM$110="△"),"△","〇")))</f>
        <v>△</v>
      </c>
      <c r="CN40" s="29" t="str">
        <f ca="1">IF(OR(CN$9="×",CN$110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CN$110="△"),"△","〇")))</f>
        <v>△</v>
      </c>
      <c r="CO40" s="29" t="str">
        <f ca="1">IF(OR(CO$9="×",CO$110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CO$110="△"),"△","〇")))</f>
        <v>△</v>
      </c>
      <c r="CP40" s="29" t="str">
        <f ca="1">IF(OR(CP$9="×",CP$110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CP$110="△"),"△","〇")))</f>
        <v>△</v>
      </c>
      <c r="CQ40" s="28" t="str">
        <f ca="1">IF(OR(CQ$9="×",CQ$110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CQ$110="△"),"△","〇")))</f>
        <v>〇</v>
      </c>
      <c r="CR40" s="29" t="str">
        <f ca="1">IF(OR(CR$9="×",CR$110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CR$110="△"),"△","〇")))</f>
        <v>〇</v>
      </c>
      <c r="CS40" s="29" t="str">
        <f ca="1">IF(OR(CS$9="×",CS$110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CS$110="△"),"△","〇")))</f>
        <v>〇</v>
      </c>
      <c r="CT40" s="30" t="str">
        <f ca="1">IF(OR(CT$9="×",CT$110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CT$110="△"),"△","〇")))</f>
        <v>〇</v>
      </c>
      <c r="CU40" s="29" t="str">
        <f ca="1">IF(OR(CU$9="×",CU$110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CU$110="△"),"△","〇")))</f>
        <v>〇</v>
      </c>
      <c r="CV40" s="29" t="str">
        <f ca="1">IF(OR(CV$9="×",CV$110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CV$110="△"),"△","〇")))</f>
        <v>〇</v>
      </c>
      <c r="CW40" s="29" t="str">
        <f ca="1">IF(OR(CW$9="×",CW$110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CW$110="△"),"△","〇")))</f>
        <v>〇</v>
      </c>
      <c r="CX40" s="29" t="str">
        <f ca="1">IF(OR(CX$9="×",CX$110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CX$110="△"),"△","〇")))</f>
        <v>〇</v>
      </c>
      <c r="CY40" s="28" t="str">
        <f ca="1">IF(OR(CY$9="×",CY$110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CY$110="△"),"△","〇")))</f>
        <v>△</v>
      </c>
      <c r="CZ40" s="29" t="str">
        <f ca="1">IF(OR(CZ$9="×",CZ$110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CZ$110="△"),"△","〇")))</f>
        <v>△</v>
      </c>
      <c r="DA40" s="29" t="str">
        <f ca="1">IF(OR(DA$9="×",DA$110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DA$110="△"),"△","〇")))</f>
        <v>△</v>
      </c>
      <c r="DB40" s="30" t="str">
        <f ca="1">IF(OR(DB$9="×",DB$110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DB$110="△"),"△","〇")))</f>
        <v>△</v>
      </c>
      <c r="DC40" s="29" t="str">
        <f ca="1">IF(OR(DC$9="×",DC$110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DC$110="△"),"△","〇")))</f>
        <v>△</v>
      </c>
      <c r="DD40" s="29" t="str">
        <f ca="1">IF(OR(DD$9="×",DD$110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DD$110="△"),"△","〇")))</f>
        <v>△</v>
      </c>
      <c r="DE40" s="37" t="str">
        <f ca="1">IF(OR(DE$9="×",DE$110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DE$110="△"),"△","〇")))</f>
        <v>△</v>
      </c>
      <c r="DF40" s="36" t="str">
        <f ca="1">IF(OR(DF$9="×",DF$110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DF$110="△"),"△","〇")))</f>
        <v>△</v>
      </c>
      <c r="DG40" s="29" t="str">
        <f ca="1">IF(OR(DG$9="×",DG$110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DG$110="△"),"△","〇")))</f>
        <v>△</v>
      </c>
      <c r="DH40" s="29" t="str">
        <f ca="1">IF(OR(DH$9="×",DH$110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DH$110="△"),"△","〇")))</f>
        <v>△</v>
      </c>
      <c r="DI40" s="29" t="str">
        <f ca="1">IF(OR(DI$9="×",DI$110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DI$110="△"),"△","〇")))</f>
        <v>△</v>
      </c>
      <c r="DJ40" s="29" t="str">
        <f ca="1">IF(OR(DJ$9="×",DJ$110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DJ$110="△"),"△","〇")))</f>
        <v>△</v>
      </c>
      <c r="DK40" s="29" t="str">
        <f ca="1">IF(OR(DK$9="×",DK$110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DK$110="△"),"△","〇")))</f>
        <v>△</v>
      </c>
      <c r="DL40" s="29" t="str">
        <f ca="1">IF(OR(DL$9="×",DL$110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DL$110="△"),"△","〇")))</f>
        <v>△</v>
      </c>
      <c r="DM40" s="29" t="str">
        <f ca="1">IF(OR(DM$9="×",DM$110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DM$110="△"),"△","〇")))</f>
        <v>△</v>
      </c>
      <c r="DN40" s="29" t="str">
        <f ca="1">IF(OR(DN$9="×",DN$110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DN$110="△"),"△","〇")))</f>
        <v>△</v>
      </c>
      <c r="DO40" s="28" t="str">
        <f ca="1">IF(OR(DO$9="×",DO$110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DO$110="△"),"△","〇")))</f>
        <v>〇</v>
      </c>
      <c r="DP40" s="29" t="str">
        <f ca="1">IF(OR(DP$9="×",DP$110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DP$110="△"),"△","〇")))</f>
        <v>〇</v>
      </c>
      <c r="DQ40" s="29" t="str">
        <f ca="1">IF(OR(DQ$9="×",DQ$110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DQ$110="△"),"△","〇")))</f>
        <v>〇</v>
      </c>
      <c r="DR40" s="30" t="str">
        <f ca="1">IF(OR(DR$9="×",DR$110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DR$110="△"),"△","〇")))</f>
        <v>〇</v>
      </c>
      <c r="DS40" s="29" t="str">
        <f ca="1">IF(OR(DS$9="×",DS$110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DS$110="△"),"△","〇")))</f>
        <v>〇</v>
      </c>
      <c r="DT40" s="29" t="str">
        <f ca="1">IF(OR(DT$9="×",DT$110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DT$110="△"),"△","〇")))</f>
        <v>〇</v>
      </c>
      <c r="DU40" s="29" t="str">
        <f ca="1">IF(OR(DU$9="×",DU$110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DU$110="△"),"△","〇")))</f>
        <v>〇</v>
      </c>
      <c r="DV40" s="29" t="str">
        <f ca="1">IF(OR(DV$9="×",DV$110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DV$110="△"),"△","〇")))</f>
        <v>〇</v>
      </c>
      <c r="DW40" s="28" t="str">
        <f ca="1">IF(OR(DW$9="×",DW$110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DW$110="△"),"△","〇")))</f>
        <v>△</v>
      </c>
      <c r="DX40" s="29" t="str">
        <f ca="1">IF(OR(DX$9="×",DX$110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DX$110="△"),"△","〇")))</f>
        <v>△</v>
      </c>
      <c r="DY40" s="29" t="str">
        <f ca="1">IF(OR(DY$9="×",DY$110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DY$110="△"),"△","〇")))</f>
        <v>△</v>
      </c>
      <c r="DZ40" s="30" t="str">
        <f ca="1">IF(OR(DZ$9="×",DZ$110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DZ$110="△"),"△","〇")))</f>
        <v>△</v>
      </c>
      <c r="EA40" s="29" t="str">
        <f ca="1">IF(OR(EA$9="×",EA$110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EA$110="△"),"△","〇")))</f>
        <v>△</v>
      </c>
      <c r="EB40" s="29" t="str">
        <f ca="1">IF(OR(EB$9="×",EB$110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EB$110="△"),"△","〇")))</f>
        <v>△</v>
      </c>
      <c r="EC40" s="37" t="str">
        <f ca="1">IF(OR(EC$9="×",EC$110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EC$110="△"),"△","〇")))</f>
        <v>△</v>
      </c>
      <c r="ED40" s="36" t="str">
        <f ca="1">IF(OR(ED$9="×",ED$110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ED$110="△"),"△","〇")))</f>
        <v>×</v>
      </c>
      <c r="EE40" s="29" t="str">
        <f ca="1">IF(OR(EE$9="×",EE$110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EE$110="△"),"△","〇")))</f>
        <v>×</v>
      </c>
      <c r="EF40" s="29" t="str">
        <f ca="1">IF(OR(EF$9="×",EF$110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EF$110="△"),"△","〇")))</f>
        <v>×</v>
      </c>
      <c r="EG40" s="29" t="str">
        <f ca="1">IF(OR(EG$9="×",EG$110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EG$110="△"),"△","〇")))</f>
        <v>×</v>
      </c>
      <c r="EH40" s="29" t="str">
        <f ca="1">IF(OR(EH$9="×",EH$110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EH$110="△"),"△","〇")))</f>
        <v>×</v>
      </c>
      <c r="EI40" s="29" t="str">
        <f ca="1">IF(OR(EI$9="×",EI$110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EI$110="△"),"△","〇")))</f>
        <v>×</v>
      </c>
      <c r="EJ40" s="29" t="str">
        <f ca="1">IF(OR(EJ$9="×",EJ$110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EJ$110="△"),"△","〇")))</f>
        <v>×</v>
      </c>
      <c r="EK40" s="29" t="str">
        <f ca="1">IF(OR(EK$9="×",EK$110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EK$110="△"),"△","〇")))</f>
        <v>×</v>
      </c>
      <c r="EL40" s="29" t="str">
        <f ca="1">IF(OR(EL$9="×",EL$110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EL$110="△"),"△","〇")))</f>
        <v>×</v>
      </c>
      <c r="EM40" s="28" t="str">
        <f ca="1">IF(OR(EM$9="×",EM$110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EM$110="△"),"△","〇")))</f>
        <v>×</v>
      </c>
      <c r="EN40" s="29" t="str">
        <f ca="1">IF(OR(EN$9="×",EN$110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EN$110="△"),"△","〇")))</f>
        <v>×</v>
      </c>
      <c r="EO40" s="29" t="str">
        <f ca="1">IF(OR(EO$9="×",EO$110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EO$110="△"),"△","〇")))</f>
        <v>×</v>
      </c>
      <c r="EP40" s="30" t="str">
        <f ca="1">IF(OR(EP$9="×",EP$110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EP$110="△"),"△","〇")))</f>
        <v>×</v>
      </c>
      <c r="EQ40" s="29" t="str">
        <f ca="1">IF(OR(EQ$9="×",EQ$110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EQ$110="△"),"△","〇")))</f>
        <v>×</v>
      </c>
      <c r="ER40" s="29" t="str">
        <f ca="1">IF(OR(ER$9="×",ER$110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ER$110="△"),"△","〇")))</f>
        <v>×</v>
      </c>
      <c r="ES40" s="29" t="str">
        <f ca="1">IF(OR(ES$9="×",ES$110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ES$110="△"),"△","〇")))</f>
        <v>×</v>
      </c>
      <c r="ET40" s="29" t="str">
        <f ca="1">IF(OR(ET$9="×",ET$110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ET$110="△"),"△","〇")))</f>
        <v>×</v>
      </c>
      <c r="EU40" s="28" t="str">
        <f ca="1">IF(OR(EU$9="×",EU$110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EU$110="△"),"△","〇")))</f>
        <v>×</v>
      </c>
      <c r="EV40" s="29" t="str">
        <f ca="1">IF(OR(EV$9="×",EV$110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EV$110="△"),"△","〇")))</f>
        <v>×</v>
      </c>
      <c r="EW40" s="29" t="str">
        <f ca="1">IF(OR(EW$9="×",EW$110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EW$110="△"),"△","〇")))</f>
        <v>×</v>
      </c>
      <c r="EX40" s="30" t="str">
        <f ca="1">IF(OR(EX$9="×",EX$110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EX$110="△"),"△","〇")))</f>
        <v>×</v>
      </c>
      <c r="EY40" s="29" t="str">
        <f ca="1">IF(OR(EY$9="×",EY$110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EY$110="△"),"△","〇")))</f>
        <v>×</v>
      </c>
      <c r="EZ40" s="29" t="str">
        <f ca="1">IF(OR(EZ$9="×",EZ$110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EZ$110="△"),"△","〇")))</f>
        <v>×</v>
      </c>
      <c r="FA40" s="37" t="str">
        <f ca="1">IF(OR(FA$9="×",FA$110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FA$110="△"),"△","〇")))</f>
        <v>×</v>
      </c>
      <c r="FB40" s="36" t="str">
        <f ca="1">IF(OR(FB$9="×",FB$110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FB$110="△"),"△","〇")))</f>
        <v>×</v>
      </c>
      <c r="FC40" s="29" t="str">
        <f ca="1">IF(OR(FC$9="×",FC$110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FC$110="△"),"△","〇")))</f>
        <v>×</v>
      </c>
      <c r="FD40" s="29" t="str">
        <f ca="1">IF(OR(FD$9="×",FD$110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FD$110="△"),"△","〇")))</f>
        <v>×</v>
      </c>
      <c r="FE40" s="29" t="str">
        <f ca="1">IF(OR(FE$9="×",FE$110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FE$110="△"),"△","〇")))</f>
        <v>×</v>
      </c>
      <c r="FF40" s="29" t="str">
        <f ca="1">IF(OR(FF$9="×",FF$110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FF$110="△"),"△","〇")))</f>
        <v>×</v>
      </c>
      <c r="FG40" s="29" t="str">
        <f ca="1">IF(OR(FG$9="×",FG$110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FG$110="△"),"△","〇")))</f>
        <v>×</v>
      </c>
      <c r="FH40" s="29" t="str">
        <f ca="1">IF(OR(FH$9="×",FH$110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FH$110="△"),"△","〇")))</f>
        <v>×</v>
      </c>
      <c r="FI40" s="29" t="str">
        <f ca="1">IF(OR(FI$9="×",FI$110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FI$110="△"),"△","〇")))</f>
        <v>×</v>
      </c>
      <c r="FJ40" s="29" t="str">
        <f ca="1">IF(OR(FJ$9="×",FJ$110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FJ$110="△"),"△","〇")))</f>
        <v>×</v>
      </c>
      <c r="FK40" s="28" t="str">
        <f ca="1">IF(OR(FK$9="×",FK$110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FK$110="△"),"△","〇")))</f>
        <v>×</v>
      </c>
      <c r="FL40" s="29" t="str">
        <f ca="1">IF(OR(FL$9="×",FL$110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FL$110="△"),"△","〇")))</f>
        <v>×</v>
      </c>
      <c r="FM40" s="29" t="str">
        <f ca="1">IF(OR(FM$9="×",FM$110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FM$110="△"),"△","〇")))</f>
        <v>×</v>
      </c>
      <c r="FN40" s="30" t="str">
        <f ca="1">IF(OR(FN$9="×",FN$110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FN$110="△"),"△","〇")))</f>
        <v>×</v>
      </c>
      <c r="FO40" s="29" t="str">
        <f ca="1">IF(OR(FO$9="×",FO$110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FO$110="△"),"△","〇")))</f>
        <v>×</v>
      </c>
      <c r="FP40" s="29" t="str">
        <f ca="1">IF(OR(FP$9="×",FP$110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FP$110="△"),"△","〇")))</f>
        <v>×</v>
      </c>
      <c r="FQ40" s="29" t="str">
        <f ca="1">IF(OR(FQ$9="×",FQ$110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FQ$110="△"),"△","〇")))</f>
        <v>×</v>
      </c>
      <c r="FR40" s="29" t="str">
        <f ca="1">IF(OR(FR$9="×",FR$110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FR$110="△"),"△","〇")))</f>
        <v>×</v>
      </c>
      <c r="FS40" s="28" t="str">
        <f ca="1">IF(OR(FS$9="×",FS$110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FS$110="△"),"△","〇")))</f>
        <v>×</v>
      </c>
      <c r="FT40" s="29" t="str">
        <f ca="1">IF(OR(FT$9="×",FT$110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FT$110="△"),"△","〇")))</f>
        <v>×</v>
      </c>
      <c r="FU40" s="29" t="str">
        <f ca="1">IF(OR(FU$9="×",FU$110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FU$110="△"),"△","〇")))</f>
        <v>×</v>
      </c>
      <c r="FV40" s="30" t="str">
        <f ca="1">IF(OR(FV$9="×",FV$110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FV$110="△"),"△","〇")))</f>
        <v>×</v>
      </c>
      <c r="FW40" s="29" t="str">
        <f ca="1">IF(OR(FW$9="×",FW$110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FW$110="△"),"△","〇")))</f>
        <v>×</v>
      </c>
      <c r="FX40" s="29" t="str">
        <f ca="1">IF(OR(FX$9="×",FX$110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FX$110="△"),"△","〇")))</f>
        <v>×</v>
      </c>
      <c r="FY40" s="37" t="str">
        <f ca="1">IF(OR(FY$9="×",FY$110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FY$110="△"),"△","〇")))</f>
        <v>×</v>
      </c>
    </row>
    <row r="41" spans="1:181">
      <c r="A41" s="40"/>
      <c r="B41" s="74" t="s">
        <v>292</v>
      </c>
      <c r="C41" s="75"/>
      <c r="D41" s="11" t="s">
        <v>180</v>
      </c>
      <c r="E41" s="10" t="str">
        <f>INDEX(施設情報!$D$1:$D$1000,MATCH(D41,施設情報!$C$1:$C$1000,0))</f>
        <v>1</v>
      </c>
      <c r="F41" s="11"/>
      <c r="G41" s="8" t="str">
        <f t="shared" si="15"/>
        <v>031-46391</v>
      </c>
      <c r="H41" s="10" t="str">
        <f t="shared" si="16"/>
        <v>031-46392</v>
      </c>
      <c r="I41" s="10" t="str">
        <f t="shared" si="17"/>
        <v>031-46393</v>
      </c>
      <c r="J41" s="10" t="str">
        <f t="shared" si="18"/>
        <v>031-46394</v>
      </c>
      <c r="K41" s="10" t="str">
        <f t="shared" si="19"/>
        <v>031-46395</v>
      </c>
      <c r="L41" s="10" t="str">
        <f t="shared" si="20"/>
        <v>031-46396</v>
      </c>
      <c r="M41" s="10" t="str">
        <f t="shared" si="21"/>
        <v>031-46397</v>
      </c>
      <c r="N41" s="36" t="str">
        <f ca="1">IF(OR(N$9="×",N$110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N$110="△"),"△","〇")))</f>
        <v>△</v>
      </c>
      <c r="O41" s="29" t="str">
        <f ca="1">IF(OR(O$9="×",O$110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O$110="△"),"△","〇")))</f>
        <v>△</v>
      </c>
      <c r="P41" s="29" t="str">
        <f ca="1">IF(OR(P$9="×",P$110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P$110="△"),"△","〇")))</f>
        <v>△</v>
      </c>
      <c r="Q41" s="29" t="str">
        <f ca="1">IF(OR(Q$9="×",Q$110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Q$110="△"),"△","〇")))</f>
        <v>△</v>
      </c>
      <c r="R41" s="29" t="str">
        <f ca="1">IF(OR(R$9="×",R$110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R$110="△"),"△","〇")))</f>
        <v>△</v>
      </c>
      <c r="S41" s="29" t="str">
        <f ca="1">IF(OR(S$9="×",S$110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S$110="△"),"△","〇")))</f>
        <v>△</v>
      </c>
      <c r="T41" s="29" t="str">
        <f ca="1">IF(OR(T$9="×",T$110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T$110="△"),"△","〇")))</f>
        <v>△</v>
      </c>
      <c r="U41" s="29" t="str">
        <f ca="1">IF(OR(U$9="×",U$110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U$110="△"),"△","〇")))</f>
        <v>△</v>
      </c>
      <c r="V41" s="29" t="str">
        <f ca="1">IF(OR(V$9="×",V$110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V$110="△"),"△","〇")))</f>
        <v>△</v>
      </c>
      <c r="W41" s="28" t="str">
        <f ca="1">IF(OR(W$9="×",W$110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W$110="△"),"△","〇")))</f>
        <v>〇</v>
      </c>
      <c r="X41" s="29" t="str">
        <f ca="1">IF(OR(X$9="×",X$110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X$110="△"),"△","〇")))</f>
        <v>〇</v>
      </c>
      <c r="Y41" s="29" t="str">
        <f ca="1">IF(OR(Y$9="×",Y$110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Y$110="△"),"△","〇")))</f>
        <v>〇</v>
      </c>
      <c r="Z41" s="30" t="str">
        <f ca="1">IF(OR(Z$9="×",Z$110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Z$110="△"),"△","〇")))</f>
        <v>〇</v>
      </c>
      <c r="AA41" s="29" t="str">
        <f ca="1">IF(OR(AA$9="×",AA$110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AA$110="△"),"△","〇")))</f>
        <v>〇</v>
      </c>
      <c r="AB41" s="29" t="str">
        <f ca="1">IF(OR(AB$9="×",AB$110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AB$110="△"),"△","〇")))</f>
        <v>〇</v>
      </c>
      <c r="AC41" s="29" t="str">
        <f ca="1">IF(OR(AC$9="×",AC$110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AC$110="△"),"△","〇")))</f>
        <v>〇</v>
      </c>
      <c r="AD41" s="29" t="str">
        <f ca="1">IF(OR(AD$9="×",AD$110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AD$110="△"),"△","〇")))</f>
        <v>〇</v>
      </c>
      <c r="AE41" s="28" t="str">
        <f ca="1">IF(OR(AE$9="×",AE$110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AE$110="△"),"△","〇")))</f>
        <v>△</v>
      </c>
      <c r="AF41" s="29" t="str">
        <f ca="1">IF(OR(AF$9="×",AF$110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AF$110="△"),"△","〇")))</f>
        <v>△</v>
      </c>
      <c r="AG41" s="29" t="str">
        <f ca="1">IF(OR(AG$9="×",AG$110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AG$110="△"),"△","〇")))</f>
        <v>△</v>
      </c>
      <c r="AH41" s="30" t="str">
        <f ca="1">IF(OR(AH$9="×",AH$110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AH$110="△"),"△","〇")))</f>
        <v>△</v>
      </c>
      <c r="AI41" s="29" t="str">
        <f ca="1">IF(OR(AI$9="×",AI$110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AI$110="△"),"△","〇")))</f>
        <v>△</v>
      </c>
      <c r="AJ41" s="29" t="str">
        <f ca="1">IF(OR(AJ$9="×",AJ$110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AJ$110="△"),"△","〇")))</f>
        <v>△</v>
      </c>
      <c r="AK41" s="37" t="str">
        <f ca="1">IF(OR(AK$9="×",AK$110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AK$110="△"),"△","〇")))</f>
        <v>△</v>
      </c>
      <c r="AL41" s="36" t="str">
        <f ca="1">IF(OR(AL$9="×",AL$110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AL$110="△"),"△","〇")))</f>
        <v>△</v>
      </c>
      <c r="AM41" s="29" t="str">
        <f ca="1">IF(OR(AM$9="×",AM$110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AM$110="△"),"△","〇")))</f>
        <v>△</v>
      </c>
      <c r="AN41" s="29" t="str">
        <f ca="1">IF(OR(AN$9="×",AN$110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AN$110="△"),"△","〇")))</f>
        <v>△</v>
      </c>
      <c r="AO41" s="29" t="str">
        <f ca="1">IF(OR(AO$9="×",AO$110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AO$110="△"),"△","〇")))</f>
        <v>△</v>
      </c>
      <c r="AP41" s="29" t="str">
        <f ca="1">IF(OR(AP$9="×",AP$110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AP$110="△"),"△","〇")))</f>
        <v>△</v>
      </c>
      <c r="AQ41" s="29" t="str">
        <f ca="1">IF(OR(AQ$9="×",AQ$110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AQ$110="△"),"△","〇")))</f>
        <v>△</v>
      </c>
      <c r="AR41" s="29" t="str">
        <f ca="1">IF(OR(AR$9="×",AR$110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AR$110="△"),"△","〇")))</f>
        <v>△</v>
      </c>
      <c r="AS41" s="29" t="str">
        <f ca="1">IF(OR(AS$9="×",AS$110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AS$110="△"),"△","〇")))</f>
        <v>△</v>
      </c>
      <c r="AT41" s="29" t="str">
        <f ca="1">IF(OR(AT$9="×",AT$110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AT$110="△"),"△","〇")))</f>
        <v>△</v>
      </c>
      <c r="AU41" s="28" t="str">
        <f ca="1">IF(OR(AU$9="×",AU$110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AU$110="△"),"△","〇")))</f>
        <v>〇</v>
      </c>
      <c r="AV41" s="29" t="str">
        <f ca="1">IF(OR(AV$9="×",AV$110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AV$110="△"),"△","〇")))</f>
        <v>〇</v>
      </c>
      <c r="AW41" s="29" t="str">
        <f ca="1">IF(OR(AW$9="×",AW$110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AW$110="△"),"△","〇")))</f>
        <v>〇</v>
      </c>
      <c r="AX41" s="30" t="str">
        <f ca="1">IF(OR(AX$9="×",AX$110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AX$110="△"),"△","〇")))</f>
        <v>〇</v>
      </c>
      <c r="AY41" s="29" t="str">
        <f ca="1">IF(OR(AY$9="×",AY$110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AY$110="△"),"△","〇")))</f>
        <v>〇</v>
      </c>
      <c r="AZ41" s="29" t="str">
        <f ca="1">IF(OR(AZ$9="×",AZ$110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AZ$110="△"),"△","〇")))</f>
        <v>〇</v>
      </c>
      <c r="BA41" s="29" t="str">
        <f ca="1">IF(OR(BA$9="×",BA$110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BA$110="△"),"△","〇")))</f>
        <v>〇</v>
      </c>
      <c r="BB41" s="29" t="str">
        <f ca="1">IF(OR(BB$9="×",BB$110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BB$110="△"),"△","〇")))</f>
        <v>〇</v>
      </c>
      <c r="BC41" s="28" t="str">
        <f ca="1">IF(OR(BC$9="×",BC$110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BC$110="△"),"△","〇")))</f>
        <v>△</v>
      </c>
      <c r="BD41" s="29" t="str">
        <f ca="1">IF(OR(BD$9="×",BD$110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BD$110="△"),"△","〇")))</f>
        <v>△</v>
      </c>
      <c r="BE41" s="29" t="str">
        <f ca="1">IF(OR(BE$9="×",BE$110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BE$110="△"),"△","〇")))</f>
        <v>△</v>
      </c>
      <c r="BF41" s="30" t="str">
        <f ca="1">IF(OR(BF$9="×",BF$110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BF$110="△"),"△","〇")))</f>
        <v>△</v>
      </c>
      <c r="BG41" s="29" t="str">
        <f ca="1">IF(OR(BG$9="×",BG$110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BG$110="△"),"△","〇")))</f>
        <v>△</v>
      </c>
      <c r="BH41" s="29" t="str">
        <f ca="1">IF(OR(BH$9="×",BH$110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BH$110="△"),"△","〇")))</f>
        <v>△</v>
      </c>
      <c r="BI41" s="37" t="str">
        <f ca="1">IF(OR(BI$9="×",BI$110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BI$110="△"),"△","〇")))</f>
        <v>△</v>
      </c>
      <c r="BJ41" s="36" t="str">
        <f ca="1">IF(OR(BJ$9="×",BJ$110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BJ$110="△"),"△","〇")))</f>
        <v>△</v>
      </c>
      <c r="BK41" s="29" t="str">
        <f ca="1">IF(OR(BK$9="×",BK$110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BK$110="△"),"△","〇")))</f>
        <v>△</v>
      </c>
      <c r="BL41" s="29" t="str">
        <f ca="1">IF(OR(BL$9="×",BL$110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BL$110="△"),"△","〇")))</f>
        <v>△</v>
      </c>
      <c r="BM41" s="29" t="str">
        <f ca="1">IF(OR(BM$9="×",BM$110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BM$110="△"),"△","〇")))</f>
        <v>△</v>
      </c>
      <c r="BN41" s="29" t="str">
        <f ca="1">IF(OR(BN$9="×",BN$110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BN$110="△"),"△","〇")))</f>
        <v>△</v>
      </c>
      <c r="BO41" s="29" t="str">
        <f ca="1">IF(OR(BO$9="×",BO$110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BO$110="△"),"△","〇")))</f>
        <v>△</v>
      </c>
      <c r="BP41" s="29" t="str">
        <f ca="1">IF(OR(BP$9="×",BP$110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BP$110="△"),"△","〇")))</f>
        <v>△</v>
      </c>
      <c r="BQ41" s="29" t="str">
        <f ca="1">IF(OR(BQ$9="×",BQ$110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BQ$110="△"),"△","〇")))</f>
        <v>△</v>
      </c>
      <c r="BR41" s="29" t="str">
        <f ca="1">IF(OR(BR$9="×",BR$110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BR$110="△"),"△","〇")))</f>
        <v>△</v>
      </c>
      <c r="BS41" s="28" t="str">
        <f ca="1">IF(OR(BS$9="×",BS$110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BS$110="△"),"△","〇")))</f>
        <v>〇</v>
      </c>
      <c r="BT41" s="29" t="str">
        <f ca="1">IF(OR(BT$9="×",BT$110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BT$110="△"),"△","〇")))</f>
        <v>〇</v>
      </c>
      <c r="BU41" s="29" t="str">
        <f ca="1">IF(OR(BU$9="×",BU$110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BU$110="△"),"△","〇")))</f>
        <v>〇</v>
      </c>
      <c r="BV41" s="30" t="str">
        <f ca="1">IF(OR(BV$9="×",BV$110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BV$110="△"),"△","〇")))</f>
        <v>〇</v>
      </c>
      <c r="BW41" s="29" t="str">
        <f ca="1">IF(OR(BW$9="×",BW$110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BW$110="△"),"△","〇")))</f>
        <v>〇</v>
      </c>
      <c r="BX41" s="29" t="str">
        <f ca="1">IF(OR(BX$9="×",BX$110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BX$110="△"),"△","〇")))</f>
        <v>〇</v>
      </c>
      <c r="BY41" s="29" t="str">
        <f ca="1">IF(OR(BY$9="×",BY$110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BY$110="△"),"△","〇")))</f>
        <v>〇</v>
      </c>
      <c r="BZ41" s="29" t="str">
        <f ca="1">IF(OR(BZ$9="×",BZ$110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BZ$110="△"),"△","〇")))</f>
        <v>〇</v>
      </c>
      <c r="CA41" s="28" t="str">
        <f ca="1">IF(OR(CA$9="×",CA$110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CA$110="△"),"△","〇")))</f>
        <v>△</v>
      </c>
      <c r="CB41" s="29" t="str">
        <f ca="1">IF(OR(CB$9="×",CB$110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CB$110="△"),"△","〇")))</f>
        <v>△</v>
      </c>
      <c r="CC41" s="29" t="str">
        <f ca="1">IF(OR(CC$9="×",CC$110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CC$110="△"),"△","〇")))</f>
        <v>△</v>
      </c>
      <c r="CD41" s="30" t="str">
        <f ca="1">IF(OR(CD$9="×",CD$110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CD$110="△"),"△","〇")))</f>
        <v>△</v>
      </c>
      <c r="CE41" s="29" t="str">
        <f ca="1">IF(OR(CE$9="×",CE$110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CE$110="△"),"△","〇")))</f>
        <v>△</v>
      </c>
      <c r="CF41" s="29" t="str">
        <f ca="1">IF(OR(CF$9="×",CF$110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CF$110="△"),"△","〇")))</f>
        <v>△</v>
      </c>
      <c r="CG41" s="37" t="str">
        <f ca="1">IF(OR(CG$9="×",CG$110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CG$110="△"),"△","〇")))</f>
        <v>△</v>
      </c>
      <c r="CH41" s="36" t="str">
        <f ca="1">IF(OR(CH$9="×",CH$110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CH$110="△"),"△","〇")))</f>
        <v>△</v>
      </c>
      <c r="CI41" s="29" t="str">
        <f ca="1">IF(OR(CI$9="×",CI$110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CI$110="△"),"△","〇")))</f>
        <v>△</v>
      </c>
      <c r="CJ41" s="29" t="str">
        <f ca="1">IF(OR(CJ$9="×",CJ$110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CJ$110="△"),"△","〇")))</f>
        <v>△</v>
      </c>
      <c r="CK41" s="29" t="str">
        <f ca="1">IF(OR(CK$9="×",CK$110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CK$110="△"),"△","〇")))</f>
        <v>△</v>
      </c>
      <c r="CL41" s="29" t="str">
        <f ca="1">IF(OR(CL$9="×",CL$110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CL$110="△"),"△","〇")))</f>
        <v>△</v>
      </c>
      <c r="CM41" s="29" t="str">
        <f ca="1">IF(OR(CM$9="×",CM$110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CM$110="△"),"△","〇")))</f>
        <v>△</v>
      </c>
      <c r="CN41" s="29" t="str">
        <f ca="1">IF(OR(CN$9="×",CN$110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CN$110="△"),"△","〇")))</f>
        <v>△</v>
      </c>
      <c r="CO41" s="29" t="str">
        <f ca="1">IF(OR(CO$9="×",CO$110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CO$110="△"),"△","〇")))</f>
        <v>△</v>
      </c>
      <c r="CP41" s="29" t="str">
        <f ca="1">IF(OR(CP$9="×",CP$110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CP$110="△"),"△","〇")))</f>
        <v>△</v>
      </c>
      <c r="CQ41" s="28" t="str">
        <f ca="1">IF(OR(CQ$9="×",CQ$110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CQ$110="△"),"△","〇")))</f>
        <v>〇</v>
      </c>
      <c r="CR41" s="29" t="str">
        <f ca="1">IF(OR(CR$9="×",CR$110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CR$110="△"),"△","〇")))</f>
        <v>〇</v>
      </c>
      <c r="CS41" s="29" t="str">
        <f ca="1">IF(OR(CS$9="×",CS$110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CS$110="△"),"△","〇")))</f>
        <v>〇</v>
      </c>
      <c r="CT41" s="30" t="str">
        <f ca="1">IF(OR(CT$9="×",CT$110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CT$110="△"),"△","〇")))</f>
        <v>〇</v>
      </c>
      <c r="CU41" s="29" t="str">
        <f ca="1">IF(OR(CU$9="×",CU$110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CU$110="△"),"△","〇")))</f>
        <v>〇</v>
      </c>
      <c r="CV41" s="29" t="str">
        <f ca="1">IF(OR(CV$9="×",CV$110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CV$110="△"),"△","〇")))</f>
        <v>〇</v>
      </c>
      <c r="CW41" s="29" t="str">
        <f ca="1">IF(OR(CW$9="×",CW$110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CW$110="△"),"△","〇")))</f>
        <v>〇</v>
      </c>
      <c r="CX41" s="29" t="str">
        <f ca="1">IF(OR(CX$9="×",CX$110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CX$110="△"),"△","〇")))</f>
        <v>〇</v>
      </c>
      <c r="CY41" s="28" t="str">
        <f ca="1">IF(OR(CY$9="×",CY$110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CY$110="△"),"△","〇")))</f>
        <v>△</v>
      </c>
      <c r="CZ41" s="29" t="str">
        <f ca="1">IF(OR(CZ$9="×",CZ$110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CZ$110="△"),"△","〇")))</f>
        <v>△</v>
      </c>
      <c r="DA41" s="29" t="str">
        <f ca="1">IF(OR(DA$9="×",DA$110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DA$110="△"),"△","〇")))</f>
        <v>△</v>
      </c>
      <c r="DB41" s="30" t="str">
        <f ca="1">IF(OR(DB$9="×",DB$110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DB$110="△"),"△","〇")))</f>
        <v>△</v>
      </c>
      <c r="DC41" s="29" t="str">
        <f ca="1">IF(OR(DC$9="×",DC$110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DC$110="△"),"△","〇")))</f>
        <v>△</v>
      </c>
      <c r="DD41" s="29" t="str">
        <f ca="1">IF(OR(DD$9="×",DD$110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DD$110="△"),"△","〇")))</f>
        <v>△</v>
      </c>
      <c r="DE41" s="37" t="str">
        <f ca="1">IF(OR(DE$9="×",DE$110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DE$110="△"),"△","〇")))</f>
        <v>△</v>
      </c>
      <c r="DF41" s="36" t="str">
        <f ca="1">IF(OR(DF$9="×",DF$110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DF$110="△"),"△","〇")))</f>
        <v>△</v>
      </c>
      <c r="DG41" s="29" t="str">
        <f ca="1">IF(OR(DG$9="×",DG$110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DG$110="△"),"△","〇")))</f>
        <v>△</v>
      </c>
      <c r="DH41" s="29" t="str">
        <f ca="1">IF(OR(DH$9="×",DH$110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DH$110="△"),"△","〇")))</f>
        <v>△</v>
      </c>
      <c r="DI41" s="29" t="str">
        <f ca="1">IF(OR(DI$9="×",DI$110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DI$110="△"),"△","〇")))</f>
        <v>△</v>
      </c>
      <c r="DJ41" s="29" t="str">
        <f ca="1">IF(OR(DJ$9="×",DJ$110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DJ$110="△"),"△","〇")))</f>
        <v>△</v>
      </c>
      <c r="DK41" s="29" t="str">
        <f ca="1">IF(OR(DK$9="×",DK$110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DK$110="△"),"△","〇")))</f>
        <v>△</v>
      </c>
      <c r="DL41" s="29" t="str">
        <f ca="1">IF(OR(DL$9="×",DL$110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DL$110="△"),"△","〇")))</f>
        <v>△</v>
      </c>
      <c r="DM41" s="29" t="str">
        <f ca="1">IF(OR(DM$9="×",DM$110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DM$110="△"),"△","〇")))</f>
        <v>△</v>
      </c>
      <c r="DN41" s="29" t="str">
        <f ca="1">IF(OR(DN$9="×",DN$110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DN$110="△"),"△","〇")))</f>
        <v>△</v>
      </c>
      <c r="DO41" s="28" t="str">
        <f ca="1">IF(OR(DO$9="×",DO$110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DO$110="△"),"△","〇")))</f>
        <v>〇</v>
      </c>
      <c r="DP41" s="29" t="str">
        <f ca="1">IF(OR(DP$9="×",DP$110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DP$110="△"),"△","〇")))</f>
        <v>〇</v>
      </c>
      <c r="DQ41" s="29" t="str">
        <f ca="1">IF(OR(DQ$9="×",DQ$110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DQ$110="△"),"△","〇")))</f>
        <v>〇</v>
      </c>
      <c r="DR41" s="30" t="str">
        <f ca="1">IF(OR(DR$9="×",DR$110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DR$110="△"),"△","〇")))</f>
        <v>〇</v>
      </c>
      <c r="DS41" s="29" t="str">
        <f ca="1">IF(OR(DS$9="×",DS$110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DS$110="△"),"△","〇")))</f>
        <v>〇</v>
      </c>
      <c r="DT41" s="29" t="str">
        <f ca="1">IF(OR(DT$9="×",DT$110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DT$110="△"),"△","〇")))</f>
        <v>〇</v>
      </c>
      <c r="DU41" s="29" t="str">
        <f ca="1">IF(OR(DU$9="×",DU$110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DU$110="△"),"△","〇")))</f>
        <v>〇</v>
      </c>
      <c r="DV41" s="29" t="str">
        <f ca="1">IF(OR(DV$9="×",DV$110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DV$110="△"),"△","〇")))</f>
        <v>〇</v>
      </c>
      <c r="DW41" s="28" t="str">
        <f ca="1">IF(OR(DW$9="×",DW$110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DW$110="△"),"△","〇")))</f>
        <v>△</v>
      </c>
      <c r="DX41" s="29" t="str">
        <f ca="1">IF(OR(DX$9="×",DX$110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DX$110="△"),"△","〇")))</f>
        <v>△</v>
      </c>
      <c r="DY41" s="29" t="str">
        <f ca="1">IF(OR(DY$9="×",DY$110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DY$110="△"),"△","〇")))</f>
        <v>△</v>
      </c>
      <c r="DZ41" s="30" t="str">
        <f ca="1">IF(OR(DZ$9="×",DZ$110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DZ$110="△"),"△","〇")))</f>
        <v>△</v>
      </c>
      <c r="EA41" s="29" t="str">
        <f ca="1">IF(OR(EA$9="×",EA$110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EA$110="△"),"△","〇")))</f>
        <v>△</v>
      </c>
      <c r="EB41" s="29" t="str">
        <f ca="1">IF(OR(EB$9="×",EB$110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EB$110="△"),"△","〇")))</f>
        <v>△</v>
      </c>
      <c r="EC41" s="37" t="str">
        <f ca="1">IF(OR(EC$9="×",EC$110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EC$110="△"),"△","〇")))</f>
        <v>△</v>
      </c>
      <c r="ED41" s="36" t="str">
        <f ca="1">IF(OR(ED$9="×",ED$110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ED$110="△"),"△","〇")))</f>
        <v>×</v>
      </c>
      <c r="EE41" s="29" t="str">
        <f ca="1">IF(OR(EE$9="×",EE$110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EE$110="△"),"△","〇")))</f>
        <v>×</v>
      </c>
      <c r="EF41" s="29" t="str">
        <f ca="1">IF(OR(EF$9="×",EF$110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EF$110="△"),"△","〇")))</f>
        <v>×</v>
      </c>
      <c r="EG41" s="29" t="str">
        <f ca="1">IF(OR(EG$9="×",EG$110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EG$110="△"),"△","〇")))</f>
        <v>×</v>
      </c>
      <c r="EH41" s="29" t="str">
        <f ca="1">IF(OR(EH$9="×",EH$110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EH$110="△"),"△","〇")))</f>
        <v>×</v>
      </c>
      <c r="EI41" s="29" t="str">
        <f ca="1">IF(OR(EI$9="×",EI$110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EI$110="△"),"△","〇")))</f>
        <v>×</v>
      </c>
      <c r="EJ41" s="29" t="str">
        <f ca="1">IF(OR(EJ$9="×",EJ$110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EJ$110="△"),"△","〇")))</f>
        <v>×</v>
      </c>
      <c r="EK41" s="29" t="str">
        <f ca="1">IF(OR(EK$9="×",EK$110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EK$110="△"),"△","〇")))</f>
        <v>×</v>
      </c>
      <c r="EL41" s="29" t="str">
        <f ca="1">IF(OR(EL$9="×",EL$110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EL$110="△"),"△","〇")))</f>
        <v>×</v>
      </c>
      <c r="EM41" s="28" t="str">
        <f ca="1">IF(OR(EM$9="×",EM$110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EM$110="△"),"△","〇")))</f>
        <v>×</v>
      </c>
      <c r="EN41" s="29" t="str">
        <f ca="1">IF(OR(EN$9="×",EN$110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EN$110="△"),"△","〇")))</f>
        <v>×</v>
      </c>
      <c r="EO41" s="29" t="str">
        <f ca="1">IF(OR(EO$9="×",EO$110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EO$110="△"),"△","〇")))</f>
        <v>×</v>
      </c>
      <c r="EP41" s="30" t="str">
        <f ca="1">IF(OR(EP$9="×",EP$110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EP$110="△"),"△","〇")))</f>
        <v>×</v>
      </c>
      <c r="EQ41" s="29" t="str">
        <f ca="1">IF(OR(EQ$9="×",EQ$110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EQ$110="△"),"△","〇")))</f>
        <v>×</v>
      </c>
      <c r="ER41" s="29" t="str">
        <f ca="1">IF(OR(ER$9="×",ER$110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ER$110="△"),"△","〇")))</f>
        <v>×</v>
      </c>
      <c r="ES41" s="29" t="str">
        <f ca="1">IF(OR(ES$9="×",ES$110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ES$110="△"),"△","〇")))</f>
        <v>×</v>
      </c>
      <c r="ET41" s="29" t="str">
        <f ca="1">IF(OR(ET$9="×",ET$110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ET$110="△"),"△","〇")))</f>
        <v>×</v>
      </c>
      <c r="EU41" s="28" t="str">
        <f ca="1">IF(OR(EU$9="×",EU$110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EU$110="△"),"△","〇")))</f>
        <v>×</v>
      </c>
      <c r="EV41" s="29" t="str">
        <f ca="1">IF(OR(EV$9="×",EV$110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EV$110="△"),"△","〇")))</f>
        <v>×</v>
      </c>
      <c r="EW41" s="29" t="str">
        <f ca="1">IF(OR(EW$9="×",EW$110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EW$110="△"),"△","〇")))</f>
        <v>×</v>
      </c>
      <c r="EX41" s="30" t="str">
        <f ca="1">IF(OR(EX$9="×",EX$110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EX$110="△"),"△","〇")))</f>
        <v>×</v>
      </c>
      <c r="EY41" s="29" t="str">
        <f ca="1">IF(OR(EY$9="×",EY$110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EY$110="△"),"△","〇")))</f>
        <v>×</v>
      </c>
      <c r="EZ41" s="29" t="str">
        <f ca="1">IF(OR(EZ$9="×",EZ$110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EZ$110="△"),"△","〇")))</f>
        <v>×</v>
      </c>
      <c r="FA41" s="37" t="str">
        <f ca="1">IF(OR(FA$9="×",FA$110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FA$110="△"),"△","〇")))</f>
        <v>×</v>
      </c>
      <c r="FB41" s="36" t="str">
        <f ca="1">IF(OR(FB$9="×",FB$110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FB$110="△"),"△","〇")))</f>
        <v>×</v>
      </c>
      <c r="FC41" s="29" t="str">
        <f ca="1">IF(OR(FC$9="×",FC$110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FC$110="△"),"△","〇")))</f>
        <v>×</v>
      </c>
      <c r="FD41" s="29" t="str">
        <f ca="1">IF(OR(FD$9="×",FD$110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FD$110="△"),"△","〇")))</f>
        <v>×</v>
      </c>
      <c r="FE41" s="29" t="str">
        <f ca="1">IF(OR(FE$9="×",FE$110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FE$110="△"),"△","〇")))</f>
        <v>×</v>
      </c>
      <c r="FF41" s="29" t="str">
        <f ca="1">IF(OR(FF$9="×",FF$110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FF$110="△"),"△","〇")))</f>
        <v>×</v>
      </c>
      <c r="FG41" s="29" t="str">
        <f ca="1">IF(OR(FG$9="×",FG$110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FG$110="△"),"△","〇")))</f>
        <v>×</v>
      </c>
      <c r="FH41" s="29" t="str">
        <f ca="1">IF(OR(FH$9="×",FH$110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FH$110="△"),"△","〇")))</f>
        <v>×</v>
      </c>
      <c r="FI41" s="29" t="str">
        <f ca="1">IF(OR(FI$9="×",FI$110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FI$110="△"),"△","〇")))</f>
        <v>×</v>
      </c>
      <c r="FJ41" s="29" t="str">
        <f ca="1">IF(OR(FJ$9="×",FJ$110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FJ$110="△"),"△","〇")))</f>
        <v>×</v>
      </c>
      <c r="FK41" s="28" t="str">
        <f ca="1">IF(OR(FK$9="×",FK$110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FK$110="△"),"△","〇")))</f>
        <v>×</v>
      </c>
      <c r="FL41" s="29" t="str">
        <f ca="1">IF(OR(FL$9="×",FL$110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FL$110="△"),"△","〇")))</f>
        <v>×</v>
      </c>
      <c r="FM41" s="29" t="str">
        <f ca="1">IF(OR(FM$9="×",FM$110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FM$110="△"),"△","〇")))</f>
        <v>×</v>
      </c>
      <c r="FN41" s="30" t="str">
        <f ca="1">IF(OR(FN$9="×",FN$110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FN$110="△"),"△","〇")))</f>
        <v>×</v>
      </c>
      <c r="FO41" s="29" t="str">
        <f ca="1">IF(OR(FO$9="×",FO$110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FO$110="△"),"△","〇")))</f>
        <v>×</v>
      </c>
      <c r="FP41" s="29" t="str">
        <f ca="1">IF(OR(FP$9="×",FP$110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FP$110="△"),"△","〇")))</f>
        <v>×</v>
      </c>
      <c r="FQ41" s="29" t="str">
        <f ca="1">IF(OR(FQ$9="×",FQ$110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FQ$110="△"),"△","〇")))</f>
        <v>×</v>
      </c>
      <c r="FR41" s="29" t="str">
        <f ca="1">IF(OR(FR$9="×",FR$110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FR$110="△"),"△","〇")))</f>
        <v>×</v>
      </c>
      <c r="FS41" s="28" t="str">
        <f ca="1">IF(OR(FS$9="×",FS$110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FS$110="△"),"△","〇")))</f>
        <v>×</v>
      </c>
      <c r="FT41" s="29" t="str">
        <f ca="1">IF(OR(FT$9="×",FT$110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FT$110="△"),"△","〇")))</f>
        <v>×</v>
      </c>
      <c r="FU41" s="29" t="str">
        <f ca="1">IF(OR(FU$9="×",FU$110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FU$110="△"),"△","〇")))</f>
        <v>×</v>
      </c>
      <c r="FV41" s="30" t="str">
        <f ca="1">IF(OR(FV$9="×",FV$110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FV$110="△"),"△","〇")))</f>
        <v>×</v>
      </c>
      <c r="FW41" s="29" t="str">
        <f ca="1">IF(OR(FW$9="×",FW$110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FW$110="△"),"△","〇")))</f>
        <v>×</v>
      </c>
      <c r="FX41" s="29" t="str">
        <f ca="1">IF(OR(FX$9="×",FX$110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FX$110="△"),"△","〇")))</f>
        <v>×</v>
      </c>
      <c r="FY41" s="37" t="str">
        <f ca="1">IF(OR(FY$9="×",FY$110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FY$110="△"),"△","〇")))</f>
        <v>×</v>
      </c>
    </row>
    <row r="42" spans="1:181">
      <c r="A42" s="40"/>
      <c r="B42" s="74" t="s">
        <v>293</v>
      </c>
      <c r="C42" s="75"/>
      <c r="D42" s="11" t="s">
        <v>181</v>
      </c>
      <c r="E42" s="10" t="str">
        <f>INDEX(施設情報!$D$1:$D$1000,MATCH(D42,施設情報!$C$1:$C$1000,0))</f>
        <v>1</v>
      </c>
      <c r="F42" s="11"/>
      <c r="G42" s="8" t="str">
        <f t="shared" si="15"/>
        <v>032-46391</v>
      </c>
      <c r="H42" s="10" t="str">
        <f t="shared" si="16"/>
        <v>032-46392</v>
      </c>
      <c r="I42" s="10" t="str">
        <f t="shared" si="17"/>
        <v>032-46393</v>
      </c>
      <c r="J42" s="10" t="str">
        <f t="shared" si="18"/>
        <v>032-46394</v>
      </c>
      <c r="K42" s="10" t="str">
        <f t="shared" si="19"/>
        <v>032-46395</v>
      </c>
      <c r="L42" s="10" t="str">
        <f t="shared" si="20"/>
        <v>032-46396</v>
      </c>
      <c r="M42" s="10" t="str">
        <f t="shared" si="21"/>
        <v>032-46397</v>
      </c>
      <c r="N42" s="36" t="str">
        <f ca="1">IF(OR(N$9="×",N$110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N$110="△"),"△","〇")))</f>
        <v>△</v>
      </c>
      <c r="O42" s="29" t="str">
        <f ca="1">IF(OR(O$9="×",O$110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O$110="△"),"△","〇")))</f>
        <v>△</v>
      </c>
      <c r="P42" s="29" t="str">
        <f ca="1">IF(OR(P$9="×",P$110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P$110="△"),"△","〇")))</f>
        <v>△</v>
      </c>
      <c r="Q42" s="29" t="str">
        <f ca="1">IF(OR(Q$9="×",Q$110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Q$110="△"),"△","〇")))</f>
        <v>△</v>
      </c>
      <c r="R42" s="29" t="str">
        <f ca="1">IF(OR(R$9="×",R$110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R$110="△"),"△","〇")))</f>
        <v>△</v>
      </c>
      <c r="S42" s="29" t="str">
        <f ca="1">IF(OR(S$9="×",S$110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S$110="△"),"△","〇")))</f>
        <v>△</v>
      </c>
      <c r="T42" s="29" t="str">
        <f ca="1">IF(OR(T$9="×",T$110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T$110="△"),"△","〇")))</f>
        <v>△</v>
      </c>
      <c r="U42" s="29" t="str">
        <f ca="1">IF(OR(U$9="×",U$110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U$110="△"),"△","〇")))</f>
        <v>△</v>
      </c>
      <c r="V42" s="29" t="str">
        <f ca="1">IF(OR(V$9="×",V$110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V$110="△"),"△","〇")))</f>
        <v>△</v>
      </c>
      <c r="W42" s="28" t="str">
        <f ca="1">IF(OR(W$9="×",W$110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W$110="△"),"△","〇")))</f>
        <v>〇</v>
      </c>
      <c r="X42" s="29" t="str">
        <f ca="1">IF(OR(X$9="×",X$110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X$110="△"),"△","〇")))</f>
        <v>〇</v>
      </c>
      <c r="Y42" s="29" t="str">
        <f ca="1">IF(OR(Y$9="×",Y$110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Y$110="△"),"△","〇")))</f>
        <v>〇</v>
      </c>
      <c r="Z42" s="30" t="str">
        <f ca="1">IF(OR(Z$9="×",Z$110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Z$110="△"),"△","〇")))</f>
        <v>〇</v>
      </c>
      <c r="AA42" s="29" t="str">
        <f ca="1">IF(OR(AA$9="×",AA$110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AA$110="△"),"△","〇")))</f>
        <v>〇</v>
      </c>
      <c r="AB42" s="29" t="str">
        <f ca="1">IF(OR(AB$9="×",AB$110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AB$110="△"),"△","〇")))</f>
        <v>〇</v>
      </c>
      <c r="AC42" s="29" t="str">
        <f ca="1">IF(OR(AC$9="×",AC$110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AC$110="△"),"△","〇")))</f>
        <v>〇</v>
      </c>
      <c r="AD42" s="29" t="str">
        <f ca="1">IF(OR(AD$9="×",AD$110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AD$110="△"),"△","〇")))</f>
        <v>〇</v>
      </c>
      <c r="AE42" s="28" t="str">
        <f ca="1">IF(OR(AE$9="×",AE$110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AE$110="△"),"△","〇")))</f>
        <v>△</v>
      </c>
      <c r="AF42" s="29" t="str">
        <f ca="1">IF(OR(AF$9="×",AF$110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AF$110="△"),"△","〇")))</f>
        <v>△</v>
      </c>
      <c r="AG42" s="29" t="str">
        <f ca="1">IF(OR(AG$9="×",AG$110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AG$110="△"),"△","〇")))</f>
        <v>△</v>
      </c>
      <c r="AH42" s="30" t="str">
        <f ca="1">IF(OR(AH$9="×",AH$110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AH$110="△"),"△","〇")))</f>
        <v>△</v>
      </c>
      <c r="AI42" s="29" t="str">
        <f ca="1">IF(OR(AI$9="×",AI$110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AI$110="△"),"△","〇")))</f>
        <v>△</v>
      </c>
      <c r="AJ42" s="29" t="str">
        <f ca="1">IF(OR(AJ$9="×",AJ$110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AJ$110="△"),"△","〇")))</f>
        <v>△</v>
      </c>
      <c r="AK42" s="37" t="str">
        <f ca="1">IF(OR(AK$9="×",AK$110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AK$110="△"),"△","〇")))</f>
        <v>△</v>
      </c>
      <c r="AL42" s="36" t="str">
        <f ca="1">IF(OR(AL$9="×",AL$110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AL$110="△"),"△","〇")))</f>
        <v>△</v>
      </c>
      <c r="AM42" s="29" t="str">
        <f ca="1">IF(OR(AM$9="×",AM$110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AM$110="△"),"△","〇")))</f>
        <v>△</v>
      </c>
      <c r="AN42" s="29" t="str">
        <f ca="1">IF(OR(AN$9="×",AN$110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AN$110="△"),"△","〇")))</f>
        <v>△</v>
      </c>
      <c r="AO42" s="29" t="str">
        <f ca="1">IF(OR(AO$9="×",AO$110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AO$110="△"),"△","〇")))</f>
        <v>△</v>
      </c>
      <c r="AP42" s="29" t="str">
        <f ca="1">IF(OR(AP$9="×",AP$110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AP$110="△"),"△","〇")))</f>
        <v>△</v>
      </c>
      <c r="AQ42" s="29" t="str">
        <f ca="1">IF(OR(AQ$9="×",AQ$110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AQ$110="△"),"△","〇")))</f>
        <v>△</v>
      </c>
      <c r="AR42" s="29" t="str">
        <f ca="1">IF(OR(AR$9="×",AR$110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AR$110="△"),"△","〇")))</f>
        <v>△</v>
      </c>
      <c r="AS42" s="29" t="str">
        <f ca="1">IF(OR(AS$9="×",AS$110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AS$110="△"),"△","〇")))</f>
        <v>△</v>
      </c>
      <c r="AT42" s="29" t="str">
        <f ca="1">IF(OR(AT$9="×",AT$110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AT$110="△"),"△","〇")))</f>
        <v>△</v>
      </c>
      <c r="AU42" s="28" t="str">
        <f ca="1">IF(OR(AU$9="×",AU$110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AU$110="△"),"△","〇")))</f>
        <v>〇</v>
      </c>
      <c r="AV42" s="29" t="str">
        <f ca="1">IF(OR(AV$9="×",AV$110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AV$110="△"),"△","〇")))</f>
        <v>〇</v>
      </c>
      <c r="AW42" s="29" t="str">
        <f ca="1">IF(OR(AW$9="×",AW$110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AW$110="△"),"△","〇")))</f>
        <v>〇</v>
      </c>
      <c r="AX42" s="30" t="str">
        <f ca="1">IF(OR(AX$9="×",AX$110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AX$110="△"),"△","〇")))</f>
        <v>〇</v>
      </c>
      <c r="AY42" s="29" t="str">
        <f ca="1">IF(OR(AY$9="×",AY$110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AY$110="△"),"△","〇")))</f>
        <v>〇</v>
      </c>
      <c r="AZ42" s="29" t="str">
        <f ca="1">IF(OR(AZ$9="×",AZ$110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AZ$110="△"),"△","〇")))</f>
        <v>〇</v>
      </c>
      <c r="BA42" s="29" t="str">
        <f ca="1">IF(OR(BA$9="×",BA$110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BA$110="△"),"△","〇")))</f>
        <v>〇</v>
      </c>
      <c r="BB42" s="29" t="str">
        <f ca="1">IF(OR(BB$9="×",BB$110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BB$110="△"),"△","〇")))</f>
        <v>〇</v>
      </c>
      <c r="BC42" s="28" t="str">
        <f ca="1">IF(OR(BC$9="×",BC$110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BC$110="△"),"△","〇")))</f>
        <v>△</v>
      </c>
      <c r="BD42" s="29" t="str">
        <f ca="1">IF(OR(BD$9="×",BD$110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BD$110="△"),"△","〇")))</f>
        <v>△</v>
      </c>
      <c r="BE42" s="29" t="str">
        <f ca="1">IF(OR(BE$9="×",BE$110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BE$110="△"),"△","〇")))</f>
        <v>△</v>
      </c>
      <c r="BF42" s="30" t="str">
        <f ca="1">IF(OR(BF$9="×",BF$110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BF$110="△"),"△","〇")))</f>
        <v>△</v>
      </c>
      <c r="BG42" s="29" t="str">
        <f ca="1">IF(OR(BG$9="×",BG$110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BG$110="△"),"△","〇")))</f>
        <v>△</v>
      </c>
      <c r="BH42" s="29" t="str">
        <f ca="1">IF(OR(BH$9="×",BH$110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BH$110="△"),"△","〇")))</f>
        <v>△</v>
      </c>
      <c r="BI42" s="37" t="str">
        <f ca="1">IF(OR(BI$9="×",BI$110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BI$110="△"),"△","〇")))</f>
        <v>△</v>
      </c>
      <c r="BJ42" s="36" t="str">
        <f ca="1">IF(OR(BJ$9="×",BJ$110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BJ$110="△"),"△","〇")))</f>
        <v>△</v>
      </c>
      <c r="BK42" s="29" t="str">
        <f ca="1">IF(OR(BK$9="×",BK$110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BK$110="△"),"△","〇")))</f>
        <v>△</v>
      </c>
      <c r="BL42" s="29" t="str">
        <f ca="1">IF(OR(BL$9="×",BL$110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BL$110="△"),"△","〇")))</f>
        <v>△</v>
      </c>
      <c r="BM42" s="29" t="str">
        <f ca="1">IF(OR(BM$9="×",BM$110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BM$110="△"),"△","〇")))</f>
        <v>△</v>
      </c>
      <c r="BN42" s="29" t="str">
        <f ca="1">IF(OR(BN$9="×",BN$110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BN$110="△"),"△","〇")))</f>
        <v>△</v>
      </c>
      <c r="BO42" s="29" t="str">
        <f ca="1">IF(OR(BO$9="×",BO$110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BO$110="△"),"△","〇")))</f>
        <v>△</v>
      </c>
      <c r="BP42" s="29" t="str">
        <f ca="1">IF(OR(BP$9="×",BP$110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BP$110="△"),"△","〇")))</f>
        <v>△</v>
      </c>
      <c r="BQ42" s="29" t="str">
        <f ca="1">IF(OR(BQ$9="×",BQ$110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BQ$110="△"),"△","〇")))</f>
        <v>△</v>
      </c>
      <c r="BR42" s="29" t="str">
        <f ca="1">IF(OR(BR$9="×",BR$110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BR$110="△"),"△","〇")))</f>
        <v>△</v>
      </c>
      <c r="BS42" s="28" t="str">
        <f ca="1">IF(OR(BS$9="×",BS$110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BS$110="△"),"△","〇")))</f>
        <v>〇</v>
      </c>
      <c r="BT42" s="29" t="str">
        <f ca="1">IF(OR(BT$9="×",BT$110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BT$110="△"),"△","〇")))</f>
        <v>〇</v>
      </c>
      <c r="BU42" s="29" t="str">
        <f ca="1">IF(OR(BU$9="×",BU$110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BU$110="△"),"△","〇")))</f>
        <v>〇</v>
      </c>
      <c r="BV42" s="30" t="str">
        <f ca="1">IF(OR(BV$9="×",BV$110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BV$110="△"),"△","〇")))</f>
        <v>〇</v>
      </c>
      <c r="BW42" s="29" t="str">
        <f ca="1">IF(OR(BW$9="×",BW$110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BW$110="△"),"△","〇")))</f>
        <v>〇</v>
      </c>
      <c r="BX42" s="29" t="str">
        <f ca="1">IF(OR(BX$9="×",BX$110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BX$110="△"),"△","〇")))</f>
        <v>〇</v>
      </c>
      <c r="BY42" s="29" t="str">
        <f ca="1">IF(OR(BY$9="×",BY$110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BY$110="△"),"△","〇")))</f>
        <v>〇</v>
      </c>
      <c r="BZ42" s="29" t="str">
        <f ca="1">IF(OR(BZ$9="×",BZ$110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BZ$110="△"),"△","〇")))</f>
        <v>〇</v>
      </c>
      <c r="CA42" s="28" t="str">
        <f ca="1">IF(OR(CA$9="×",CA$110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CA$110="△"),"△","〇")))</f>
        <v>△</v>
      </c>
      <c r="CB42" s="29" t="str">
        <f ca="1">IF(OR(CB$9="×",CB$110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CB$110="△"),"△","〇")))</f>
        <v>△</v>
      </c>
      <c r="CC42" s="29" t="str">
        <f ca="1">IF(OR(CC$9="×",CC$110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CC$110="△"),"△","〇")))</f>
        <v>△</v>
      </c>
      <c r="CD42" s="30" t="str">
        <f ca="1">IF(OR(CD$9="×",CD$110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CD$110="△"),"△","〇")))</f>
        <v>△</v>
      </c>
      <c r="CE42" s="29" t="str">
        <f ca="1">IF(OR(CE$9="×",CE$110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CE$110="△"),"△","〇")))</f>
        <v>△</v>
      </c>
      <c r="CF42" s="29" t="str">
        <f ca="1">IF(OR(CF$9="×",CF$110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CF$110="△"),"△","〇")))</f>
        <v>△</v>
      </c>
      <c r="CG42" s="37" t="str">
        <f ca="1">IF(OR(CG$9="×",CG$110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CG$110="△"),"△","〇")))</f>
        <v>△</v>
      </c>
      <c r="CH42" s="36" t="str">
        <f ca="1">IF(OR(CH$9="×",CH$110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CH$110="△"),"△","〇")))</f>
        <v>△</v>
      </c>
      <c r="CI42" s="29" t="str">
        <f ca="1">IF(OR(CI$9="×",CI$110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CI$110="△"),"△","〇")))</f>
        <v>△</v>
      </c>
      <c r="CJ42" s="29" t="str">
        <f ca="1">IF(OR(CJ$9="×",CJ$110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CJ$110="△"),"△","〇")))</f>
        <v>△</v>
      </c>
      <c r="CK42" s="29" t="str">
        <f ca="1">IF(OR(CK$9="×",CK$110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CK$110="△"),"△","〇")))</f>
        <v>△</v>
      </c>
      <c r="CL42" s="29" t="str">
        <f ca="1">IF(OR(CL$9="×",CL$110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CL$110="△"),"△","〇")))</f>
        <v>△</v>
      </c>
      <c r="CM42" s="29" t="str">
        <f ca="1">IF(OR(CM$9="×",CM$110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CM$110="△"),"△","〇")))</f>
        <v>△</v>
      </c>
      <c r="CN42" s="29" t="str">
        <f ca="1">IF(OR(CN$9="×",CN$110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CN$110="△"),"△","〇")))</f>
        <v>△</v>
      </c>
      <c r="CO42" s="29" t="str">
        <f ca="1">IF(OR(CO$9="×",CO$110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CO$110="△"),"△","〇")))</f>
        <v>△</v>
      </c>
      <c r="CP42" s="29" t="str">
        <f ca="1">IF(OR(CP$9="×",CP$110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CP$110="△"),"△","〇")))</f>
        <v>△</v>
      </c>
      <c r="CQ42" s="28" t="str">
        <f ca="1">IF(OR(CQ$9="×",CQ$110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CQ$110="△"),"△","〇")))</f>
        <v>〇</v>
      </c>
      <c r="CR42" s="29" t="str">
        <f ca="1">IF(OR(CR$9="×",CR$110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CR$110="△"),"△","〇")))</f>
        <v>〇</v>
      </c>
      <c r="CS42" s="29" t="str">
        <f ca="1">IF(OR(CS$9="×",CS$110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CS$110="△"),"△","〇")))</f>
        <v>〇</v>
      </c>
      <c r="CT42" s="30" t="str">
        <f ca="1">IF(OR(CT$9="×",CT$110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CT$110="△"),"△","〇")))</f>
        <v>〇</v>
      </c>
      <c r="CU42" s="29" t="str">
        <f ca="1">IF(OR(CU$9="×",CU$110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CU$110="△"),"△","〇")))</f>
        <v>〇</v>
      </c>
      <c r="CV42" s="29" t="str">
        <f ca="1">IF(OR(CV$9="×",CV$110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CV$110="△"),"△","〇")))</f>
        <v>〇</v>
      </c>
      <c r="CW42" s="29" t="str">
        <f ca="1">IF(OR(CW$9="×",CW$110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CW$110="△"),"△","〇")))</f>
        <v>〇</v>
      </c>
      <c r="CX42" s="29" t="str">
        <f ca="1">IF(OR(CX$9="×",CX$110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CX$110="△"),"△","〇")))</f>
        <v>〇</v>
      </c>
      <c r="CY42" s="28" t="str">
        <f ca="1">IF(OR(CY$9="×",CY$110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CY$110="△"),"△","〇")))</f>
        <v>△</v>
      </c>
      <c r="CZ42" s="29" t="str">
        <f ca="1">IF(OR(CZ$9="×",CZ$110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CZ$110="△"),"△","〇")))</f>
        <v>△</v>
      </c>
      <c r="DA42" s="29" t="str">
        <f ca="1">IF(OR(DA$9="×",DA$110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DA$110="△"),"△","〇")))</f>
        <v>△</v>
      </c>
      <c r="DB42" s="30" t="str">
        <f ca="1">IF(OR(DB$9="×",DB$110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DB$110="△"),"△","〇")))</f>
        <v>△</v>
      </c>
      <c r="DC42" s="29" t="str">
        <f ca="1">IF(OR(DC$9="×",DC$110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DC$110="△"),"△","〇")))</f>
        <v>△</v>
      </c>
      <c r="DD42" s="29" t="str">
        <f ca="1">IF(OR(DD$9="×",DD$110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DD$110="△"),"△","〇")))</f>
        <v>△</v>
      </c>
      <c r="DE42" s="37" t="str">
        <f ca="1">IF(OR(DE$9="×",DE$110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DE$110="△"),"△","〇")))</f>
        <v>△</v>
      </c>
      <c r="DF42" s="36" t="str">
        <f ca="1">IF(OR(DF$9="×",DF$110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DF$110="△"),"△","〇")))</f>
        <v>△</v>
      </c>
      <c r="DG42" s="29" t="str">
        <f ca="1">IF(OR(DG$9="×",DG$110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DG$110="△"),"△","〇")))</f>
        <v>△</v>
      </c>
      <c r="DH42" s="29" t="str">
        <f ca="1">IF(OR(DH$9="×",DH$110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DH$110="△"),"△","〇")))</f>
        <v>△</v>
      </c>
      <c r="DI42" s="29" t="str">
        <f ca="1">IF(OR(DI$9="×",DI$110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DI$110="△"),"△","〇")))</f>
        <v>△</v>
      </c>
      <c r="DJ42" s="29" t="str">
        <f ca="1">IF(OR(DJ$9="×",DJ$110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DJ$110="△"),"△","〇")))</f>
        <v>△</v>
      </c>
      <c r="DK42" s="29" t="str">
        <f ca="1">IF(OR(DK$9="×",DK$110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DK$110="△"),"△","〇")))</f>
        <v>△</v>
      </c>
      <c r="DL42" s="29" t="str">
        <f ca="1">IF(OR(DL$9="×",DL$110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DL$110="△"),"△","〇")))</f>
        <v>△</v>
      </c>
      <c r="DM42" s="29" t="str">
        <f ca="1">IF(OR(DM$9="×",DM$110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DM$110="△"),"△","〇")))</f>
        <v>△</v>
      </c>
      <c r="DN42" s="29" t="str">
        <f ca="1">IF(OR(DN$9="×",DN$110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DN$110="△"),"△","〇")))</f>
        <v>△</v>
      </c>
      <c r="DO42" s="28" t="str">
        <f ca="1">IF(OR(DO$9="×",DO$110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DO$110="△"),"△","〇")))</f>
        <v>〇</v>
      </c>
      <c r="DP42" s="29" t="str">
        <f ca="1">IF(OR(DP$9="×",DP$110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DP$110="△"),"△","〇")))</f>
        <v>〇</v>
      </c>
      <c r="DQ42" s="29" t="str">
        <f ca="1">IF(OR(DQ$9="×",DQ$110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DQ$110="△"),"△","〇")))</f>
        <v>〇</v>
      </c>
      <c r="DR42" s="30" t="str">
        <f ca="1">IF(OR(DR$9="×",DR$110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DR$110="△"),"△","〇")))</f>
        <v>〇</v>
      </c>
      <c r="DS42" s="29" t="str">
        <f ca="1">IF(OR(DS$9="×",DS$110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DS$110="△"),"△","〇")))</f>
        <v>〇</v>
      </c>
      <c r="DT42" s="29" t="str">
        <f ca="1">IF(OR(DT$9="×",DT$110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DT$110="△"),"△","〇")))</f>
        <v>〇</v>
      </c>
      <c r="DU42" s="29" t="str">
        <f ca="1">IF(OR(DU$9="×",DU$110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DU$110="△"),"△","〇")))</f>
        <v>〇</v>
      </c>
      <c r="DV42" s="29" t="str">
        <f ca="1">IF(OR(DV$9="×",DV$110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DV$110="△"),"△","〇")))</f>
        <v>〇</v>
      </c>
      <c r="DW42" s="28" t="str">
        <f ca="1">IF(OR(DW$9="×",DW$110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DW$110="△"),"△","〇")))</f>
        <v>△</v>
      </c>
      <c r="DX42" s="29" t="str">
        <f ca="1">IF(OR(DX$9="×",DX$110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DX$110="△"),"△","〇")))</f>
        <v>△</v>
      </c>
      <c r="DY42" s="29" t="str">
        <f ca="1">IF(OR(DY$9="×",DY$110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DY$110="△"),"△","〇")))</f>
        <v>△</v>
      </c>
      <c r="DZ42" s="30" t="str">
        <f ca="1">IF(OR(DZ$9="×",DZ$110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DZ$110="△"),"△","〇")))</f>
        <v>△</v>
      </c>
      <c r="EA42" s="29" t="str">
        <f ca="1">IF(OR(EA$9="×",EA$110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EA$110="△"),"△","〇")))</f>
        <v>△</v>
      </c>
      <c r="EB42" s="29" t="str">
        <f ca="1">IF(OR(EB$9="×",EB$110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EB$110="△"),"△","〇")))</f>
        <v>△</v>
      </c>
      <c r="EC42" s="37" t="str">
        <f ca="1">IF(OR(EC$9="×",EC$110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EC$110="△"),"△","〇")))</f>
        <v>△</v>
      </c>
      <c r="ED42" s="36" t="str">
        <f ca="1">IF(OR(ED$9="×",ED$110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ED$110="△"),"△","〇")))</f>
        <v>×</v>
      </c>
      <c r="EE42" s="29" t="str">
        <f ca="1">IF(OR(EE$9="×",EE$110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EE$110="△"),"△","〇")))</f>
        <v>×</v>
      </c>
      <c r="EF42" s="29" t="str">
        <f ca="1">IF(OR(EF$9="×",EF$110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EF$110="△"),"△","〇")))</f>
        <v>×</v>
      </c>
      <c r="EG42" s="29" t="str">
        <f ca="1">IF(OR(EG$9="×",EG$110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EG$110="△"),"△","〇")))</f>
        <v>×</v>
      </c>
      <c r="EH42" s="29" t="str">
        <f ca="1">IF(OR(EH$9="×",EH$110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EH$110="△"),"△","〇")))</f>
        <v>×</v>
      </c>
      <c r="EI42" s="29" t="str">
        <f ca="1">IF(OR(EI$9="×",EI$110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EI$110="△"),"△","〇")))</f>
        <v>×</v>
      </c>
      <c r="EJ42" s="29" t="str">
        <f ca="1">IF(OR(EJ$9="×",EJ$110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EJ$110="△"),"△","〇")))</f>
        <v>×</v>
      </c>
      <c r="EK42" s="29" t="str">
        <f ca="1">IF(OR(EK$9="×",EK$110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EK$110="△"),"△","〇")))</f>
        <v>×</v>
      </c>
      <c r="EL42" s="29" t="str">
        <f ca="1">IF(OR(EL$9="×",EL$110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EL$110="△"),"△","〇")))</f>
        <v>×</v>
      </c>
      <c r="EM42" s="28" t="str">
        <f ca="1">IF(OR(EM$9="×",EM$110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EM$110="△"),"△","〇")))</f>
        <v>×</v>
      </c>
      <c r="EN42" s="29" t="str">
        <f ca="1">IF(OR(EN$9="×",EN$110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EN$110="△"),"△","〇")))</f>
        <v>×</v>
      </c>
      <c r="EO42" s="29" t="str">
        <f ca="1">IF(OR(EO$9="×",EO$110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EO$110="△"),"△","〇")))</f>
        <v>×</v>
      </c>
      <c r="EP42" s="30" t="str">
        <f ca="1">IF(OR(EP$9="×",EP$110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EP$110="△"),"△","〇")))</f>
        <v>×</v>
      </c>
      <c r="EQ42" s="29" t="str">
        <f ca="1">IF(OR(EQ$9="×",EQ$110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EQ$110="△"),"△","〇")))</f>
        <v>×</v>
      </c>
      <c r="ER42" s="29" t="str">
        <f ca="1">IF(OR(ER$9="×",ER$110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ER$110="△"),"△","〇")))</f>
        <v>×</v>
      </c>
      <c r="ES42" s="29" t="str">
        <f ca="1">IF(OR(ES$9="×",ES$110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ES$110="△"),"△","〇")))</f>
        <v>×</v>
      </c>
      <c r="ET42" s="29" t="str">
        <f ca="1">IF(OR(ET$9="×",ET$110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ET$110="△"),"△","〇")))</f>
        <v>×</v>
      </c>
      <c r="EU42" s="28" t="str">
        <f ca="1">IF(OR(EU$9="×",EU$110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EU$110="△"),"△","〇")))</f>
        <v>×</v>
      </c>
      <c r="EV42" s="29" t="str">
        <f ca="1">IF(OR(EV$9="×",EV$110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EV$110="△"),"△","〇")))</f>
        <v>×</v>
      </c>
      <c r="EW42" s="29" t="str">
        <f ca="1">IF(OR(EW$9="×",EW$110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EW$110="△"),"△","〇")))</f>
        <v>×</v>
      </c>
      <c r="EX42" s="30" t="str">
        <f ca="1">IF(OR(EX$9="×",EX$110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EX$110="△"),"△","〇")))</f>
        <v>×</v>
      </c>
      <c r="EY42" s="29" t="str">
        <f ca="1">IF(OR(EY$9="×",EY$110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EY$110="△"),"△","〇")))</f>
        <v>×</v>
      </c>
      <c r="EZ42" s="29" t="str">
        <f ca="1">IF(OR(EZ$9="×",EZ$110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EZ$110="△"),"△","〇")))</f>
        <v>×</v>
      </c>
      <c r="FA42" s="37" t="str">
        <f ca="1">IF(OR(FA$9="×",FA$110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FA$110="△"),"△","〇")))</f>
        <v>×</v>
      </c>
      <c r="FB42" s="36" t="str">
        <f ca="1">IF(OR(FB$9="×",FB$110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FB$110="△"),"△","〇")))</f>
        <v>×</v>
      </c>
      <c r="FC42" s="29" t="str">
        <f ca="1">IF(OR(FC$9="×",FC$110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FC$110="△"),"△","〇")))</f>
        <v>×</v>
      </c>
      <c r="FD42" s="29" t="str">
        <f ca="1">IF(OR(FD$9="×",FD$110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FD$110="△"),"△","〇")))</f>
        <v>×</v>
      </c>
      <c r="FE42" s="29" t="str">
        <f ca="1">IF(OR(FE$9="×",FE$110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FE$110="△"),"△","〇")))</f>
        <v>×</v>
      </c>
      <c r="FF42" s="29" t="str">
        <f ca="1">IF(OR(FF$9="×",FF$110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FF$110="△"),"△","〇")))</f>
        <v>×</v>
      </c>
      <c r="FG42" s="29" t="str">
        <f ca="1">IF(OR(FG$9="×",FG$110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FG$110="△"),"△","〇")))</f>
        <v>×</v>
      </c>
      <c r="FH42" s="29" t="str">
        <f ca="1">IF(OR(FH$9="×",FH$110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FH$110="△"),"△","〇")))</f>
        <v>×</v>
      </c>
      <c r="FI42" s="29" t="str">
        <f ca="1">IF(OR(FI$9="×",FI$110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FI$110="△"),"△","〇")))</f>
        <v>×</v>
      </c>
      <c r="FJ42" s="29" t="str">
        <f ca="1">IF(OR(FJ$9="×",FJ$110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FJ$110="△"),"△","〇")))</f>
        <v>×</v>
      </c>
      <c r="FK42" s="28" t="str">
        <f ca="1">IF(OR(FK$9="×",FK$110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FK$110="△"),"△","〇")))</f>
        <v>×</v>
      </c>
      <c r="FL42" s="29" t="str">
        <f ca="1">IF(OR(FL$9="×",FL$110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FL$110="△"),"△","〇")))</f>
        <v>×</v>
      </c>
      <c r="FM42" s="29" t="str">
        <f ca="1">IF(OR(FM$9="×",FM$110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FM$110="△"),"△","〇")))</f>
        <v>×</v>
      </c>
      <c r="FN42" s="30" t="str">
        <f ca="1">IF(OR(FN$9="×",FN$110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FN$110="△"),"△","〇")))</f>
        <v>×</v>
      </c>
      <c r="FO42" s="29" t="str">
        <f ca="1">IF(OR(FO$9="×",FO$110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FO$110="△"),"△","〇")))</f>
        <v>×</v>
      </c>
      <c r="FP42" s="29" t="str">
        <f ca="1">IF(OR(FP$9="×",FP$110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FP$110="△"),"△","〇")))</f>
        <v>×</v>
      </c>
      <c r="FQ42" s="29" t="str">
        <f ca="1">IF(OR(FQ$9="×",FQ$110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FQ$110="△"),"△","〇")))</f>
        <v>×</v>
      </c>
      <c r="FR42" s="29" t="str">
        <f ca="1">IF(OR(FR$9="×",FR$110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FR$110="△"),"△","〇")))</f>
        <v>×</v>
      </c>
      <c r="FS42" s="28" t="str">
        <f ca="1">IF(OR(FS$9="×",FS$110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FS$110="△"),"△","〇")))</f>
        <v>×</v>
      </c>
      <c r="FT42" s="29" t="str">
        <f ca="1">IF(OR(FT$9="×",FT$110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FT$110="△"),"△","〇")))</f>
        <v>×</v>
      </c>
      <c r="FU42" s="29" t="str">
        <f ca="1">IF(OR(FU$9="×",FU$110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FU$110="△"),"△","〇")))</f>
        <v>×</v>
      </c>
      <c r="FV42" s="30" t="str">
        <f ca="1">IF(OR(FV$9="×",FV$110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FV$110="△"),"△","〇")))</f>
        <v>×</v>
      </c>
      <c r="FW42" s="29" t="str">
        <f ca="1">IF(OR(FW$9="×",FW$110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FW$110="△"),"△","〇")))</f>
        <v>×</v>
      </c>
      <c r="FX42" s="29" t="str">
        <f ca="1">IF(OR(FX$9="×",FX$110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FX$110="△"),"△","〇")))</f>
        <v>×</v>
      </c>
      <c r="FY42" s="37" t="str">
        <f ca="1">IF(OR(FY$9="×",FY$110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FY$110="△"),"△","〇")))</f>
        <v>×</v>
      </c>
    </row>
    <row r="43" spans="1:181">
      <c r="A43" s="40"/>
      <c r="B43" s="74" t="s">
        <v>294</v>
      </c>
      <c r="C43" s="75"/>
      <c r="D43" s="11" t="s">
        <v>182</v>
      </c>
      <c r="E43" s="10" t="str">
        <f>INDEX(施設情報!$D$1:$D$1000,MATCH(D43,施設情報!$C$1:$C$1000,0))</f>
        <v>1</v>
      </c>
      <c r="F43" s="11"/>
      <c r="G43" s="8" t="str">
        <f t="shared" si="15"/>
        <v>033-46391</v>
      </c>
      <c r="H43" s="10" t="str">
        <f t="shared" si="16"/>
        <v>033-46392</v>
      </c>
      <c r="I43" s="10" t="str">
        <f t="shared" si="17"/>
        <v>033-46393</v>
      </c>
      <c r="J43" s="10" t="str">
        <f t="shared" si="18"/>
        <v>033-46394</v>
      </c>
      <c r="K43" s="10" t="str">
        <f t="shared" si="19"/>
        <v>033-46395</v>
      </c>
      <c r="L43" s="10" t="str">
        <f t="shared" si="20"/>
        <v>033-46396</v>
      </c>
      <c r="M43" s="10" t="str">
        <f t="shared" si="21"/>
        <v>033-46397</v>
      </c>
      <c r="N43" s="36" t="str">
        <f ca="1">IF(OR(N$9="×",N$110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N$110="△"),"△","〇")))</f>
        <v>△</v>
      </c>
      <c r="O43" s="29" t="str">
        <f ca="1">IF(OR(O$9="×",O$110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O$110="△"),"△","〇")))</f>
        <v>△</v>
      </c>
      <c r="P43" s="29" t="str">
        <f ca="1">IF(OR(P$9="×",P$110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P$110="△"),"△","〇")))</f>
        <v>△</v>
      </c>
      <c r="Q43" s="29" t="str">
        <f ca="1">IF(OR(Q$9="×",Q$110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Q$110="△"),"△","〇")))</f>
        <v>△</v>
      </c>
      <c r="R43" s="29" t="str">
        <f ca="1">IF(OR(R$9="×",R$110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R$110="△"),"△","〇")))</f>
        <v>△</v>
      </c>
      <c r="S43" s="29" t="str">
        <f ca="1">IF(OR(S$9="×",S$110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S$110="△"),"△","〇")))</f>
        <v>△</v>
      </c>
      <c r="T43" s="29" t="str">
        <f ca="1">IF(OR(T$9="×",T$110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T$110="△"),"△","〇")))</f>
        <v>△</v>
      </c>
      <c r="U43" s="29" t="str">
        <f ca="1">IF(OR(U$9="×",U$110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U$110="△"),"△","〇")))</f>
        <v>△</v>
      </c>
      <c r="V43" s="29" t="str">
        <f ca="1">IF(OR(V$9="×",V$110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V$110="△"),"△","〇")))</f>
        <v>△</v>
      </c>
      <c r="W43" s="28" t="str">
        <f ca="1">IF(OR(W$9="×",W$110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W$110="△"),"△","〇")))</f>
        <v>〇</v>
      </c>
      <c r="X43" s="29" t="str">
        <f ca="1">IF(OR(X$9="×",X$110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X$110="△"),"△","〇")))</f>
        <v>〇</v>
      </c>
      <c r="Y43" s="29" t="str">
        <f ca="1">IF(OR(Y$9="×",Y$110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Y$110="△"),"△","〇")))</f>
        <v>〇</v>
      </c>
      <c r="Z43" s="30" t="str">
        <f ca="1">IF(OR(Z$9="×",Z$110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Z$110="△"),"△","〇")))</f>
        <v>〇</v>
      </c>
      <c r="AA43" s="29" t="str">
        <f ca="1">IF(OR(AA$9="×",AA$110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AA$110="△"),"△","〇")))</f>
        <v>〇</v>
      </c>
      <c r="AB43" s="29" t="str">
        <f ca="1">IF(OR(AB$9="×",AB$110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AB$110="△"),"△","〇")))</f>
        <v>〇</v>
      </c>
      <c r="AC43" s="29" t="str">
        <f ca="1">IF(OR(AC$9="×",AC$110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AC$110="△"),"△","〇")))</f>
        <v>〇</v>
      </c>
      <c r="AD43" s="29" t="str">
        <f ca="1">IF(OR(AD$9="×",AD$110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AD$110="△"),"△","〇")))</f>
        <v>〇</v>
      </c>
      <c r="AE43" s="28" t="str">
        <f ca="1">IF(OR(AE$9="×",AE$110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AE$110="△"),"△","〇")))</f>
        <v>△</v>
      </c>
      <c r="AF43" s="29" t="str">
        <f ca="1">IF(OR(AF$9="×",AF$110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AF$110="△"),"△","〇")))</f>
        <v>△</v>
      </c>
      <c r="AG43" s="29" t="str">
        <f ca="1">IF(OR(AG$9="×",AG$110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AG$110="△"),"△","〇")))</f>
        <v>△</v>
      </c>
      <c r="AH43" s="30" t="str">
        <f ca="1">IF(OR(AH$9="×",AH$110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AH$110="△"),"△","〇")))</f>
        <v>△</v>
      </c>
      <c r="AI43" s="29" t="str">
        <f ca="1">IF(OR(AI$9="×",AI$110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AI$110="△"),"△","〇")))</f>
        <v>△</v>
      </c>
      <c r="AJ43" s="29" t="str">
        <f ca="1">IF(OR(AJ$9="×",AJ$110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AJ$110="△"),"△","〇")))</f>
        <v>△</v>
      </c>
      <c r="AK43" s="37" t="str">
        <f ca="1">IF(OR(AK$9="×",AK$110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AK$110="△"),"△","〇")))</f>
        <v>△</v>
      </c>
      <c r="AL43" s="36" t="str">
        <f ca="1">IF(OR(AL$9="×",AL$110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AL$110="△"),"△","〇")))</f>
        <v>△</v>
      </c>
      <c r="AM43" s="29" t="str">
        <f ca="1">IF(OR(AM$9="×",AM$110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AM$110="△"),"△","〇")))</f>
        <v>△</v>
      </c>
      <c r="AN43" s="29" t="str">
        <f ca="1">IF(OR(AN$9="×",AN$110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AN$110="△"),"△","〇")))</f>
        <v>△</v>
      </c>
      <c r="AO43" s="29" t="str">
        <f ca="1">IF(OR(AO$9="×",AO$110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AO$110="△"),"△","〇")))</f>
        <v>△</v>
      </c>
      <c r="AP43" s="29" t="str">
        <f ca="1">IF(OR(AP$9="×",AP$110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AP$110="△"),"△","〇")))</f>
        <v>△</v>
      </c>
      <c r="AQ43" s="29" t="str">
        <f ca="1">IF(OR(AQ$9="×",AQ$110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AQ$110="△"),"△","〇")))</f>
        <v>△</v>
      </c>
      <c r="AR43" s="29" t="str">
        <f ca="1">IF(OR(AR$9="×",AR$110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AR$110="△"),"△","〇")))</f>
        <v>△</v>
      </c>
      <c r="AS43" s="29" t="str">
        <f ca="1">IF(OR(AS$9="×",AS$110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AS$110="△"),"△","〇")))</f>
        <v>△</v>
      </c>
      <c r="AT43" s="29" t="str">
        <f ca="1">IF(OR(AT$9="×",AT$110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AT$110="△"),"△","〇")))</f>
        <v>△</v>
      </c>
      <c r="AU43" s="28" t="str">
        <f ca="1">IF(OR(AU$9="×",AU$110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AU$110="△"),"△","〇")))</f>
        <v>〇</v>
      </c>
      <c r="AV43" s="29" t="str">
        <f ca="1">IF(OR(AV$9="×",AV$110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AV$110="△"),"△","〇")))</f>
        <v>〇</v>
      </c>
      <c r="AW43" s="29" t="str">
        <f ca="1">IF(OR(AW$9="×",AW$110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AW$110="△"),"△","〇")))</f>
        <v>〇</v>
      </c>
      <c r="AX43" s="30" t="str">
        <f ca="1">IF(OR(AX$9="×",AX$110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AX$110="△"),"△","〇")))</f>
        <v>〇</v>
      </c>
      <c r="AY43" s="29" t="str">
        <f ca="1">IF(OR(AY$9="×",AY$110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AY$110="△"),"△","〇")))</f>
        <v>〇</v>
      </c>
      <c r="AZ43" s="29" t="str">
        <f ca="1">IF(OR(AZ$9="×",AZ$110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AZ$110="△"),"△","〇")))</f>
        <v>〇</v>
      </c>
      <c r="BA43" s="29" t="str">
        <f ca="1">IF(OR(BA$9="×",BA$110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BA$110="△"),"△","〇")))</f>
        <v>〇</v>
      </c>
      <c r="BB43" s="29" t="str">
        <f ca="1">IF(OR(BB$9="×",BB$110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BB$110="△"),"△","〇")))</f>
        <v>〇</v>
      </c>
      <c r="BC43" s="28" t="str">
        <f ca="1">IF(OR(BC$9="×",BC$110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BC$110="△"),"△","〇")))</f>
        <v>△</v>
      </c>
      <c r="BD43" s="29" t="str">
        <f ca="1">IF(OR(BD$9="×",BD$110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BD$110="△"),"△","〇")))</f>
        <v>△</v>
      </c>
      <c r="BE43" s="29" t="str">
        <f ca="1">IF(OR(BE$9="×",BE$110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BE$110="△"),"△","〇")))</f>
        <v>△</v>
      </c>
      <c r="BF43" s="30" t="str">
        <f ca="1">IF(OR(BF$9="×",BF$110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BF$110="△"),"△","〇")))</f>
        <v>△</v>
      </c>
      <c r="BG43" s="29" t="str">
        <f ca="1">IF(OR(BG$9="×",BG$110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BG$110="△"),"△","〇")))</f>
        <v>△</v>
      </c>
      <c r="BH43" s="29" t="str">
        <f ca="1">IF(OR(BH$9="×",BH$110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BH$110="△"),"△","〇")))</f>
        <v>△</v>
      </c>
      <c r="BI43" s="37" t="str">
        <f ca="1">IF(OR(BI$9="×",BI$110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BI$110="△"),"△","〇")))</f>
        <v>△</v>
      </c>
      <c r="BJ43" s="36" t="str">
        <f ca="1">IF(OR(BJ$9="×",BJ$110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BJ$110="△"),"△","〇")))</f>
        <v>△</v>
      </c>
      <c r="BK43" s="29" t="str">
        <f ca="1">IF(OR(BK$9="×",BK$110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BK$110="△"),"△","〇")))</f>
        <v>△</v>
      </c>
      <c r="BL43" s="29" t="str">
        <f ca="1">IF(OR(BL$9="×",BL$110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BL$110="△"),"△","〇")))</f>
        <v>△</v>
      </c>
      <c r="BM43" s="29" t="str">
        <f ca="1">IF(OR(BM$9="×",BM$110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BM$110="△"),"△","〇")))</f>
        <v>△</v>
      </c>
      <c r="BN43" s="29" t="str">
        <f ca="1">IF(OR(BN$9="×",BN$110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BN$110="△"),"△","〇")))</f>
        <v>△</v>
      </c>
      <c r="BO43" s="29" t="str">
        <f ca="1">IF(OR(BO$9="×",BO$110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BO$110="△"),"△","〇")))</f>
        <v>△</v>
      </c>
      <c r="BP43" s="29" t="str">
        <f ca="1">IF(OR(BP$9="×",BP$110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BP$110="△"),"△","〇")))</f>
        <v>△</v>
      </c>
      <c r="BQ43" s="29" t="str">
        <f ca="1">IF(OR(BQ$9="×",BQ$110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BQ$110="△"),"△","〇")))</f>
        <v>△</v>
      </c>
      <c r="BR43" s="29" t="str">
        <f ca="1">IF(OR(BR$9="×",BR$110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BR$110="△"),"△","〇")))</f>
        <v>△</v>
      </c>
      <c r="BS43" s="28" t="str">
        <f ca="1">IF(OR(BS$9="×",BS$110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BS$110="△"),"△","〇")))</f>
        <v>〇</v>
      </c>
      <c r="BT43" s="29" t="str">
        <f ca="1">IF(OR(BT$9="×",BT$110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BT$110="△"),"△","〇")))</f>
        <v>〇</v>
      </c>
      <c r="BU43" s="29" t="str">
        <f ca="1">IF(OR(BU$9="×",BU$110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BU$110="△"),"△","〇")))</f>
        <v>〇</v>
      </c>
      <c r="BV43" s="30" t="str">
        <f ca="1">IF(OR(BV$9="×",BV$110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BV$110="△"),"△","〇")))</f>
        <v>〇</v>
      </c>
      <c r="BW43" s="29" t="str">
        <f ca="1">IF(OR(BW$9="×",BW$110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BW$110="△"),"△","〇")))</f>
        <v>〇</v>
      </c>
      <c r="BX43" s="29" t="str">
        <f ca="1">IF(OR(BX$9="×",BX$110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BX$110="△"),"△","〇")))</f>
        <v>〇</v>
      </c>
      <c r="BY43" s="29" t="str">
        <f ca="1">IF(OR(BY$9="×",BY$110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BY$110="△"),"△","〇")))</f>
        <v>〇</v>
      </c>
      <c r="BZ43" s="29" t="str">
        <f ca="1">IF(OR(BZ$9="×",BZ$110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BZ$110="△"),"△","〇")))</f>
        <v>〇</v>
      </c>
      <c r="CA43" s="28" t="str">
        <f ca="1">IF(OR(CA$9="×",CA$110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CA$110="△"),"△","〇")))</f>
        <v>△</v>
      </c>
      <c r="CB43" s="29" t="str">
        <f ca="1">IF(OR(CB$9="×",CB$110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CB$110="△"),"△","〇")))</f>
        <v>△</v>
      </c>
      <c r="CC43" s="29" t="str">
        <f ca="1">IF(OR(CC$9="×",CC$110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CC$110="△"),"△","〇")))</f>
        <v>△</v>
      </c>
      <c r="CD43" s="30" t="str">
        <f ca="1">IF(OR(CD$9="×",CD$110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CD$110="△"),"△","〇")))</f>
        <v>△</v>
      </c>
      <c r="CE43" s="29" t="str">
        <f ca="1">IF(OR(CE$9="×",CE$110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CE$110="△"),"△","〇")))</f>
        <v>△</v>
      </c>
      <c r="CF43" s="29" t="str">
        <f ca="1">IF(OR(CF$9="×",CF$110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CF$110="△"),"△","〇")))</f>
        <v>△</v>
      </c>
      <c r="CG43" s="37" t="str">
        <f ca="1">IF(OR(CG$9="×",CG$110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CG$110="△"),"△","〇")))</f>
        <v>△</v>
      </c>
      <c r="CH43" s="36" t="str">
        <f ca="1">IF(OR(CH$9="×",CH$110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CH$110="△"),"△","〇")))</f>
        <v>△</v>
      </c>
      <c r="CI43" s="29" t="str">
        <f ca="1">IF(OR(CI$9="×",CI$110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CI$110="△"),"△","〇")))</f>
        <v>△</v>
      </c>
      <c r="CJ43" s="29" t="str">
        <f ca="1">IF(OR(CJ$9="×",CJ$110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CJ$110="△"),"△","〇")))</f>
        <v>△</v>
      </c>
      <c r="CK43" s="29" t="str">
        <f ca="1">IF(OR(CK$9="×",CK$110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CK$110="△"),"△","〇")))</f>
        <v>△</v>
      </c>
      <c r="CL43" s="29" t="str">
        <f ca="1">IF(OR(CL$9="×",CL$110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CL$110="△"),"△","〇")))</f>
        <v>△</v>
      </c>
      <c r="CM43" s="29" t="str">
        <f ca="1">IF(OR(CM$9="×",CM$110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CM$110="△"),"△","〇")))</f>
        <v>△</v>
      </c>
      <c r="CN43" s="29" t="str">
        <f ca="1">IF(OR(CN$9="×",CN$110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CN$110="△"),"△","〇")))</f>
        <v>△</v>
      </c>
      <c r="CO43" s="29" t="str">
        <f ca="1">IF(OR(CO$9="×",CO$110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CO$110="△"),"△","〇")))</f>
        <v>△</v>
      </c>
      <c r="CP43" s="29" t="str">
        <f ca="1">IF(OR(CP$9="×",CP$110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CP$110="△"),"△","〇")))</f>
        <v>△</v>
      </c>
      <c r="CQ43" s="28" t="str">
        <f ca="1">IF(OR(CQ$9="×",CQ$110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CQ$110="△"),"△","〇")))</f>
        <v>〇</v>
      </c>
      <c r="CR43" s="29" t="str">
        <f ca="1">IF(OR(CR$9="×",CR$110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CR$110="△"),"△","〇")))</f>
        <v>〇</v>
      </c>
      <c r="CS43" s="29" t="str">
        <f ca="1">IF(OR(CS$9="×",CS$110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CS$110="△"),"△","〇")))</f>
        <v>〇</v>
      </c>
      <c r="CT43" s="30" t="str">
        <f ca="1">IF(OR(CT$9="×",CT$110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CT$110="△"),"△","〇")))</f>
        <v>〇</v>
      </c>
      <c r="CU43" s="29" t="str">
        <f ca="1">IF(OR(CU$9="×",CU$110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CU$110="△"),"△","〇")))</f>
        <v>〇</v>
      </c>
      <c r="CV43" s="29" t="str">
        <f ca="1">IF(OR(CV$9="×",CV$110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CV$110="△"),"△","〇")))</f>
        <v>〇</v>
      </c>
      <c r="CW43" s="29" t="str">
        <f ca="1">IF(OR(CW$9="×",CW$110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CW$110="△"),"△","〇")))</f>
        <v>〇</v>
      </c>
      <c r="CX43" s="29" t="str">
        <f ca="1">IF(OR(CX$9="×",CX$110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CX$110="△"),"△","〇")))</f>
        <v>〇</v>
      </c>
      <c r="CY43" s="28" t="str">
        <f ca="1">IF(OR(CY$9="×",CY$110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CY$110="△"),"△","〇")))</f>
        <v>△</v>
      </c>
      <c r="CZ43" s="29" t="str">
        <f ca="1">IF(OR(CZ$9="×",CZ$110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CZ$110="△"),"△","〇")))</f>
        <v>△</v>
      </c>
      <c r="DA43" s="29" t="str">
        <f ca="1">IF(OR(DA$9="×",DA$110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DA$110="△"),"△","〇")))</f>
        <v>△</v>
      </c>
      <c r="DB43" s="30" t="str">
        <f ca="1">IF(OR(DB$9="×",DB$110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DB$110="△"),"△","〇")))</f>
        <v>△</v>
      </c>
      <c r="DC43" s="29" t="str">
        <f ca="1">IF(OR(DC$9="×",DC$110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DC$110="△"),"△","〇")))</f>
        <v>△</v>
      </c>
      <c r="DD43" s="29" t="str">
        <f ca="1">IF(OR(DD$9="×",DD$110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DD$110="△"),"△","〇")))</f>
        <v>△</v>
      </c>
      <c r="DE43" s="37" t="str">
        <f ca="1">IF(OR(DE$9="×",DE$110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DE$110="△"),"△","〇")))</f>
        <v>△</v>
      </c>
      <c r="DF43" s="36" t="str">
        <f ca="1">IF(OR(DF$9="×",DF$110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DF$110="△"),"△","〇")))</f>
        <v>△</v>
      </c>
      <c r="DG43" s="29" t="str">
        <f ca="1">IF(OR(DG$9="×",DG$110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DG$110="△"),"△","〇")))</f>
        <v>△</v>
      </c>
      <c r="DH43" s="29" t="str">
        <f ca="1">IF(OR(DH$9="×",DH$110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DH$110="△"),"△","〇")))</f>
        <v>△</v>
      </c>
      <c r="DI43" s="29" t="str">
        <f ca="1">IF(OR(DI$9="×",DI$110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DI$110="△"),"△","〇")))</f>
        <v>△</v>
      </c>
      <c r="DJ43" s="29" t="str">
        <f ca="1">IF(OR(DJ$9="×",DJ$110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DJ$110="△"),"△","〇")))</f>
        <v>△</v>
      </c>
      <c r="DK43" s="29" t="str">
        <f ca="1">IF(OR(DK$9="×",DK$110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DK$110="△"),"△","〇")))</f>
        <v>△</v>
      </c>
      <c r="DL43" s="29" t="str">
        <f ca="1">IF(OR(DL$9="×",DL$110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DL$110="△"),"△","〇")))</f>
        <v>△</v>
      </c>
      <c r="DM43" s="29" t="str">
        <f ca="1">IF(OR(DM$9="×",DM$110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DM$110="△"),"△","〇")))</f>
        <v>△</v>
      </c>
      <c r="DN43" s="29" t="str">
        <f ca="1">IF(OR(DN$9="×",DN$110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DN$110="△"),"△","〇")))</f>
        <v>△</v>
      </c>
      <c r="DO43" s="28" t="str">
        <f ca="1">IF(OR(DO$9="×",DO$110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DO$110="△"),"△","〇")))</f>
        <v>〇</v>
      </c>
      <c r="DP43" s="29" t="str">
        <f ca="1">IF(OR(DP$9="×",DP$110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DP$110="△"),"△","〇")))</f>
        <v>〇</v>
      </c>
      <c r="DQ43" s="29" t="str">
        <f ca="1">IF(OR(DQ$9="×",DQ$110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DQ$110="△"),"△","〇")))</f>
        <v>〇</v>
      </c>
      <c r="DR43" s="30" t="str">
        <f ca="1">IF(OR(DR$9="×",DR$110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DR$110="△"),"△","〇")))</f>
        <v>〇</v>
      </c>
      <c r="DS43" s="29" t="str">
        <f ca="1">IF(OR(DS$9="×",DS$110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DS$110="△"),"△","〇")))</f>
        <v>〇</v>
      </c>
      <c r="DT43" s="29" t="str">
        <f ca="1">IF(OR(DT$9="×",DT$110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DT$110="△"),"△","〇")))</f>
        <v>〇</v>
      </c>
      <c r="DU43" s="29" t="str">
        <f ca="1">IF(OR(DU$9="×",DU$110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DU$110="△"),"△","〇")))</f>
        <v>〇</v>
      </c>
      <c r="DV43" s="29" t="str">
        <f ca="1">IF(OR(DV$9="×",DV$110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DV$110="△"),"△","〇")))</f>
        <v>〇</v>
      </c>
      <c r="DW43" s="28" t="str">
        <f ca="1">IF(OR(DW$9="×",DW$110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DW$110="△"),"△","〇")))</f>
        <v>△</v>
      </c>
      <c r="DX43" s="29" t="str">
        <f ca="1">IF(OR(DX$9="×",DX$110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DX$110="△"),"△","〇")))</f>
        <v>△</v>
      </c>
      <c r="DY43" s="29" t="str">
        <f ca="1">IF(OR(DY$9="×",DY$110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DY$110="△"),"△","〇")))</f>
        <v>△</v>
      </c>
      <c r="DZ43" s="30" t="str">
        <f ca="1">IF(OR(DZ$9="×",DZ$110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DZ$110="△"),"△","〇")))</f>
        <v>△</v>
      </c>
      <c r="EA43" s="29" t="str">
        <f ca="1">IF(OR(EA$9="×",EA$110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EA$110="△"),"△","〇")))</f>
        <v>△</v>
      </c>
      <c r="EB43" s="29" t="str">
        <f ca="1">IF(OR(EB$9="×",EB$110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EB$110="△"),"△","〇")))</f>
        <v>△</v>
      </c>
      <c r="EC43" s="37" t="str">
        <f ca="1">IF(OR(EC$9="×",EC$110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EC$110="△"),"△","〇")))</f>
        <v>△</v>
      </c>
      <c r="ED43" s="36" t="str">
        <f ca="1">IF(OR(ED$9="×",ED$110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ED$110="△"),"△","〇")))</f>
        <v>×</v>
      </c>
      <c r="EE43" s="29" t="str">
        <f ca="1">IF(OR(EE$9="×",EE$110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EE$110="△"),"△","〇")))</f>
        <v>×</v>
      </c>
      <c r="EF43" s="29" t="str">
        <f ca="1">IF(OR(EF$9="×",EF$110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EF$110="△"),"△","〇")))</f>
        <v>×</v>
      </c>
      <c r="EG43" s="29" t="str">
        <f ca="1">IF(OR(EG$9="×",EG$110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EG$110="△"),"△","〇")))</f>
        <v>×</v>
      </c>
      <c r="EH43" s="29" t="str">
        <f ca="1">IF(OR(EH$9="×",EH$110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EH$110="△"),"△","〇")))</f>
        <v>×</v>
      </c>
      <c r="EI43" s="29" t="str">
        <f ca="1">IF(OR(EI$9="×",EI$110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EI$110="△"),"△","〇")))</f>
        <v>×</v>
      </c>
      <c r="EJ43" s="29" t="str">
        <f ca="1">IF(OR(EJ$9="×",EJ$110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EJ$110="△"),"△","〇")))</f>
        <v>×</v>
      </c>
      <c r="EK43" s="29" t="str">
        <f ca="1">IF(OR(EK$9="×",EK$110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EK$110="△"),"△","〇")))</f>
        <v>×</v>
      </c>
      <c r="EL43" s="29" t="str">
        <f ca="1">IF(OR(EL$9="×",EL$110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EL$110="△"),"△","〇")))</f>
        <v>×</v>
      </c>
      <c r="EM43" s="28" t="str">
        <f ca="1">IF(OR(EM$9="×",EM$110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EM$110="△"),"△","〇")))</f>
        <v>×</v>
      </c>
      <c r="EN43" s="29" t="str">
        <f ca="1">IF(OR(EN$9="×",EN$110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EN$110="△"),"△","〇")))</f>
        <v>×</v>
      </c>
      <c r="EO43" s="29" t="str">
        <f ca="1">IF(OR(EO$9="×",EO$110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EO$110="△"),"△","〇")))</f>
        <v>×</v>
      </c>
      <c r="EP43" s="30" t="str">
        <f ca="1">IF(OR(EP$9="×",EP$110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EP$110="△"),"△","〇")))</f>
        <v>×</v>
      </c>
      <c r="EQ43" s="29" t="str">
        <f ca="1">IF(OR(EQ$9="×",EQ$110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EQ$110="△"),"△","〇")))</f>
        <v>×</v>
      </c>
      <c r="ER43" s="29" t="str">
        <f ca="1">IF(OR(ER$9="×",ER$110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ER$110="△"),"△","〇")))</f>
        <v>×</v>
      </c>
      <c r="ES43" s="29" t="str">
        <f ca="1">IF(OR(ES$9="×",ES$110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ES$110="△"),"△","〇")))</f>
        <v>×</v>
      </c>
      <c r="ET43" s="29" t="str">
        <f ca="1">IF(OR(ET$9="×",ET$110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ET$110="△"),"△","〇")))</f>
        <v>×</v>
      </c>
      <c r="EU43" s="28" t="str">
        <f ca="1">IF(OR(EU$9="×",EU$110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EU$110="△"),"△","〇")))</f>
        <v>×</v>
      </c>
      <c r="EV43" s="29" t="str">
        <f ca="1">IF(OR(EV$9="×",EV$110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EV$110="△"),"△","〇")))</f>
        <v>×</v>
      </c>
      <c r="EW43" s="29" t="str">
        <f ca="1">IF(OR(EW$9="×",EW$110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EW$110="△"),"△","〇")))</f>
        <v>×</v>
      </c>
      <c r="EX43" s="30" t="str">
        <f ca="1">IF(OR(EX$9="×",EX$110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EX$110="△"),"△","〇")))</f>
        <v>×</v>
      </c>
      <c r="EY43" s="29" t="str">
        <f ca="1">IF(OR(EY$9="×",EY$110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EY$110="△"),"△","〇")))</f>
        <v>×</v>
      </c>
      <c r="EZ43" s="29" t="str">
        <f ca="1">IF(OR(EZ$9="×",EZ$110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EZ$110="△"),"△","〇")))</f>
        <v>×</v>
      </c>
      <c r="FA43" s="37" t="str">
        <f ca="1">IF(OR(FA$9="×",FA$110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FA$110="△"),"△","〇")))</f>
        <v>×</v>
      </c>
      <c r="FB43" s="36" t="str">
        <f ca="1">IF(OR(FB$9="×",FB$110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FB$110="△"),"△","〇")))</f>
        <v>×</v>
      </c>
      <c r="FC43" s="29" t="str">
        <f ca="1">IF(OR(FC$9="×",FC$110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FC$110="△"),"△","〇")))</f>
        <v>×</v>
      </c>
      <c r="FD43" s="29" t="str">
        <f ca="1">IF(OR(FD$9="×",FD$110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FD$110="△"),"△","〇")))</f>
        <v>×</v>
      </c>
      <c r="FE43" s="29" t="str">
        <f ca="1">IF(OR(FE$9="×",FE$110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FE$110="△"),"△","〇")))</f>
        <v>×</v>
      </c>
      <c r="FF43" s="29" t="str">
        <f ca="1">IF(OR(FF$9="×",FF$110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FF$110="△"),"△","〇")))</f>
        <v>×</v>
      </c>
      <c r="FG43" s="29" t="str">
        <f ca="1">IF(OR(FG$9="×",FG$110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FG$110="△"),"△","〇")))</f>
        <v>×</v>
      </c>
      <c r="FH43" s="29" t="str">
        <f ca="1">IF(OR(FH$9="×",FH$110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FH$110="△"),"△","〇")))</f>
        <v>×</v>
      </c>
      <c r="FI43" s="29" t="str">
        <f ca="1">IF(OR(FI$9="×",FI$110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FI$110="△"),"△","〇")))</f>
        <v>×</v>
      </c>
      <c r="FJ43" s="29" t="str">
        <f ca="1">IF(OR(FJ$9="×",FJ$110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FJ$110="△"),"△","〇")))</f>
        <v>×</v>
      </c>
      <c r="FK43" s="28" t="str">
        <f ca="1">IF(OR(FK$9="×",FK$110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FK$110="△"),"△","〇")))</f>
        <v>×</v>
      </c>
      <c r="FL43" s="29" t="str">
        <f ca="1">IF(OR(FL$9="×",FL$110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FL$110="△"),"△","〇")))</f>
        <v>×</v>
      </c>
      <c r="FM43" s="29" t="str">
        <f ca="1">IF(OR(FM$9="×",FM$110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FM$110="△"),"△","〇")))</f>
        <v>×</v>
      </c>
      <c r="FN43" s="30" t="str">
        <f ca="1">IF(OR(FN$9="×",FN$110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FN$110="△"),"△","〇")))</f>
        <v>×</v>
      </c>
      <c r="FO43" s="29" t="str">
        <f ca="1">IF(OR(FO$9="×",FO$110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FO$110="△"),"△","〇")))</f>
        <v>×</v>
      </c>
      <c r="FP43" s="29" t="str">
        <f ca="1">IF(OR(FP$9="×",FP$110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FP$110="△"),"△","〇")))</f>
        <v>×</v>
      </c>
      <c r="FQ43" s="29" t="str">
        <f ca="1">IF(OR(FQ$9="×",FQ$110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FQ$110="△"),"△","〇")))</f>
        <v>×</v>
      </c>
      <c r="FR43" s="29" t="str">
        <f ca="1">IF(OR(FR$9="×",FR$110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FR$110="△"),"△","〇")))</f>
        <v>×</v>
      </c>
      <c r="FS43" s="28" t="str">
        <f ca="1">IF(OR(FS$9="×",FS$110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FS$110="△"),"△","〇")))</f>
        <v>×</v>
      </c>
      <c r="FT43" s="29" t="str">
        <f ca="1">IF(OR(FT$9="×",FT$110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FT$110="△"),"△","〇")))</f>
        <v>×</v>
      </c>
      <c r="FU43" s="29" t="str">
        <f ca="1">IF(OR(FU$9="×",FU$110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FU$110="△"),"△","〇")))</f>
        <v>×</v>
      </c>
      <c r="FV43" s="30" t="str">
        <f ca="1">IF(OR(FV$9="×",FV$110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FV$110="△"),"△","〇")))</f>
        <v>×</v>
      </c>
      <c r="FW43" s="29" t="str">
        <f ca="1">IF(OR(FW$9="×",FW$110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FW$110="△"),"△","〇")))</f>
        <v>×</v>
      </c>
      <c r="FX43" s="29" t="str">
        <f ca="1">IF(OR(FX$9="×",FX$110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FX$110="△"),"△","〇")))</f>
        <v>×</v>
      </c>
      <c r="FY43" s="37" t="str">
        <f ca="1">IF(OR(FY$9="×",FY$110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FY$110="△"),"△","〇")))</f>
        <v>×</v>
      </c>
    </row>
    <row r="44" spans="1:181">
      <c r="A44" s="40"/>
      <c r="B44" s="74" t="s">
        <v>295</v>
      </c>
      <c r="C44" s="75"/>
      <c r="D44" s="11" t="s">
        <v>183</v>
      </c>
      <c r="E44" s="10" t="str">
        <f>INDEX(施設情報!$D$1:$D$1000,MATCH(D44,施設情報!$C$1:$C$1000,0))</f>
        <v>1</v>
      </c>
      <c r="F44" s="11"/>
      <c r="G44" s="8" t="str">
        <f t="shared" si="15"/>
        <v>034-46391</v>
      </c>
      <c r="H44" s="10" t="str">
        <f t="shared" si="16"/>
        <v>034-46392</v>
      </c>
      <c r="I44" s="10" t="str">
        <f t="shared" si="17"/>
        <v>034-46393</v>
      </c>
      <c r="J44" s="10" t="str">
        <f t="shared" si="18"/>
        <v>034-46394</v>
      </c>
      <c r="K44" s="10" t="str">
        <f t="shared" si="19"/>
        <v>034-46395</v>
      </c>
      <c r="L44" s="10" t="str">
        <f t="shared" si="20"/>
        <v>034-46396</v>
      </c>
      <c r="M44" s="10" t="str">
        <f t="shared" si="21"/>
        <v>034-46397</v>
      </c>
      <c r="N44" s="36" t="str">
        <f ca="1">IF(OR(N$9="×",N$110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N$110="△"),"△","〇")))</f>
        <v>△</v>
      </c>
      <c r="O44" s="29" t="str">
        <f ca="1">IF(OR(O$9="×",O$110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O$110="△"),"△","〇")))</f>
        <v>△</v>
      </c>
      <c r="P44" s="29" t="str">
        <f ca="1">IF(OR(P$9="×",P$110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P$110="△"),"△","〇")))</f>
        <v>△</v>
      </c>
      <c r="Q44" s="29" t="str">
        <f ca="1">IF(OR(Q$9="×",Q$110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Q$110="△"),"△","〇")))</f>
        <v>△</v>
      </c>
      <c r="R44" s="29" t="str">
        <f ca="1">IF(OR(R$9="×",R$110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R$110="△"),"△","〇")))</f>
        <v>△</v>
      </c>
      <c r="S44" s="29" t="str">
        <f ca="1">IF(OR(S$9="×",S$110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S$110="△"),"△","〇")))</f>
        <v>△</v>
      </c>
      <c r="T44" s="29" t="str">
        <f ca="1">IF(OR(T$9="×",T$110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T$110="△"),"△","〇")))</f>
        <v>△</v>
      </c>
      <c r="U44" s="29" t="str">
        <f ca="1">IF(OR(U$9="×",U$110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U$110="△"),"△","〇")))</f>
        <v>△</v>
      </c>
      <c r="V44" s="29" t="str">
        <f ca="1">IF(OR(V$9="×",V$110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V$110="△"),"△","〇")))</f>
        <v>△</v>
      </c>
      <c r="W44" s="28" t="str">
        <f ca="1">IF(OR(W$9="×",W$110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W$110="△"),"△","〇")))</f>
        <v>〇</v>
      </c>
      <c r="X44" s="29" t="str">
        <f ca="1">IF(OR(X$9="×",X$110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X$110="△"),"△","〇")))</f>
        <v>〇</v>
      </c>
      <c r="Y44" s="29" t="str">
        <f ca="1">IF(OR(Y$9="×",Y$110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Y$110="△"),"△","〇")))</f>
        <v>〇</v>
      </c>
      <c r="Z44" s="30" t="str">
        <f ca="1">IF(OR(Z$9="×",Z$110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Z$110="△"),"△","〇")))</f>
        <v>〇</v>
      </c>
      <c r="AA44" s="29" t="str">
        <f ca="1">IF(OR(AA$9="×",AA$110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AA$110="△"),"△","〇")))</f>
        <v>〇</v>
      </c>
      <c r="AB44" s="29" t="str">
        <f ca="1">IF(OR(AB$9="×",AB$110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AB$110="△"),"△","〇")))</f>
        <v>〇</v>
      </c>
      <c r="AC44" s="29" t="str">
        <f ca="1">IF(OR(AC$9="×",AC$110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AC$110="△"),"△","〇")))</f>
        <v>〇</v>
      </c>
      <c r="AD44" s="29" t="str">
        <f ca="1">IF(OR(AD$9="×",AD$110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AD$110="△"),"△","〇")))</f>
        <v>〇</v>
      </c>
      <c r="AE44" s="28" t="str">
        <f ca="1">IF(OR(AE$9="×",AE$110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AE$110="△"),"△","〇")))</f>
        <v>△</v>
      </c>
      <c r="AF44" s="29" t="str">
        <f ca="1">IF(OR(AF$9="×",AF$110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AF$110="△"),"△","〇")))</f>
        <v>△</v>
      </c>
      <c r="AG44" s="29" t="str">
        <f ca="1">IF(OR(AG$9="×",AG$110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AG$110="△"),"△","〇")))</f>
        <v>△</v>
      </c>
      <c r="AH44" s="30" t="str">
        <f ca="1">IF(OR(AH$9="×",AH$110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AH$110="△"),"△","〇")))</f>
        <v>△</v>
      </c>
      <c r="AI44" s="29" t="str">
        <f ca="1">IF(OR(AI$9="×",AI$110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AI$110="△"),"△","〇")))</f>
        <v>△</v>
      </c>
      <c r="AJ44" s="29" t="str">
        <f ca="1">IF(OR(AJ$9="×",AJ$110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AJ$110="△"),"△","〇")))</f>
        <v>△</v>
      </c>
      <c r="AK44" s="37" t="str">
        <f ca="1">IF(OR(AK$9="×",AK$110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AK$110="△"),"△","〇")))</f>
        <v>△</v>
      </c>
      <c r="AL44" s="36" t="str">
        <f ca="1">IF(OR(AL$9="×",AL$110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AL$110="△"),"△","〇")))</f>
        <v>△</v>
      </c>
      <c r="AM44" s="29" t="str">
        <f ca="1">IF(OR(AM$9="×",AM$110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AM$110="△"),"△","〇")))</f>
        <v>△</v>
      </c>
      <c r="AN44" s="29" t="str">
        <f ca="1">IF(OR(AN$9="×",AN$110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AN$110="△"),"△","〇")))</f>
        <v>△</v>
      </c>
      <c r="AO44" s="29" t="str">
        <f ca="1">IF(OR(AO$9="×",AO$110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AO$110="△"),"△","〇")))</f>
        <v>△</v>
      </c>
      <c r="AP44" s="29" t="str">
        <f ca="1">IF(OR(AP$9="×",AP$110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AP$110="△"),"△","〇")))</f>
        <v>△</v>
      </c>
      <c r="AQ44" s="29" t="str">
        <f ca="1">IF(OR(AQ$9="×",AQ$110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AQ$110="△"),"△","〇")))</f>
        <v>△</v>
      </c>
      <c r="AR44" s="29" t="str">
        <f ca="1">IF(OR(AR$9="×",AR$110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AR$110="△"),"△","〇")))</f>
        <v>△</v>
      </c>
      <c r="AS44" s="29" t="str">
        <f ca="1">IF(OR(AS$9="×",AS$110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AS$110="△"),"△","〇")))</f>
        <v>△</v>
      </c>
      <c r="AT44" s="29" t="str">
        <f ca="1">IF(OR(AT$9="×",AT$110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AT$110="△"),"△","〇")))</f>
        <v>△</v>
      </c>
      <c r="AU44" s="28" t="str">
        <f ca="1">IF(OR(AU$9="×",AU$110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AU$110="△"),"△","〇")))</f>
        <v>〇</v>
      </c>
      <c r="AV44" s="29" t="str">
        <f ca="1">IF(OR(AV$9="×",AV$110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AV$110="△"),"△","〇")))</f>
        <v>〇</v>
      </c>
      <c r="AW44" s="29" t="str">
        <f ca="1">IF(OR(AW$9="×",AW$110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AW$110="△"),"△","〇")))</f>
        <v>〇</v>
      </c>
      <c r="AX44" s="30" t="str">
        <f ca="1">IF(OR(AX$9="×",AX$110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AX$110="△"),"△","〇")))</f>
        <v>〇</v>
      </c>
      <c r="AY44" s="29" t="str">
        <f ca="1">IF(OR(AY$9="×",AY$110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AY$110="△"),"△","〇")))</f>
        <v>〇</v>
      </c>
      <c r="AZ44" s="29" t="str">
        <f ca="1">IF(OR(AZ$9="×",AZ$110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AZ$110="△"),"△","〇")))</f>
        <v>〇</v>
      </c>
      <c r="BA44" s="29" t="str">
        <f ca="1">IF(OR(BA$9="×",BA$110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BA$110="△"),"△","〇")))</f>
        <v>〇</v>
      </c>
      <c r="BB44" s="29" t="str">
        <f ca="1">IF(OR(BB$9="×",BB$110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BB$110="△"),"△","〇")))</f>
        <v>〇</v>
      </c>
      <c r="BC44" s="28" t="str">
        <f ca="1">IF(OR(BC$9="×",BC$110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BC$110="△"),"△","〇")))</f>
        <v>△</v>
      </c>
      <c r="BD44" s="29" t="str">
        <f ca="1">IF(OR(BD$9="×",BD$110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BD$110="△"),"△","〇")))</f>
        <v>△</v>
      </c>
      <c r="BE44" s="29" t="str">
        <f ca="1">IF(OR(BE$9="×",BE$110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BE$110="△"),"△","〇")))</f>
        <v>△</v>
      </c>
      <c r="BF44" s="30" t="str">
        <f ca="1">IF(OR(BF$9="×",BF$110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BF$110="△"),"△","〇")))</f>
        <v>△</v>
      </c>
      <c r="BG44" s="29" t="str">
        <f ca="1">IF(OR(BG$9="×",BG$110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BG$110="△"),"△","〇")))</f>
        <v>△</v>
      </c>
      <c r="BH44" s="29" t="str">
        <f ca="1">IF(OR(BH$9="×",BH$110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BH$110="△"),"△","〇")))</f>
        <v>△</v>
      </c>
      <c r="BI44" s="37" t="str">
        <f ca="1">IF(OR(BI$9="×",BI$110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BI$110="△"),"△","〇")))</f>
        <v>△</v>
      </c>
      <c r="BJ44" s="36" t="str">
        <f ca="1">IF(OR(BJ$9="×",BJ$110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BJ$110="△"),"△","〇")))</f>
        <v>△</v>
      </c>
      <c r="BK44" s="29" t="str">
        <f ca="1">IF(OR(BK$9="×",BK$110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BK$110="△"),"△","〇")))</f>
        <v>△</v>
      </c>
      <c r="BL44" s="29" t="str">
        <f ca="1">IF(OR(BL$9="×",BL$110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BL$110="△"),"△","〇")))</f>
        <v>△</v>
      </c>
      <c r="BM44" s="29" t="str">
        <f ca="1">IF(OR(BM$9="×",BM$110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BM$110="△"),"△","〇")))</f>
        <v>△</v>
      </c>
      <c r="BN44" s="29" t="str">
        <f ca="1">IF(OR(BN$9="×",BN$110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BN$110="△"),"△","〇")))</f>
        <v>△</v>
      </c>
      <c r="BO44" s="29" t="str">
        <f ca="1">IF(OR(BO$9="×",BO$110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BO$110="△"),"△","〇")))</f>
        <v>△</v>
      </c>
      <c r="BP44" s="29" t="str">
        <f ca="1">IF(OR(BP$9="×",BP$110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BP$110="△"),"△","〇")))</f>
        <v>△</v>
      </c>
      <c r="BQ44" s="29" t="str">
        <f ca="1">IF(OR(BQ$9="×",BQ$110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BQ$110="△"),"△","〇")))</f>
        <v>△</v>
      </c>
      <c r="BR44" s="29" t="str">
        <f ca="1">IF(OR(BR$9="×",BR$110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BR$110="△"),"△","〇")))</f>
        <v>△</v>
      </c>
      <c r="BS44" s="28" t="str">
        <f ca="1">IF(OR(BS$9="×",BS$110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BS$110="△"),"△","〇")))</f>
        <v>〇</v>
      </c>
      <c r="BT44" s="29" t="str">
        <f ca="1">IF(OR(BT$9="×",BT$110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BT$110="△"),"△","〇")))</f>
        <v>〇</v>
      </c>
      <c r="BU44" s="29" t="str">
        <f ca="1">IF(OR(BU$9="×",BU$110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BU$110="△"),"△","〇")))</f>
        <v>〇</v>
      </c>
      <c r="BV44" s="30" t="str">
        <f ca="1">IF(OR(BV$9="×",BV$110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BV$110="△"),"△","〇")))</f>
        <v>〇</v>
      </c>
      <c r="BW44" s="29" t="str">
        <f ca="1">IF(OR(BW$9="×",BW$110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BW$110="△"),"△","〇")))</f>
        <v>〇</v>
      </c>
      <c r="BX44" s="29" t="str">
        <f ca="1">IF(OR(BX$9="×",BX$110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BX$110="△"),"△","〇")))</f>
        <v>〇</v>
      </c>
      <c r="BY44" s="29" t="str">
        <f ca="1">IF(OR(BY$9="×",BY$110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BY$110="△"),"△","〇")))</f>
        <v>〇</v>
      </c>
      <c r="BZ44" s="29" t="str">
        <f ca="1">IF(OR(BZ$9="×",BZ$110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BZ$110="△"),"△","〇")))</f>
        <v>〇</v>
      </c>
      <c r="CA44" s="28" t="str">
        <f ca="1">IF(OR(CA$9="×",CA$110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CA$110="△"),"△","〇")))</f>
        <v>△</v>
      </c>
      <c r="CB44" s="29" t="str">
        <f ca="1">IF(OR(CB$9="×",CB$110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CB$110="△"),"△","〇")))</f>
        <v>△</v>
      </c>
      <c r="CC44" s="29" t="str">
        <f ca="1">IF(OR(CC$9="×",CC$110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CC$110="△"),"△","〇")))</f>
        <v>△</v>
      </c>
      <c r="CD44" s="30" t="str">
        <f ca="1">IF(OR(CD$9="×",CD$110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CD$110="△"),"△","〇")))</f>
        <v>△</v>
      </c>
      <c r="CE44" s="29" t="str">
        <f ca="1">IF(OR(CE$9="×",CE$110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CE$110="△"),"△","〇")))</f>
        <v>△</v>
      </c>
      <c r="CF44" s="29" t="str">
        <f ca="1">IF(OR(CF$9="×",CF$110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CF$110="△"),"△","〇")))</f>
        <v>△</v>
      </c>
      <c r="CG44" s="37" t="str">
        <f ca="1">IF(OR(CG$9="×",CG$110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CG$110="△"),"△","〇")))</f>
        <v>△</v>
      </c>
      <c r="CH44" s="36" t="str">
        <f ca="1">IF(OR(CH$9="×",CH$110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CH$110="△"),"△","〇")))</f>
        <v>△</v>
      </c>
      <c r="CI44" s="29" t="str">
        <f ca="1">IF(OR(CI$9="×",CI$110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CI$110="△"),"△","〇")))</f>
        <v>△</v>
      </c>
      <c r="CJ44" s="29" t="str">
        <f ca="1">IF(OR(CJ$9="×",CJ$110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CJ$110="△"),"△","〇")))</f>
        <v>△</v>
      </c>
      <c r="CK44" s="29" t="str">
        <f ca="1">IF(OR(CK$9="×",CK$110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CK$110="△"),"△","〇")))</f>
        <v>△</v>
      </c>
      <c r="CL44" s="29" t="str">
        <f ca="1">IF(OR(CL$9="×",CL$110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CL$110="△"),"△","〇")))</f>
        <v>△</v>
      </c>
      <c r="CM44" s="29" t="str">
        <f ca="1">IF(OR(CM$9="×",CM$110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CM$110="△"),"△","〇")))</f>
        <v>△</v>
      </c>
      <c r="CN44" s="29" t="str">
        <f ca="1">IF(OR(CN$9="×",CN$110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CN$110="△"),"△","〇")))</f>
        <v>△</v>
      </c>
      <c r="CO44" s="29" t="str">
        <f ca="1">IF(OR(CO$9="×",CO$110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CO$110="△"),"△","〇")))</f>
        <v>△</v>
      </c>
      <c r="CP44" s="29" t="str">
        <f ca="1">IF(OR(CP$9="×",CP$110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CP$110="△"),"△","〇")))</f>
        <v>△</v>
      </c>
      <c r="CQ44" s="28" t="str">
        <f ca="1">IF(OR(CQ$9="×",CQ$110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CQ$110="△"),"△","〇")))</f>
        <v>〇</v>
      </c>
      <c r="CR44" s="29" t="str">
        <f ca="1">IF(OR(CR$9="×",CR$110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CR$110="△"),"△","〇")))</f>
        <v>〇</v>
      </c>
      <c r="CS44" s="29" t="str">
        <f ca="1">IF(OR(CS$9="×",CS$110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CS$110="△"),"△","〇")))</f>
        <v>〇</v>
      </c>
      <c r="CT44" s="30" t="str">
        <f ca="1">IF(OR(CT$9="×",CT$110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CT$110="△"),"△","〇")))</f>
        <v>〇</v>
      </c>
      <c r="CU44" s="29" t="str">
        <f ca="1">IF(OR(CU$9="×",CU$110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CU$110="△"),"△","〇")))</f>
        <v>〇</v>
      </c>
      <c r="CV44" s="29" t="str">
        <f ca="1">IF(OR(CV$9="×",CV$110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CV$110="△"),"△","〇")))</f>
        <v>〇</v>
      </c>
      <c r="CW44" s="29" t="str">
        <f ca="1">IF(OR(CW$9="×",CW$110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CW$110="△"),"△","〇")))</f>
        <v>〇</v>
      </c>
      <c r="CX44" s="29" t="str">
        <f ca="1">IF(OR(CX$9="×",CX$110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CX$110="△"),"△","〇")))</f>
        <v>〇</v>
      </c>
      <c r="CY44" s="28" t="str">
        <f ca="1">IF(OR(CY$9="×",CY$110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CY$110="△"),"△","〇")))</f>
        <v>△</v>
      </c>
      <c r="CZ44" s="29" t="str">
        <f ca="1">IF(OR(CZ$9="×",CZ$110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CZ$110="△"),"△","〇")))</f>
        <v>△</v>
      </c>
      <c r="DA44" s="29" t="str">
        <f ca="1">IF(OR(DA$9="×",DA$110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DA$110="△"),"△","〇")))</f>
        <v>△</v>
      </c>
      <c r="DB44" s="30" t="str">
        <f ca="1">IF(OR(DB$9="×",DB$110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DB$110="△"),"△","〇")))</f>
        <v>△</v>
      </c>
      <c r="DC44" s="29" t="str">
        <f ca="1">IF(OR(DC$9="×",DC$110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DC$110="△"),"△","〇")))</f>
        <v>△</v>
      </c>
      <c r="DD44" s="29" t="str">
        <f ca="1">IF(OR(DD$9="×",DD$110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DD$110="△"),"△","〇")))</f>
        <v>△</v>
      </c>
      <c r="DE44" s="37" t="str">
        <f ca="1">IF(OR(DE$9="×",DE$110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DE$110="△"),"△","〇")))</f>
        <v>△</v>
      </c>
      <c r="DF44" s="36" t="str">
        <f ca="1">IF(OR(DF$9="×",DF$110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DF$110="△"),"△","〇")))</f>
        <v>△</v>
      </c>
      <c r="DG44" s="29" t="str">
        <f ca="1">IF(OR(DG$9="×",DG$110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DG$110="△"),"△","〇")))</f>
        <v>△</v>
      </c>
      <c r="DH44" s="29" t="str">
        <f ca="1">IF(OR(DH$9="×",DH$110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DH$110="△"),"△","〇")))</f>
        <v>△</v>
      </c>
      <c r="DI44" s="29" t="str">
        <f ca="1">IF(OR(DI$9="×",DI$110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DI$110="△"),"△","〇")))</f>
        <v>△</v>
      </c>
      <c r="DJ44" s="29" t="str">
        <f ca="1">IF(OR(DJ$9="×",DJ$110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DJ$110="△"),"△","〇")))</f>
        <v>△</v>
      </c>
      <c r="DK44" s="29" t="str">
        <f ca="1">IF(OR(DK$9="×",DK$110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DK$110="△"),"△","〇")))</f>
        <v>△</v>
      </c>
      <c r="DL44" s="29" t="str">
        <f ca="1">IF(OR(DL$9="×",DL$110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DL$110="△"),"△","〇")))</f>
        <v>△</v>
      </c>
      <c r="DM44" s="29" t="str">
        <f ca="1">IF(OR(DM$9="×",DM$110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DM$110="△"),"△","〇")))</f>
        <v>△</v>
      </c>
      <c r="DN44" s="29" t="str">
        <f ca="1">IF(OR(DN$9="×",DN$110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DN$110="△"),"△","〇")))</f>
        <v>△</v>
      </c>
      <c r="DO44" s="28" t="str">
        <f ca="1">IF(OR(DO$9="×",DO$110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DO$110="△"),"△","〇")))</f>
        <v>〇</v>
      </c>
      <c r="DP44" s="29" t="str">
        <f ca="1">IF(OR(DP$9="×",DP$110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DP$110="△"),"△","〇")))</f>
        <v>〇</v>
      </c>
      <c r="DQ44" s="29" t="str">
        <f ca="1">IF(OR(DQ$9="×",DQ$110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DQ$110="△"),"△","〇")))</f>
        <v>〇</v>
      </c>
      <c r="DR44" s="30" t="str">
        <f ca="1">IF(OR(DR$9="×",DR$110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DR$110="△"),"△","〇")))</f>
        <v>〇</v>
      </c>
      <c r="DS44" s="29" t="str">
        <f ca="1">IF(OR(DS$9="×",DS$110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DS$110="△"),"△","〇")))</f>
        <v>〇</v>
      </c>
      <c r="DT44" s="29" t="str">
        <f ca="1">IF(OR(DT$9="×",DT$110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DT$110="△"),"△","〇")))</f>
        <v>〇</v>
      </c>
      <c r="DU44" s="29" t="str">
        <f ca="1">IF(OR(DU$9="×",DU$110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DU$110="△"),"△","〇")))</f>
        <v>〇</v>
      </c>
      <c r="DV44" s="29" t="str">
        <f ca="1">IF(OR(DV$9="×",DV$110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DV$110="△"),"△","〇")))</f>
        <v>〇</v>
      </c>
      <c r="DW44" s="28" t="str">
        <f ca="1">IF(OR(DW$9="×",DW$110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DW$110="△"),"△","〇")))</f>
        <v>△</v>
      </c>
      <c r="DX44" s="29" t="str">
        <f ca="1">IF(OR(DX$9="×",DX$110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DX$110="△"),"△","〇")))</f>
        <v>△</v>
      </c>
      <c r="DY44" s="29" t="str">
        <f ca="1">IF(OR(DY$9="×",DY$110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DY$110="△"),"△","〇")))</f>
        <v>△</v>
      </c>
      <c r="DZ44" s="30" t="str">
        <f ca="1">IF(OR(DZ$9="×",DZ$110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DZ$110="△"),"△","〇")))</f>
        <v>△</v>
      </c>
      <c r="EA44" s="29" t="str">
        <f ca="1">IF(OR(EA$9="×",EA$110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EA$110="△"),"△","〇")))</f>
        <v>△</v>
      </c>
      <c r="EB44" s="29" t="str">
        <f ca="1">IF(OR(EB$9="×",EB$110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EB$110="△"),"△","〇")))</f>
        <v>△</v>
      </c>
      <c r="EC44" s="37" t="str">
        <f ca="1">IF(OR(EC$9="×",EC$110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EC$110="△"),"△","〇")))</f>
        <v>△</v>
      </c>
      <c r="ED44" s="36" t="str">
        <f ca="1">IF(OR(ED$9="×",ED$110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ED$110="△"),"△","〇")))</f>
        <v>×</v>
      </c>
      <c r="EE44" s="29" t="str">
        <f ca="1">IF(OR(EE$9="×",EE$110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EE$110="△"),"△","〇")))</f>
        <v>×</v>
      </c>
      <c r="EF44" s="29" t="str">
        <f ca="1">IF(OR(EF$9="×",EF$110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EF$110="△"),"△","〇")))</f>
        <v>×</v>
      </c>
      <c r="EG44" s="29" t="str">
        <f ca="1">IF(OR(EG$9="×",EG$110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EG$110="△"),"△","〇")))</f>
        <v>×</v>
      </c>
      <c r="EH44" s="29" t="str">
        <f ca="1">IF(OR(EH$9="×",EH$110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EH$110="△"),"△","〇")))</f>
        <v>×</v>
      </c>
      <c r="EI44" s="29" t="str">
        <f ca="1">IF(OR(EI$9="×",EI$110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EI$110="△"),"△","〇")))</f>
        <v>×</v>
      </c>
      <c r="EJ44" s="29" t="str">
        <f ca="1">IF(OR(EJ$9="×",EJ$110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EJ$110="△"),"△","〇")))</f>
        <v>×</v>
      </c>
      <c r="EK44" s="29" t="str">
        <f ca="1">IF(OR(EK$9="×",EK$110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EK$110="△"),"△","〇")))</f>
        <v>×</v>
      </c>
      <c r="EL44" s="29" t="str">
        <f ca="1">IF(OR(EL$9="×",EL$110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EL$110="△"),"△","〇")))</f>
        <v>×</v>
      </c>
      <c r="EM44" s="28" t="str">
        <f ca="1">IF(OR(EM$9="×",EM$110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EM$110="△"),"△","〇")))</f>
        <v>×</v>
      </c>
      <c r="EN44" s="29" t="str">
        <f ca="1">IF(OR(EN$9="×",EN$110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EN$110="△"),"△","〇")))</f>
        <v>×</v>
      </c>
      <c r="EO44" s="29" t="str">
        <f ca="1">IF(OR(EO$9="×",EO$110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EO$110="△"),"△","〇")))</f>
        <v>×</v>
      </c>
      <c r="EP44" s="30" t="str">
        <f ca="1">IF(OR(EP$9="×",EP$110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EP$110="△"),"△","〇")))</f>
        <v>×</v>
      </c>
      <c r="EQ44" s="29" t="str">
        <f ca="1">IF(OR(EQ$9="×",EQ$110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EQ$110="△"),"△","〇")))</f>
        <v>×</v>
      </c>
      <c r="ER44" s="29" t="str">
        <f ca="1">IF(OR(ER$9="×",ER$110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ER$110="△"),"△","〇")))</f>
        <v>×</v>
      </c>
      <c r="ES44" s="29" t="str">
        <f ca="1">IF(OR(ES$9="×",ES$110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ES$110="△"),"△","〇")))</f>
        <v>×</v>
      </c>
      <c r="ET44" s="29" t="str">
        <f ca="1">IF(OR(ET$9="×",ET$110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ET$110="△"),"△","〇")))</f>
        <v>×</v>
      </c>
      <c r="EU44" s="28" t="str">
        <f ca="1">IF(OR(EU$9="×",EU$110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EU$110="△"),"△","〇")))</f>
        <v>×</v>
      </c>
      <c r="EV44" s="29" t="str">
        <f ca="1">IF(OR(EV$9="×",EV$110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EV$110="△"),"△","〇")))</f>
        <v>×</v>
      </c>
      <c r="EW44" s="29" t="str">
        <f ca="1">IF(OR(EW$9="×",EW$110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EW$110="△"),"△","〇")))</f>
        <v>×</v>
      </c>
      <c r="EX44" s="30" t="str">
        <f ca="1">IF(OR(EX$9="×",EX$110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EX$110="△"),"△","〇")))</f>
        <v>×</v>
      </c>
      <c r="EY44" s="29" t="str">
        <f ca="1">IF(OR(EY$9="×",EY$110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EY$110="△"),"△","〇")))</f>
        <v>×</v>
      </c>
      <c r="EZ44" s="29" t="str">
        <f ca="1">IF(OR(EZ$9="×",EZ$110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EZ$110="△"),"△","〇")))</f>
        <v>×</v>
      </c>
      <c r="FA44" s="37" t="str">
        <f ca="1">IF(OR(FA$9="×",FA$110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FA$110="△"),"△","〇")))</f>
        <v>×</v>
      </c>
      <c r="FB44" s="36" t="str">
        <f ca="1">IF(OR(FB$9="×",FB$110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FB$110="△"),"△","〇")))</f>
        <v>×</v>
      </c>
      <c r="FC44" s="29" t="str">
        <f ca="1">IF(OR(FC$9="×",FC$110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FC$110="△"),"△","〇")))</f>
        <v>×</v>
      </c>
      <c r="FD44" s="29" t="str">
        <f ca="1">IF(OR(FD$9="×",FD$110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FD$110="△"),"△","〇")))</f>
        <v>×</v>
      </c>
      <c r="FE44" s="29" t="str">
        <f ca="1">IF(OR(FE$9="×",FE$110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FE$110="△"),"△","〇")))</f>
        <v>×</v>
      </c>
      <c r="FF44" s="29" t="str">
        <f ca="1">IF(OR(FF$9="×",FF$110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FF$110="△"),"△","〇")))</f>
        <v>×</v>
      </c>
      <c r="FG44" s="29" t="str">
        <f ca="1">IF(OR(FG$9="×",FG$110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FG$110="△"),"△","〇")))</f>
        <v>×</v>
      </c>
      <c r="FH44" s="29" t="str">
        <f ca="1">IF(OR(FH$9="×",FH$110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FH$110="△"),"△","〇")))</f>
        <v>×</v>
      </c>
      <c r="FI44" s="29" t="str">
        <f ca="1">IF(OR(FI$9="×",FI$110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FI$110="△"),"△","〇")))</f>
        <v>×</v>
      </c>
      <c r="FJ44" s="29" t="str">
        <f ca="1">IF(OR(FJ$9="×",FJ$110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FJ$110="△"),"△","〇")))</f>
        <v>×</v>
      </c>
      <c r="FK44" s="28" t="str">
        <f ca="1">IF(OR(FK$9="×",FK$110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FK$110="△"),"△","〇")))</f>
        <v>×</v>
      </c>
      <c r="FL44" s="29" t="str">
        <f ca="1">IF(OR(FL$9="×",FL$110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FL$110="△"),"△","〇")))</f>
        <v>×</v>
      </c>
      <c r="FM44" s="29" t="str">
        <f ca="1">IF(OR(FM$9="×",FM$110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FM$110="△"),"△","〇")))</f>
        <v>×</v>
      </c>
      <c r="FN44" s="30" t="str">
        <f ca="1">IF(OR(FN$9="×",FN$110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FN$110="△"),"△","〇")))</f>
        <v>×</v>
      </c>
      <c r="FO44" s="29" t="str">
        <f ca="1">IF(OR(FO$9="×",FO$110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FO$110="△"),"△","〇")))</f>
        <v>×</v>
      </c>
      <c r="FP44" s="29" t="str">
        <f ca="1">IF(OR(FP$9="×",FP$110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FP$110="△"),"△","〇")))</f>
        <v>×</v>
      </c>
      <c r="FQ44" s="29" t="str">
        <f ca="1">IF(OR(FQ$9="×",FQ$110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FQ$110="△"),"△","〇")))</f>
        <v>×</v>
      </c>
      <c r="FR44" s="29" t="str">
        <f ca="1">IF(OR(FR$9="×",FR$110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FR$110="△"),"△","〇")))</f>
        <v>×</v>
      </c>
      <c r="FS44" s="28" t="str">
        <f ca="1">IF(OR(FS$9="×",FS$110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FS$110="△"),"△","〇")))</f>
        <v>×</v>
      </c>
      <c r="FT44" s="29" t="str">
        <f ca="1">IF(OR(FT$9="×",FT$110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FT$110="△"),"△","〇")))</f>
        <v>×</v>
      </c>
      <c r="FU44" s="29" t="str">
        <f ca="1">IF(OR(FU$9="×",FU$110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FU$110="△"),"△","〇")))</f>
        <v>×</v>
      </c>
      <c r="FV44" s="30" t="str">
        <f ca="1">IF(OR(FV$9="×",FV$110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FV$110="△"),"△","〇")))</f>
        <v>×</v>
      </c>
      <c r="FW44" s="29" t="str">
        <f ca="1">IF(OR(FW$9="×",FW$110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FW$110="△"),"△","〇")))</f>
        <v>×</v>
      </c>
      <c r="FX44" s="29" t="str">
        <f ca="1">IF(OR(FX$9="×",FX$110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FX$110="△"),"△","〇")))</f>
        <v>×</v>
      </c>
      <c r="FY44" s="37" t="str">
        <f ca="1">IF(OR(FY$9="×",FY$110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FY$110="△"),"△","〇")))</f>
        <v>×</v>
      </c>
    </row>
    <row r="45" spans="1:181">
      <c r="A45" s="41"/>
      <c r="B45" s="74" t="s">
        <v>296</v>
      </c>
      <c r="C45" s="75"/>
      <c r="D45" s="11" t="s">
        <v>184</v>
      </c>
      <c r="E45" s="10" t="str">
        <f>INDEX(施設情報!$D$1:$D$1000,MATCH(D45,施設情報!$C$1:$C$1000,0))</f>
        <v>1</v>
      </c>
      <c r="F45" s="11"/>
      <c r="G45" s="35" t="str">
        <f t="shared" si="15"/>
        <v>035-46391</v>
      </c>
      <c r="H45" s="29" t="str">
        <f t="shared" si="16"/>
        <v>035-46392</v>
      </c>
      <c r="I45" s="29" t="str">
        <f t="shared" si="17"/>
        <v>035-46393</v>
      </c>
      <c r="J45" s="29" t="str">
        <f t="shared" si="18"/>
        <v>035-46394</v>
      </c>
      <c r="K45" s="29" t="str">
        <f t="shared" si="19"/>
        <v>035-46395</v>
      </c>
      <c r="L45" s="29" t="str">
        <f t="shared" si="20"/>
        <v>035-46396</v>
      </c>
      <c r="M45" s="29" t="str">
        <f t="shared" si="21"/>
        <v>035-46397</v>
      </c>
      <c r="N45" s="36" t="str">
        <f ca="1">IF(OR(N$9="×",N$110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N$110="△"),"△","〇")))</f>
        <v>△</v>
      </c>
      <c r="O45" s="29" t="str">
        <f ca="1">IF(OR(O$9="×",O$110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O$110="△"),"△","〇")))</f>
        <v>△</v>
      </c>
      <c r="P45" s="29" t="str">
        <f ca="1">IF(OR(P$9="×",P$110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P$110="△"),"△","〇")))</f>
        <v>△</v>
      </c>
      <c r="Q45" s="29" t="str">
        <f ca="1">IF(OR(Q$9="×",Q$110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Q$110="△"),"△","〇")))</f>
        <v>△</v>
      </c>
      <c r="R45" s="29" t="str">
        <f ca="1">IF(OR(R$9="×",R$110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R$110="△"),"△","〇")))</f>
        <v>△</v>
      </c>
      <c r="S45" s="29" t="str">
        <f ca="1">IF(OR(S$9="×",S$110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S$110="△"),"△","〇")))</f>
        <v>△</v>
      </c>
      <c r="T45" s="29" t="str">
        <f ca="1">IF(OR(T$9="×",T$110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T$110="△"),"△","〇")))</f>
        <v>△</v>
      </c>
      <c r="U45" s="29" t="str">
        <f ca="1">IF(OR(U$9="×",U$110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U$110="△"),"△","〇")))</f>
        <v>△</v>
      </c>
      <c r="V45" s="29" t="str">
        <f ca="1">IF(OR(V$9="×",V$110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V$110="△"),"△","〇")))</f>
        <v>△</v>
      </c>
      <c r="W45" s="28" t="str">
        <f ca="1">IF(OR(W$9="×",W$110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W$110="△"),"△","〇")))</f>
        <v>〇</v>
      </c>
      <c r="X45" s="29" t="str">
        <f ca="1">IF(OR(X$9="×",X$110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X$110="△"),"△","〇")))</f>
        <v>〇</v>
      </c>
      <c r="Y45" s="29" t="str">
        <f ca="1">IF(OR(Y$9="×",Y$110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Y$110="△"),"△","〇")))</f>
        <v>〇</v>
      </c>
      <c r="Z45" s="30" t="str">
        <f ca="1">IF(OR(Z$9="×",Z$110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Z$110="△"),"△","〇")))</f>
        <v>〇</v>
      </c>
      <c r="AA45" s="29" t="str">
        <f ca="1">IF(OR(AA$9="×",AA$110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AA$110="△"),"△","〇")))</f>
        <v>〇</v>
      </c>
      <c r="AB45" s="29" t="str">
        <f ca="1">IF(OR(AB$9="×",AB$110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AB$110="△"),"△","〇")))</f>
        <v>〇</v>
      </c>
      <c r="AC45" s="29" t="str">
        <f ca="1">IF(OR(AC$9="×",AC$110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AC$110="△"),"△","〇")))</f>
        <v>〇</v>
      </c>
      <c r="AD45" s="29" t="str">
        <f ca="1">IF(OR(AD$9="×",AD$110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AD$110="△"),"△","〇")))</f>
        <v>〇</v>
      </c>
      <c r="AE45" s="28" t="str">
        <f ca="1">IF(OR(AE$9="×",AE$110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AE$110="△"),"△","〇")))</f>
        <v>△</v>
      </c>
      <c r="AF45" s="29" t="str">
        <f ca="1">IF(OR(AF$9="×",AF$110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AF$110="△"),"△","〇")))</f>
        <v>△</v>
      </c>
      <c r="AG45" s="29" t="str">
        <f ca="1">IF(OR(AG$9="×",AG$110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AG$110="△"),"△","〇")))</f>
        <v>△</v>
      </c>
      <c r="AH45" s="30" t="str">
        <f ca="1">IF(OR(AH$9="×",AH$110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AH$110="△"),"△","〇")))</f>
        <v>△</v>
      </c>
      <c r="AI45" s="29" t="str">
        <f ca="1">IF(OR(AI$9="×",AI$110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AI$110="△"),"△","〇")))</f>
        <v>△</v>
      </c>
      <c r="AJ45" s="29" t="str">
        <f ca="1">IF(OR(AJ$9="×",AJ$110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AJ$110="△"),"△","〇")))</f>
        <v>△</v>
      </c>
      <c r="AK45" s="37" t="str">
        <f ca="1">IF(OR(AK$9="×",AK$110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AK$110="△"),"△","〇")))</f>
        <v>△</v>
      </c>
      <c r="AL45" s="36" t="str">
        <f ca="1">IF(OR(AL$9="×",AL$110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AL$110="△"),"△","〇")))</f>
        <v>△</v>
      </c>
      <c r="AM45" s="29" t="str">
        <f ca="1">IF(OR(AM$9="×",AM$110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AM$110="△"),"△","〇")))</f>
        <v>△</v>
      </c>
      <c r="AN45" s="29" t="str">
        <f ca="1">IF(OR(AN$9="×",AN$110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AN$110="△"),"△","〇")))</f>
        <v>△</v>
      </c>
      <c r="AO45" s="29" t="str">
        <f ca="1">IF(OR(AO$9="×",AO$110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AO$110="△"),"△","〇")))</f>
        <v>△</v>
      </c>
      <c r="AP45" s="29" t="str">
        <f ca="1">IF(OR(AP$9="×",AP$110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AP$110="△"),"△","〇")))</f>
        <v>△</v>
      </c>
      <c r="AQ45" s="29" t="str">
        <f ca="1">IF(OR(AQ$9="×",AQ$110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AQ$110="△"),"△","〇")))</f>
        <v>△</v>
      </c>
      <c r="AR45" s="29" t="str">
        <f ca="1">IF(OR(AR$9="×",AR$110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AR$110="△"),"△","〇")))</f>
        <v>△</v>
      </c>
      <c r="AS45" s="29" t="str">
        <f ca="1">IF(OR(AS$9="×",AS$110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AS$110="△"),"△","〇")))</f>
        <v>△</v>
      </c>
      <c r="AT45" s="29" t="str">
        <f ca="1">IF(OR(AT$9="×",AT$110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AT$110="△"),"△","〇")))</f>
        <v>△</v>
      </c>
      <c r="AU45" s="28" t="str">
        <f ca="1">IF(OR(AU$9="×",AU$110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AU$110="△"),"△","〇")))</f>
        <v>〇</v>
      </c>
      <c r="AV45" s="29" t="str">
        <f ca="1">IF(OR(AV$9="×",AV$110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AV$110="△"),"△","〇")))</f>
        <v>〇</v>
      </c>
      <c r="AW45" s="29" t="str">
        <f ca="1">IF(OR(AW$9="×",AW$110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AW$110="△"),"△","〇")))</f>
        <v>〇</v>
      </c>
      <c r="AX45" s="30" t="str">
        <f ca="1">IF(OR(AX$9="×",AX$110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AX$110="△"),"△","〇")))</f>
        <v>〇</v>
      </c>
      <c r="AY45" s="29" t="str">
        <f ca="1">IF(OR(AY$9="×",AY$110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AY$110="△"),"△","〇")))</f>
        <v>〇</v>
      </c>
      <c r="AZ45" s="29" t="str">
        <f ca="1">IF(OR(AZ$9="×",AZ$110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AZ$110="△"),"△","〇")))</f>
        <v>〇</v>
      </c>
      <c r="BA45" s="29" t="str">
        <f ca="1">IF(OR(BA$9="×",BA$110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BA$110="△"),"△","〇")))</f>
        <v>〇</v>
      </c>
      <c r="BB45" s="29" t="str">
        <f ca="1">IF(OR(BB$9="×",BB$110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BB$110="△"),"△","〇")))</f>
        <v>〇</v>
      </c>
      <c r="BC45" s="28" t="str">
        <f ca="1">IF(OR(BC$9="×",BC$110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BC$110="△"),"△","〇")))</f>
        <v>△</v>
      </c>
      <c r="BD45" s="29" t="str">
        <f ca="1">IF(OR(BD$9="×",BD$110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BD$110="△"),"△","〇")))</f>
        <v>△</v>
      </c>
      <c r="BE45" s="29" t="str">
        <f ca="1">IF(OR(BE$9="×",BE$110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BE$110="△"),"△","〇")))</f>
        <v>△</v>
      </c>
      <c r="BF45" s="30" t="str">
        <f ca="1">IF(OR(BF$9="×",BF$110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BF$110="△"),"△","〇")))</f>
        <v>△</v>
      </c>
      <c r="BG45" s="29" t="str">
        <f ca="1">IF(OR(BG$9="×",BG$110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BG$110="△"),"△","〇")))</f>
        <v>△</v>
      </c>
      <c r="BH45" s="29" t="str">
        <f ca="1">IF(OR(BH$9="×",BH$110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BH$110="△"),"△","〇")))</f>
        <v>△</v>
      </c>
      <c r="BI45" s="37" t="str">
        <f ca="1">IF(OR(BI$9="×",BI$110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BI$110="△"),"△","〇")))</f>
        <v>△</v>
      </c>
      <c r="BJ45" s="36" t="str">
        <f ca="1">IF(OR(BJ$9="×",BJ$110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BJ$110="△"),"△","〇")))</f>
        <v>△</v>
      </c>
      <c r="BK45" s="29" t="str">
        <f ca="1">IF(OR(BK$9="×",BK$110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BK$110="△"),"△","〇")))</f>
        <v>△</v>
      </c>
      <c r="BL45" s="29" t="str">
        <f ca="1">IF(OR(BL$9="×",BL$110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BL$110="△"),"△","〇")))</f>
        <v>△</v>
      </c>
      <c r="BM45" s="29" t="str">
        <f ca="1">IF(OR(BM$9="×",BM$110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BM$110="△"),"△","〇")))</f>
        <v>△</v>
      </c>
      <c r="BN45" s="29" t="str">
        <f ca="1">IF(OR(BN$9="×",BN$110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BN$110="△"),"△","〇")))</f>
        <v>△</v>
      </c>
      <c r="BO45" s="29" t="str">
        <f ca="1">IF(OR(BO$9="×",BO$110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BO$110="△"),"△","〇")))</f>
        <v>△</v>
      </c>
      <c r="BP45" s="29" t="str">
        <f ca="1">IF(OR(BP$9="×",BP$110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BP$110="△"),"△","〇")))</f>
        <v>△</v>
      </c>
      <c r="BQ45" s="29" t="str">
        <f ca="1">IF(OR(BQ$9="×",BQ$110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BQ$110="△"),"△","〇")))</f>
        <v>△</v>
      </c>
      <c r="BR45" s="29" t="str">
        <f ca="1">IF(OR(BR$9="×",BR$110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BR$110="△"),"△","〇")))</f>
        <v>△</v>
      </c>
      <c r="BS45" s="28" t="str">
        <f ca="1">IF(OR(BS$9="×",BS$110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BS$110="△"),"△","〇")))</f>
        <v>〇</v>
      </c>
      <c r="BT45" s="29" t="str">
        <f ca="1">IF(OR(BT$9="×",BT$110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BT$110="△"),"△","〇")))</f>
        <v>〇</v>
      </c>
      <c r="BU45" s="29" t="str">
        <f ca="1">IF(OR(BU$9="×",BU$110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BU$110="△"),"△","〇")))</f>
        <v>〇</v>
      </c>
      <c r="BV45" s="30" t="str">
        <f ca="1">IF(OR(BV$9="×",BV$110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BV$110="△"),"△","〇")))</f>
        <v>〇</v>
      </c>
      <c r="BW45" s="29" t="str">
        <f ca="1">IF(OR(BW$9="×",BW$110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BW$110="△"),"△","〇")))</f>
        <v>〇</v>
      </c>
      <c r="BX45" s="29" t="str">
        <f ca="1">IF(OR(BX$9="×",BX$110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BX$110="△"),"△","〇")))</f>
        <v>〇</v>
      </c>
      <c r="BY45" s="29" t="str">
        <f ca="1">IF(OR(BY$9="×",BY$110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BY$110="△"),"△","〇")))</f>
        <v>〇</v>
      </c>
      <c r="BZ45" s="29" t="str">
        <f ca="1">IF(OR(BZ$9="×",BZ$110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BZ$110="△"),"△","〇")))</f>
        <v>〇</v>
      </c>
      <c r="CA45" s="28" t="str">
        <f ca="1">IF(OR(CA$9="×",CA$110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CA$110="△"),"△","〇")))</f>
        <v>△</v>
      </c>
      <c r="CB45" s="29" t="str">
        <f ca="1">IF(OR(CB$9="×",CB$110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CB$110="△"),"△","〇")))</f>
        <v>△</v>
      </c>
      <c r="CC45" s="29" t="str">
        <f ca="1">IF(OR(CC$9="×",CC$110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CC$110="△"),"△","〇")))</f>
        <v>△</v>
      </c>
      <c r="CD45" s="30" t="str">
        <f ca="1">IF(OR(CD$9="×",CD$110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CD$110="△"),"△","〇")))</f>
        <v>△</v>
      </c>
      <c r="CE45" s="29" t="str">
        <f ca="1">IF(OR(CE$9="×",CE$110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CE$110="△"),"△","〇")))</f>
        <v>△</v>
      </c>
      <c r="CF45" s="29" t="str">
        <f ca="1">IF(OR(CF$9="×",CF$110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CF$110="△"),"△","〇")))</f>
        <v>△</v>
      </c>
      <c r="CG45" s="37" t="str">
        <f ca="1">IF(OR(CG$9="×",CG$110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CG$110="△"),"△","〇")))</f>
        <v>△</v>
      </c>
      <c r="CH45" s="36" t="str">
        <f ca="1">IF(OR(CH$9="×",CH$110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CH$110="△"),"△","〇")))</f>
        <v>△</v>
      </c>
      <c r="CI45" s="29" t="str">
        <f ca="1">IF(OR(CI$9="×",CI$110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CI$110="△"),"△","〇")))</f>
        <v>△</v>
      </c>
      <c r="CJ45" s="29" t="str">
        <f ca="1">IF(OR(CJ$9="×",CJ$110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CJ$110="△"),"△","〇")))</f>
        <v>△</v>
      </c>
      <c r="CK45" s="29" t="str">
        <f ca="1">IF(OR(CK$9="×",CK$110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CK$110="△"),"△","〇")))</f>
        <v>△</v>
      </c>
      <c r="CL45" s="29" t="str">
        <f ca="1">IF(OR(CL$9="×",CL$110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CL$110="△"),"△","〇")))</f>
        <v>△</v>
      </c>
      <c r="CM45" s="29" t="str">
        <f ca="1">IF(OR(CM$9="×",CM$110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CM$110="△"),"△","〇")))</f>
        <v>△</v>
      </c>
      <c r="CN45" s="29" t="str">
        <f ca="1">IF(OR(CN$9="×",CN$110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CN$110="△"),"△","〇")))</f>
        <v>△</v>
      </c>
      <c r="CO45" s="29" t="str">
        <f ca="1">IF(OR(CO$9="×",CO$110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CO$110="△"),"△","〇")))</f>
        <v>△</v>
      </c>
      <c r="CP45" s="29" t="str">
        <f ca="1">IF(OR(CP$9="×",CP$110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CP$110="△"),"△","〇")))</f>
        <v>△</v>
      </c>
      <c r="CQ45" s="28" t="str">
        <f ca="1">IF(OR(CQ$9="×",CQ$110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CQ$110="△"),"△","〇")))</f>
        <v>〇</v>
      </c>
      <c r="CR45" s="29" t="str">
        <f ca="1">IF(OR(CR$9="×",CR$110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CR$110="△"),"△","〇")))</f>
        <v>〇</v>
      </c>
      <c r="CS45" s="29" t="str">
        <f ca="1">IF(OR(CS$9="×",CS$110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CS$110="△"),"△","〇")))</f>
        <v>〇</v>
      </c>
      <c r="CT45" s="30" t="str">
        <f ca="1">IF(OR(CT$9="×",CT$110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CT$110="△"),"△","〇")))</f>
        <v>〇</v>
      </c>
      <c r="CU45" s="29" t="str">
        <f ca="1">IF(OR(CU$9="×",CU$110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CU$110="△"),"△","〇")))</f>
        <v>〇</v>
      </c>
      <c r="CV45" s="29" t="str">
        <f ca="1">IF(OR(CV$9="×",CV$110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CV$110="△"),"△","〇")))</f>
        <v>〇</v>
      </c>
      <c r="CW45" s="29" t="str">
        <f ca="1">IF(OR(CW$9="×",CW$110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CW$110="△"),"△","〇")))</f>
        <v>〇</v>
      </c>
      <c r="CX45" s="29" t="str">
        <f ca="1">IF(OR(CX$9="×",CX$110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CX$110="△"),"△","〇")))</f>
        <v>〇</v>
      </c>
      <c r="CY45" s="28" t="str">
        <f ca="1">IF(OR(CY$9="×",CY$110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CY$110="△"),"△","〇")))</f>
        <v>△</v>
      </c>
      <c r="CZ45" s="29" t="str">
        <f ca="1">IF(OR(CZ$9="×",CZ$110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CZ$110="△"),"△","〇")))</f>
        <v>△</v>
      </c>
      <c r="DA45" s="29" t="str">
        <f ca="1">IF(OR(DA$9="×",DA$110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DA$110="△"),"△","〇")))</f>
        <v>△</v>
      </c>
      <c r="DB45" s="30" t="str">
        <f ca="1">IF(OR(DB$9="×",DB$110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DB$110="△"),"△","〇")))</f>
        <v>△</v>
      </c>
      <c r="DC45" s="29" t="str">
        <f ca="1">IF(OR(DC$9="×",DC$110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DC$110="△"),"△","〇")))</f>
        <v>△</v>
      </c>
      <c r="DD45" s="29" t="str">
        <f ca="1">IF(OR(DD$9="×",DD$110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DD$110="△"),"△","〇")))</f>
        <v>△</v>
      </c>
      <c r="DE45" s="37" t="str">
        <f ca="1">IF(OR(DE$9="×",DE$110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DE$110="△"),"△","〇")))</f>
        <v>△</v>
      </c>
      <c r="DF45" s="36" t="str">
        <f ca="1">IF(OR(DF$9="×",DF$110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DF$110="△"),"△","〇")))</f>
        <v>△</v>
      </c>
      <c r="DG45" s="29" t="str">
        <f ca="1">IF(OR(DG$9="×",DG$110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DG$110="△"),"△","〇")))</f>
        <v>△</v>
      </c>
      <c r="DH45" s="29" t="str">
        <f ca="1">IF(OR(DH$9="×",DH$110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DH$110="△"),"△","〇")))</f>
        <v>△</v>
      </c>
      <c r="DI45" s="29" t="str">
        <f ca="1">IF(OR(DI$9="×",DI$110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DI$110="△"),"△","〇")))</f>
        <v>△</v>
      </c>
      <c r="DJ45" s="29" t="str">
        <f ca="1">IF(OR(DJ$9="×",DJ$110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DJ$110="△"),"△","〇")))</f>
        <v>△</v>
      </c>
      <c r="DK45" s="29" t="str">
        <f ca="1">IF(OR(DK$9="×",DK$110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DK$110="△"),"△","〇")))</f>
        <v>△</v>
      </c>
      <c r="DL45" s="29" t="str">
        <f ca="1">IF(OR(DL$9="×",DL$110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DL$110="△"),"△","〇")))</f>
        <v>△</v>
      </c>
      <c r="DM45" s="29" t="str">
        <f ca="1">IF(OR(DM$9="×",DM$110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DM$110="△"),"△","〇")))</f>
        <v>△</v>
      </c>
      <c r="DN45" s="29" t="str">
        <f ca="1">IF(OR(DN$9="×",DN$110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DN$110="△"),"△","〇")))</f>
        <v>△</v>
      </c>
      <c r="DO45" s="28" t="str">
        <f ca="1">IF(OR(DO$9="×",DO$110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DO$110="△"),"△","〇")))</f>
        <v>〇</v>
      </c>
      <c r="DP45" s="29" t="str">
        <f ca="1">IF(OR(DP$9="×",DP$110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DP$110="△"),"△","〇")))</f>
        <v>〇</v>
      </c>
      <c r="DQ45" s="29" t="str">
        <f ca="1">IF(OR(DQ$9="×",DQ$110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DQ$110="△"),"△","〇")))</f>
        <v>〇</v>
      </c>
      <c r="DR45" s="30" t="str">
        <f ca="1">IF(OR(DR$9="×",DR$110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DR$110="△"),"△","〇")))</f>
        <v>〇</v>
      </c>
      <c r="DS45" s="29" t="str">
        <f ca="1">IF(OR(DS$9="×",DS$110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DS$110="△"),"△","〇")))</f>
        <v>〇</v>
      </c>
      <c r="DT45" s="29" t="str">
        <f ca="1">IF(OR(DT$9="×",DT$110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DT$110="△"),"△","〇")))</f>
        <v>〇</v>
      </c>
      <c r="DU45" s="29" t="str">
        <f ca="1">IF(OR(DU$9="×",DU$110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DU$110="△"),"△","〇")))</f>
        <v>〇</v>
      </c>
      <c r="DV45" s="29" t="str">
        <f ca="1">IF(OR(DV$9="×",DV$110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DV$110="△"),"△","〇")))</f>
        <v>〇</v>
      </c>
      <c r="DW45" s="28" t="str">
        <f ca="1">IF(OR(DW$9="×",DW$110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DW$110="△"),"△","〇")))</f>
        <v>△</v>
      </c>
      <c r="DX45" s="29" t="str">
        <f ca="1">IF(OR(DX$9="×",DX$110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DX$110="△"),"△","〇")))</f>
        <v>△</v>
      </c>
      <c r="DY45" s="29" t="str">
        <f ca="1">IF(OR(DY$9="×",DY$110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DY$110="△"),"△","〇")))</f>
        <v>△</v>
      </c>
      <c r="DZ45" s="30" t="str">
        <f ca="1">IF(OR(DZ$9="×",DZ$110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DZ$110="△"),"△","〇")))</f>
        <v>△</v>
      </c>
      <c r="EA45" s="29" t="str">
        <f ca="1">IF(OR(EA$9="×",EA$110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EA$110="△"),"△","〇")))</f>
        <v>△</v>
      </c>
      <c r="EB45" s="29" t="str">
        <f ca="1">IF(OR(EB$9="×",EB$110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EB$110="△"),"△","〇")))</f>
        <v>△</v>
      </c>
      <c r="EC45" s="37" t="str">
        <f ca="1">IF(OR(EC$9="×",EC$110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EC$110="△"),"△","〇")))</f>
        <v>△</v>
      </c>
      <c r="ED45" s="36" t="str">
        <f ca="1">IF(OR(ED$9="×",ED$110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ED$110="△"),"△","〇")))</f>
        <v>×</v>
      </c>
      <c r="EE45" s="29" t="str">
        <f ca="1">IF(OR(EE$9="×",EE$110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EE$110="△"),"△","〇")))</f>
        <v>×</v>
      </c>
      <c r="EF45" s="29" t="str">
        <f ca="1">IF(OR(EF$9="×",EF$110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EF$110="△"),"△","〇")))</f>
        <v>×</v>
      </c>
      <c r="EG45" s="29" t="str">
        <f ca="1">IF(OR(EG$9="×",EG$110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EG$110="△"),"△","〇")))</f>
        <v>×</v>
      </c>
      <c r="EH45" s="29" t="str">
        <f ca="1">IF(OR(EH$9="×",EH$110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EH$110="△"),"△","〇")))</f>
        <v>×</v>
      </c>
      <c r="EI45" s="29" t="str">
        <f ca="1">IF(OR(EI$9="×",EI$110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EI$110="△"),"△","〇")))</f>
        <v>×</v>
      </c>
      <c r="EJ45" s="29" t="str">
        <f ca="1">IF(OR(EJ$9="×",EJ$110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EJ$110="△"),"△","〇")))</f>
        <v>×</v>
      </c>
      <c r="EK45" s="29" t="str">
        <f ca="1">IF(OR(EK$9="×",EK$110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EK$110="△"),"△","〇")))</f>
        <v>×</v>
      </c>
      <c r="EL45" s="29" t="str">
        <f ca="1">IF(OR(EL$9="×",EL$110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EL$110="△"),"△","〇")))</f>
        <v>×</v>
      </c>
      <c r="EM45" s="28" t="str">
        <f ca="1">IF(OR(EM$9="×",EM$110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EM$110="△"),"△","〇")))</f>
        <v>×</v>
      </c>
      <c r="EN45" s="29" t="str">
        <f ca="1">IF(OR(EN$9="×",EN$110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EN$110="△"),"△","〇")))</f>
        <v>×</v>
      </c>
      <c r="EO45" s="29" t="str">
        <f ca="1">IF(OR(EO$9="×",EO$110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EO$110="△"),"△","〇")))</f>
        <v>×</v>
      </c>
      <c r="EP45" s="30" t="str">
        <f ca="1">IF(OR(EP$9="×",EP$110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EP$110="△"),"△","〇")))</f>
        <v>×</v>
      </c>
      <c r="EQ45" s="29" t="str">
        <f ca="1">IF(OR(EQ$9="×",EQ$110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EQ$110="△"),"△","〇")))</f>
        <v>×</v>
      </c>
      <c r="ER45" s="29" t="str">
        <f ca="1">IF(OR(ER$9="×",ER$110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ER$110="△"),"△","〇")))</f>
        <v>×</v>
      </c>
      <c r="ES45" s="29" t="str">
        <f ca="1">IF(OR(ES$9="×",ES$110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ES$110="△"),"△","〇")))</f>
        <v>×</v>
      </c>
      <c r="ET45" s="29" t="str">
        <f ca="1">IF(OR(ET$9="×",ET$110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ET$110="△"),"△","〇")))</f>
        <v>×</v>
      </c>
      <c r="EU45" s="28" t="str">
        <f ca="1">IF(OR(EU$9="×",EU$110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EU$110="△"),"△","〇")))</f>
        <v>×</v>
      </c>
      <c r="EV45" s="29" t="str">
        <f ca="1">IF(OR(EV$9="×",EV$110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EV$110="△"),"△","〇")))</f>
        <v>×</v>
      </c>
      <c r="EW45" s="29" t="str">
        <f ca="1">IF(OR(EW$9="×",EW$110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EW$110="△"),"△","〇")))</f>
        <v>×</v>
      </c>
      <c r="EX45" s="30" t="str">
        <f ca="1">IF(OR(EX$9="×",EX$110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EX$110="△"),"△","〇")))</f>
        <v>×</v>
      </c>
      <c r="EY45" s="29" t="str">
        <f ca="1">IF(OR(EY$9="×",EY$110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EY$110="△"),"△","〇")))</f>
        <v>×</v>
      </c>
      <c r="EZ45" s="29" t="str">
        <f ca="1">IF(OR(EZ$9="×",EZ$110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EZ$110="△"),"△","〇")))</f>
        <v>×</v>
      </c>
      <c r="FA45" s="37" t="str">
        <f ca="1">IF(OR(FA$9="×",FA$110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FA$110="△"),"△","〇")))</f>
        <v>×</v>
      </c>
      <c r="FB45" s="36" t="str">
        <f ca="1">IF(OR(FB$9="×",FB$110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FB$110="△"),"△","〇")))</f>
        <v>×</v>
      </c>
      <c r="FC45" s="29" t="str">
        <f ca="1">IF(OR(FC$9="×",FC$110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FC$110="△"),"△","〇")))</f>
        <v>×</v>
      </c>
      <c r="FD45" s="29" t="str">
        <f ca="1">IF(OR(FD$9="×",FD$110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FD$110="△"),"△","〇")))</f>
        <v>×</v>
      </c>
      <c r="FE45" s="29" t="str">
        <f ca="1">IF(OR(FE$9="×",FE$110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FE$110="△"),"△","〇")))</f>
        <v>×</v>
      </c>
      <c r="FF45" s="29" t="str">
        <f ca="1">IF(OR(FF$9="×",FF$110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FF$110="△"),"△","〇")))</f>
        <v>×</v>
      </c>
      <c r="FG45" s="29" t="str">
        <f ca="1">IF(OR(FG$9="×",FG$110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FG$110="△"),"△","〇")))</f>
        <v>×</v>
      </c>
      <c r="FH45" s="29" t="str">
        <f ca="1">IF(OR(FH$9="×",FH$110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FH$110="△"),"△","〇")))</f>
        <v>×</v>
      </c>
      <c r="FI45" s="29" t="str">
        <f ca="1">IF(OR(FI$9="×",FI$110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FI$110="△"),"△","〇")))</f>
        <v>×</v>
      </c>
      <c r="FJ45" s="29" t="str">
        <f ca="1">IF(OR(FJ$9="×",FJ$110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FJ$110="△"),"△","〇")))</f>
        <v>×</v>
      </c>
      <c r="FK45" s="28" t="str">
        <f ca="1">IF(OR(FK$9="×",FK$110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FK$110="△"),"△","〇")))</f>
        <v>×</v>
      </c>
      <c r="FL45" s="29" t="str">
        <f ca="1">IF(OR(FL$9="×",FL$110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FL$110="△"),"△","〇")))</f>
        <v>×</v>
      </c>
      <c r="FM45" s="29" t="str">
        <f ca="1">IF(OR(FM$9="×",FM$110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FM$110="△"),"△","〇")))</f>
        <v>×</v>
      </c>
      <c r="FN45" s="30" t="str">
        <f ca="1">IF(OR(FN$9="×",FN$110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FN$110="△"),"△","〇")))</f>
        <v>×</v>
      </c>
      <c r="FO45" s="29" t="str">
        <f ca="1">IF(OR(FO$9="×",FO$110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FO$110="△"),"△","〇")))</f>
        <v>×</v>
      </c>
      <c r="FP45" s="29" t="str">
        <f ca="1">IF(OR(FP$9="×",FP$110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FP$110="△"),"△","〇")))</f>
        <v>×</v>
      </c>
      <c r="FQ45" s="29" t="str">
        <f ca="1">IF(OR(FQ$9="×",FQ$110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FQ$110="△"),"△","〇")))</f>
        <v>×</v>
      </c>
      <c r="FR45" s="29" t="str">
        <f ca="1">IF(OR(FR$9="×",FR$110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FR$110="△"),"△","〇")))</f>
        <v>×</v>
      </c>
      <c r="FS45" s="28" t="str">
        <f ca="1">IF(OR(FS$9="×",FS$110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FS$110="△"),"△","〇")))</f>
        <v>×</v>
      </c>
      <c r="FT45" s="29" t="str">
        <f ca="1">IF(OR(FT$9="×",FT$110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FT$110="△"),"△","〇")))</f>
        <v>×</v>
      </c>
      <c r="FU45" s="29" t="str">
        <f ca="1">IF(OR(FU$9="×",FU$110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FU$110="△"),"△","〇")))</f>
        <v>×</v>
      </c>
      <c r="FV45" s="30" t="str">
        <f ca="1">IF(OR(FV$9="×",FV$110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FV$110="△"),"△","〇")))</f>
        <v>×</v>
      </c>
      <c r="FW45" s="29" t="str">
        <f ca="1">IF(OR(FW$9="×",FW$110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FW$110="△"),"△","〇")))</f>
        <v>×</v>
      </c>
      <c r="FX45" s="29" t="str">
        <f ca="1">IF(OR(FX$9="×",FX$110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FX$110="△"),"△","〇")))</f>
        <v>×</v>
      </c>
      <c r="FY45" s="37" t="str">
        <f ca="1">IF(OR(FY$9="×",FY$110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FY$110="△"),"△","〇")))</f>
        <v>×</v>
      </c>
    </row>
    <row r="46" spans="1:181">
      <c r="A46" s="42" t="s">
        <v>125</v>
      </c>
      <c r="B46" s="43"/>
      <c r="C46" s="48"/>
      <c r="D46" s="11" t="s">
        <v>123</v>
      </c>
      <c r="E46" s="10"/>
      <c r="F46" s="11"/>
      <c r="G46" s="44"/>
      <c r="H46" s="45"/>
      <c r="I46" s="45"/>
      <c r="J46" s="45"/>
      <c r="K46" s="45"/>
      <c r="L46" s="45"/>
      <c r="M46" s="45"/>
      <c r="N46" s="36"/>
      <c r="O46" s="29"/>
      <c r="P46" s="29"/>
      <c r="Q46" s="29"/>
      <c r="R46" s="29"/>
      <c r="S46" s="29"/>
      <c r="T46" s="29"/>
      <c r="U46" s="29"/>
      <c r="V46" s="29"/>
      <c r="W46" s="28"/>
      <c r="X46" s="29"/>
      <c r="Y46" s="29"/>
      <c r="Z46" s="30"/>
      <c r="AA46" s="29"/>
      <c r="AB46" s="29"/>
      <c r="AC46" s="29"/>
      <c r="AD46" s="29"/>
      <c r="AE46" s="28"/>
      <c r="AF46" s="29"/>
      <c r="AG46" s="29"/>
      <c r="AH46" s="30"/>
      <c r="AI46" s="29"/>
      <c r="AJ46" s="29"/>
      <c r="AK46" s="37"/>
      <c r="AL46" s="36"/>
      <c r="AM46" s="29"/>
      <c r="AN46" s="29"/>
      <c r="AO46" s="29"/>
      <c r="AP46" s="29"/>
      <c r="AQ46" s="29"/>
      <c r="AR46" s="29"/>
      <c r="AS46" s="29"/>
      <c r="AT46" s="29"/>
      <c r="AU46" s="28"/>
      <c r="AV46" s="29"/>
      <c r="AW46" s="29"/>
      <c r="AX46" s="30"/>
      <c r="AY46" s="29"/>
      <c r="AZ46" s="29"/>
      <c r="BA46" s="29"/>
      <c r="BB46" s="29"/>
      <c r="BC46" s="28"/>
      <c r="BD46" s="29"/>
      <c r="BE46" s="29"/>
      <c r="BF46" s="30"/>
      <c r="BG46" s="29"/>
      <c r="BH46" s="29"/>
      <c r="BI46" s="37"/>
      <c r="BJ46" s="36"/>
      <c r="BK46" s="29"/>
      <c r="BL46" s="29"/>
      <c r="BM46" s="29"/>
      <c r="BN46" s="29"/>
      <c r="BO46" s="29"/>
      <c r="BP46" s="29"/>
      <c r="BQ46" s="29"/>
      <c r="BR46" s="29"/>
      <c r="BS46" s="28"/>
      <c r="BT46" s="29"/>
      <c r="BU46" s="29"/>
      <c r="BV46" s="30"/>
      <c r="BW46" s="29"/>
      <c r="BX46" s="29"/>
      <c r="BY46" s="29"/>
      <c r="BZ46" s="29"/>
      <c r="CA46" s="28"/>
      <c r="CB46" s="29"/>
      <c r="CC46" s="29"/>
      <c r="CD46" s="30"/>
      <c r="CE46" s="29"/>
      <c r="CF46" s="29"/>
      <c r="CG46" s="37"/>
      <c r="CH46" s="36"/>
      <c r="CI46" s="29"/>
      <c r="CJ46" s="29"/>
      <c r="CK46" s="29"/>
      <c r="CL46" s="29"/>
      <c r="CM46" s="29"/>
      <c r="CN46" s="29"/>
      <c r="CO46" s="29"/>
      <c r="CP46" s="29"/>
      <c r="CQ46" s="28"/>
      <c r="CR46" s="29"/>
      <c r="CS46" s="29"/>
      <c r="CT46" s="30"/>
      <c r="CU46" s="29"/>
      <c r="CV46" s="29"/>
      <c r="CW46" s="29"/>
      <c r="CX46" s="29"/>
      <c r="CY46" s="28"/>
      <c r="CZ46" s="29"/>
      <c r="DA46" s="29"/>
      <c r="DB46" s="30"/>
      <c r="DC46" s="29"/>
      <c r="DD46" s="29"/>
      <c r="DE46" s="37"/>
      <c r="DF46" s="36"/>
      <c r="DG46" s="29"/>
      <c r="DH46" s="29"/>
      <c r="DI46" s="29"/>
      <c r="DJ46" s="29"/>
      <c r="DK46" s="29"/>
      <c r="DL46" s="29"/>
      <c r="DM46" s="29"/>
      <c r="DN46" s="29"/>
      <c r="DO46" s="28"/>
      <c r="DP46" s="29"/>
      <c r="DQ46" s="29"/>
      <c r="DR46" s="30"/>
      <c r="DS46" s="29"/>
      <c r="DT46" s="29"/>
      <c r="DU46" s="29"/>
      <c r="DV46" s="29"/>
      <c r="DW46" s="28"/>
      <c r="DX46" s="29"/>
      <c r="DY46" s="29"/>
      <c r="DZ46" s="30"/>
      <c r="EA46" s="29"/>
      <c r="EB46" s="29"/>
      <c r="EC46" s="37"/>
      <c r="ED46" s="36"/>
      <c r="EE46" s="29"/>
      <c r="EF46" s="29"/>
      <c r="EG46" s="29"/>
      <c r="EH46" s="29"/>
      <c r="EI46" s="29"/>
      <c r="EJ46" s="29"/>
      <c r="EK46" s="29"/>
      <c r="EL46" s="29"/>
      <c r="EM46" s="28"/>
      <c r="EN46" s="29"/>
      <c r="EO46" s="29"/>
      <c r="EP46" s="30"/>
      <c r="EQ46" s="29"/>
      <c r="ER46" s="29"/>
      <c r="ES46" s="29"/>
      <c r="ET46" s="29"/>
      <c r="EU46" s="28"/>
      <c r="EV46" s="29"/>
      <c r="EW46" s="29"/>
      <c r="EX46" s="30"/>
      <c r="EY46" s="29"/>
      <c r="EZ46" s="29"/>
      <c r="FA46" s="37"/>
      <c r="FB46" s="36"/>
      <c r="FC46" s="29"/>
      <c r="FD46" s="29"/>
      <c r="FE46" s="29"/>
      <c r="FF46" s="29"/>
      <c r="FG46" s="29"/>
      <c r="FH46" s="29"/>
      <c r="FI46" s="29"/>
      <c r="FJ46" s="29"/>
      <c r="FK46" s="28"/>
      <c r="FL46" s="29"/>
      <c r="FM46" s="29"/>
      <c r="FN46" s="30"/>
      <c r="FO46" s="29"/>
      <c r="FP46" s="29"/>
      <c r="FQ46" s="29"/>
      <c r="FR46" s="29"/>
      <c r="FS46" s="28"/>
      <c r="FT46" s="29"/>
      <c r="FU46" s="29"/>
      <c r="FV46" s="30"/>
      <c r="FW46" s="29"/>
      <c r="FX46" s="29"/>
      <c r="FY46" s="37"/>
    </row>
    <row r="47" spans="1:181">
      <c r="A47" s="47"/>
      <c r="B47" s="79" t="s">
        <v>62</v>
      </c>
      <c r="C47" s="80"/>
      <c r="D47" s="11" t="s">
        <v>322</v>
      </c>
      <c r="E47" s="10" t="str">
        <f>INDEX(施設情報!$D$1:$D$1000,MATCH(D47,施設情報!$C$1:$C$1000,0))</f>
        <v>1</v>
      </c>
      <c r="F47" s="11"/>
      <c r="G47" s="8" t="str">
        <f t="shared" ref="G47:G73" si="22">$D47&amp;"-"&amp;$N$5</f>
        <v>036-46391</v>
      </c>
      <c r="H47" s="10" t="str">
        <f t="shared" ref="H47:H73" si="23">$D47&amp;"-"&amp;$AL$5</f>
        <v>036-46392</v>
      </c>
      <c r="I47" s="10" t="str">
        <f t="shared" ref="I47:I73" si="24">$D47&amp;"-"&amp;$BJ$5</f>
        <v>036-46393</v>
      </c>
      <c r="J47" s="10" t="str">
        <f t="shared" ref="J47:J73" si="25">$D47&amp;"-"&amp;$CH$5</f>
        <v>036-46394</v>
      </c>
      <c r="K47" s="10" t="str">
        <f t="shared" ref="K47:K73" si="26">$D47&amp;"-"&amp;$DF$5</f>
        <v>036-46395</v>
      </c>
      <c r="L47" s="10" t="str">
        <f t="shared" ref="L47:L73" si="27">$D47&amp;"-"&amp;$ED$5</f>
        <v>036-46396</v>
      </c>
      <c r="M47" s="10" t="str">
        <f t="shared" ref="M47:M73" si="28">$D47&amp;"-"&amp;$FB$5</f>
        <v>036-46397</v>
      </c>
      <c r="N47" s="36" t="str">
        <f ca="1">IF(OR(N$9="×",N$110="×",N$110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〇")))</f>
        <v>△</v>
      </c>
      <c r="O47" s="29" t="str">
        <f ca="1">IF(OR(O$9="×",O$110="×",O$110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〇")))</f>
        <v>△</v>
      </c>
      <c r="P47" s="29" t="str">
        <f ca="1">IF(OR(P$9="×",P$110="×",P$110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〇")))</f>
        <v>△</v>
      </c>
      <c r="Q47" s="29" t="str">
        <f ca="1">IF(OR(Q$9="×",Q$110="×",Q$110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〇")))</f>
        <v>△</v>
      </c>
      <c r="R47" s="29" t="str">
        <f ca="1">IF(OR(R$9="×",R$110="×",R$110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〇")))</f>
        <v>△</v>
      </c>
      <c r="S47" s="29" t="str">
        <f ca="1">IF(OR(S$9="×",S$110="×",S$110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〇")))</f>
        <v>△</v>
      </c>
      <c r="T47" s="29" t="str">
        <f ca="1">IF(OR(T$9="×",T$110="×",T$110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〇")))</f>
        <v>△</v>
      </c>
      <c r="U47" s="29" t="str">
        <f ca="1">IF(OR(U$9="×",U$110="×",U$110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〇")))</f>
        <v>△</v>
      </c>
      <c r="V47" s="29" t="str">
        <f ca="1">IF(OR(V$9="×",V$110="×",V$110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〇")))</f>
        <v>△</v>
      </c>
      <c r="W47" s="28" t="str">
        <f ca="1">IF(OR(W$9="×",W$110="×",W$110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〇")))</f>
        <v>〇</v>
      </c>
      <c r="X47" s="29" t="str">
        <f ca="1">IF(OR(X$9="×",X$110="×",X$110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〇")))</f>
        <v>〇</v>
      </c>
      <c r="Y47" s="29" t="str">
        <f ca="1">IF(OR(Y$9="×",Y$110="×",Y$110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〇")))</f>
        <v>〇</v>
      </c>
      <c r="Z47" s="30" t="str">
        <f ca="1">IF(OR(Z$9="×",Z$110="×",Z$110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〇")))</f>
        <v>〇</v>
      </c>
      <c r="AA47" s="29" t="str">
        <f ca="1">IF(OR(AA$9="×",AA$110="×",AA$110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〇")))</f>
        <v>〇</v>
      </c>
      <c r="AB47" s="29" t="str">
        <f ca="1">IF(OR(AB$9="×",AB$110="×",AB$110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〇")))</f>
        <v>〇</v>
      </c>
      <c r="AC47" s="29" t="str">
        <f ca="1">IF(OR(AC$9="×",AC$110="×",AC$110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〇")))</f>
        <v>〇</v>
      </c>
      <c r="AD47" s="29" t="str">
        <f ca="1">IF(OR(AD$9="×",AD$110="×",AD$110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〇")))</f>
        <v>〇</v>
      </c>
      <c r="AE47" s="28" t="str">
        <f ca="1">IF(OR(AE$9="×",AE$110="×",AE$110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〇")))</f>
        <v>△</v>
      </c>
      <c r="AF47" s="29" t="str">
        <f ca="1">IF(OR(AF$9="×",AF$110="×",AF$110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〇")))</f>
        <v>△</v>
      </c>
      <c r="AG47" s="29" t="str">
        <f ca="1">IF(OR(AG$9="×",AG$110="×",AG$110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〇")))</f>
        <v>△</v>
      </c>
      <c r="AH47" s="30" t="str">
        <f ca="1">IF(OR(AH$9="×",AH$110="×",AH$110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〇")))</f>
        <v>△</v>
      </c>
      <c r="AI47" s="29" t="str">
        <f ca="1">IF(OR(AI$9="×",AI$110="×",AI$110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〇")))</f>
        <v>△</v>
      </c>
      <c r="AJ47" s="29" t="str">
        <f ca="1">IF(OR(AJ$9="×",AJ$110="×",AJ$110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〇")))</f>
        <v>△</v>
      </c>
      <c r="AK47" s="37" t="str">
        <f ca="1">IF(OR(AK$9="×",AK$110="×",AK$110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〇")))</f>
        <v>△</v>
      </c>
      <c r="AL47" s="36" t="str">
        <f ca="1">IF(OR(AL$9="×",AL$110="×",AL$110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〇")))</f>
        <v>△</v>
      </c>
      <c r="AM47" s="29" t="str">
        <f ca="1">IF(OR(AM$9="×",AM$110="×",AM$110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〇")))</f>
        <v>△</v>
      </c>
      <c r="AN47" s="29" t="str">
        <f ca="1">IF(OR(AN$9="×",AN$110="×",AN$110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〇")))</f>
        <v>△</v>
      </c>
      <c r="AO47" s="29" t="str">
        <f ca="1">IF(OR(AO$9="×",AO$110="×",AO$110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〇")))</f>
        <v>△</v>
      </c>
      <c r="AP47" s="29" t="str">
        <f ca="1">IF(OR(AP$9="×",AP$110="×",AP$110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〇")))</f>
        <v>△</v>
      </c>
      <c r="AQ47" s="29" t="str">
        <f ca="1">IF(OR(AQ$9="×",AQ$110="×",AQ$110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〇")))</f>
        <v>△</v>
      </c>
      <c r="AR47" s="29" t="str">
        <f ca="1">IF(OR(AR$9="×",AR$110="×",AR$110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〇")))</f>
        <v>△</v>
      </c>
      <c r="AS47" s="29" t="str">
        <f ca="1">IF(OR(AS$9="×",AS$110="×",AS$110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〇")))</f>
        <v>△</v>
      </c>
      <c r="AT47" s="29" t="str">
        <f ca="1">IF(OR(AT$9="×",AT$110="×",AT$110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〇")))</f>
        <v>△</v>
      </c>
      <c r="AU47" s="28" t="str">
        <f ca="1">IF(OR(AU$9="×",AU$110="×",AU$110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〇")))</f>
        <v>〇</v>
      </c>
      <c r="AV47" s="29" t="str">
        <f ca="1">IF(OR(AV$9="×",AV$110="×",AV$110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〇")))</f>
        <v>〇</v>
      </c>
      <c r="AW47" s="29" t="str">
        <f ca="1">IF(OR(AW$9="×",AW$110="×",AW$110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〇")))</f>
        <v>〇</v>
      </c>
      <c r="AX47" s="30" t="str">
        <f ca="1">IF(OR(AX$9="×",AX$110="×",AX$110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〇")))</f>
        <v>〇</v>
      </c>
      <c r="AY47" s="29" t="str">
        <f ca="1">IF(OR(AY$9="×",AY$110="×",AY$110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〇")))</f>
        <v>〇</v>
      </c>
      <c r="AZ47" s="29" t="str">
        <f ca="1">IF(OR(AZ$9="×",AZ$110="×",AZ$110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〇")))</f>
        <v>〇</v>
      </c>
      <c r="BA47" s="29" t="str">
        <f ca="1">IF(OR(BA$9="×",BA$110="×",BA$110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〇")))</f>
        <v>〇</v>
      </c>
      <c r="BB47" s="29" t="str">
        <f ca="1">IF(OR(BB$9="×",BB$110="×",BB$110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〇")))</f>
        <v>〇</v>
      </c>
      <c r="BC47" s="28" t="str">
        <f ca="1">IF(OR(BC$9="×",BC$110="×",BC$110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〇")))</f>
        <v>△</v>
      </c>
      <c r="BD47" s="29" t="str">
        <f ca="1">IF(OR(BD$9="×",BD$110="×",BD$110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〇")))</f>
        <v>△</v>
      </c>
      <c r="BE47" s="29" t="str">
        <f ca="1">IF(OR(BE$9="×",BE$110="×",BE$110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〇")))</f>
        <v>△</v>
      </c>
      <c r="BF47" s="30" t="str">
        <f ca="1">IF(OR(BF$9="×",BF$110="×",BF$110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〇")))</f>
        <v>△</v>
      </c>
      <c r="BG47" s="29" t="str">
        <f ca="1">IF(OR(BG$9="×",BG$110="×",BG$110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〇")))</f>
        <v>△</v>
      </c>
      <c r="BH47" s="29" t="str">
        <f ca="1">IF(OR(BH$9="×",BH$110="×",BH$110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〇")))</f>
        <v>△</v>
      </c>
      <c r="BI47" s="37" t="str">
        <f ca="1">IF(OR(BI$9="×",BI$110="×",BI$110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〇")))</f>
        <v>△</v>
      </c>
      <c r="BJ47" s="36" t="str">
        <f ca="1">IF(OR(BJ$9="×",BJ$110="×",BJ$110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〇")))</f>
        <v>△</v>
      </c>
      <c r="BK47" s="29" t="str">
        <f ca="1">IF(OR(BK$9="×",BK$110="×",BK$110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〇")))</f>
        <v>△</v>
      </c>
      <c r="BL47" s="29" t="str">
        <f ca="1">IF(OR(BL$9="×",BL$110="×",BL$110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〇")))</f>
        <v>△</v>
      </c>
      <c r="BM47" s="29" t="str">
        <f ca="1">IF(OR(BM$9="×",BM$110="×",BM$110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〇")))</f>
        <v>△</v>
      </c>
      <c r="BN47" s="29" t="str">
        <f ca="1">IF(OR(BN$9="×",BN$110="×",BN$110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〇")))</f>
        <v>△</v>
      </c>
      <c r="BO47" s="29" t="str">
        <f ca="1">IF(OR(BO$9="×",BO$110="×",BO$110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〇")))</f>
        <v>△</v>
      </c>
      <c r="BP47" s="29" t="str">
        <f ca="1">IF(OR(BP$9="×",BP$110="×",BP$110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〇")))</f>
        <v>△</v>
      </c>
      <c r="BQ47" s="29" t="str">
        <f ca="1">IF(OR(BQ$9="×",BQ$110="×",BQ$110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〇")))</f>
        <v>△</v>
      </c>
      <c r="BR47" s="29" t="str">
        <f ca="1">IF(OR(BR$9="×",BR$110="×",BR$110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〇")))</f>
        <v>△</v>
      </c>
      <c r="BS47" s="28" t="str">
        <f ca="1">IF(OR(BS$9="×",BS$110="×",BS$110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〇")))</f>
        <v>〇</v>
      </c>
      <c r="BT47" s="29" t="str">
        <f ca="1">IF(OR(BT$9="×",BT$110="×",BT$110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〇")))</f>
        <v>〇</v>
      </c>
      <c r="BU47" s="29" t="str">
        <f ca="1">IF(OR(BU$9="×",BU$110="×",BU$110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〇")))</f>
        <v>〇</v>
      </c>
      <c r="BV47" s="30" t="str">
        <f ca="1">IF(OR(BV$9="×",BV$110="×",BV$110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〇")))</f>
        <v>〇</v>
      </c>
      <c r="BW47" s="29" t="str">
        <f ca="1">IF(OR(BW$9="×",BW$110="×",BW$110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〇")))</f>
        <v>〇</v>
      </c>
      <c r="BX47" s="29" t="str">
        <f ca="1">IF(OR(BX$9="×",BX$110="×",BX$110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〇")))</f>
        <v>〇</v>
      </c>
      <c r="BY47" s="29" t="str">
        <f ca="1">IF(OR(BY$9="×",BY$110="×",BY$110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〇")))</f>
        <v>〇</v>
      </c>
      <c r="BZ47" s="29" t="str">
        <f ca="1">IF(OR(BZ$9="×",BZ$110="×",BZ$110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〇")))</f>
        <v>〇</v>
      </c>
      <c r="CA47" s="28" t="str">
        <f ca="1">IF(OR(CA$9="×",CA$110="×",CA$110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〇")))</f>
        <v>△</v>
      </c>
      <c r="CB47" s="29" t="str">
        <f ca="1">IF(OR(CB$9="×",CB$110="×",CB$110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〇")))</f>
        <v>△</v>
      </c>
      <c r="CC47" s="29" t="str">
        <f ca="1">IF(OR(CC$9="×",CC$110="×",CC$110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〇")))</f>
        <v>△</v>
      </c>
      <c r="CD47" s="30" t="str">
        <f ca="1">IF(OR(CD$9="×",CD$110="×",CD$110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〇")))</f>
        <v>△</v>
      </c>
      <c r="CE47" s="29" t="str">
        <f ca="1">IF(OR(CE$9="×",CE$110="×",CE$110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〇")))</f>
        <v>△</v>
      </c>
      <c r="CF47" s="29" t="str">
        <f ca="1">IF(OR(CF$9="×",CF$110="×",CF$110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〇")))</f>
        <v>△</v>
      </c>
      <c r="CG47" s="37" t="str">
        <f ca="1">IF(OR(CG$9="×",CG$110="×",CG$110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〇")))</f>
        <v>△</v>
      </c>
      <c r="CH47" s="36" t="str">
        <f ca="1">IF(OR(CH$9="×",CH$110="×",CH$110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〇")))</f>
        <v>△</v>
      </c>
      <c r="CI47" s="29" t="str">
        <f ca="1">IF(OR(CI$9="×",CI$110="×",CI$110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〇")))</f>
        <v>△</v>
      </c>
      <c r="CJ47" s="29" t="str">
        <f ca="1">IF(OR(CJ$9="×",CJ$110="×",CJ$110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〇")))</f>
        <v>△</v>
      </c>
      <c r="CK47" s="29" t="str">
        <f ca="1">IF(OR(CK$9="×",CK$110="×",CK$110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〇")))</f>
        <v>△</v>
      </c>
      <c r="CL47" s="29" t="str">
        <f ca="1">IF(OR(CL$9="×",CL$110="×",CL$110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〇")))</f>
        <v>△</v>
      </c>
      <c r="CM47" s="29" t="str">
        <f ca="1">IF(OR(CM$9="×",CM$110="×",CM$110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〇")))</f>
        <v>△</v>
      </c>
      <c r="CN47" s="29" t="str">
        <f ca="1">IF(OR(CN$9="×",CN$110="×",CN$110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〇")))</f>
        <v>△</v>
      </c>
      <c r="CO47" s="29" t="str">
        <f ca="1">IF(OR(CO$9="×",CO$110="×",CO$110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〇")))</f>
        <v>△</v>
      </c>
      <c r="CP47" s="29" t="str">
        <f ca="1">IF(OR(CP$9="×",CP$110="×",CP$110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〇")))</f>
        <v>△</v>
      </c>
      <c r="CQ47" s="28" t="str">
        <f ca="1">IF(OR(CQ$9="×",CQ$110="×",CQ$110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〇")))</f>
        <v>〇</v>
      </c>
      <c r="CR47" s="29" t="str">
        <f ca="1">IF(OR(CR$9="×",CR$110="×",CR$110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〇")))</f>
        <v>〇</v>
      </c>
      <c r="CS47" s="29" t="str">
        <f ca="1">IF(OR(CS$9="×",CS$110="×",CS$110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〇")))</f>
        <v>〇</v>
      </c>
      <c r="CT47" s="30" t="str">
        <f ca="1">IF(OR(CT$9="×",CT$110="×",CT$110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〇")))</f>
        <v>〇</v>
      </c>
      <c r="CU47" s="29" t="str">
        <f ca="1">IF(OR(CU$9="×",CU$110="×",CU$110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〇")))</f>
        <v>〇</v>
      </c>
      <c r="CV47" s="29" t="str">
        <f ca="1">IF(OR(CV$9="×",CV$110="×",CV$110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〇")))</f>
        <v>〇</v>
      </c>
      <c r="CW47" s="29" t="str">
        <f ca="1">IF(OR(CW$9="×",CW$110="×",CW$110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〇")))</f>
        <v>〇</v>
      </c>
      <c r="CX47" s="29" t="str">
        <f ca="1">IF(OR(CX$9="×",CX$110="×",CX$110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〇")))</f>
        <v>〇</v>
      </c>
      <c r="CY47" s="28" t="str">
        <f ca="1">IF(OR(CY$9="×",CY$110="×",CY$110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〇")))</f>
        <v>△</v>
      </c>
      <c r="CZ47" s="29" t="str">
        <f ca="1">IF(OR(CZ$9="×",CZ$110="×",CZ$110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〇")))</f>
        <v>△</v>
      </c>
      <c r="DA47" s="29" t="str">
        <f ca="1">IF(OR(DA$9="×",DA$110="×",DA$110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〇")))</f>
        <v>△</v>
      </c>
      <c r="DB47" s="30" t="str">
        <f ca="1">IF(OR(DB$9="×",DB$110="×",DB$110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〇")))</f>
        <v>△</v>
      </c>
      <c r="DC47" s="29" t="str">
        <f ca="1">IF(OR(DC$9="×",DC$110="×",DC$110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〇")))</f>
        <v>△</v>
      </c>
      <c r="DD47" s="29" t="str">
        <f ca="1">IF(OR(DD$9="×",DD$110="×",DD$110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〇")))</f>
        <v>△</v>
      </c>
      <c r="DE47" s="37" t="str">
        <f ca="1">IF(OR(DE$9="×",DE$110="×",DE$110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〇")))</f>
        <v>△</v>
      </c>
      <c r="DF47" s="36" t="str">
        <f ca="1">IF(OR(DF$9="×",DF$110="×",DF$110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〇")))</f>
        <v>△</v>
      </c>
      <c r="DG47" s="29" t="str">
        <f ca="1">IF(OR(DG$9="×",DG$110="×",DG$110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〇")))</f>
        <v>△</v>
      </c>
      <c r="DH47" s="29" t="str">
        <f ca="1">IF(OR(DH$9="×",DH$110="×",DH$110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〇")))</f>
        <v>△</v>
      </c>
      <c r="DI47" s="29" t="str">
        <f ca="1">IF(OR(DI$9="×",DI$110="×",DI$110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〇")))</f>
        <v>△</v>
      </c>
      <c r="DJ47" s="29" t="str">
        <f ca="1">IF(OR(DJ$9="×",DJ$110="×",DJ$110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〇")))</f>
        <v>△</v>
      </c>
      <c r="DK47" s="29" t="str">
        <f ca="1">IF(OR(DK$9="×",DK$110="×",DK$110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〇")))</f>
        <v>△</v>
      </c>
      <c r="DL47" s="29" t="str">
        <f ca="1">IF(OR(DL$9="×",DL$110="×",DL$110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〇")))</f>
        <v>△</v>
      </c>
      <c r="DM47" s="29" t="str">
        <f ca="1">IF(OR(DM$9="×",DM$110="×",DM$110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〇")))</f>
        <v>△</v>
      </c>
      <c r="DN47" s="29" t="str">
        <f ca="1">IF(OR(DN$9="×",DN$110="×",DN$110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〇")))</f>
        <v>△</v>
      </c>
      <c r="DO47" s="28" t="str">
        <f ca="1">IF(OR(DO$9="×",DO$110="×",DO$110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〇")))</f>
        <v>〇</v>
      </c>
      <c r="DP47" s="29" t="str">
        <f ca="1">IF(OR(DP$9="×",DP$110="×",DP$110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〇")))</f>
        <v>〇</v>
      </c>
      <c r="DQ47" s="29" t="str">
        <f ca="1">IF(OR(DQ$9="×",DQ$110="×",DQ$110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〇")))</f>
        <v>〇</v>
      </c>
      <c r="DR47" s="30" t="str">
        <f ca="1">IF(OR(DR$9="×",DR$110="×",DR$110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〇")))</f>
        <v>〇</v>
      </c>
      <c r="DS47" s="29" t="str">
        <f ca="1">IF(OR(DS$9="×",DS$110="×",DS$110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〇")))</f>
        <v>〇</v>
      </c>
      <c r="DT47" s="29" t="str">
        <f ca="1">IF(OR(DT$9="×",DT$110="×",DT$110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〇")))</f>
        <v>〇</v>
      </c>
      <c r="DU47" s="29" t="str">
        <f ca="1">IF(OR(DU$9="×",DU$110="×",DU$110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〇")))</f>
        <v>〇</v>
      </c>
      <c r="DV47" s="29" t="str">
        <f ca="1">IF(OR(DV$9="×",DV$110="×",DV$110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〇")))</f>
        <v>〇</v>
      </c>
      <c r="DW47" s="28" t="str">
        <f ca="1">IF(OR(DW$9="×",DW$110="×",DW$110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〇")))</f>
        <v>△</v>
      </c>
      <c r="DX47" s="29" t="str">
        <f ca="1">IF(OR(DX$9="×",DX$110="×",DX$110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〇")))</f>
        <v>△</v>
      </c>
      <c r="DY47" s="29" t="str">
        <f ca="1">IF(OR(DY$9="×",DY$110="×",DY$110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〇")))</f>
        <v>△</v>
      </c>
      <c r="DZ47" s="30" t="str">
        <f ca="1">IF(OR(DZ$9="×",DZ$110="×",DZ$110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〇")))</f>
        <v>△</v>
      </c>
      <c r="EA47" s="29" t="str">
        <f ca="1">IF(OR(EA$9="×",EA$110="×",EA$110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〇")))</f>
        <v>△</v>
      </c>
      <c r="EB47" s="29" t="str">
        <f ca="1">IF(OR(EB$9="×",EB$110="×",EB$110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〇")))</f>
        <v>△</v>
      </c>
      <c r="EC47" s="37" t="str">
        <f ca="1">IF(OR(EC$9="×",EC$110="×",EC$110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〇")))</f>
        <v>△</v>
      </c>
      <c r="ED47" s="36" t="str">
        <f ca="1">IF(OR(ED$9="×",ED$110="×",ED$110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〇")))</f>
        <v>×</v>
      </c>
      <c r="EE47" s="29" t="str">
        <f ca="1">IF(OR(EE$9="×",EE$110="×",EE$110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〇")))</f>
        <v>×</v>
      </c>
      <c r="EF47" s="29" t="str">
        <f ca="1">IF(OR(EF$9="×",EF$110="×",EF$110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〇")))</f>
        <v>×</v>
      </c>
      <c r="EG47" s="29" t="str">
        <f ca="1">IF(OR(EG$9="×",EG$110="×",EG$110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〇")))</f>
        <v>×</v>
      </c>
      <c r="EH47" s="29" t="str">
        <f ca="1">IF(OR(EH$9="×",EH$110="×",EH$110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〇")))</f>
        <v>×</v>
      </c>
      <c r="EI47" s="29" t="str">
        <f ca="1">IF(OR(EI$9="×",EI$110="×",EI$110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〇")))</f>
        <v>×</v>
      </c>
      <c r="EJ47" s="29" t="str">
        <f ca="1">IF(OR(EJ$9="×",EJ$110="×",EJ$110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〇")))</f>
        <v>×</v>
      </c>
      <c r="EK47" s="29" t="str">
        <f ca="1">IF(OR(EK$9="×",EK$110="×",EK$110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〇")))</f>
        <v>×</v>
      </c>
      <c r="EL47" s="29" t="str">
        <f ca="1">IF(OR(EL$9="×",EL$110="×",EL$110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〇")))</f>
        <v>×</v>
      </c>
      <c r="EM47" s="28" t="str">
        <f ca="1">IF(OR(EM$9="×",EM$110="×",EM$110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〇")))</f>
        <v>×</v>
      </c>
      <c r="EN47" s="29" t="str">
        <f ca="1">IF(OR(EN$9="×",EN$110="×",EN$110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〇")))</f>
        <v>×</v>
      </c>
      <c r="EO47" s="29" t="str">
        <f ca="1">IF(OR(EO$9="×",EO$110="×",EO$110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〇")))</f>
        <v>×</v>
      </c>
      <c r="EP47" s="30" t="str">
        <f ca="1">IF(OR(EP$9="×",EP$110="×",EP$110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〇")))</f>
        <v>×</v>
      </c>
      <c r="EQ47" s="29" t="str">
        <f ca="1">IF(OR(EQ$9="×",EQ$110="×",EQ$110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〇")))</f>
        <v>×</v>
      </c>
      <c r="ER47" s="29" t="str">
        <f ca="1">IF(OR(ER$9="×",ER$110="×",ER$110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〇")))</f>
        <v>×</v>
      </c>
      <c r="ES47" s="29" t="str">
        <f ca="1">IF(OR(ES$9="×",ES$110="×",ES$110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〇")))</f>
        <v>×</v>
      </c>
      <c r="ET47" s="29" t="str">
        <f ca="1">IF(OR(ET$9="×",ET$110="×",ET$110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〇")))</f>
        <v>×</v>
      </c>
      <c r="EU47" s="28" t="str">
        <f ca="1">IF(OR(EU$9="×",EU$110="×",EU$110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〇")))</f>
        <v>×</v>
      </c>
      <c r="EV47" s="29" t="str">
        <f ca="1">IF(OR(EV$9="×",EV$110="×",EV$110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〇")))</f>
        <v>×</v>
      </c>
      <c r="EW47" s="29" t="str">
        <f ca="1">IF(OR(EW$9="×",EW$110="×",EW$110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〇")))</f>
        <v>×</v>
      </c>
      <c r="EX47" s="30" t="str">
        <f ca="1">IF(OR(EX$9="×",EX$110="×",EX$110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〇")))</f>
        <v>×</v>
      </c>
      <c r="EY47" s="29" t="str">
        <f ca="1">IF(OR(EY$9="×",EY$110="×",EY$110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〇")))</f>
        <v>×</v>
      </c>
      <c r="EZ47" s="29" t="str">
        <f ca="1">IF(OR(EZ$9="×",EZ$110="×",EZ$110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〇")))</f>
        <v>×</v>
      </c>
      <c r="FA47" s="37" t="str">
        <f ca="1">IF(OR(FA$9="×",FA$110="×",FA$110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〇")))</f>
        <v>×</v>
      </c>
      <c r="FB47" s="36" t="str">
        <f ca="1">IF(OR(FB$9="×",FB$110="×",FB$110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〇")))</f>
        <v>×</v>
      </c>
      <c r="FC47" s="29" t="str">
        <f ca="1">IF(OR(FC$9="×",FC$110="×",FC$110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〇")))</f>
        <v>×</v>
      </c>
      <c r="FD47" s="29" t="str">
        <f ca="1">IF(OR(FD$9="×",FD$110="×",FD$110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〇")))</f>
        <v>×</v>
      </c>
      <c r="FE47" s="29" t="str">
        <f ca="1">IF(OR(FE$9="×",FE$110="×",FE$110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〇")))</f>
        <v>×</v>
      </c>
      <c r="FF47" s="29" t="str">
        <f ca="1">IF(OR(FF$9="×",FF$110="×",FF$110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〇")))</f>
        <v>×</v>
      </c>
      <c r="FG47" s="29" t="str">
        <f ca="1">IF(OR(FG$9="×",FG$110="×",FG$110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〇")))</f>
        <v>×</v>
      </c>
      <c r="FH47" s="29" t="str">
        <f ca="1">IF(OR(FH$9="×",FH$110="×",FH$110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〇")))</f>
        <v>×</v>
      </c>
      <c r="FI47" s="29" t="str">
        <f ca="1">IF(OR(FI$9="×",FI$110="×",FI$110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〇")))</f>
        <v>×</v>
      </c>
      <c r="FJ47" s="29" t="str">
        <f ca="1">IF(OR(FJ$9="×",FJ$110="×",FJ$110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〇")))</f>
        <v>×</v>
      </c>
      <c r="FK47" s="28" t="str">
        <f ca="1">IF(OR(FK$9="×",FK$110="×",FK$110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〇")))</f>
        <v>×</v>
      </c>
      <c r="FL47" s="29" t="str">
        <f ca="1">IF(OR(FL$9="×",FL$110="×",FL$110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〇")))</f>
        <v>×</v>
      </c>
      <c r="FM47" s="29" t="str">
        <f ca="1">IF(OR(FM$9="×",FM$110="×",FM$110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〇")))</f>
        <v>×</v>
      </c>
      <c r="FN47" s="30" t="str">
        <f ca="1">IF(OR(FN$9="×",FN$110="×",FN$110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〇")))</f>
        <v>×</v>
      </c>
      <c r="FO47" s="29" t="str">
        <f ca="1">IF(OR(FO$9="×",FO$110="×",FO$110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〇")))</f>
        <v>×</v>
      </c>
      <c r="FP47" s="29" t="str">
        <f ca="1">IF(OR(FP$9="×",FP$110="×",FP$110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〇")))</f>
        <v>×</v>
      </c>
      <c r="FQ47" s="29" t="str">
        <f ca="1">IF(OR(FQ$9="×",FQ$110="×",FQ$110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〇")))</f>
        <v>×</v>
      </c>
      <c r="FR47" s="29" t="str">
        <f ca="1">IF(OR(FR$9="×",FR$110="×",FR$110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〇")))</f>
        <v>×</v>
      </c>
      <c r="FS47" s="28" t="str">
        <f ca="1">IF(OR(FS$9="×",FS$110="×",FS$110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〇")))</f>
        <v>×</v>
      </c>
      <c r="FT47" s="29" t="str">
        <f ca="1">IF(OR(FT$9="×",FT$110="×",FT$110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〇")))</f>
        <v>×</v>
      </c>
      <c r="FU47" s="29" t="str">
        <f ca="1">IF(OR(FU$9="×",FU$110="×",FU$110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〇")))</f>
        <v>×</v>
      </c>
      <c r="FV47" s="30" t="str">
        <f ca="1">IF(OR(FV$9="×",FV$110="×",FV$110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〇")))</f>
        <v>×</v>
      </c>
      <c r="FW47" s="29" t="str">
        <f ca="1">IF(OR(FW$9="×",FW$110="×",FW$110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〇")))</f>
        <v>×</v>
      </c>
      <c r="FX47" s="29" t="str">
        <f ca="1">IF(OR(FX$9="×",FX$110="×",FX$110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〇")))</f>
        <v>×</v>
      </c>
      <c r="FY47" s="37" t="str">
        <f ca="1">IF(OR(FY$9="×",FY$110="×",FY$110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〇")))</f>
        <v>×</v>
      </c>
    </row>
    <row r="48" spans="1:181">
      <c r="A48" s="47"/>
      <c r="B48" s="79" t="s">
        <v>65</v>
      </c>
      <c r="C48" s="80"/>
      <c r="D48" s="11" t="s">
        <v>186</v>
      </c>
      <c r="E48" s="10" t="str">
        <f>INDEX(施設情報!$D$1:$D$1000,MATCH(D48,施設情報!$C$1:$C$1000,0))</f>
        <v>1</v>
      </c>
      <c r="F48" s="11"/>
      <c r="G48" s="8" t="str">
        <f t="shared" si="22"/>
        <v>037-46391</v>
      </c>
      <c r="H48" s="10" t="str">
        <f t="shared" si="23"/>
        <v>037-46392</v>
      </c>
      <c r="I48" s="10" t="str">
        <f t="shared" si="24"/>
        <v>037-46393</v>
      </c>
      <c r="J48" s="10" t="str">
        <f t="shared" si="25"/>
        <v>037-46394</v>
      </c>
      <c r="K48" s="10" t="str">
        <f t="shared" si="26"/>
        <v>037-46395</v>
      </c>
      <c r="L48" s="10" t="str">
        <f t="shared" si="27"/>
        <v>037-46396</v>
      </c>
      <c r="M48" s="10" t="str">
        <f t="shared" si="28"/>
        <v>037-46397</v>
      </c>
      <c r="N48" s="36" t="str">
        <f ca="1">IF(OR(N$9="×",N$110="×",N$110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〇")))</f>
        <v>△</v>
      </c>
      <c r="O48" s="29" t="str">
        <f ca="1">IF(OR(O$9="×",O$110="×",O$110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〇")))</f>
        <v>△</v>
      </c>
      <c r="P48" s="29" t="str">
        <f ca="1">IF(OR(P$9="×",P$110="×",P$110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〇")))</f>
        <v>△</v>
      </c>
      <c r="Q48" s="29" t="str">
        <f ca="1">IF(OR(Q$9="×",Q$110="×",Q$110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〇")))</f>
        <v>△</v>
      </c>
      <c r="R48" s="29" t="str">
        <f ca="1">IF(OR(R$9="×",R$110="×",R$110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〇")))</f>
        <v>△</v>
      </c>
      <c r="S48" s="29" t="str">
        <f ca="1">IF(OR(S$9="×",S$110="×",S$110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〇")))</f>
        <v>△</v>
      </c>
      <c r="T48" s="29" t="str">
        <f ca="1">IF(OR(T$9="×",T$110="×",T$110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〇")))</f>
        <v>△</v>
      </c>
      <c r="U48" s="29" t="str">
        <f ca="1">IF(OR(U$9="×",U$110="×",U$110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〇")))</f>
        <v>△</v>
      </c>
      <c r="V48" s="29" t="str">
        <f ca="1">IF(OR(V$9="×",V$110="×",V$110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〇")))</f>
        <v>△</v>
      </c>
      <c r="W48" s="28" t="str">
        <f ca="1">IF(OR(W$9="×",W$110="×",W$110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〇")))</f>
        <v>〇</v>
      </c>
      <c r="X48" s="29" t="str">
        <f ca="1">IF(OR(X$9="×",X$110="×",X$110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〇")))</f>
        <v>〇</v>
      </c>
      <c r="Y48" s="29" t="str">
        <f ca="1">IF(OR(Y$9="×",Y$110="×",Y$110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〇")))</f>
        <v>〇</v>
      </c>
      <c r="Z48" s="30" t="str">
        <f ca="1">IF(OR(Z$9="×",Z$110="×",Z$110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〇")))</f>
        <v>〇</v>
      </c>
      <c r="AA48" s="29" t="str">
        <f ca="1">IF(OR(AA$9="×",AA$110="×",AA$110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〇")))</f>
        <v>〇</v>
      </c>
      <c r="AB48" s="29" t="str">
        <f ca="1">IF(OR(AB$9="×",AB$110="×",AB$110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〇")))</f>
        <v>〇</v>
      </c>
      <c r="AC48" s="29" t="str">
        <f ca="1">IF(OR(AC$9="×",AC$110="×",AC$110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〇")))</f>
        <v>〇</v>
      </c>
      <c r="AD48" s="29" t="str">
        <f ca="1">IF(OR(AD$9="×",AD$110="×",AD$110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〇")))</f>
        <v>〇</v>
      </c>
      <c r="AE48" s="28" t="str">
        <f ca="1">IF(OR(AE$9="×",AE$110="×",AE$110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〇")))</f>
        <v>△</v>
      </c>
      <c r="AF48" s="29" t="str">
        <f ca="1">IF(OR(AF$9="×",AF$110="×",AF$110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〇")))</f>
        <v>△</v>
      </c>
      <c r="AG48" s="29" t="str">
        <f ca="1">IF(OR(AG$9="×",AG$110="×",AG$110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〇")))</f>
        <v>△</v>
      </c>
      <c r="AH48" s="30" t="str">
        <f ca="1">IF(OR(AH$9="×",AH$110="×",AH$110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〇")))</f>
        <v>△</v>
      </c>
      <c r="AI48" s="29" t="str">
        <f ca="1">IF(OR(AI$9="×",AI$110="×",AI$110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〇")))</f>
        <v>△</v>
      </c>
      <c r="AJ48" s="29" t="str">
        <f ca="1">IF(OR(AJ$9="×",AJ$110="×",AJ$110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〇")))</f>
        <v>△</v>
      </c>
      <c r="AK48" s="37" t="str">
        <f ca="1">IF(OR(AK$9="×",AK$110="×",AK$110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〇")))</f>
        <v>△</v>
      </c>
      <c r="AL48" s="36" t="str">
        <f ca="1">IF(OR(AL$9="×",AL$110="×",AL$110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〇")))</f>
        <v>△</v>
      </c>
      <c r="AM48" s="29" t="str">
        <f ca="1">IF(OR(AM$9="×",AM$110="×",AM$110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〇")))</f>
        <v>△</v>
      </c>
      <c r="AN48" s="29" t="str">
        <f ca="1">IF(OR(AN$9="×",AN$110="×",AN$110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〇")))</f>
        <v>△</v>
      </c>
      <c r="AO48" s="29" t="str">
        <f ca="1">IF(OR(AO$9="×",AO$110="×",AO$110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〇")))</f>
        <v>△</v>
      </c>
      <c r="AP48" s="29" t="str">
        <f ca="1">IF(OR(AP$9="×",AP$110="×",AP$110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〇")))</f>
        <v>△</v>
      </c>
      <c r="AQ48" s="29" t="str">
        <f ca="1">IF(OR(AQ$9="×",AQ$110="×",AQ$110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〇")))</f>
        <v>△</v>
      </c>
      <c r="AR48" s="29" t="str">
        <f ca="1">IF(OR(AR$9="×",AR$110="×",AR$110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〇")))</f>
        <v>△</v>
      </c>
      <c r="AS48" s="29" t="str">
        <f ca="1">IF(OR(AS$9="×",AS$110="×",AS$110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〇")))</f>
        <v>△</v>
      </c>
      <c r="AT48" s="29" t="str">
        <f ca="1">IF(OR(AT$9="×",AT$110="×",AT$110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〇")))</f>
        <v>△</v>
      </c>
      <c r="AU48" s="28" t="str">
        <f ca="1">IF(OR(AU$9="×",AU$110="×",AU$110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〇")))</f>
        <v>〇</v>
      </c>
      <c r="AV48" s="29" t="str">
        <f ca="1">IF(OR(AV$9="×",AV$110="×",AV$110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〇")))</f>
        <v>〇</v>
      </c>
      <c r="AW48" s="29" t="str">
        <f ca="1">IF(OR(AW$9="×",AW$110="×",AW$110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〇")))</f>
        <v>〇</v>
      </c>
      <c r="AX48" s="30" t="str">
        <f ca="1">IF(OR(AX$9="×",AX$110="×",AX$110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〇")))</f>
        <v>〇</v>
      </c>
      <c r="AY48" s="29" t="str">
        <f ca="1">IF(OR(AY$9="×",AY$110="×",AY$110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〇")))</f>
        <v>〇</v>
      </c>
      <c r="AZ48" s="29" t="str">
        <f ca="1">IF(OR(AZ$9="×",AZ$110="×",AZ$110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〇")))</f>
        <v>〇</v>
      </c>
      <c r="BA48" s="29" t="str">
        <f ca="1">IF(OR(BA$9="×",BA$110="×",BA$110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〇")))</f>
        <v>〇</v>
      </c>
      <c r="BB48" s="29" t="str">
        <f ca="1">IF(OR(BB$9="×",BB$110="×",BB$110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〇")))</f>
        <v>〇</v>
      </c>
      <c r="BC48" s="28" t="str">
        <f ca="1">IF(OR(BC$9="×",BC$110="×",BC$110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〇")))</f>
        <v>△</v>
      </c>
      <c r="BD48" s="29" t="str">
        <f ca="1">IF(OR(BD$9="×",BD$110="×",BD$110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〇")))</f>
        <v>△</v>
      </c>
      <c r="BE48" s="29" t="str">
        <f ca="1">IF(OR(BE$9="×",BE$110="×",BE$110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〇")))</f>
        <v>△</v>
      </c>
      <c r="BF48" s="30" t="str">
        <f ca="1">IF(OR(BF$9="×",BF$110="×",BF$110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〇")))</f>
        <v>△</v>
      </c>
      <c r="BG48" s="29" t="str">
        <f ca="1">IF(OR(BG$9="×",BG$110="×",BG$110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〇")))</f>
        <v>△</v>
      </c>
      <c r="BH48" s="29" t="str">
        <f ca="1">IF(OR(BH$9="×",BH$110="×",BH$110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〇")))</f>
        <v>△</v>
      </c>
      <c r="BI48" s="37" t="str">
        <f ca="1">IF(OR(BI$9="×",BI$110="×",BI$110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〇")))</f>
        <v>△</v>
      </c>
      <c r="BJ48" s="36" t="str">
        <f ca="1">IF(OR(BJ$9="×",BJ$110="×",BJ$110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〇")))</f>
        <v>△</v>
      </c>
      <c r="BK48" s="29" t="str">
        <f ca="1">IF(OR(BK$9="×",BK$110="×",BK$110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〇")))</f>
        <v>△</v>
      </c>
      <c r="BL48" s="29" t="str">
        <f ca="1">IF(OR(BL$9="×",BL$110="×",BL$110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〇")))</f>
        <v>△</v>
      </c>
      <c r="BM48" s="29" t="str">
        <f ca="1">IF(OR(BM$9="×",BM$110="×",BM$110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〇")))</f>
        <v>△</v>
      </c>
      <c r="BN48" s="29" t="str">
        <f ca="1">IF(OR(BN$9="×",BN$110="×",BN$110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〇")))</f>
        <v>△</v>
      </c>
      <c r="BO48" s="29" t="str">
        <f ca="1">IF(OR(BO$9="×",BO$110="×",BO$110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〇")))</f>
        <v>△</v>
      </c>
      <c r="BP48" s="29" t="str">
        <f ca="1">IF(OR(BP$9="×",BP$110="×",BP$110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〇")))</f>
        <v>△</v>
      </c>
      <c r="BQ48" s="29" t="str">
        <f ca="1">IF(OR(BQ$9="×",BQ$110="×",BQ$110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〇")))</f>
        <v>△</v>
      </c>
      <c r="BR48" s="29" t="str">
        <f ca="1">IF(OR(BR$9="×",BR$110="×",BR$110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〇")))</f>
        <v>△</v>
      </c>
      <c r="BS48" s="28" t="str">
        <f ca="1">IF(OR(BS$9="×",BS$110="×",BS$110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〇")))</f>
        <v>〇</v>
      </c>
      <c r="BT48" s="29" t="str">
        <f ca="1">IF(OR(BT$9="×",BT$110="×",BT$110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〇")))</f>
        <v>〇</v>
      </c>
      <c r="BU48" s="29" t="str">
        <f ca="1">IF(OR(BU$9="×",BU$110="×",BU$110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〇")))</f>
        <v>〇</v>
      </c>
      <c r="BV48" s="30" t="str">
        <f ca="1">IF(OR(BV$9="×",BV$110="×",BV$110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〇")))</f>
        <v>〇</v>
      </c>
      <c r="BW48" s="29" t="str">
        <f ca="1">IF(OR(BW$9="×",BW$110="×",BW$110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〇")))</f>
        <v>〇</v>
      </c>
      <c r="BX48" s="29" t="str">
        <f ca="1">IF(OR(BX$9="×",BX$110="×",BX$110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〇")))</f>
        <v>〇</v>
      </c>
      <c r="BY48" s="29" t="str">
        <f ca="1">IF(OR(BY$9="×",BY$110="×",BY$110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〇")))</f>
        <v>〇</v>
      </c>
      <c r="BZ48" s="29" t="str">
        <f ca="1">IF(OR(BZ$9="×",BZ$110="×",BZ$110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〇")))</f>
        <v>〇</v>
      </c>
      <c r="CA48" s="28" t="str">
        <f ca="1">IF(OR(CA$9="×",CA$110="×",CA$110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〇")))</f>
        <v>△</v>
      </c>
      <c r="CB48" s="29" t="str">
        <f ca="1">IF(OR(CB$9="×",CB$110="×",CB$110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〇")))</f>
        <v>△</v>
      </c>
      <c r="CC48" s="29" t="str">
        <f ca="1">IF(OR(CC$9="×",CC$110="×",CC$110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〇")))</f>
        <v>△</v>
      </c>
      <c r="CD48" s="30" t="str">
        <f ca="1">IF(OR(CD$9="×",CD$110="×",CD$110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〇")))</f>
        <v>△</v>
      </c>
      <c r="CE48" s="29" t="str">
        <f ca="1">IF(OR(CE$9="×",CE$110="×",CE$110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〇")))</f>
        <v>△</v>
      </c>
      <c r="CF48" s="29" t="str">
        <f ca="1">IF(OR(CF$9="×",CF$110="×",CF$110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〇")))</f>
        <v>△</v>
      </c>
      <c r="CG48" s="37" t="str">
        <f ca="1">IF(OR(CG$9="×",CG$110="×",CG$110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〇")))</f>
        <v>△</v>
      </c>
      <c r="CH48" s="36" t="str">
        <f ca="1">IF(OR(CH$9="×",CH$110="×",CH$110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〇")))</f>
        <v>△</v>
      </c>
      <c r="CI48" s="29" t="str">
        <f ca="1">IF(OR(CI$9="×",CI$110="×",CI$110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〇")))</f>
        <v>△</v>
      </c>
      <c r="CJ48" s="29" t="str">
        <f ca="1">IF(OR(CJ$9="×",CJ$110="×",CJ$110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〇")))</f>
        <v>△</v>
      </c>
      <c r="CK48" s="29" t="str">
        <f ca="1">IF(OR(CK$9="×",CK$110="×",CK$110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〇")))</f>
        <v>△</v>
      </c>
      <c r="CL48" s="29" t="str">
        <f ca="1">IF(OR(CL$9="×",CL$110="×",CL$110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〇")))</f>
        <v>△</v>
      </c>
      <c r="CM48" s="29" t="str">
        <f ca="1">IF(OR(CM$9="×",CM$110="×",CM$110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〇")))</f>
        <v>△</v>
      </c>
      <c r="CN48" s="29" t="str">
        <f ca="1">IF(OR(CN$9="×",CN$110="×",CN$110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〇")))</f>
        <v>△</v>
      </c>
      <c r="CO48" s="29" t="str">
        <f ca="1">IF(OR(CO$9="×",CO$110="×",CO$110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〇")))</f>
        <v>△</v>
      </c>
      <c r="CP48" s="29" t="str">
        <f ca="1">IF(OR(CP$9="×",CP$110="×",CP$110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〇")))</f>
        <v>△</v>
      </c>
      <c r="CQ48" s="28" t="str">
        <f ca="1">IF(OR(CQ$9="×",CQ$110="×",CQ$110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〇")))</f>
        <v>〇</v>
      </c>
      <c r="CR48" s="29" t="str">
        <f ca="1">IF(OR(CR$9="×",CR$110="×",CR$110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〇")))</f>
        <v>〇</v>
      </c>
      <c r="CS48" s="29" t="str">
        <f ca="1">IF(OR(CS$9="×",CS$110="×",CS$110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〇")))</f>
        <v>〇</v>
      </c>
      <c r="CT48" s="30" t="str">
        <f ca="1">IF(OR(CT$9="×",CT$110="×",CT$110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〇")))</f>
        <v>〇</v>
      </c>
      <c r="CU48" s="29" t="str">
        <f ca="1">IF(OR(CU$9="×",CU$110="×",CU$110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〇")))</f>
        <v>〇</v>
      </c>
      <c r="CV48" s="29" t="str">
        <f ca="1">IF(OR(CV$9="×",CV$110="×",CV$110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〇")))</f>
        <v>〇</v>
      </c>
      <c r="CW48" s="29" t="str">
        <f ca="1">IF(OR(CW$9="×",CW$110="×",CW$110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〇")))</f>
        <v>〇</v>
      </c>
      <c r="CX48" s="29" t="str">
        <f ca="1">IF(OR(CX$9="×",CX$110="×",CX$110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〇")))</f>
        <v>〇</v>
      </c>
      <c r="CY48" s="28" t="str">
        <f ca="1">IF(OR(CY$9="×",CY$110="×",CY$110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〇")))</f>
        <v>△</v>
      </c>
      <c r="CZ48" s="29" t="str">
        <f ca="1">IF(OR(CZ$9="×",CZ$110="×",CZ$110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〇")))</f>
        <v>△</v>
      </c>
      <c r="DA48" s="29" t="str">
        <f ca="1">IF(OR(DA$9="×",DA$110="×",DA$110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〇")))</f>
        <v>△</v>
      </c>
      <c r="DB48" s="30" t="str">
        <f ca="1">IF(OR(DB$9="×",DB$110="×",DB$110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〇")))</f>
        <v>△</v>
      </c>
      <c r="DC48" s="29" t="str">
        <f ca="1">IF(OR(DC$9="×",DC$110="×",DC$110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〇")))</f>
        <v>△</v>
      </c>
      <c r="DD48" s="29" t="str">
        <f ca="1">IF(OR(DD$9="×",DD$110="×",DD$110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〇")))</f>
        <v>△</v>
      </c>
      <c r="DE48" s="37" t="str">
        <f ca="1">IF(OR(DE$9="×",DE$110="×",DE$110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〇")))</f>
        <v>△</v>
      </c>
      <c r="DF48" s="36" t="str">
        <f ca="1">IF(OR(DF$9="×",DF$110="×",DF$110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〇")))</f>
        <v>△</v>
      </c>
      <c r="DG48" s="29" t="str">
        <f ca="1">IF(OR(DG$9="×",DG$110="×",DG$110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〇")))</f>
        <v>△</v>
      </c>
      <c r="DH48" s="29" t="str">
        <f ca="1">IF(OR(DH$9="×",DH$110="×",DH$110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〇")))</f>
        <v>△</v>
      </c>
      <c r="DI48" s="29" t="str">
        <f ca="1">IF(OR(DI$9="×",DI$110="×",DI$110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〇")))</f>
        <v>△</v>
      </c>
      <c r="DJ48" s="29" t="str">
        <f ca="1">IF(OR(DJ$9="×",DJ$110="×",DJ$110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〇")))</f>
        <v>△</v>
      </c>
      <c r="DK48" s="29" t="str">
        <f ca="1">IF(OR(DK$9="×",DK$110="×",DK$110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〇")))</f>
        <v>△</v>
      </c>
      <c r="DL48" s="29" t="str">
        <f ca="1">IF(OR(DL$9="×",DL$110="×",DL$110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〇")))</f>
        <v>△</v>
      </c>
      <c r="DM48" s="29" t="str">
        <f ca="1">IF(OR(DM$9="×",DM$110="×",DM$110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〇")))</f>
        <v>△</v>
      </c>
      <c r="DN48" s="29" t="str">
        <f ca="1">IF(OR(DN$9="×",DN$110="×",DN$110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〇")))</f>
        <v>△</v>
      </c>
      <c r="DO48" s="28" t="str">
        <f ca="1">IF(OR(DO$9="×",DO$110="×",DO$110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〇")))</f>
        <v>〇</v>
      </c>
      <c r="DP48" s="29" t="str">
        <f ca="1">IF(OR(DP$9="×",DP$110="×",DP$110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〇")))</f>
        <v>〇</v>
      </c>
      <c r="DQ48" s="29" t="str">
        <f ca="1">IF(OR(DQ$9="×",DQ$110="×",DQ$110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〇")))</f>
        <v>〇</v>
      </c>
      <c r="DR48" s="30" t="str">
        <f ca="1">IF(OR(DR$9="×",DR$110="×",DR$110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〇")))</f>
        <v>〇</v>
      </c>
      <c r="DS48" s="29" t="str">
        <f ca="1">IF(OR(DS$9="×",DS$110="×",DS$110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〇")))</f>
        <v>〇</v>
      </c>
      <c r="DT48" s="29" t="str">
        <f ca="1">IF(OR(DT$9="×",DT$110="×",DT$110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〇")))</f>
        <v>〇</v>
      </c>
      <c r="DU48" s="29" t="str">
        <f ca="1">IF(OR(DU$9="×",DU$110="×",DU$110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〇")))</f>
        <v>〇</v>
      </c>
      <c r="DV48" s="29" t="str">
        <f ca="1">IF(OR(DV$9="×",DV$110="×",DV$110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〇")))</f>
        <v>〇</v>
      </c>
      <c r="DW48" s="28" t="str">
        <f ca="1">IF(OR(DW$9="×",DW$110="×",DW$110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〇")))</f>
        <v>△</v>
      </c>
      <c r="DX48" s="29" t="str">
        <f ca="1">IF(OR(DX$9="×",DX$110="×",DX$110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〇")))</f>
        <v>△</v>
      </c>
      <c r="DY48" s="29" t="str">
        <f ca="1">IF(OR(DY$9="×",DY$110="×",DY$110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〇")))</f>
        <v>△</v>
      </c>
      <c r="DZ48" s="30" t="str">
        <f ca="1">IF(OR(DZ$9="×",DZ$110="×",DZ$110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〇")))</f>
        <v>△</v>
      </c>
      <c r="EA48" s="29" t="str">
        <f ca="1">IF(OR(EA$9="×",EA$110="×",EA$110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〇")))</f>
        <v>△</v>
      </c>
      <c r="EB48" s="29" t="str">
        <f ca="1">IF(OR(EB$9="×",EB$110="×",EB$110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〇")))</f>
        <v>△</v>
      </c>
      <c r="EC48" s="37" t="str">
        <f ca="1">IF(OR(EC$9="×",EC$110="×",EC$110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〇")))</f>
        <v>△</v>
      </c>
      <c r="ED48" s="36" t="str">
        <f ca="1">IF(OR(ED$9="×",ED$110="×",ED$110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〇")))</f>
        <v>×</v>
      </c>
      <c r="EE48" s="29" t="str">
        <f ca="1">IF(OR(EE$9="×",EE$110="×",EE$110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〇")))</f>
        <v>×</v>
      </c>
      <c r="EF48" s="29" t="str">
        <f ca="1">IF(OR(EF$9="×",EF$110="×",EF$110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〇")))</f>
        <v>×</v>
      </c>
      <c r="EG48" s="29" t="str">
        <f ca="1">IF(OR(EG$9="×",EG$110="×",EG$110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〇")))</f>
        <v>×</v>
      </c>
      <c r="EH48" s="29" t="str">
        <f ca="1">IF(OR(EH$9="×",EH$110="×",EH$110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〇")))</f>
        <v>×</v>
      </c>
      <c r="EI48" s="29" t="str">
        <f ca="1">IF(OR(EI$9="×",EI$110="×",EI$110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〇")))</f>
        <v>×</v>
      </c>
      <c r="EJ48" s="29" t="str">
        <f ca="1">IF(OR(EJ$9="×",EJ$110="×",EJ$110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〇")))</f>
        <v>×</v>
      </c>
      <c r="EK48" s="29" t="str">
        <f ca="1">IF(OR(EK$9="×",EK$110="×",EK$110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〇")))</f>
        <v>×</v>
      </c>
      <c r="EL48" s="29" t="str">
        <f ca="1">IF(OR(EL$9="×",EL$110="×",EL$110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〇")))</f>
        <v>×</v>
      </c>
      <c r="EM48" s="28" t="str">
        <f ca="1">IF(OR(EM$9="×",EM$110="×",EM$110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〇")))</f>
        <v>×</v>
      </c>
      <c r="EN48" s="29" t="str">
        <f ca="1">IF(OR(EN$9="×",EN$110="×",EN$110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〇")))</f>
        <v>×</v>
      </c>
      <c r="EO48" s="29" t="str">
        <f ca="1">IF(OR(EO$9="×",EO$110="×",EO$110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〇")))</f>
        <v>×</v>
      </c>
      <c r="EP48" s="30" t="str">
        <f ca="1">IF(OR(EP$9="×",EP$110="×",EP$110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〇")))</f>
        <v>×</v>
      </c>
      <c r="EQ48" s="29" t="str">
        <f ca="1">IF(OR(EQ$9="×",EQ$110="×",EQ$110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〇")))</f>
        <v>×</v>
      </c>
      <c r="ER48" s="29" t="str">
        <f ca="1">IF(OR(ER$9="×",ER$110="×",ER$110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〇")))</f>
        <v>×</v>
      </c>
      <c r="ES48" s="29" t="str">
        <f ca="1">IF(OR(ES$9="×",ES$110="×",ES$110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〇")))</f>
        <v>×</v>
      </c>
      <c r="ET48" s="29" t="str">
        <f ca="1">IF(OR(ET$9="×",ET$110="×",ET$110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〇")))</f>
        <v>×</v>
      </c>
      <c r="EU48" s="28" t="str">
        <f ca="1">IF(OR(EU$9="×",EU$110="×",EU$110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〇")))</f>
        <v>×</v>
      </c>
      <c r="EV48" s="29" t="str">
        <f ca="1">IF(OR(EV$9="×",EV$110="×",EV$110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〇")))</f>
        <v>×</v>
      </c>
      <c r="EW48" s="29" t="str">
        <f ca="1">IF(OR(EW$9="×",EW$110="×",EW$110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〇")))</f>
        <v>×</v>
      </c>
      <c r="EX48" s="30" t="str">
        <f ca="1">IF(OR(EX$9="×",EX$110="×",EX$110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〇")))</f>
        <v>×</v>
      </c>
      <c r="EY48" s="29" t="str">
        <f ca="1">IF(OR(EY$9="×",EY$110="×",EY$110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〇")))</f>
        <v>×</v>
      </c>
      <c r="EZ48" s="29" t="str">
        <f ca="1">IF(OR(EZ$9="×",EZ$110="×",EZ$110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〇")))</f>
        <v>×</v>
      </c>
      <c r="FA48" s="37" t="str">
        <f ca="1">IF(OR(FA$9="×",FA$110="×",FA$110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〇")))</f>
        <v>×</v>
      </c>
      <c r="FB48" s="36" t="str">
        <f ca="1">IF(OR(FB$9="×",FB$110="×",FB$110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〇")))</f>
        <v>×</v>
      </c>
      <c r="FC48" s="29" t="str">
        <f ca="1">IF(OR(FC$9="×",FC$110="×",FC$110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〇")))</f>
        <v>×</v>
      </c>
      <c r="FD48" s="29" t="str">
        <f ca="1">IF(OR(FD$9="×",FD$110="×",FD$110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〇")))</f>
        <v>×</v>
      </c>
      <c r="FE48" s="29" t="str">
        <f ca="1">IF(OR(FE$9="×",FE$110="×",FE$110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〇")))</f>
        <v>×</v>
      </c>
      <c r="FF48" s="29" t="str">
        <f ca="1">IF(OR(FF$9="×",FF$110="×",FF$110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〇")))</f>
        <v>×</v>
      </c>
      <c r="FG48" s="29" t="str">
        <f ca="1">IF(OR(FG$9="×",FG$110="×",FG$110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〇")))</f>
        <v>×</v>
      </c>
      <c r="FH48" s="29" t="str">
        <f ca="1">IF(OR(FH$9="×",FH$110="×",FH$110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〇")))</f>
        <v>×</v>
      </c>
      <c r="FI48" s="29" t="str">
        <f ca="1">IF(OR(FI$9="×",FI$110="×",FI$110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〇")))</f>
        <v>×</v>
      </c>
      <c r="FJ48" s="29" t="str">
        <f ca="1">IF(OR(FJ$9="×",FJ$110="×",FJ$110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〇")))</f>
        <v>×</v>
      </c>
      <c r="FK48" s="28" t="str">
        <f ca="1">IF(OR(FK$9="×",FK$110="×",FK$110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〇")))</f>
        <v>×</v>
      </c>
      <c r="FL48" s="29" t="str">
        <f ca="1">IF(OR(FL$9="×",FL$110="×",FL$110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〇")))</f>
        <v>×</v>
      </c>
      <c r="FM48" s="29" t="str">
        <f ca="1">IF(OR(FM$9="×",FM$110="×",FM$110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〇")))</f>
        <v>×</v>
      </c>
      <c r="FN48" s="30" t="str">
        <f ca="1">IF(OR(FN$9="×",FN$110="×",FN$110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〇")))</f>
        <v>×</v>
      </c>
      <c r="FO48" s="29" t="str">
        <f ca="1">IF(OR(FO$9="×",FO$110="×",FO$110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〇")))</f>
        <v>×</v>
      </c>
      <c r="FP48" s="29" t="str">
        <f ca="1">IF(OR(FP$9="×",FP$110="×",FP$110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〇")))</f>
        <v>×</v>
      </c>
      <c r="FQ48" s="29" t="str">
        <f ca="1">IF(OR(FQ$9="×",FQ$110="×",FQ$110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〇")))</f>
        <v>×</v>
      </c>
      <c r="FR48" s="29" t="str">
        <f ca="1">IF(OR(FR$9="×",FR$110="×",FR$110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〇")))</f>
        <v>×</v>
      </c>
      <c r="FS48" s="28" t="str">
        <f ca="1">IF(OR(FS$9="×",FS$110="×",FS$110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〇")))</f>
        <v>×</v>
      </c>
      <c r="FT48" s="29" t="str">
        <f ca="1">IF(OR(FT$9="×",FT$110="×",FT$110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〇")))</f>
        <v>×</v>
      </c>
      <c r="FU48" s="29" t="str">
        <f ca="1">IF(OR(FU$9="×",FU$110="×",FU$110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〇")))</f>
        <v>×</v>
      </c>
      <c r="FV48" s="30" t="str">
        <f ca="1">IF(OR(FV$9="×",FV$110="×",FV$110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〇")))</f>
        <v>×</v>
      </c>
      <c r="FW48" s="29" t="str">
        <f ca="1">IF(OR(FW$9="×",FW$110="×",FW$110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〇")))</f>
        <v>×</v>
      </c>
      <c r="FX48" s="29" t="str">
        <f ca="1">IF(OR(FX$9="×",FX$110="×",FX$110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〇")))</f>
        <v>×</v>
      </c>
      <c r="FY48" s="37" t="str">
        <f ca="1">IF(OR(FY$9="×",FY$110="×",FY$110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〇")))</f>
        <v>×</v>
      </c>
    </row>
    <row r="49" spans="1:181">
      <c r="A49" s="47"/>
      <c r="B49" s="79" t="s">
        <v>33</v>
      </c>
      <c r="C49" s="80"/>
      <c r="D49" s="11" t="s">
        <v>187</v>
      </c>
      <c r="E49" s="10" t="str">
        <f>INDEX(施設情報!$D$1:$D$1000,MATCH(D49,施設情報!$C$1:$C$1000,0))</f>
        <v>1</v>
      </c>
      <c r="F49" s="11"/>
      <c r="G49" s="8" t="str">
        <f t="shared" si="22"/>
        <v>038-46391</v>
      </c>
      <c r="H49" s="10" t="str">
        <f t="shared" si="23"/>
        <v>038-46392</v>
      </c>
      <c r="I49" s="10" t="str">
        <f t="shared" si="24"/>
        <v>038-46393</v>
      </c>
      <c r="J49" s="10" t="str">
        <f t="shared" si="25"/>
        <v>038-46394</v>
      </c>
      <c r="K49" s="10" t="str">
        <f t="shared" si="26"/>
        <v>038-46395</v>
      </c>
      <c r="L49" s="10" t="str">
        <f t="shared" si="27"/>
        <v>038-46396</v>
      </c>
      <c r="M49" s="10" t="str">
        <f t="shared" si="28"/>
        <v>038-46397</v>
      </c>
      <c r="N49" s="36" t="str">
        <f ca="1">IF(OR(N$9="×",N$110="×",N$110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N$115="×"),"△","〇")))</f>
        <v>△</v>
      </c>
      <c r="O49" s="29" t="str">
        <f ca="1">IF(OR(O$9="×",O$110="×",O$110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O$115="×"),"△","〇")))</f>
        <v>△</v>
      </c>
      <c r="P49" s="29" t="str">
        <f ca="1">IF(OR(P$9="×",P$110="×",P$110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P$115="×"),"△","〇")))</f>
        <v>△</v>
      </c>
      <c r="Q49" s="29" t="str">
        <f ca="1">IF(OR(Q$9="×",Q$110="×",Q$110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Q$115="×"),"△","〇")))</f>
        <v>△</v>
      </c>
      <c r="R49" s="29" t="str">
        <f ca="1">IF(OR(R$9="×",R$110="×",R$110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R$115="×"),"△","〇")))</f>
        <v>△</v>
      </c>
      <c r="S49" s="29" t="str">
        <f ca="1">IF(OR(S$9="×",S$110="×",S$110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S$115="×"),"△","〇")))</f>
        <v>△</v>
      </c>
      <c r="T49" s="29" t="str">
        <f ca="1">IF(OR(T$9="×",T$110="×",T$110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T$115="×"),"△","〇")))</f>
        <v>△</v>
      </c>
      <c r="U49" s="29" t="str">
        <f ca="1">IF(OR(U$9="×",U$110="×",U$110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U$115="×"),"△","〇")))</f>
        <v>△</v>
      </c>
      <c r="V49" s="29" t="str">
        <f ca="1">IF(OR(V$9="×",V$110="×",V$110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V$115="×"),"△","〇")))</f>
        <v>△</v>
      </c>
      <c r="W49" s="28" t="str">
        <f ca="1">IF(OR(W$9="×",W$110="×",W$110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W$115="×"),"△","〇")))</f>
        <v>〇</v>
      </c>
      <c r="X49" s="29" t="str">
        <f ca="1">IF(OR(X$9="×",X$110="×",X$110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X$115="×"),"△","〇")))</f>
        <v>〇</v>
      </c>
      <c r="Y49" s="29" t="str">
        <f ca="1">IF(OR(Y$9="×",Y$110="×",Y$110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Y$115="×"),"△","〇")))</f>
        <v>〇</v>
      </c>
      <c r="Z49" s="30" t="str">
        <f ca="1">IF(OR(Z$9="×",Z$110="×",Z$110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Z$115="×"),"△","〇")))</f>
        <v>〇</v>
      </c>
      <c r="AA49" s="29" t="str">
        <f ca="1">IF(OR(AA$9="×",AA$110="×",AA$110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AA$115="×"),"△","〇")))</f>
        <v>〇</v>
      </c>
      <c r="AB49" s="29" t="str">
        <f ca="1">IF(OR(AB$9="×",AB$110="×",AB$110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AB$115="×"),"△","〇")))</f>
        <v>〇</v>
      </c>
      <c r="AC49" s="29" t="str">
        <f ca="1">IF(OR(AC$9="×",AC$110="×",AC$110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AC$115="×"),"△","〇")))</f>
        <v>〇</v>
      </c>
      <c r="AD49" s="29" t="str">
        <f ca="1">IF(OR(AD$9="×",AD$110="×",AD$110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AD$115="×"),"△","〇")))</f>
        <v>〇</v>
      </c>
      <c r="AE49" s="28" t="str">
        <f ca="1">IF(OR(AE$9="×",AE$110="×",AE$110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AE$115="×"),"△","〇")))</f>
        <v>△</v>
      </c>
      <c r="AF49" s="29" t="str">
        <f ca="1">IF(OR(AF$9="×",AF$110="×",AF$110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AF$115="×"),"△","〇")))</f>
        <v>△</v>
      </c>
      <c r="AG49" s="29" t="str">
        <f ca="1">IF(OR(AG$9="×",AG$110="×",AG$110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AG$115="×"),"△","〇")))</f>
        <v>△</v>
      </c>
      <c r="AH49" s="30" t="str">
        <f ca="1">IF(OR(AH$9="×",AH$110="×",AH$110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AH$115="×"),"△","〇")))</f>
        <v>△</v>
      </c>
      <c r="AI49" s="29" t="str">
        <f ca="1">IF(OR(AI$9="×",AI$110="×",AI$110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AI$115="×"),"△","〇")))</f>
        <v>△</v>
      </c>
      <c r="AJ49" s="29" t="str">
        <f ca="1">IF(OR(AJ$9="×",AJ$110="×",AJ$110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AJ$115="×"),"△","〇")))</f>
        <v>△</v>
      </c>
      <c r="AK49" s="37" t="str">
        <f ca="1">IF(OR(AK$9="×",AK$110="×",AK$110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AK$115="×"),"△","〇")))</f>
        <v>△</v>
      </c>
      <c r="AL49" s="36" t="str">
        <f ca="1">IF(OR(AL$9="×",AL$110="×",AL$110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AL$115="×"),"△","〇")))</f>
        <v>△</v>
      </c>
      <c r="AM49" s="29" t="str">
        <f ca="1">IF(OR(AM$9="×",AM$110="×",AM$110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AM$115="×"),"△","〇")))</f>
        <v>△</v>
      </c>
      <c r="AN49" s="29" t="str">
        <f ca="1">IF(OR(AN$9="×",AN$110="×",AN$110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AN$115="×"),"△","〇")))</f>
        <v>△</v>
      </c>
      <c r="AO49" s="29" t="str">
        <f ca="1">IF(OR(AO$9="×",AO$110="×",AO$110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AO$115="×"),"△","〇")))</f>
        <v>△</v>
      </c>
      <c r="AP49" s="29" t="str">
        <f ca="1">IF(OR(AP$9="×",AP$110="×",AP$110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AP$115="×"),"△","〇")))</f>
        <v>△</v>
      </c>
      <c r="AQ49" s="29" t="str">
        <f ca="1">IF(OR(AQ$9="×",AQ$110="×",AQ$110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AQ$115="×"),"△","〇")))</f>
        <v>△</v>
      </c>
      <c r="AR49" s="29" t="str">
        <f ca="1">IF(OR(AR$9="×",AR$110="×",AR$110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AR$115="×"),"△","〇")))</f>
        <v>△</v>
      </c>
      <c r="AS49" s="29" t="str">
        <f ca="1">IF(OR(AS$9="×",AS$110="×",AS$110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AS$115="×"),"△","〇")))</f>
        <v>△</v>
      </c>
      <c r="AT49" s="29" t="str">
        <f ca="1">IF(OR(AT$9="×",AT$110="×",AT$110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AT$115="×"),"△","〇")))</f>
        <v>△</v>
      </c>
      <c r="AU49" s="28" t="str">
        <f ca="1">IF(OR(AU$9="×",AU$110="×",AU$110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AU$115="×"),"△","〇")))</f>
        <v>〇</v>
      </c>
      <c r="AV49" s="29" t="str">
        <f ca="1">IF(OR(AV$9="×",AV$110="×",AV$110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AV$115="×"),"△","〇")))</f>
        <v>〇</v>
      </c>
      <c r="AW49" s="29" t="str">
        <f ca="1">IF(OR(AW$9="×",AW$110="×",AW$110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AW$115="×"),"△","〇")))</f>
        <v>〇</v>
      </c>
      <c r="AX49" s="30" t="str">
        <f ca="1">IF(OR(AX$9="×",AX$110="×",AX$110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AX$115="×"),"△","〇")))</f>
        <v>〇</v>
      </c>
      <c r="AY49" s="29" t="str">
        <f ca="1">IF(OR(AY$9="×",AY$110="×",AY$110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AY$115="×"),"△","〇")))</f>
        <v>〇</v>
      </c>
      <c r="AZ49" s="29" t="str">
        <f ca="1">IF(OR(AZ$9="×",AZ$110="×",AZ$110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AZ$115="×"),"△","〇")))</f>
        <v>〇</v>
      </c>
      <c r="BA49" s="29" t="str">
        <f ca="1">IF(OR(BA$9="×",BA$110="×",BA$110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BA$115="×"),"△","〇")))</f>
        <v>〇</v>
      </c>
      <c r="BB49" s="29" t="str">
        <f ca="1">IF(OR(BB$9="×",BB$110="×",BB$110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BB$115="×"),"△","〇")))</f>
        <v>〇</v>
      </c>
      <c r="BC49" s="28" t="str">
        <f ca="1">IF(OR(BC$9="×",BC$110="×",BC$110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BC$115="×"),"△","〇")))</f>
        <v>△</v>
      </c>
      <c r="BD49" s="29" t="str">
        <f ca="1">IF(OR(BD$9="×",BD$110="×",BD$110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BD$115="×"),"△","〇")))</f>
        <v>△</v>
      </c>
      <c r="BE49" s="29" t="str">
        <f ca="1">IF(OR(BE$9="×",BE$110="×",BE$110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BE$115="×"),"△","〇")))</f>
        <v>△</v>
      </c>
      <c r="BF49" s="30" t="str">
        <f ca="1">IF(OR(BF$9="×",BF$110="×",BF$110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BF$115="×"),"△","〇")))</f>
        <v>△</v>
      </c>
      <c r="BG49" s="29" t="str">
        <f ca="1">IF(OR(BG$9="×",BG$110="×",BG$110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BG$115="×"),"△","〇")))</f>
        <v>△</v>
      </c>
      <c r="BH49" s="29" t="str">
        <f ca="1">IF(OR(BH$9="×",BH$110="×",BH$110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BH$115="×"),"△","〇")))</f>
        <v>△</v>
      </c>
      <c r="BI49" s="37" t="str">
        <f ca="1">IF(OR(BI$9="×",BI$110="×",BI$110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BI$115="×"),"△","〇")))</f>
        <v>△</v>
      </c>
      <c r="BJ49" s="36" t="str">
        <f ca="1">IF(OR(BJ$9="×",BJ$110="×",BJ$110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BJ$115="×"),"△","〇")))</f>
        <v>△</v>
      </c>
      <c r="BK49" s="29" t="str">
        <f ca="1">IF(OR(BK$9="×",BK$110="×",BK$110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BK$115="×"),"△","〇")))</f>
        <v>△</v>
      </c>
      <c r="BL49" s="29" t="str">
        <f ca="1">IF(OR(BL$9="×",BL$110="×",BL$110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BL$115="×"),"△","〇")))</f>
        <v>△</v>
      </c>
      <c r="BM49" s="29" t="str">
        <f ca="1">IF(OR(BM$9="×",BM$110="×",BM$110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BM$115="×"),"△","〇")))</f>
        <v>△</v>
      </c>
      <c r="BN49" s="29" t="str">
        <f ca="1">IF(OR(BN$9="×",BN$110="×",BN$110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BN$115="×"),"△","〇")))</f>
        <v>△</v>
      </c>
      <c r="BO49" s="29" t="str">
        <f ca="1">IF(OR(BO$9="×",BO$110="×",BO$110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BO$115="×"),"△","〇")))</f>
        <v>△</v>
      </c>
      <c r="BP49" s="29" t="str">
        <f ca="1">IF(OR(BP$9="×",BP$110="×",BP$110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BP$115="×"),"△","〇")))</f>
        <v>△</v>
      </c>
      <c r="BQ49" s="29" t="str">
        <f ca="1">IF(OR(BQ$9="×",BQ$110="×",BQ$110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BQ$115="×"),"△","〇")))</f>
        <v>△</v>
      </c>
      <c r="BR49" s="29" t="str">
        <f ca="1">IF(OR(BR$9="×",BR$110="×",BR$110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BR$115="×"),"△","〇")))</f>
        <v>△</v>
      </c>
      <c r="BS49" s="28" t="str">
        <f ca="1">IF(OR(BS$9="×",BS$110="×",BS$110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BS$115="×"),"△","〇")))</f>
        <v>〇</v>
      </c>
      <c r="BT49" s="29" t="str">
        <f ca="1">IF(OR(BT$9="×",BT$110="×",BT$110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BT$115="×"),"△","〇")))</f>
        <v>〇</v>
      </c>
      <c r="BU49" s="29" t="str">
        <f ca="1">IF(OR(BU$9="×",BU$110="×",BU$110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BU$115="×"),"△","〇")))</f>
        <v>〇</v>
      </c>
      <c r="BV49" s="30" t="str">
        <f ca="1">IF(OR(BV$9="×",BV$110="×",BV$110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BV$115="×"),"△","〇")))</f>
        <v>〇</v>
      </c>
      <c r="BW49" s="29" t="str">
        <f ca="1">IF(OR(BW$9="×",BW$110="×",BW$110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BW$115="×"),"△","〇")))</f>
        <v>〇</v>
      </c>
      <c r="BX49" s="29" t="str">
        <f ca="1">IF(OR(BX$9="×",BX$110="×",BX$110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BX$115="×"),"△","〇")))</f>
        <v>〇</v>
      </c>
      <c r="BY49" s="29" t="str">
        <f ca="1">IF(OR(BY$9="×",BY$110="×",BY$110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BY$115="×"),"△","〇")))</f>
        <v>〇</v>
      </c>
      <c r="BZ49" s="29" t="str">
        <f ca="1">IF(OR(BZ$9="×",BZ$110="×",BZ$110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BZ$115="×"),"△","〇")))</f>
        <v>〇</v>
      </c>
      <c r="CA49" s="28" t="str">
        <f ca="1">IF(OR(CA$9="×",CA$110="×",CA$110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CA$115="×"),"△","〇")))</f>
        <v>△</v>
      </c>
      <c r="CB49" s="29" t="str">
        <f ca="1">IF(OR(CB$9="×",CB$110="×",CB$110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CB$115="×"),"△","〇")))</f>
        <v>△</v>
      </c>
      <c r="CC49" s="29" t="str">
        <f ca="1">IF(OR(CC$9="×",CC$110="×",CC$110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CC$115="×"),"△","〇")))</f>
        <v>△</v>
      </c>
      <c r="CD49" s="30" t="str">
        <f ca="1">IF(OR(CD$9="×",CD$110="×",CD$110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CD$115="×"),"△","〇")))</f>
        <v>△</v>
      </c>
      <c r="CE49" s="29" t="str">
        <f ca="1">IF(OR(CE$9="×",CE$110="×",CE$110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CE$115="×"),"△","〇")))</f>
        <v>△</v>
      </c>
      <c r="CF49" s="29" t="str">
        <f ca="1">IF(OR(CF$9="×",CF$110="×",CF$110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CF$115="×"),"△","〇")))</f>
        <v>△</v>
      </c>
      <c r="CG49" s="37" t="str">
        <f ca="1">IF(OR(CG$9="×",CG$110="×",CG$110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CG$115="×"),"△","〇")))</f>
        <v>△</v>
      </c>
      <c r="CH49" s="36" t="str">
        <f ca="1">IF(OR(CH$9="×",CH$110="×",CH$110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CH$115="×"),"△","〇")))</f>
        <v>△</v>
      </c>
      <c r="CI49" s="29" t="str">
        <f ca="1">IF(OR(CI$9="×",CI$110="×",CI$110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CI$115="×"),"△","〇")))</f>
        <v>△</v>
      </c>
      <c r="CJ49" s="29" t="str">
        <f ca="1">IF(OR(CJ$9="×",CJ$110="×",CJ$110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CJ$115="×"),"△","〇")))</f>
        <v>△</v>
      </c>
      <c r="CK49" s="29" t="str">
        <f ca="1">IF(OR(CK$9="×",CK$110="×",CK$110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CK$115="×"),"△","〇")))</f>
        <v>△</v>
      </c>
      <c r="CL49" s="29" t="str">
        <f ca="1">IF(OR(CL$9="×",CL$110="×",CL$110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CL$115="×"),"△","〇")))</f>
        <v>△</v>
      </c>
      <c r="CM49" s="29" t="str">
        <f ca="1">IF(OR(CM$9="×",CM$110="×",CM$110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CM$115="×"),"△","〇")))</f>
        <v>△</v>
      </c>
      <c r="CN49" s="29" t="str">
        <f ca="1">IF(OR(CN$9="×",CN$110="×",CN$110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CN$115="×"),"△","〇")))</f>
        <v>△</v>
      </c>
      <c r="CO49" s="29" t="str">
        <f ca="1">IF(OR(CO$9="×",CO$110="×",CO$110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CO$115="×"),"△","〇")))</f>
        <v>△</v>
      </c>
      <c r="CP49" s="29" t="str">
        <f ca="1">IF(OR(CP$9="×",CP$110="×",CP$110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CP$115="×"),"△","〇")))</f>
        <v>△</v>
      </c>
      <c r="CQ49" s="28" t="str">
        <f ca="1">IF(OR(CQ$9="×",CQ$110="×",CQ$110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CQ$115="×"),"△","〇")))</f>
        <v>〇</v>
      </c>
      <c r="CR49" s="29" t="str">
        <f ca="1">IF(OR(CR$9="×",CR$110="×",CR$110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CR$115="×"),"△","〇")))</f>
        <v>〇</v>
      </c>
      <c r="CS49" s="29" t="str">
        <f ca="1">IF(OR(CS$9="×",CS$110="×",CS$110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CS$115="×"),"△","〇")))</f>
        <v>〇</v>
      </c>
      <c r="CT49" s="30" t="str">
        <f ca="1">IF(OR(CT$9="×",CT$110="×",CT$110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CT$115="×"),"△","〇")))</f>
        <v>〇</v>
      </c>
      <c r="CU49" s="29" t="str">
        <f ca="1">IF(OR(CU$9="×",CU$110="×",CU$110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CU$115="×"),"△","〇")))</f>
        <v>〇</v>
      </c>
      <c r="CV49" s="29" t="str">
        <f ca="1">IF(OR(CV$9="×",CV$110="×",CV$110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CV$115="×"),"△","〇")))</f>
        <v>〇</v>
      </c>
      <c r="CW49" s="29" t="str">
        <f ca="1">IF(OR(CW$9="×",CW$110="×",CW$110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CW$115="×"),"△","〇")))</f>
        <v>〇</v>
      </c>
      <c r="CX49" s="29" t="str">
        <f ca="1">IF(OR(CX$9="×",CX$110="×",CX$110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CX$115="×"),"△","〇")))</f>
        <v>〇</v>
      </c>
      <c r="CY49" s="28" t="str">
        <f ca="1">IF(OR(CY$9="×",CY$110="×",CY$110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CY$115="×"),"△","〇")))</f>
        <v>△</v>
      </c>
      <c r="CZ49" s="29" t="str">
        <f ca="1">IF(OR(CZ$9="×",CZ$110="×",CZ$110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CZ$115="×"),"△","〇")))</f>
        <v>△</v>
      </c>
      <c r="DA49" s="29" t="str">
        <f ca="1">IF(OR(DA$9="×",DA$110="×",DA$110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DA$115="×"),"△","〇")))</f>
        <v>△</v>
      </c>
      <c r="DB49" s="30" t="str">
        <f ca="1">IF(OR(DB$9="×",DB$110="×",DB$110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DB$115="×"),"△","〇")))</f>
        <v>△</v>
      </c>
      <c r="DC49" s="29" t="str">
        <f ca="1">IF(OR(DC$9="×",DC$110="×",DC$110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DC$115="×"),"△","〇")))</f>
        <v>△</v>
      </c>
      <c r="DD49" s="29" t="str">
        <f ca="1">IF(OR(DD$9="×",DD$110="×",DD$110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DD$115="×"),"△","〇")))</f>
        <v>△</v>
      </c>
      <c r="DE49" s="37" t="str">
        <f ca="1">IF(OR(DE$9="×",DE$110="×",DE$110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DE$115="×"),"△","〇")))</f>
        <v>△</v>
      </c>
      <c r="DF49" s="36" t="str">
        <f ca="1">IF(OR(DF$9="×",DF$110="×",DF$110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DF$115="×"),"△","〇")))</f>
        <v>△</v>
      </c>
      <c r="DG49" s="29" t="str">
        <f ca="1">IF(OR(DG$9="×",DG$110="×",DG$110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DG$115="×"),"△","〇")))</f>
        <v>△</v>
      </c>
      <c r="DH49" s="29" t="str">
        <f ca="1">IF(OR(DH$9="×",DH$110="×",DH$110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DH$115="×"),"△","〇")))</f>
        <v>△</v>
      </c>
      <c r="DI49" s="29" t="str">
        <f ca="1">IF(OR(DI$9="×",DI$110="×",DI$110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DI$115="×"),"△","〇")))</f>
        <v>△</v>
      </c>
      <c r="DJ49" s="29" t="str">
        <f ca="1">IF(OR(DJ$9="×",DJ$110="×",DJ$110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DJ$115="×"),"△","〇")))</f>
        <v>△</v>
      </c>
      <c r="DK49" s="29" t="str">
        <f ca="1">IF(OR(DK$9="×",DK$110="×",DK$110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DK$115="×"),"△","〇")))</f>
        <v>△</v>
      </c>
      <c r="DL49" s="29" t="str">
        <f ca="1">IF(OR(DL$9="×",DL$110="×",DL$110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DL$115="×"),"△","〇")))</f>
        <v>△</v>
      </c>
      <c r="DM49" s="29" t="str">
        <f ca="1">IF(OR(DM$9="×",DM$110="×",DM$110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DM$115="×"),"△","〇")))</f>
        <v>△</v>
      </c>
      <c r="DN49" s="29" t="str">
        <f ca="1">IF(OR(DN$9="×",DN$110="×",DN$110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DN$115="×"),"△","〇")))</f>
        <v>△</v>
      </c>
      <c r="DO49" s="28" t="str">
        <f ca="1">IF(OR(DO$9="×",DO$110="×",DO$110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DO$115="×"),"△","〇")))</f>
        <v>×</v>
      </c>
      <c r="DP49" s="29" t="str">
        <f ca="1">IF(OR(DP$9="×",DP$110="×",DP$110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DP$115="×"),"△","〇")))</f>
        <v>×</v>
      </c>
      <c r="DQ49" s="29" t="str">
        <f ca="1">IF(OR(DQ$9="×",DQ$110="×",DQ$110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DQ$115="×"),"△","〇")))</f>
        <v>×</v>
      </c>
      <c r="DR49" s="30" t="str">
        <f ca="1">IF(OR(DR$9="×",DR$110="×",DR$110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DR$115="×"),"△","〇")))</f>
        <v>×</v>
      </c>
      <c r="DS49" s="29" t="str">
        <f ca="1">IF(OR(DS$9="×",DS$110="×",DS$110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DS$115="×"),"△","〇")))</f>
        <v>×</v>
      </c>
      <c r="DT49" s="29" t="str">
        <f ca="1">IF(OR(DT$9="×",DT$110="×",DT$110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DT$115="×"),"△","〇")))</f>
        <v>×</v>
      </c>
      <c r="DU49" s="29" t="str">
        <f ca="1">IF(OR(DU$9="×",DU$110="×",DU$110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DU$115="×"),"△","〇")))</f>
        <v>×</v>
      </c>
      <c r="DV49" s="29" t="str">
        <f ca="1">IF(OR(DV$9="×",DV$110="×",DV$110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DV$115="×"),"△","〇")))</f>
        <v>〇</v>
      </c>
      <c r="DW49" s="28" t="str">
        <f ca="1">IF(OR(DW$9="×",DW$110="×",DW$110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DW$115="×"),"△","〇")))</f>
        <v>△</v>
      </c>
      <c r="DX49" s="29" t="str">
        <f ca="1">IF(OR(DX$9="×",DX$110="×",DX$110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DX$115="×"),"△","〇")))</f>
        <v>△</v>
      </c>
      <c r="DY49" s="29" t="str">
        <f ca="1">IF(OR(DY$9="×",DY$110="×",DY$110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DY$115="×"),"△","〇")))</f>
        <v>△</v>
      </c>
      <c r="DZ49" s="30" t="str">
        <f ca="1">IF(OR(DZ$9="×",DZ$110="×",DZ$110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DZ$115="×"),"△","〇")))</f>
        <v>△</v>
      </c>
      <c r="EA49" s="29" t="str">
        <f ca="1">IF(OR(EA$9="×",EA$110="×",EA$110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EA$115="×"),"△","〇")))</f>
        <v>△</v>
      </c>
      <c r="EB49" s="29" t="str">
        <f ca="1">IF(OR(EB$9="×",EB$110="×",EB$110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EB$115="×"),"△","〇")))</f>
        <v>△</v>
      </c>
      <c r="EC49" s="37" t="str">
        <f ca="1">IF(OR(EC$9="×",EC$110="×",EC$110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EC$115="×"),"△","〇")))</f>
        <v>△</v>
      </c>
      <c r="ED49" s="36" t="str">
        <f ca="1">IF(OR(ED$9="×",ED$110="×",ED$110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ED$115="×"),"△","〇")))</f>
        <v>×</v>
      </c>
      <c r="EE49" s="29" t="str">
        <f ca="1">IF(OR(EE$9="×",EE$110="×",EE$110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EE$115="×"),"△","〇")))</f>
        <v>×</v>
      </c>
      <c r="EF49" s="29" t="str">
        <f ca="1">IF(OR(EF$9="×",EF$110="×",EF$110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EF$115="×"),"△","〇")))</f>
        <v>×</v>
      </c>
      <c r="EG49" s="29" t="str">
        <f ca="1">IF(OR(EG$9="×",EG$110="×",EG$110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EG$115="×"),"△","〇")))</f>
        <v>×</v>
      </c>
      <c r="EH49" s="29" t="str">
        <f ca="1">IF(OR(EH$9="×",EH$110="×",EH$110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EH$115="×"),"△","〇")))</f>
        <v>×</v>
      </c>
      <c r="EI49" s="29" t="str">
        <f ca="1">IF(OR(EI$9="×",EI$110="×",EI$110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EI$115="×"),"△","〇")))</f>
        <v>×</v>
      </c>
      <c r="EJ49" s="29" t="str">
        <f ca="1">IF(OR(EJ$9="×",EJ$110="×",EJ$110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EJ$115="×"),"△","〇")))</f>
        <v>×</v>
      </c>
      <c r="EK49" s="29" t="str">
        <f ca="1">IF(OR(EK$9="×",EK$110="×",EK$110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EK$115="×"),"△","〇")))</f>
        <v>×</v>
      </c>
      <c r="EL49" s="29" t="str">
        <f ca="1">IF(OR(EL$9="×",EL$110="×",EL$110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EL$115="×"),"△","〇")))</f>
        <v>×</v>
      </c>
      <c r="EM49" s="28" t="str">
        <f ca="1">IF(OR(EM$9="×",EM$110="×",EM$110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EM$115="×"),"△","〇")))</f>
        <v>×</v>
      </c>
      <c r="EN49" s="29" t="str">
        <f ca="1">IF(OR(EN$9="×",EN$110="×",EN$110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EN$115="×"),"△","〇")))</f>
        <v>×</v>
      </c>
      <c r="EO49" s="29" t="str">
        <f ca="1">IF(OR(EO$9="×",EO$110="×",EO$110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EO$115="×"),"△","〇")))</f>
        <v>×</v>
      </c>
      <c r="EP49" s="30" t="str">
        <f ca="1">IF(OR(EP$9="×",EP$110="×",EP$110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EP$115="×"),"△","〇")))</f>
        <v>×</v>
      </c>
      <c r="EQ49" s="29" t="str">
        <f ca="1">IF(OR(EQ$9="×",EQ$110="×",EQ$110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EQ$115="×"),"△","〇")))</f>
        <v>×</v>
      </c>
      <c r="ER49" s="29" t="str">
        <f ca="1">IF(OR(ER$9="×",ER$110="×",ER$110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ER$115="×"),"△","〇")))</f>
        <v>×</v>
      </c>
      <c r="ES49" s="29" t="str">
        <f ca="1">IF(OR(ES$9="×",ES$110="×",ES$110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ES$115="×"),"△","〇")))</f>
        <v>×</v>
      </c>
      <c r="ET49" s="29" t="str">
        <f ca="1">IF(OR(ET$9="×",ET$110="×",ET$110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ET$115="×"),"△","〇")))</f>
        <v>×</v>
      </c>
      <c r="EU49" s="28" t="str">
        <f ca="1">IF(OR(EU$9="×",EU$110="×",EU$110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EU$115="×"),"△","〇")))</f>
        <v>×</v>
      </c>
      <c r="EV49" s="29" t="str">
        <f ca="1">IF(OR(EV$9="×",EV$110="×",EV$110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EV$115="×"),"△","〇")))</f>
        <v>×</v>
      </c>
      <c r="EW49" s="29" t="str">
        <f ca="1">IF(OR(EW$9="×",EW$110="×",EW$110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EW$115="×"),"△","〇")))</f>
        <v>×</v>
      </c>
      <c r="EX49" s="30" t="str">
        <f ca="1">IF(OR(EX$9="×",EX$110="×",EX$110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EX$115="×"),"△","〇")))</f>
        <v>×</v>
      </c>
      <c r="EY49" s="29" t="str">
        <f ca="1">IF(OR(EY$9="×",EY$110="×",EY$110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EY$115="×"),"△","〇")))</f>
        <v>×</v>
      </c>
      <c r="EZ49" s="29" t="str">
        <f ca="1">IF(OR(EZ$9="×",EZ$110="×",EZ$110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EZ$115="×"),"△","〇")))</f>
        <v>×</v>
      </c>
      <c r="FA49" s="37" t="str">
        <f ca="1">IF(OR(FA$9="×",FA$110="×",FA$110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FA$115="×"),"△","〇")))</f>
        <v>×</v>
      </c>
      <c r="FB49" s="36" t="str">
        <f ca="1">IF(OR(FB$9="×",FB$110="×",FB$110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FB$115="×"),"△","〇")))</f>
        <v>×</v>
      </c>
      <c r="FC49" s="29" t="str">
        <f ca="1">IF(OR(FC$9="×",FC$110="×",FC$110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FC$115="×"),"△","〇")))</f>
        <v>×</v>
      </c>
      <c r="FD49" s="29" t="str">
        <f ca="1">IF(OR(FD$9="×",FD$110="×",FD$110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FD$115="×"),"△","〇")))</f>
        <v>×</v>
      </c>
      <c r="FE49" s="29" t="str">
        <f ca="1">IF(OR(FE$9="×",FE$110="×",FE$110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FE$115="×"),"△","〇")))</f>
        <v>×</v>
      </c>
      <c r="FF49" s="29" t="str">
        <f ca="1">IF(OR(FF$9="×",FF$110="×",FF$110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FF$115="×"),"△","〇")))</f>
        <v>×</v>
      </c>
      <c r="FG49" s="29" t="str">
        <f ca="1">IF(OR(FG$9="×",FG$110="×",FG$110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FG$115="×"),"△","〇")))</f>
        <v>×</v>
      </c>
      <c r="FH49" s="29" t="str">
        <f ca="1">IF(OR(FH$9="×",FH$110="×",FH$110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FH$115="×"),"△","〇")))</f>
        <v>×</v>
      </c>
      <c r="FI49" s="29" t="str">
        <f ca="1">IF(OR(FI$9="×",FI$110="×",FI$110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FI$115="×"),"△","〇")))</f>
        <v>×</v>
      </c>
      <c r="FJ49" s="29" t="str">
        <f ca="1">IF(OR(FJ$9="×",FJ$110="×",FJ$110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FJ$115="×"),"△","〇")))</f>
        <v>×</v>
      </c>
      <c r="FK49" s="28" t="str">
        <f ca="1">IF(OR(FK$9="×",FK$110="×",FK$110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FK$115="×"),"△","〇")))</f>
        <v>×</v>
      </c>
      <c r="FL49" s="29" t="str">
        <f ca="1">IF(OR(FL$9="×",FL$110="×",FL$110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FL$115="×"),"△","〇")))</f>
        <v>×</v>
      </c>
      <c r="FM49" s="29" t="str">
        <f ca="1">IF(OR(FM$9="×",FM$110="×",FM$110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FM$115="×"),"△","〇")))</f>
        <v>×</v>
      </c>
      <c r="FN49" s="30" t="str">
        <f ca="1">IF(OR(FN$9="×",FN$110="×",FN$110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FN$115="×"),"△","〇")))</f>
        <v>×</v>
      </c>
      <c r="FO49" s="29" t="str">
        <f ca="1">IF(OR(FO$9="×",FO$110="×",FO$110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FO$115="×"),"△","〇")))</f>
        <v>×</v>
      </c>
      <c r="FP49" s="29" t="str">
        <f ca="1">IF(OR(FP$9="×",FP$110="×",FP$110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FP$115="×"),"△","〇")))</f>
        <v>×</v>
      </c>
      <c r="FQ49" s="29" t="str">
        <f ca="1">IF(OR(FQ$9="×",FQ$110="×",FQ$110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FQ$115="×"),"△","〇")))</f>
        <v>×</v>
      </c>
      <c r="FR49" s="29" t="str">
        <f ca="1">IF(OR(FR$9="×",FR$110="×",FR$110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FR$115="×"),"△","〇")))</f>
        <v>×</v>
      </c>
      <c r="FS49" s="28" t="str">
        <f ca="1">IF(OR(FS$9="×",FS$110="×",FS$110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FS$115="×"),"△","〇")))</f>
        <v>×</v>
      </c>
      <c r="FT49" s="29" t="str">
        <f ca="1">IF(OR(FT$9="×",FT$110="×",FT$110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FT$115="×"),"△","〇")))</f>
        <v>×</v>
      </c>
      <c r="FU49" s="29" t="str">
        <f ca="1">IF(OR(FU$9="×",FU$110="×",FU$110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FU$115="×"),"△","〇")))</f>
        <v>×</v>
      </c>
      <c r="FV49" s="30" t="str">
        <f ca="1">IF(OR(FV$9="×",FV$110="×",FV$110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FV$115="×"),"△","〇")))</f>
        <v>×</v>
      </c>
      <c r="FW49" s="29" t="str">
        <f ca="1">IF(OR(FW$9="×",FW$110="×",FW$110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FW$115="×"),"△","〇")))</f>
        <v>×</v>
      </c>
      <c r="FX49" s="29" t="str">
        <f ca="1">IF(OR(FX$9="×",FX$110="×",FX$110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FX$115="×"),"△","〇")))</f>
        <v>×</v>
      </c>
      <c r="FY49" s="37" t="str">
        <f ca="1">IF(OR(FY$9="×",FY$110="×",FY$110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FY$115="×"),"△","〇")))</f>
        <v>×</v>
      </c>
    </row>
    <row r="50" spans="1:181">
      <c r="A50" s="47"/>
      <c r="B50" s="79" t="s">
        <v>32</v>
      </c>
      <c r="C50" s="80"/>
      <c r="D50" s="11" t="s">
        <v>188</v>
      </c>
      <c r="E50" s="10" t="str">
        <f>INDEX(施設情報!$D$1:$D$1000,MATCH(D50,施設情報!$C$1:$C$1000,0))</f>
        <v>1</v>
      </c>
      <c r="F50" s="11"/>
      <c r="G50" s="8" t="str">
        <f t="shared" si="22"/>
        <v>039-46391</v>
      </c>
      <c r="H50" s="10" t="str">
        <f t="shared" si="23"/>
        <v>039-46392</v>
      </c>
      <c r="I50" s="10" t="str">
        <f t="shared" si="24"/>
        <v>039-46393</v>
      </c>
      <c r="J50" s="10" t="str">
        <f t="shared" si="25"/>
        <v>039-46394</v>
      </c>
      <c r="K50" s="10" t="str">
        <f t="shared" si="26"/>
        <v>039-46395</v>
      </c>
      <c r="L50" s="10" t="str">
        <f t="shared" si="27"/>
        <v>039-46396</v>
      </c>
      <c r="M50" s="10" t="str">
        <f t="shared" si="28"/>
        <v>039-46397</v>
      </c>
      <c r="N50" s="36" t="str">
        <f ca="1">IF(OR(N$9="×",N$110="×",N$110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N$115="×"),"△","〇")))</f>
        <v>△</v>
      </c>
      <c r="O50" s="29" t="str">
        <f ca="1">IF(OR(O$9="×",O$110="×",O$110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O$115="×"),"△","〇")))</f>
        <v>△</v>
      </c>
      <c r="P50" s="29" t="str">
        <f ca="1">IF(OR(P$9="×",P$110="×",P$110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P$115="×"),"△","〇")))</f>
        <v>△</v>
      </c>
      <c r="Q50" s="29" t="str">
        <f ca="1">IF(OR(Q$9="×",Q$110="×",Q$110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Q$115="×"),"△","〇")))</f>
        <v>△</v>
      </c>
      <c r="R50" s="29" t="str">
        <f ca="1">IF(OR(R$9="×",R$110="×",R$110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R$115="×"),"△","〇")))</f>
        <v>△</v>
      </c>
      <c r="S50" s="29" t="str">
        <f ca="1">IF(OR(S$9="×",S$110="×",S$110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S$115="×"),"△","〇")))</f>
        <v>△</v>
      </c>
      <c r="T50" s="29" t="str">
        <f ca="1">IF(OR(T$9="×",T$110="×",T$110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T$115="×"),"△","〇")))</f>
        <v>△</v>
      </c>
      <c r="U50" s="29" t="str">
        <f ca="1">IF(OR(U$9="×",U$110="×",U$110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U$115="×"),"△","〇")))</f>
        <v>△</v>
      </c>
      <c r="V50" s="29" t="str">
        <f ca="1">IF(OR(V$9="×",V$110="×",V$110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V$115="×"),"△","〇")))</f>
        <v>△</v>
      </c>
      <c r="W50" s="28" t="str">
        <f ca="1">IF(OR(W$9="×",W$110="×",W$110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W$115="×"),"△","〇")))</f>
        <v>〇</v>
      </c>
      <c r="X50" s="29" t="str">
        <f ca="1">IF(OR(X$9="×",X$110="×",X$110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X$115="×"),"△","〇")))</f>
        <v>〇</v>
      </c>
      <c r="Y50" s="29" t="str">
        <f ca="1">IF(OR(Y$9="×",Y$110="×",Y$110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Y$115="×"),"△","〇")))</f>
        <v>〇</v>
      </c>
      <c r="Z50" s="30" t="str">
        <f ca="1">IF(OR(Z$9="×",Z$110="×",Z$110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Z$115="×"),"△","〇")))</f>
        <v>〇</v>
      </c>
      <c r="AA50" s="29" t="str">
        <f ca="1">IF(OR(AA$9="×",AA$110="×",AA$110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AA$115="×"),"△","〇")))</f>
        <v>〇</v>
      </c>
      <c r="AB50" s="29" t="str">
        <f ca="1">IF(OR(AB$9="×",AB$110="×",AB$110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AB$115="×"),"△","〇")))</f>
        <v>〇</v>
      </c>
      <c r="AC50" s="29" t="str">
        <f ca="1">IF(OR(AC$9="×",AC$110="×",AC$110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AC$115="×"),"△","〇")))</f>
        <v>〇</v>
      </c>
      <c r="AD50" s="29" t="str">
        <f ca="1">IF(OR(AD$9="×",AD$110="×",AD$110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AD$115="×"),"△","〇")))</f>
        <v>〇</v>
      </c>
      <c r="AE50" s="28" t="str">
        <f ca="1">IF(OR(AE$9="×",AE$110="×",AE$110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AE$115="×"),"△","〇")))</f>
        <v>△</v>
      </c>
      <c r="AF50" s="29" t="str">
        <f ca="1">IF(OR(AF$9="×",AF$110="×",AF$110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AF$115="×"),"△","〇")))</f>
        <v>△</v>
      </c>
      <c r="AG50" s="29" t="str">
        <f ca="1">IF(OR(AG$9="×",AG$110="×",AG$110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AG$115="×"),"△","〇")))</f>
        <v>△</v>
      </c>
      <c r="AH50" s="30" t="str">
        <f ca="1">IF(OR(AH$9="×",AH$110="×",AH$110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AH$115="×"),"△","〇")))</f>
        <v>△</v>
      </c>
      <c r="AI50" s="29" t="str">
        <f ca="1">IF(OR(AI$9="×",AI$110="×",AI$110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AI$115="×"),"△","〇")))</f>
        <v>△</v>
      </c>
      <c r="AJ50" s="29" t="str">
        <f ca="1">IF(OR(AJ$9="×",AJ$110="×",AJ$110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AJ$115="×"),"△","〇")))</f>
        <v>△</v>
      </c>
      <c r="AK50" s="37" t="str">
        <f ca="1">IF(OR(AK$9="×",AK$110="×",AK$110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AK$115="×"),"△","〇")))</f>
        <v>△</v>
      </c>
      <c r="AL50" s="36" t="str">
        <f ca="1">IF(OR(AL$9="×",AL$110="×",AL$110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AL$115="×"),"△","〇")))</f>
        <v>△</v>
      </c>
      <c r="AM50" s="29" t="str">
        <f ca="1">IF(OR(AM$9="×",AM$110="×",AM$110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AM$115="×"),"△","〇")))</f>
        <v>△</v>
      </c>
      <c r="AN50" s="29" t="str">
        <f ca="1">IF(OR(AN$9="×",AN$110="×",AN$110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AN$115="×"),"△","〇")))</f>
        <v>△</v>
      </c>
      <c r="AO50" s="29" t="str">
        <f ca="1">IF(OR(AO$9="×",AO$110="×",AO$110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AO$115="×"),"△","〇")))</f>
        <v>△</v>
      </c>
      <c r="AP50" s="29" t="str">
        <f ca="1">IF(OR(AP$9="×",AP$110="×",AP$110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AP$115="×"),"△","〇")))</f>
        <v>△</v>
      </c>
      <c r="AQ50" s="29" t="str">
        <f ca="1">IF(OR(AQ$9="×",AQ$110="×",AQ$110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AQ$115="×"),"△","〇")))</f>
        <v>△</v>
      </c>
      <c r="AR50" s="29" t="str">
        <f ca="1">IF(OR(AR$9="×",AR$110="×",AR$110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AR$115="×"),"△","〇")))</f>
        <v>△</v>
      </c>
      <c r="AS50" s="29" t="str">
        <f ca="1">IF(OR(AS$9="×",AS$110="×",AS$110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AS$115="×"),"△","〇")))</f>
        <v>△</v>
      </c>
      <c r="AT50" s="29" t="str">
        <f ca="1">IF(OR(AT$9="×",AT$110="×",AT$110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AT$115="×"),"△","〇")))</f>
        <v>△</v>
      </c>
      <c r="AU50" s="28" t="str">
        <f ca="1">IF(OR(AU$9="×",AU$110="×",AU$110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AU$115="×"),"△","〇")))</f>
        <v>〇</v>
      </c>
      <c r="AV50" s="29" t="str">
        <f ca="1">IF(OR(AV$9="×",AV$110="×",AV$110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AV$115="×"),"△","〇")))</f>
        <v>〇</v>
      </c>
      <c r="AW50" s="29" t="str">
        <f ca="1">IF(OR(AW$9="×",AW$110="×",AW$110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AW$115="×"),"△","〇")))</f>
        <v>〇</v>
      </c>
      <c r="AX50" s="30" t="str">
        <f ca="1">IF(OR(AX$9="×",AX$110="×",AX$110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AX$115="×"),"△","〇")))</f>
        <v>〇</v>
      </c>
      <c r="AY50" s="29" t="str">
        <f ca="1">IF(OR(AY$9="×",AY$110="×",AY$110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AY$115="×"),"△","〇")))</f>
        <v>〇</v>
      </c>
      <c r="AZ50" s="29" t="str">
        <f ca="1">IF(OR(AZ$9="×",AZ$110="×",AZ$110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AZ$115="×"),"△","〇")))</f>
        <v>〇</v>
      </c>
      <c r="BA50" s="29" t="str">
        <f ca="1">IF(OR(BA$9="×",BA$110="×",BA$110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BA$115="×"),"△","〇")))</f>
        <v>〇</v>
      </c>
      <c r="BB50" s="29" t="str">
        <f ca="1">IF(OR(BB$9="×",BB$110="×",BB$110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BB$115="×"),"△","〇")))</f>
        <v>〇</v>
      </c>
      <c r="BC50" s="28" t="str">
        <f ca="1">IF(OR(BC$9="×",BC$110="×",BC$110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BC$115="×"),"△","〇")))</f>
        <v>△</v>
      </c>
      <c r="BD50" s="29" t="str">
        <f ca="1">IF(OR(BD$9="×",BD$110="×",BD$110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BD$115="×"),"△","〇")))</f>
        <v>△</v>
      </c>
      <c r="BE50" s="29" t="str">
        <f ca="1">IF(OR(BE$9="×",BE$110="×",BE$110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BE$115="×"),"△","〇")))</f>
        <v>△</v>
      </c>
      <c r="BF50" s="30" t="str">
        <f ca="1">IF(OR(BF$9="×",BF$110="×",BF$110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BF$115="×"),"△","〇")))</f>
        <v>△</v>
      </c>
      <c r="BG50" s="29" t="str">
        <f ca="1">IF(OR(BG$9="×",BG$110="×",BG$110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BG$115="×"),"△","〇")))</f>
        <v>△</v>
      </c>
      <c r="BH50" s="29" t="str">
        <f ca="1">IF(OR(BH$9="×",BH$110="×",BH$110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BH$115="×"),"△","〇")))</f>
        <v>△</v>
      </c>
      <c r="BI50" s="37" t="str">
        <f ca="1">IF(OR(BI$9="×",BI$110="×",BI$110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BI$115="×"),"△","〇")))</f>
        <v>△</v>
      </c>
      <c r="BJ50" s="36" t="str">
        <f ca="1">IF(OR(BJ$9="×",BJ$110="×",BJ$110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BJ$115="×"),"△","〇")))</f>
        <v>△</v>
      </c>
      <c r="BK50" s="29" t="str">
        <f ca="1">IF(OR(BK$9="×",BK$110="×",BK$110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BK$115="×"),"△","〇")))</f>
        <v>△</v>
      </c>
      <c r="BL50" s="29" t="str">
        <f ca="1">IF(OR(BL$9="×",BL$110="×",BL$110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BL$115="×"),"△","〇")))</f>
        <v>△</v>
      </c>
      <c r="BM50" s="29" t="str">
        <f ca="1">IF(OR(BM$9="×",BM$110="×",BM$110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BM$115="×"),"△","〇")))</f>
        <v>△</v>
      </c>
      <c r="BN50" s="29" t="str">
        <f ca="1">IF(OR(BN$9="×",BN$110="×",BN$110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BN$115="×"),"△","〇")))</f>
        <v>△</v>
      </c>
      <c r="BO50" s="29" t="str">
        <f ca="1">IF(OR(BO$9="×",BO$110="×",BO$110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BO$115="×"),"△","〇")))</f>
        <v>△</v>
      </c>
      <c r="BP50" s="29" t="str">
        <f ca="1">IF(OR(BP$9="×",BP$110="×",BP$110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BP$115="×"),"△","〇")))</f>
        <v>△</v>
      </c>
      <c r="BQ50" s="29" t="str">
        <f ca="1">IF(OR(BQ$9="×",BQ$110="×",BQ$110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BQ$115="×"),"△","〇")))</f>
        <v>△</v>
      </c>
      <c r="BR50" s="29" t="str">
        <f ca="1">IF(OR(BR$9="×",BR$110="×",BR$110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BR$115="×"),"△","〇")))</f>
        <v>△</v>
      </c>
      <c r="BS50" s="28" t="str">
        <f ca="1">IF(OR(BS$9="×",BS$110="×",BS$110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BS$115="×"),"△","〇")))</f>
        <v>〇</v>
      </c>
      <c r="BT50" s="29" t="str">
        <f ca="1">IF(OR(BT$9="×",BT$110="×",BT$110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BT$115="×"),"△","〇")))</f>
        <v>〇</v>
      </c>
      <c r="BU50" s="29" t="str">
        <f ca="1">IF(OR(BU$9="×",BU$110="×",BU$110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BU$115="×"),"△","〇")))</f>
        <v>〇</v>
      </c>
      <c r="BV50" s="30" t="str">
        <f ca="1">IF(OR(BV$9="×",BV$110="×",BV$110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BV$115="×"),"△","〇")))</f>
        <v>〇</v>
      </c>
      <c r="BW50" s="29" t="str">
        <f ca="1">IF(OR(BW$9="×",BW$110="×",BW$110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BW$115="×"),"△","〇")))</f>
        <v>〇</v>
      </c>
      <c r="BX50" s="29" t="str">
        <f ca="1">IF(OR(BX$9="×",BX$110="×",BX$110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BX$115="×"),"△","〇")))</f>
        <v>〇</v>
      </c>
      <c r="BY50" s="29" t="str">
        <f ca="1">IF(OR(BY$9="×",BY$110="×",BY$110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BY$115="×"),"△","〇")))</f>
        <v>〇</v>
      </c>
      <c r="BZ50" s="29" t="str">
        <f ca="1">IF(OR(BZ$9="×",BZ$110="×",BZ$110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BZ$115="×"),"△","〇")))</f>
        <v>〇</v>
      </c>
      <c r="CA50" s="28" t="str">
        <f ca="1">IF(OR(CA$9="×",CA$110="×",CA$110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CA$115="×"),"△","〇")))</f>
        <v>△</v>
      </c>
      <c r="CB50" s="29" t="str">
        <f ca="1">IF(OR(CB$9="×",CB$110="×",CB$110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CB$115="×"),"△","〇")))</f>
        <v>△</v>
      </c>
      <c r="CC50" s="29" t="str">
        <f ca="1">IF(OR(CC$9="×",CC$110="×",CC$110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CC$115="×"),"△","〇")))</f>
        <v>△</v>
      </c>
      <c r="CD50" s="30" t="str">
        <f ca="1">IF(OR(CD$9="×",CD$110="×",CD$110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CD$115="×"),"△","〇")))</f>
        <v>△</v>
      </c>
      <c r="CE50" s="29" t="str">
        <f ca="1">IF(OR(CE$9="×",CE$110="×",CE$110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CE$115="×"),"△","〇")))</f>
        <v>△</v>
      </c>
      <c r="CF50" s="29" t="str">
        <f ca="1">IF(OR(CF$9="×",CF$110="×",CF$110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CF$115="×"),"△","〇")))</f>
        <v>△</v>
      </c>
      <c r="CG50" s="37" t="str">
        <f ca="1">IF(OR(CG$9="×",CG$110="×",CG$110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CG$115="×"),"△","〇")))</f>
        <v>△</v>
      </c>
      <c r="CH50" s="36" t="str">
        <f ca="1">IF(OR(CH$9="×",CH$110="×",CH$110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CH$115="×"),"△","〇")))</f>
        <v>△</v>
      </c>
      <c r="CI50" s="29" t="str">
        <f ca="1">IF(OR(CI$9="×",CI$110="×",CI$110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CI$115="×"),"△","〇")))</f>
        <v>△</v>
      </c>
      <c r="CJ50" s="29" t="str">
        <f ca="1">IF(OR(CJ$9="×",CJ$110="×",CJ$110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CJ$115="×"),"△","〇")))</f>
        <v>△</v>
      </c>
      <c r="CK50" s="29" t="str">
        <f ca="1">IF(OR(CK$9="×",CK$110="×",CK$110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CK$115="×"),"△","〇")))</f>
        <v>△</v>
      </c>
      <c r="CL50" s="29" t="str">
        <f ca="1">IF(OR(CL$9="×",CL$110="×",CL$110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CL$115="×"),"△","〇")))</f>
        <v>△</v>
      </c>
      <c r="CM50" s="29" t="str">
        <f ca="1">IF(OR(CM$9="×",CM$110="×",CM$110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CM$115="×"),"△","〇")))</f>
        <v>△</v>
      </c>
      <c r="CN50" s="29" t="str">
        <f ca="1">IF(OR(CN$9="×",CN$110="×",CN$110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CN$115="×"),"△","〇")))</f>
        <v>△</v>
      </c>
      <c r="CO50" s="29" t="str">
        <f ca="1">IF(OR(CO$9="×",CO$110="×",CO$110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CO$115="×"),"△","〇")))</f>
        <v>△</v>
      </c>
      <c r="CP50" s="29" t="str">
        <f ca="1">IF(OR(CP$9="×",CP$110="×",CP$110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CP$115="×"),"△","〇")))</f>
        <v>△</v>
      </c>
      <c r="CQ50" s="28" t="str">
        <f ca="1">IF(OR(CQ$9="×",CQ$110="×",CQ$110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CQ$115="×"),"△","〇")))</f>
        <v>〇</v>
      </c>
      <c r="CR50" s="29" t="str">
        <f ca="1">IF(OR(CR$9="×",CR$110="×",CR$110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CR$115="×"),"△","〇")))</f>
        <v>〇</v>
      </c>
      <c r="CS50" s="29" t="str">
        <f ca="1">IF(OR(CS$9="×",CS$110="×",CS$110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CS$115="×"),"△","〇")))</f>
        <v>〇</v>
      </c>
      <c r="CT50" s="30" t="str">
        <f ca="1">IF(OR(CT$9="×",CT$110="×",CT$110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CT$115="×"),"△","〇")))</f>
        <v>〇</v>
      </c>
      <c r="CU50" s="29" t="str">
        <f ca="1">IF(OR(CU$9="×",CU$110="×",CU$110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CU$115="×"),"△","〇")))</f>
        <v>〇</v>
      </c>
      <c r="CV50" s="29" t="str">
        <f ca="1">IF(OR(CV$9="×",CV$110="×",CV$110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CV$115="×"),"△","〇")))</f>
        <v>〇</v>
      </c>
      <c r="CW50" s="29" t="str">
        <f ca="1">IF(OR(CW$9="×",CW$110="×",CW$110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CW$115="×"),"△","〇")))</f>
        <v>〇</v>
      </c>
      <c r="CX50" s="29" t="str">
        <f ca="1">IF(OR(CX$9="×",CX$110="×",CX$110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CX$115="×"),"△","〇")))</f>
        <v>〇</v>
      </c>
      <c r="CY50" s="28" t="str">
        <f ca="1">IF(OR(CY$9="×",CY$110="×",CY$110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CY$115="×"),"△","〇")))</f>
        <v>△</v>
      </c>
      <c r="CZ50" s="29" t="str">
        <f ca="1">IF(OR(CZ$9="×",CZ$110="×",CZ$110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CZ$115="×"),"△","〇")))</f>
        <v>△</v>
      </c>
      <c r="DA50" s="29" t="str">
        <f ca="1">IF(OR(DA$9="×",DA$110="×",DA$110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DA$115="×"),"△","〇")))</f>
        <v>△</v>
      </c>
      <c r="DB50" s="30" t="str">
        <f ca="1">IF(OR(DB$9="×",DB$110="×",DB$110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DB$115="×"),"△","〇")))</f>
        <v>△</v>
      </c>
      <c r="DC50" s="29" t="str">
        <f ca="1">IF(OR(DC$9="×",DC$110="×",DC$110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DC$115="×"),"△","〇")))</f>
        <v>△</v>
      </c>
      <c r="DD50" s="29" t="str">
        <f ca="1">IF(OR(DD$9="×",DD$110="×",DD$110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DD$115="×"),"△","〇")))</f>
        <v>△</v>
      </c>
      <c r="DE50" s="37" t="str">
        <f ca="1">IF(OR(DE$9="×",DE$110="×",DE$110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DE$115="×"),"△","〇")))</f>
        <v>△</v>
      </c>
      <c r="DF50" s="36" t="str">
        <f ca="1">IF(OR(DF$9="×",DF$110="×",DF$110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DF$115="×"),"△","〇")))</f>
        <v>△</v>
      </c>
      <c r="DG50" s="29" t="str">
        <f ca="1">IF(OR(DG$9="×",DG$110="×",DG$110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DG$115="×"),"△","〇")))</f>
        <v>△</v>
      </c>
      <c r="DH50" s="29" t="str">
        <f ca="1">IF(OR(DH$9="×",DH$110="×",DH$110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DH$115="×"),"△","〇")))</f>
        <v>△</v>
      </c>
      <c r="DI50" s="29" t="str">
        <f ca="1">IF(OR(DI$9="×",DI$110="×",DI$110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DI$115="×"),"△","〇")))</f>
        <v>△</v>
      </c>
      <c r="DJ50" s="29" t="str">
        <f ca="1">IF(OR(DJ$9="×",DJ$110="×",DJ$110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DJ$115="×"),"△","〇")))</f>
        <v>△</v>
      </c>
      <c r="DK50" s="29" t="str">
        <f ca="1">IF(OR(DK$9="×",DK$110="×",DK$110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DK$115="×"),"△","〇")))</f>
        <v>△</v>
      </c>
      <c r="DL50" s="29" t="str">
        <f ca="1">IF(OR(DL$9="×",DL$110="×",DL$110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DL$115="×"),"△","〇")))</f>
        <v>△</v>
      </c>
      <c r="DM50" s="29" t="str">
        <f ca="1">IF(OR(DM$9="×",DM$110="×",DM$110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DM$115="×"),"△","〇")))</f>
        <v>△</v>
      </c>
      <c r="DN50" s="29" t="str">
        <f ca="1">IF(OR(DN$9="×",DN$110="×",DN$110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DN$115="×"),"△","〇")))</f>
        <v>△</v>
      </c>
      <c r="DO50" s="28" t="str">
        <f ca="1">IF(OR(DO$9="×",DO$110="×",DO$110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DO$115="×"),"△","〇")))</f>
        <v>×</v>
      </c>
      <c r="DP50" s="29" t="str">
        <f ca="1">IF(OR(DP$9="×",DP$110="×",DP$110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DP$115="×"),"△","〇")))</f>
        <v>×</v>
      </c>
      <c r="DQ50" s="29" t="str">
        <f ca="1">IF(OR(DQ$9="×",DQ$110="×",DQ$110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DQ$115="×"),"△","〇")))</f>
        <v>×</v>
      </c>
      <c r="DR50" s="30" t="str">
        <f ca="1">IF(OR(DR$9="×",DR$110="×",DR$110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DR$115="×"),"△","〇")))</f>
        <v>×</v>
      </c>
      <c r="DS50" s="29" t="str">
        <f ca="1">IF(OR(DS$9="×",DS$110="×",DS$110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DS$115="×"),"△","〇")))</f>
        <v>×</v>
      </c>
      <c r="DT50" s="29" t="str">
        <f ca="1">IF(OR(DT$9="×",DT$110="×",DT$110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DT$115="×"),"△","〇")))</f>
        <v>×</v>
      </c>
      <c r="DU50" s="29" t="str">
        <f ca="1">IF(OR(DU$9="×",DU$110="×",DU$110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DU$115="×"),"△","〇")))</f>
        <v>×</v>
      </c>
      <c r="DV50" s="29" t="str">
        <f ca="1">IF(OR(DV$9="×",DV$110="×",DV$110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DV$115="×"),"△","〇")))</f>
        <v>〇</v>
      </c>
      <c r="DW50" s="28" t="str">
        <f ca="1">IF(OR(DW$9="×",DW$110="×",DW$110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DW$115="×"),"△","〇")))</f>
        <v>△</v>
      </c>
      <c r="DX50" s="29" t="str">
        <f ca="1">IF(OR(DX$9="×",DX$110="×",DX$110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DX$115="×"),"△","〇")))</f>
        <v>△</v>
      </c>
      <c r="DY50" s="29" t="str">
        <f ca="1">IF(OR(DY$9="×",DY$110="×",DY$110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DY$115="×"),"△","〇")))</f>
        <v>△</v>
      </c>
      <c r="DZ50" s="30" t="str">
        <f ca="1">IF(OR(DZ$9="×",DZ$110="×",DZ$110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DZ$115="×"),"△","〇")))</f>
        <v>△</v>
      </c>
      <c r="EA50" s="29" t="str">
        <f ca="1">IF(OR(EA$9="×",EA$110="×",EA$110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EA$115="×"),"△","〇")))</f>
        <v>△</v>
      </c>
      <c r="EB50" s="29" t="str">
        <f ca="1">IF(OR(EB$9="×",EB$110="×",EB$110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EB$115="×"),"△","〇")))</f>
        <v>△</v>
      </c>
      <c r="EC50" s="37" t="str">
        <f ca="1">IF(OR(EC$9="×",EC$110="×",EC$110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EC$115="×"),"△","〇")))</f>
        <v>△</v>
      </c>
      <c r="ED50" s="36" t="str">
        <f ca="1">IF(OR(ED$9="×",ED$110="×",ED$110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ED$115="×"),"△","〇")))</f>
        <v>×</v>
      </c>
      <c r="EE50" s="29" t="str">
        <f ca="1">IF(OR(EE$9="×",EE$110="×",EE$110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EE$115="×"),"△","〇")))</f>
        <v>×</v>
      </c>
      <c r="EF50" s="29" t="str">
        <f ca="1">IF(OR(EF$9="×",EF$110="×",EF$110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EF$115="×"),"△","〇")))</f>
        <v>×</v>
      </c>
      <c r="EG50" s="29" t="str">
        <f ca="1">IF(OR(EG$9="×",EG$110="×",EG$110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EG$115="×"),"△","〇")))</f>
        <v>×</v>
      </c>
      <c r="EH50" s="29" t="str">
        <f ca="1">IF(OR(EH$9="×",EH$110="×",EH$110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EH$115="×"),"△","〇")))</f>
        <v>×</v>
      </c>
      <c r="EI50" s="29" t="str">
        <f ca="1">IF(OR(EI$9="×",EI$110="×",EI$110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EI$115="×"),"△","〇")))</f>
        <v>×</v>
      </c>
      <c r="EJ50" s="29" t="str">
        <f ca="1">IF(OR(EJ$9="×",EJ$110="×",EJ$110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EJ$115="×"),"△","〇")))</f>
        <v>×</v>
      </c>
      <c r="EK50" s="29" t="str">
        <f ca="1">IF(OR(EK$9="×",EK$110="×",EK$110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EK$115="×"),"△","〇")))</f>
        <v>×</v>
      </c>
      <c r="EL50" s="29" t="str">
        <f ca="1">IF(OR(EL$9="×",EL$110="×",EL$110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EL$115="×"),"△","〇")))</f>
        <v>×</v>
      </c>
      <c r="EM50" s="28" t="str">
        <f ca="1">IF(OR(EM$9="×",EM$110="×",EM$110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EM$115="×"),"△","〇")))</f>
        <v>×</v>
      </c>
      <c r="EN50" s="29" t="str">
        <f ca="1">IF(OR(EN$9="×",EN$110="×",EN$110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EN$115="×"),"△","〇")))</f>
        <v>×</v>
      </c>
      <c r="EO50" s="29" t="str">
        <f ca="1">IF(OR(EO$9="×",EO$110="×",EO$110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EO$115="×"),"△","〇")))</f>
        <v>×</v>
      </c>
      <c r="EP50" s="30" t="str">
        <f ca="1">IF(OR(EP$9="×",EP$110="×",EP$110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EP$115="×"),"△","〇")))</f>
        <v>×</v>
      </c>
      <c r="EQ50" s="29" t="str">
        <f ca="1">IF(OR(EQ$9="×",EQ$110="×",EQ$110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EQ$115="×"),"△","〇")))</f>
        <v>×</v>
      </c>
      <c r="ER50" s="29" t="str">
        <f ca="1">IF(OR(ER$9="×",ER$110="×",ER$110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ER$115="×"),"△","〇")))</f>
        <v>×</v>
      </c>
      <c r="ES50" s="29" t="str">
        <f ca="1">IF(OR(ES$9="×",ES$110="×",ES$110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ES$115="×"),"△","〇")))</f>
        <v>×</v>
      </c>
      <c r="ET50" s="29" t="str">
        <f ca="1">IF(OR(ET$9="×",ET$110="×",ET$110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ET$115="×"),"△","〇")))</f>
        <v>×</v>
      </c>
      <c r="EU50" s="28" t="str">
        <f ca="1">IF(OR(EU$9="×",EU$110="×",EU$110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EU$115="×"),"△","〇")))</f>
        <v>×</v>
      </c>
      <c r="EV50" s="29" t="str">
        <f ca="1">IF(OR(EV$9="×",EV$110="×",EV$110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EV$115="×"),"△","〇")))</f>
        <v>×</v>
      </c>
      <c r="EW50" s="29" t="str">
        <f ca="1">IF(OR(EW$9="×",EW$110="×",EW$110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EW$115="×"),"△","〇")))</f>
        <v>×</v>
      </c>
      <c r="EX50" s="30" t="str">
        <f ca="1">IF(OR(EX$9="×",EX$110="×",EX$110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EX$115="×"),"△","〇")))</f>
        <v>×</v>
      </c>
      <c r="EY50" s="29" t="str">
        <f ca="1">IF(OR(EY$9="×",EY$110="×",EY$110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EY$115="×"),"△","〇")))</f>
        <v>×</v>
      </c>
      <c r="EZ50" s="29" t="str">
        <f ca="1">IF(OR(EZ$9="×",EZ$110="×",EZ$110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EZ$115="×"),"△","〇")))</f>
        <v>×</v>
      </c>
      <c r="FA50" s="37" t="str">
        <f ca="1">IF(OR(FA$9="×",FA$110="×",FA$110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FA$115="×"),"△","〇")))</f>
        <v>×</v>
      </c>
      <c r="FB50" s="36" t="str">
        <f ca="1">IF(OR(FB$9="×",FB$110="×",FB$110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FB$115="×"),"△","〇")))</f>
        <v>×</v>
      </c>
      <c r="FC50" s="29" t="str">
        <f ca="1">IF(OR(FC$9="×",FC$110="×",FC$110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FC$115="×"),"△","〇")))</f>
        <v>×</v>
      </c>
      <c r="FD50" s="29" t="str">
        <f ca="1">IF(OR(FD$9="×",FD$110="×",FD$110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FD$115="×"),"△","〇")))</f>
        <v>×</v>
      </c>
      <c r="FE50" s="29" t="str">
        <f ca="1">IF(OR(FE$9="×",FE$110="×",FE$110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FE$115="×"),"△","〇")))</f>
        <v>×</v>
      </c>
      <c r="FF50" s="29" t="str">
        <f ca="1">IF(OR(FF$9="×",FF$110="×",FF$110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FF$115="×"),"△","〇")))</f>
        <v>×</v>
      </c>
      <c r="FG50" s="29" t="str">
        <f ca="1">IF(OR(FG$9="×",FG$110="×",FG$110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FG$115="×"),"△","〇")))</f>
        <v>×</v>
      </c>
      <c r="FH50" s="29" t="str">
        <f ca="1">IF(OR(FH$9="×",FH$110="×",FH$110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FH$115="×"),"△","〇")))</f>
        <v>×</v>
      </c>
      <c r="FI50" s="29" t="str">
        <f ca="1">IF(OR(FI$9="×",FI$110="×",FI$110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FI$115="×"),"△","〇")))</f>
        <v>×</v>
      </c>
      <c r="FJ50" s="29" t="str">
        <f ca="1">IF(OR(FJ$9="×",FJ$110="×",FJ$110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FJ$115="×"),"△","〇")))</f>
        <v>×</v>
      </c>
      <c r="FK50" s="28" t="str">
        <f ca="1">IF(OR(FK$9="×",FK$110="×",FK$110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FK$115="×"),"△","〇")))</f>
        <v>×</v>
      </c>
      <c r="FL50" s="29" t="str">
        <f ca="1">IF(OR(FL$9="×",FL$110="×",FL$110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FL$115="×"),"△","〇")))</f>
        <v>×</v>
      </c>
      <c r="FM50" s="29" t="str">
        <f ca="1">IF(OR(FM$9="×",FM$110="×",FM$110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FM$115="×"),"△","〇")))</f>
        <v>×</v>
      </c>
      <c r="FN50" s="30" t="str">
        <f ca="1">IF(OR(FN$9="×",FN$110="×",FN$110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FN$115="×"),"△","〇")))</f>
        <v>×</v>
      </c>
      <c r="FO50" s="29" t="str">
        <f ca="1">IF(OR(FO$9="×",FO$110="×",FO$110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FO$115="×"),"△","〇")))</f>
        <v>×</v>
      </c>
      <c r="FP50" s="29" t="str">
        <f ca="1">IF(OR(FP$9="×",FP$110="×",FP$110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FP$115="×"),"△","〇")))</f>
        <v>×</v>
      </c>
      <c r="FQ50" s="29" t="str">
        <f ca="1">IF(OR(FQ$9="×",FQ$110="×",FQ$110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FQ$115="×"),"△","〇")))</f>
        <v>×</v>
      </c>
      <c r="FR50" s="29" t="str">
        <f ca="1">IF(OR(FR$9="×",FR$110="×",FR$110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FR$115="×"),"△","〇")))</f>
        <v>×</v>
      </c>
      <c r="FS50" s="28" t="str">
        <f ca="1">IF(OR(FS$9="×",FS$110="×",FS$110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FS$115="×"),"△","〇")))</f>
        <v>×</v>
      </c>
      <c r="FT50" s="29" t="str">
        <f ca="1">IF(OR(FT$9="×",FT$110="×",FT$110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FT$115="×"),"△","〇")))</f>
        <v>×</v>
      </c>
      <c r="FU50" s="29" t="str">
        <f ca="1">IF(OR(FU$9="×",FU$110="×",FU$110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FU$115="×"),"△","〇")))</f>
        <v>×</v>
      </c>
      <c r="FV50" s="30" t="str">
        <f ca="1">IF(OR(FV$9="×",FV$110="×",FV$110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FV$115="×"),"△","〇")))</f>
        <v>×</v>
      </c>
      <c r="FW50" s="29" t="str">
        <f ca="1">IF(OR(FW$9="×",FW$110="×",FW$110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FW$115="×"),"△","〇")))</f>
        <v>×</v>
      </c>
      <c r="FX50" s="29" t="str">
        <f ca="1">IF(OR(FX$9="×",FX$110="×",FX$110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FX$115="×"),"△","〇")))</f>
        <v>×</v>
      </c>
      <c r="FY50" s="37" t="str">
        <f ca="1">IF(OR(FY$9="×",FY$110="×",FY$110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FY$115="×"),"△","〇")))</f>
        <v>×</v>
      </c>
    </row>
    <row r="51" spans="1:181">
      <c r="A51" s="47"/>
      <c r="B51" s="79" t="s">
        <v>34</v>
      </c>
      <c r="C51" s="80"/>
      <c r="D51" s="11" t="s">
        <v>189</v>
      </c>
      <c r="E51" s="10" t="str">
        <f>INDEX(施設情報!$D$1:$D$1000,MATCH(D51,施設情報!$C$1:$C$1000,0))</f>
        <v>1</v>
      </c>
      <c r="F51" s="11"/>
      <c r="G51" s="8" t="str">
        <f t="shared" si="22"/>
        <v>040-46391</v>
      </c>
      <c r="H51" s="10" t="str">
        <f t="shared" si="23"/>
        <v>040-46392</v>
      </c>
      <c r="I51" s="10" t="str">
        <f t="shared" si="24"/>
        <v>040-46393</v>
      </c>
      <c r="J51" s="10" t="str">
        <f t="shared" si="25"/>
        <v>040-46394</v>
      </c>
      <c r="K51" s="10" t="str">
        <f t="shared" si="26"/>
        <v>040-46395</v>
      </c>
      <c r="L51" s="10" t="str">
        <f t="shared" si="27"/>
        <v>040-46396</v>
      </c>
      <c r="M51" s="10" t="str">
        <f t="shared" si="28"/>
        <v>040-46397</v>
      </c>
      <c r="N51" s="36" t="str">
        <f ca="1">IF(OR(N$9="×",N$110="×",N$110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N$115="×"),"△","〇")))</f>
        <v>△</v>
      </c>
      <c r="O51" s="29" t="str">
        <f ca="1">IF(OR(O$9="×",O$110="×",O$110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O$115="×"),"△","〇")))</f>
        <v>△</v>
      </c>
      <c r="P51" s="29" t="str">
        <f ca="1">IF(OR(P$9="×",P$110="×",P$110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P$115="×"),"△","〇")))</f>
        <v>△</v>
      </c>
      <c r="Q51" s="29" t="str">
        <f ca="1">IF(OR(Q$9="×",Q$110="×",Q$110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Q$115="×"),"△","〇")))</f>
        <v>△</v>
      </c>
      <c r="R51" s="29" t="str">
        <f ca="1">IF(OR(R$9="×",R$110="×",R$110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R$115="×"),"△","〇")))</f>
        <v>△</v>
      </c>
      <c r="S51" s="29" t="str">
        <f ca="1">IF(OR(S$9="×",S$110="×",S$110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S$115="×"),"△","〇")))</f>
        <v>△</v>
      </c>
      <c r="T51" s="29" t="str">
        <f ca="1">IF(OR(T$9="×",T$110="×",T$110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T$115="×"),"△","〇")))</f>
        <v>△</v>
      </c>
      <c r="U51" s="29" t="str">
        <f ca="1">IF(OR(U$9="×",U$110="×",U$110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U$115="×"),"△","〇")))</f>
        <v>△</v>
      </c>
      <c r="V51" s="29" t="str">
        <f ca="1">IF(OR(V$9="×",V$110="×",V$110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V$115="×"),"△","〇")))</f>
        <v>△</v>
      </c>
      <c r="W51" s="28" t="str">
        <f ca="1">IF(OR(W$9="×",W$110="×",W$110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W$115="×"),"△","〇")))</f>
        <v>〇</v>
      </c>
      <c r="X51" s="29" t="str">
        <f ca="1">IF(OR(X$9="×",X$110="×",X$110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X$115="×"),"△","〇")))</f>
        <v>〇</v>
      </c>
      <c r="Y51" s="29" t="str">
        <f ca="1">IF(OR(Y$9="×",Y$110="×",Y$110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Y$115="×"),"△","〇")))</f>
        <v>〇</v>
      </c>
      <c r="Z51" s="30" t="str">
        <f ca="1">IF(OR(Z$9="×",Z$110="×",Z$110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Z$115="×"),"△","〇")))</f>
        <v>〇</v>
      </c>
      <c r="AA51" s="29" t="str">
        <f ca="1">IF(OR(AA$9="×",AA$110="×",AA$110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AA$115="×"),"△","〇")))</f>
        <v>〇</v>
      </c>
      <c r="AB51" s="29" t="str">
        <f ca="1">IF(OR(AB$9="×",AB$110="×",AB$110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AB$115="×"),"△","〇")))</f>
        <v>〇</v>
      </c>
      <c r="AC51" s="29" t="str">
        <f ca="1">IF(OR(AC$9="×",AC$110="×",AC$110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AC$115="×"),"△","〇")))</f>
        <v>〇</v>
      </c>
      <c r="AD51" s="29" t="str">
        <f ca="1">IF(OR(AD$9="×",AD$110="×",AD$110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AD$115="×"),"△","〇")))</f>
        <v>〇</v>
      </c>
      <c r="AE51" s="28" t="str">
        <f ca="1">IF(OR(AE$9="×",AE$110="×",AE$110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AE$115="×"),"△","〇")))</f>
        <v>△</v>
      </c>
      <c r="AF51" s="29" t="str">
        <f ca="1">IF(OR(AF$9="×",AF$110="×",AF$110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AF$115="×"),"△","〇")))</f>
        <v>△</v>
      </c>
      <c r="AG51" s="29" t="str">
        <f ca="1">IF(OR(AG$9="×",AG$110="×",AG$110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AG$115="×"),"△","〇")))</f>
        <v>△</v>
      </c>
      <c r="AH51" s="30" t="str">
        <f ca="1">IF(OR(AH$9="×",AH$110="×",AH$110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AH$115="×"),"△","〇")))</f>
        <v>△</v>
      </c>
      <c r="AI51" s="29" t="str">
        <f ca="1">IF(OR(AI$9="×",AI$110="×",AI$110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AI$115="×"),"△","〇")))</f>
        <v>△</v>
      </c>
      <c r="AJ51" s="29" t="str">
        <f ca="1">IF(OR(AJ$9="×",AJ$110="×",AJ$110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AJ$115="×"),"△","〇")))</f>
        <v>△</v>
      </c>
      <c r="AK51" s="37" t="str">
        <f ca="1">IF(OR(AK$9="×",AK$110="×",AK$110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AK$115="×"),"△","〇")))</f>
        <v>△</v>
      </c>
      <c r="AL51" s="36" t="str">
        <f ca="1">IF(OR(AL$9="×",AL$110="×",AL$110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AL$115="×"),"△","〇")))</f>
        <v>△</v>
      </c>
      <c r="AM51" s="29" t="str">
        <f ca="1">IF(OR(AM$9="×",AM$110="×",AM$110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AM$115="×"),"△","〇")))</f>
        <v>△</v>
      </c>
      <c r="AN51" s="29" t="str">
        <f ca="1">IF(OR(AN$9="×",AN$110="×",AN$110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AN$115="×"),"△","〇")))</f>
        <v>△</v>
      </c>
      <c r="AO51" s="29" t="str">
        <f ca="1">IF(OR(AO$9="×",AO$110="×",AO$110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AO$115="×"),"△","〇")))</f>
        <v>△</v>
      </c>
      <c r="AP51" s="29" t="str">
        <f ca="1">IF(OR(AP$9="×",AP$110="×",AP$110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AP$115="×"),"△","〇")))</f>
        <v>△</v>
      </c>
      <c r="AQ51" s="29" t="str">
        <f ca="1">IF(OR(AQ$9="×",AQ$110="×",AQ$110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AQ$115="×"),"△","〇")))</f>
        <v>△</v>
      </c>
      <c r="AR51" s="29" t="str">
        <f ca="1">IF(OR(AR$9="×",AR$110="×",AR$110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AR$115="×"),"△","〇")))</f>
        <v>△</v>
      </c>
      <c r="AS51" s="29" t="str">
        <f ca="1">IF(OR(AS$9="×",AS$110="×",AS$110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AS$115="×"),"△","〇")))</f>
        <v>△</v>
      </c>
      <c r="AT51" s="29" t="str">
        <f ca="1">IF(OR(AT$9="×",AT$110="×",AT$110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AT$115="×"),"△","〇")))</f>
        <v>△</v>
      </c>
      <c r="AU51" s="28" t="str">
        <f ca="1">IF(OR(AU$9="×",AU$110="×",AU$110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AU$115="×"),"△","〇")))</f>
        <v>〇</v>
      </c>
      <c r="AV51" s="29" t="str">
        <f ca="1">IF(OR(AV$9="×",AV$110="×",AV$110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AV$115="×"),"△","〇")))</f>
        <v>〇</v>
      </c>
      <c r="AW51" s="29" t="str">
        <f ca="1">IF(OR(AW$9="×",AW$110="×",AW$110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AW$115="×"),"△","〇")))</f>
        <v>〇</v>
      </c>
      <c r="AX51" s="30" t="str">
        <f ca="1">IF(OR(AX$9="×",AX$110="×",AX$110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AX$115="×"),"△","〇")))</f>
        <v>〇</v>
      </c>
      <c r="AY51" s="29" t="str">
        <f ca="1">IF(OR(AY$9="×",AY$110="×",AY$110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AY$115="×"),"△","〇")))</f>
        <v>〇</v>
      </c>
      <c r="AZ51" s="29" t="str">
        <f ca="1">IF(OR(AZ$9="×",AZ$110="×",AZ$110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AZ$115="×"),"△","〇")))</f>
        <v>〇</v>
      </c>
      <c r="BA51" s="29" t="str">
        <f ca="1">IF(OR(BA$9="×",BA$110="×",BA$110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BA$115="×"),"△","〇")))</f>
        <v>〇</v>
      </c>
      <c r="BB51" s="29" t="str">
        <f ca="1">IF(OR(BB$9="×",BB$110="×",BB$110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BB$115="×"),"△","〇")))</f>
        <v>〇</v>
      </c>
      <c r="BC51" s="28" t="str">
        <f ca="1">IF(OR(BC$9="×",BC$110="×",BC$110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BC$115="×"),"△","〇")))</f>
        <v>△</v>
      </c>
      <c r="BD51" s="29" t="str">
        <f ca="1">IF(OR(BD$9="×",BD$110="×",BD$110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BD$115="×"),"△","〇")))</f>
        <v>△</v>
      </c>
      <c r="BE51" s="29" t="str">
        <f ca="1">IF(OR(BE$9="×",BE$110="×",BE$110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BE$115="×"),"△","〇")))</f>
        <v>△</v>
      </c>
      <c r="BF51" s="30" t="str">
        <f ca="1">IF(OR(BF$9="×",BF$110="×",BF$110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BF$115="×"),"△","〇")))</f>
        <v>△</v>
      </c>
      <c r="BG51" s="29" t="str">
        <f ca="1">IF(OR(BG$9="×",BG$110="×",BG$110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BG$115="×"),"△","〇")))</f>
        <v>△</v>
      </c>
      <c r="BH51" s="29" t="str">
        <f ca="1">IF(OR(BH$9="×",BH$110="×",BH$110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BH$115="×"),"△","〇")))</f>
        <v>△</v>
      </c>
      <c r="BI51" s="37" t="str">
        <f ca="1">IF(OR(BI$9="×",BI$110="×",BI$110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BI$115="×"),"△","〇")))</f>
        <v>△</v>
      </c>
      <c r="BJ51" s="36" t="str">
        <f ca="1">IF(OR(BJ$9="×",BJ$110="×",BJ$110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BJ$115="×"),"△","〇")))</f>
        <v>△</v>
      </c>
      <c r="BK51" s="29" t="str">
        <f ca="1">IF(OR(BK$9="×",BK$110="×",BK$110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BK$115="×"),"△","〇")))</f>
        <v>△</v>
      </c>
      <c r="BL51" s="29" t="str">
        <f ca="1">IF(OR(BL$9="×",BL$110="×",BL$110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BL$115="×"),"△","〇")))</f>
        <v>△</v>
      </c>
      <c r="BM51" s="29" t="str">
        <f ca="1">IF(OR(BM$9="×",BM$110="×",BM$110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BM$115="×"),"△","〇")))</f>
        <v>△</v>
      </c>
      <c r="BN51" s="29" t="str">
        <f ca="1">IF(OR(BN$9="×",BN$110="×",BN$110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BN$115="×"),"△","〇")))</f>
        <v>△</v>
      </c>
      <c r="BO51" s="29" t="str">
        <f ca="1">IF(OR(BO$9="×",BO$110="×",BO$110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BO$115="×"),"△","〇")))</f>
        <v>△</v>
      </c>
      <c r="BP51" s="29" t="str">
        <f ca="1">IF(OR(BP$9="×",BP$110="×",BP$110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BP$115="×"),"△","〇")))</f>
        <v>△</v>
      </c>
      <c r="BQ51" s="29" t="str">
        <f ca="1">IF(OR(BQ$9="×",BQ$110="×",BQ$110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BQ$115="×"),"△","〇")))</f>
        <v>△</v>
      </c>
      <c r="BR51" s="29" t="str">
        <f ca="1">IF(OR(BR$9="×",BR$110="×",BR$110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BR$115="×"),"△","〇")))</f>
        <v>△</v>
      </c>
      <c r="BS51" s="28" t="str">
        <f ca="1">IF(OR(BS$9="×",BS$110="×",BS$110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BS$115="×"),"△","〇")))</f>
        <v>〇</v>
      </c>
      <c r="BT51" s="29" t="str">
        <f ca="1">IF(OR(BT$9="×",BT$110="×",BT$110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BT$115="×"),"△","〇")))</f>
        <v>〇</v>
      </c>
      <c r="BU51" s="29" t="str">
        <f ca="1">IF(OR(BU$9="×",BU$110="×",BU$110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BU$115="×"),"△","〇")))</f>
        <v>〇</v>
      </c>
      <c r="BV51" s="30" t="str">
        <f ca="1">IF(OR(BV$9="×",BV$110="×",BV$110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BV$115="×"),"△","〇")))</f>
        <v>〇</v>
      </c>
      <c r="BW51" s="29" t="str">
        <f ca="1">IF(OR(BW$9="×",BW$110="×",BW$110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BW$115="×"),"△","〇")))</f>
        <v>〇</v>
      </c>
      <c r="BX51" s="29" t="str">
        <f ca="1">IF(OR(BX$9="×",BX$110="×",BX$110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BX$115="×"),"△","〇")))</f>
        <v>〇</v>
      </c>
      <c r="BY51" s="29" t="str">
        <f ca="1">IF(OR(BY$9="×",BY$110="×",BY$110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BY$115="×"),"△","〇")))</f>
        <v>〇</v>
      </c>
      <c r="BZ51" s="29" t="str">
        <f ca="1">IF(OR(BZ$9="×",BZ$110="×",BZ$110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BZ$115="×"),"△","〇")))</f>
        <v>〇</v>
      </c>
      <c r="CA51" s="28" t="str">
        <f ca="1">IF(OR(CA$9="×",CA$110="×",CA$110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CA$115="×"),"△","〇")))</f>
        <v>△</v>
      </c>
      <c r="CB51" s="29" t="str">
        <f ca="1">IF(OR(CB$9="×",CB$110="×",CB$110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CB$115="×"),"△","〇")))</f>
        <v>△</v>
      </c>
      <c r="CC51" s="29" t="str">
        <f ca="1">IF(OR(CC$9="×",CC$110="×",CC$110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CC$115="×"),"△","〇")))</f>
        <v>△</v>
      </c>
      <c r="CD51" s="30" t="str">
        <f ca="1">IF(OR(CD$9="×",CD$110="×",CD$110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CD$115="×"),"△","〇")))</f>
        <v>△</v>
      </c>
      <c r="CE51" s="29" t="str">
        <f ca="1">IF(OR(CE$9="×",CE$110="×",CE$110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CE$115="×"),"△","〇")))</f>
        <v>△</v>
      </c>
      <c r="CF51" s="29" t="str">
        <f ca="1">IF(OR(CF$9="×",CF$110="×",CF$110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CF$115="×"),"△","〇")))</f>
        <v>△</v>
      </c>
      <c r="CG51" s="37" t="str">
        <f ca="1">IF(OR(CG$9="×",CG$110="×",CG$110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CG$115="×"),"△","〇")))</f>
        <v>△</v>
      </c>
      <c r="CH51" s="36" t="str">
        <f ca="1">IF(OR(CH$9="×",CH$110="×",CH$110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CH$115="×"),"△","〇")))</f>
        <v>△</v>
      </c>
      <c r="CI51" s="29" t="str">
        <f ca="1">IF(OR(CI$9="×",CI$110="×",CI$110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CI$115="×"),"△","〇")))</f>
        <v>△</v>
      </c>
      <c r="CJ51" s="29" t="str">
        <f ca="1">IF(OR(CJ$9="×",CJ$110="×",CJ$110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CJ$115="×"),"△","〇")))</f>
        <v>△</v>
      </c>
      <c r="CK51" s="29" t="str">
        <f ca="1">IF(OR(CK$9="×",CK$110="×",CK$110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CK$115="×"),"△","〇")))</f>
        <v>△</v>
      </c>
      <c r="CL51" s="29" t="str">
        <f ca="1">IF(OR(CL$9="×",CL$110="×",CL$110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CL$115="×"),"△","〇")))</f>
        <v>△</v>
      </c>
      <c r="CM51" s="29" t="str">
        <f ca="1">IF(OR(CM$9="×",CM$110="×",CM$110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CM$115="×"),"△","〇")))</f>
        <v>△</v>
      </c>
      <c r="CN51" s="29" t="str">
        <f ca="1">IF(OR(CN$9="×",CN$110="×",CN$110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CN$115="×"),"△","〇")))</f>
        <v>△</v>
      </c>
      <c r="CO51" s="29" t="str">
        <f ca="1">IF(OR(CO$9="×",CO$110="×",CO$110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CO$115="×"),"△","〇")))</f>
        <v>△</v>
      </c>
      <c r="CP51" s="29" t="str">
        <f ca="1">IF(OR(CP$9="×",CP$110="×",CP$110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CP$115="×"),"△","〇")))</f>
        <v>△</v>
      </c>
      <c r="CQ51" s="28" t="str">
        <f ca="1">IF(OR(CQ$9="×",CQ$110="×",CQ$110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CQ$115="×"),"△","〇")))</f>
        <v>〇</v>
      </c>
      <c r="CR51" s="29" t="str">
        <f ca="1">IF(OR(CR$9="×",CR$110="×",CR$110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CR$115="×"),"△","〇")))</f>
        <v>〇</v>
      </c>
      <c r="CS51" s="29" t="str">
        <f ca="1">IF(OR(CS$9="×",CS$110="×",CS$110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CS$115="×"),"△","〇")))</f>
        <v>〇</v>
      </c>
      <c r="CT51" s="30" t="str">
        <f ca="1">IF(OR(CT$9="×",CT$110="×",CT$110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CT$115="×"),"△","〇")))</f>
        <v>〇</v>
      </c>
      <c r="CU51" s="29" t="str">
        <f ca="1">IF(OR(CU$9="×",CU$110="×",CU$110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CU$115="×"),"△","〇")))</f>
        <v>〇</v>
      </c>
      <c r="CV51" s="29" t="str">
        <f ca="1">IF(OR(CV$9="×",CV$110="×",CV$110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CV$115="×"),"△","〇")))</f>
        <v>〇</v>
      </c>
      <c r="CW51" s="29" t="str">
        <f ca="1">IF(OR(CW$9="×",CW$110="×",CW$110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CW$115="×"),"△","〇")))</f>
        <v>〇</v>
      </c>
      <c r="CX51" s="29" t="str">
        <f ca="1">IF(OR(CX$9="×",CX$110="×",CX$110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CX$115="×"),"△","〇")))</f>
        <v>〇</v>
      </c>
      <c r="CY51" s="28" t="str">
        <f ca="1">IF(OR(CY$9="×",CY$110="×",CY$110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CY$115="×"),"△","〇")))</f>
        <v>△</v>
      </c>
      <c r="CZ51" s="29" t="str">
        <f ca="1">IF(OR(CZ$9="×",CZ$110="×",CZ$110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CZ$115="×"),"△","〇")))</f>
        <v>△</v>
      </c>
      <c r="DA51" s="29" t="str">
        <f ca="1">IF(OR(DA$9="×",DA$110="×",DA$110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DA$115="×"),"△","〇")))</f>
        <v>△</v>
      </c>
      <c r="DB51" s="30" t="str">
        <f ca="1">IF(OR(DB$9="×",DB$110="×",DB$110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DB$115="×"),"△","〇")))</f>
        <v>△</v>
      </c>
      <c r="DC51" s="29" t="str">
        <f ca="1">IF(OR(DC$9="×",DC$110="×",DC$110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DC$115="×"),"△","〇")))</f>
        <v>△</v>
      </c>
      <c r="DD51" s="29" t="str">
        <f ca="1">IF(OR(DD$9="×",DD$110="×",DD$110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DD$115="×"),"△","〇")))</f>
        <v>△</v>
      </c>
      <c r="DE51" s="37" t="str">
        <f ca="1">IF(OR(DE$9="×",DE$110="×",DE$110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DE$115="×"),"△","〇")))</f>
        <v>△</v>
      </c>
      <c r="DF51" s="36" t="str">
        <f ca="1">IF(OR(DF$9="×",DF$110="×",DF$110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DF$115="×"),"△","〇")))</f>
        <v>△</v>
      </c>
      <c r="DG51" s="29" t="str">
        <f ca="1">IF(OR(DG$9="×",DG$110="×",DG$110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DG$115="×"),"△","〇")))</f>
        <v>△</v>
      </c>
      <c r="DH51" s="29" t="str">
        <f ca="1">IF(OR(DH$9="×",DH$110="×",DH$110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DH$115="×"),"△","〇")))</f>
        <v>△</v>
      </c>
      <c r="DI51" s="29" t="str">
        <f ca="1">IF(OR(DI$9="×",DI$110="×",DI$110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DI$115="×"),"△","〇")))</f>
        <v>△</v>
      </c>
      <c r="DJ51" s="29" t="str">
        <f ca="1">IF(OR(DJ$9="×",DJ$110="×",DJ$110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DJ$115="×"),"△","〇")))</f>
        <v>△</v>
      </c>
      <c r="DK51" s="29" t="str">
        <f ca="1">IF(OR(DK$9="×",DK$110="×",DK$110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DK$115="×"),"△","〇")))</f>
        <v>△</v>
      </c>
      <c r="DL51" s="29" t="str">
        <f ca="1">IF(OR(DL$9="×",DL$110="×",DL$110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DL$115="×"),"△","〇")))</f>
        <v>△</v>
      </c>
      <c r="DM51" s="29" t="str">
        <f ca="1">IF(OR(DM$9="×",DM$110="×",DM$110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DM$115="×"),"△","〇")))</f>
        <v>△</v>
      </c>
      <c r="DN51" s="29" t="str">
        <f ca="1">IF(OR(DN$9="×",DN$110="×",DN$110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DN$115="×"),"△","〇")))</f>
        <v>△</v>
      </c>
      <c r="DO51" s="28" t="str">
        <f ca="1">IF(OR(DO$9="×",DO$110="×",DO$110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DO$115="×"),"△","〇")))</f>
        <v>△</v>
      </c>
      <c r="DP51" s="29" t="str">
        <f ca="1">IF(OR(DP$9="×",DP$110="×",DP$110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DP$115="×"),"△","〇")))</f>
        <v>△</v>
      </c>
      <c r="DQ51" s="29" t="str">
        <f ca="1">IF(OR(DQ$9="×",DQ$110="×",DQ$110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DQ$115="×"),"△","〇")))</f>
        <v>△</v>
      </c>
      <c r="DR51" s="30" t="str">
        <f ca="1">IF(OR(DR$9="×",DR$110="×",DR$110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DR$115="×"),"△","〇")))</f>
        <v>△</v>
      </c>
      <c r="DS51" s="29" t="str">
        <f ca="1">IF(OR(DS$9="×",DS$110="×",DS$110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DS$115="×"),"△","〇")))</f>
        <v>△</v>
      </c>
      <c r="DT51" s="29" t="str">
        <f ca="1">IF(OR(DT$9="×",DT$110="×",DT$110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DT$115="×"),"△","〇")))</f>
        <v>△</v>
      </c>
      <c r="DU51" s="29" t="str">
        <f ca="1">IF(OR(DU$9="×",DU$110="×",DU$110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DU$115="×"),"△","〇")))</f>
        <v>△</v>
      </c>
      <c r="DV51" s="29" t="str">
        <f ca="1">IF(OR(DV$9="×",DV$110="×",DV$110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DV$115="×"),"△","〇")))</f>
        <v>〇</v>
      </c>
      <c r="DW51" s="28" t="str">
        <f ca="1">IF(OR(DW$9="×",DW$110="×",DW$110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DW$115="×"),"△","〇")))</f>
        <v>△</v>
      </c>
      <c r="DX51" s="29" t="str">
        <f ca="1">IF(OR(DX$9="×",DX$110="×",DX$110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DX$115="×"),"△","〇")))</f>
        <v>△</v>
      </c>
      <c r="DY51" s="29" t="str">
        <f ca="1">IF(OR(DY$9="×",DY$110="×",DY$110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DY$115="×"),"△","〇")))</f>
        <v>△</v>
      </c>
      <c r="DZ51" s="30" t="str">
        <f ca="1">IF(OR(DZ$9="×",DZ$110="×",DZ$110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DZ$115="×"),"△","〇")))</f>
        <v>△</v>
      </c>
      <c r="EA51" s="29" t="str">
        <f ca="1">IF(OR(EA$9="×",EA$110="×",EA$110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EA$115="×"),"△","〇")))</f>
        <v>△</v>
      </c>
      <c r="EB51" s="29" t="str">
        <f ca="1">IF(OR(EB$9="×",EB$110="×",EB$110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EB$115="×"),"△","〇")))</f>
        <v>△</v>
      </c>
      <c r="EC51" s="37" t="str">
        <f ca="1">IF(OR(EC$9="×",EC$110="×",EC$110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EC$115="×"),"△","〇")))</f>
        <v>△</v>
      </c>
      <c r="ED51" s="36" t="str">
        <f ca="1">IF(OR(ED$9="×",ED$110="×",ED$110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ED$115="×"),"△","〇")))</f>
        <v>×</v>
      </c>
      <c r="EE51" s="29" t="str">
        <f ca="1">IF(OR(EE$9="×",EE$110="×",EE$110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EE$115="×"),"△","〇")))</f>
        <v>×</v>
      </c>
      <c r="EF51" s="29" t="str">
        <f ca="1">IF(OR(EF$9="×",EF$110="×",EF$110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EF$115="×"),"△","〇")))</f>
        <v>×</v>
      </c>
      <c r="EG51" s="29" t="str">
        <f ca="1">IF(OR(EG$9="×",EG$110="×",EG$110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EG$115="×"),"△","〇")))</f>
        <v>×</v>
      </c>
      <c r="EH51" s="29" t="str">
        <f ca="1">IF(OR(EH$9="×",EH$110="×",EH$110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EH$115="×"),"△","〇")))</f>
        <v>×</v>
      </c>
      <c r="EI51" s="29" t="str">
        <f ca="1">IF(OR(EI$9="×",EI$110="×",EI$110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EI$115="×"),"△","〇")))</f>
        <v>×</v>
      </c>
      <c r="EJ51" s="29" t="str">
        <f ca="1">IF(OR(EJ$9="×",EJ$110="×",EJ$110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EJ$115="×"),"△","〇")))</f>
        <v>×</v>
      </c>
      <c r="EK51" s="29" t="str">
        <f ca="1">IF(OR(EK$9="×",EK$110="×",EK$110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EK$115="×"),"△","〇")))</f>
        <v>×</v>
      </c>
      <c r="EL51" s="29" t="str">
        <f ca="1">IF(OR(EL$9="×",EL$110="×",EL$110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EL$115="×"),"△","〇")))</f>
        <v>×</v>
      </c>
      <c r="EM51" s="28" t="str">
        <f ca="1">IF(OR(EM$9="×",EM$110="×",EM$110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EM$115="×"),"△","〇")))</f>
        <v>×</v>
      </c>
      <c r="EN51" s="29" t="str">
        <f ca="1">IF(OR(EN$9="×",EN$110="×",EN$110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EN$115="×"),"△","〇")))</f>
        <v>×</v>
      </c>
      <c r="EO51" s="29" t="str">
        <f ca="1">IF(OR(EO$9="×",EO$110="×",EO$110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EO$115="×"),"△","〇")))</f>
        <v>×</v>
      </c>
      <c r="EP51" s="30" t="str">
        <f ca="1">IF(OR(EP$9="×",EP$110="×",EP$110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EP$115="×"),"△","〇")))</f>
        <v>×</v>
      </c>
      <c r="EQ51" s="29" t="str">
        <f ca="1">IF(OR(EQ$9="×",EQ$110="×",EQ$110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EQ$115="×"),"△","〇")))</f>
        <v>×</v>
      </c>
      <c r="ER51" s="29" t="str">
        <f ca="1">IF(OR(ER$9="×",ER$110="×",ER$110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ER$115="×"),"△","〇")))</f>
        <v>×</v>
      </c>
      <c r="ES51" s="29" t="str">
        <f ca="1">IF(OR(ES$9="×",ES$110="×",ES$110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ES$115="×"),"△","〇")))</f>
        <v>×</v>
      </c>
      <c r="ET51" s="29" t="str">
        <f ca="1">IF(OR(ET$9="×",ET$110="×",ET$110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ET$115="×"),"△","〇")))</f>
        <v>×</v>
      </c>
      <c r="EU51" s="28" t="str">
        <f ca="1">IF(OR(EU$9="×",EU$110="×",EU$110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EU$115="×"),"△","〇")))</f>
        <v>×</v>
      </c>
      <c r="EV51" s="29" t="str">
        <f ca="1">IF(OR(EV$9="×",EV$110="×",EV$110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EV$115="×"),"△","〇")))</f>
        <v>×</v>
      </c>
      <c r="EW51" s="29" t="str">
        <f ca="1">IF(OR(EW$9="×",EW$110="×",EW$110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EW$115="×"),"△","〇")))</f>
        <v>×</v>
      </c>
      <c r="EX51" s="30" t="str">
        <f ca="1">IF(OR(EX$9="×",EX$110="×",EX$110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EX$115="×"),"△","〇")))</f>
        <v>×</v>
      </c>
      <c r="EY51" s="29" t="str">
        <f ca="1">IF(OR(EY$9="×",EY$110="×",EY$110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EY$115="×"),"△","〇")))</f>
        <v>×</v>
      </c>
      <c r="EZ51" s="29" t="str">
        <f ca="1">IF(OR(EZ$9="×",EZ$110="×",EZ$110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EZ$115="×"),"△","〇")))</f>
        <v>×</v>
      </c>
      <c r="FA51" s="37" t="str">
        <f ca="1">IF(OR(FA$9="×",FA$110="×",FA$110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FA$115="×"),"△","〇")))</f>
        <v>×</v>
      </c>
      <c r="FB51" s="36" t="str">
        <f ca="1">IF(OR(FB$9="×",FB$110="×",FB$110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FB$115="×"),"△","〇")))</f>
        <v>×</v>
      </c>
      <c r="FC51" s="29" t="str">
        <f ca="1">IF(OR(FC$9="×",FC$110="×",FC$110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FC$115="×"),"△","〇")))</f>
        <v>×</v>
      </c>
      <c r="FD51" s="29" t="str">
        <f ca="1">IF(OR(FD$9="×",FD$110="×",FD$110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FD$115="×"),"△","〇")))</f>
        <v>×</v>
      </c>
      <c r="FE51" s="29" t="str">
        <f ca="1">IF(OR(FE$9="×",FE$110="×",FE$110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FE$115="×"),"△","〇")))</f>
        <v>×</v>
      </c>
      <c r="FF51" s="29" t="str">
        <f ca="1">IF(OR(FF$9="×",FF$110="×",FF$110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FF$115="×"),"△","〇")))</f>
        <v>×</v>
      </c>
      <c r="FG51" s="29" t="str">
        <f ca="1">IF(OR(FG$9="×",FG$110="×",FG$110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FG$115="×"),"△","〇")))</f>
        <v>×</v>
      </c>
      <c r="FH51" s="29" t="str">
        <f ca="1">IF(OR(FH$9="×",FH$110="×",FH$110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FH$115="×"),"△","〇")))</f>
        <v>×</v>
      </c>
      <c r="FI51" s="29" t="str">
        <f ca="1">IF(OR(FI$9="×",FI$110="×",FI$110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FI$115="×"),"△","〇")))</f>
        <v>×</v>
      </c>
      <c r="FJ51" s="29" t="str">
        <f ca="1">IF(OR(FJ$9="×",FJ$110="×",FJ$110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FJ$115="×"),"△","〇")))</f>
        <v>×</v>
      </c>
      <c r="FK51" s="28" t="str">
        <f ca="1">IF(OR(FK$9="×",FK$110="×",FK$110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FK$115="×"),"△","〇")))</f>
        <v>×</v>
      </c>
      <c r="FL51" s="29" t="str">
        <f ca="1">IF(OR(FL$9="×",FL$110="×",FL$110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FL$115="×"),"△","〇")))</f>
        <v>×</v>
      </c>
      <c r="FM51" s="29" t="str">
        <f ca="1">IF(OR(FM$9="×",FM$110="×",FM$110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FM$115="×"),"△","〇")))</f>
        <v>×</v>
      </c>
      <c r="FN51" s="30" t="str">
        <f ca="1">IF(OR(FN$9="×",FN$110="×",FN$110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FN$115="×"),"△","〇")))</f>
        <v>×</v>
      </c>
      <c r="FO51" s="29" t="str">
        <f ca="1">IF(OR(FO$9="×",FO$110="×",FO$110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FO$115="×"),"△","〇")))</f>
        <v>×</v>
      </c>
      <c r="FP51" s="29" t="str">
        <f ca="1">IF(OR(FP$9="×",FP$110="×",FP$110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FP$115="×"),"△","〇")))</f>
        <v>×</v>
      </c>
      <c r="FQ51" s="29" t="str">
        <f ca="1">IF(OR(FQ$9="×",FQ$110="×",FQ$110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FQ$115="×"),"△","〇")))</f>
        <v>×</v>
      </c>
      <c r="FR51" s="29" t="str">
        <f ca="1">IF(OR(FR$9="×",FR$110="×",FR$110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FR$115="×"),"△","〇")))</f>
        <v>×</v>
      </c>
      <c r="FS51" s="28" t="str">
        <f ca="1">IF(OR(FS$9="×",FS$110="×",FS$110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FS$115="×"),"△","〇")))</f>
        <v>×</v>
      </c>
      <c r="FT51" s="29" t="str">
        <f ca="1">IF(OR(FT$9="×",FT$110="×",FT$110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FT$115="×"),"△","〇")))</f>
        <v>×</v>
      </c>
      <c r="FU51" s="29" t="str">
        <f ca="1">IF(OR(FU$9="×",FU$110="×",FU$110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FU$115="×"),"△","〇")))</f>
        <v>×</v>
      </c>
      <c r="FV51" s="30" t="str">
        <f ca="1">IF(OR(FV$9="×",FV$110="×",FV$110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FV$115="×"),"△","〇")))</f>
        <v>×</v>
      </c>
      <c r="FW51" s="29" t="str">
        <f ca="1">IF(OR(FW$9="×",FW$110="×",FW$110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FW$115="×"),"△","〇")))</f>
        <v>×</v>
      </c>
      <c r="FX51" s="29" t="str">
        <f ca="1">IF(OR(FX$9="×",FX$110="×",FX$110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FX$115="×"),"△","〇")))</f>
        <v>×</v>
      </c>
      <c r="FY51" s="37" t="str">
        <f ca="1">IF(OR(FY$9="×",FY$110="×",FY$110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FY$115="×"),"△","〇")))</f>
        <v>×</v>
      </c>
    </row>
    <row r="52" spans="1:181">
      <c r="A52" s="47"/>
      <c r="B52" s="79" t="s">
        <v>35</v>
      </c>
      <c r="C52" s="80"/>
      <c r="D52" s="11" t="s">
        <v>190</v>
      </c>
      <c r="E52" s="10" t="str">
        <f>INDEX(施設情報!$D$1:$D$1000,MATCH(D52,施設情報!$C$1:$C$1000,0))</f>
        <v>1</v>
      </c>
      <c r="F52" s="11"/>
      <c r="G52" s="8" t="str">
        <f t="shared" si="22"/>
        <v>041-46391</v>
      </c>
      <c r="H52" s="10" t="str">
        <f t="shared" si="23"/>
        <v>041-46392</v>
      </c>
      <c r="I52" s="10" t="str">
        <f t="shared" si="24"/>
        <v>041-46393</v>
      </c>
      <c r="J52" s="10" t="str">
        <f t="shared" si="25"/>
        <v>041-46394</v>
      </c>
      <c r="K52" s="10" t="str">
        <f t="shared" si="26"/>
        <v>041-46395</v>
      </c>
      <c r="L52" s="10" t="str">
        <f t="shared" si="27"/>
        <v>041-46396</v>
      </c>
      <c r="M52" s="10" t="str">
        <f t="shared" si="28"/>
        <v>041-46397</v>
      </c>
      <c r="N52" s="36" t="str">
        <f ca="1">IF(OR(N$9="×",N$110="×",N$110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N$115="×"),"△","〇")))</f>
        <v>△</v>
      </c>
      <c r="O52" s="29" t="str">
        <f ca="1">IF(OR(O$9="×",O$110="×",O$110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O$115="×"),"△","〇")))</f>
        <v>△</v>
      </c>
      <c r="P52" s="29" t="str">
        <f ca="1">IF(OR(P$9="×",P$110="×",P$110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P$115="×"),"△","〇")))</f>
        <v>△</v>
      </c>
      <c r="Q52" s="29" t="str">
        <f ca="1">IF(OR(Q$9="×",Q$110="×",Q$110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Q$115="×"),"△","〇")))</f>
        <v>△</v>
      </c>
      <c r="R52" s="29" t="str">
        <f ca="1">IF(OR(R$9="×",R$110="×",R$110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R$115="×"),"△","〇")))</f>
        <v>△</v>
      </c>
      <c r="S52" s="29" t="str">
        <f ca="1">IF(OR(S$9="×",S$110="×",S$110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S$115="×"),"△","〇")))</f>
        <v>△</v>
      </c>
      <c r="T52" s="29" t="str">
        <f ca="1">IF(OR(T$9="×",T$110="×",T$110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T$115="×"),"△","〇")))</f>
        <v>△</v>
      </c>
      <c r="U52" s="29" t="str">
        <f ca="1">IF(OR(U$9="×",U$110="×",U$110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U$115="×"),"△","〇")))</f>
        <v>△</v>
      </c>
      <c r="V52" s="29" t="str">
        <f ca="1">IF(OR(V$9="×",V$110="×",V$110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V$115="×"),"△","〇")))</f>
        <v>△</v>
      </c>
      <c r="W52" s="28" t="str">
        <f ca="1">IF(OR(W$9="×",W$110="×",W$110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W$115="×"),"△","〇")))</f>
        <v>〇</v>
      </c>
      <c r="X52" s="29" t="str">
        <f ca="1">IF(OR(X$9="×",X$110="×",X$110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X$115="×"),"△","〇")))</f>
        <v>〇</v>
      </c>
      <c r="Y52" s="29" t="str">
        <f ca="1">IF(OR(Y$9="×",Y$110="×",Y$110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Y$115="×"),"△","〇")))</f>
        <v>〇</v>
      </c>
      <c r="Z52" s="30" t="str">
        <f ca="1">IF(OR(Z$9="×",Z$110="×",Z$110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Z$115="×"),"△","〇")))</f>
        <v>〇</v>
      </c>
      <c r="AA52" s="29" t="str">
        <f ca="1">IF(OR(AA$9="×",AA$110="×",AA$110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AA$115="×"),"△","〇")))</f>
        <v>〇</v>
      </c>
      <c r="AB52" s="29" t="str">
        <f ca="1">IF(OR(AB$9="×",AB$110="×",AB$110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AB$115="×"),"△","〇")))</f>
        <v>〇</v>
      </c>
      <c r="AC52" s="29" t="str">
        <f ca="1">IF(OR(AC$9="×",AC$110="×",AC$110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AC$115="×"),"△","〇")))</f>
        <v>〇</v>
      </c>
      <c r="AD52" s="29" t="str">
        <f ca="1">IF(OR(AD$9="×",AD$110="×",AD$110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AD$115="×"),"△","〇")))</f>
        <v>〇</v>
      </c>
      <c r="AE52" s="28" t="str">
        <f ca="1">IF(OR(AE$9="×",AE$110="×",AE$110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AE$115="×"),"△","〇")))</f>
        <v>△</v>
      </c>
      <c r="AF52" s="29" t="str">
        <f ca="1">IF(OR(AF$9="×",AF$110="×",AF$110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AF$115="×"),"△","〇")))</f>
        <v>△</v>
      </c>
      <c r="AG52" s="29" t="str">
        <f ca="1">IF(OR(AG$9="×",AG$110="×",AG$110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AG$115="×"),"△","〇")))</f>
        <v>△</v>
      </c>
      <c r="AH52" s="30" t="str">
        <f ca="1">IF(OR(AH$9="×",AH$110="×",AH$110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AH$115="×"),"△","〇")))</f>
        <v>△</v>
      </c>
      <c r="AI52" s="29" t="str">
        <f ca="1">IF(OR(AI$9="×",AI$110="×",AI$110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AI$115="×"),"△","〇")))</f>
        <v>△</v>
      </c>
      <c r="AJ52" s="29" t="str">
        <f ca="1">IF(OR(AJ$9="×",AJ$110="×",AJ$110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AJ$115="×"),"△","〇")))</f>
        <v>△</v>
      </c>
      <c r="AK52" s="37" t="str">
        <f ca="1">IF(OR(AK$9="×",AK$110="×",AK$110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AK$115="×"),"△","〇")))</f>
        <v>△</v>
      </c>
      <c r="AL52" s="36" t="str">
        <f ca="1">IF(OR(AL$9="×",AL$110="×",AL$110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AL$115="×"),"△","〇")))</f>
        <v>△</v>
      </c>
      <c r="AM52" s="29" t="str">
        <f ca="1">IF(OR(AM$9="×",AM$110="×",AM$110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AM$115="×"),"△","〇")))</f>
        <v>△</v>
      </c>
      <c r="AN52" s="29" t="str">
        <f ca="1">IF(OR(AN$9="×",AN$110="×",AN$110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AN$115="×"),"△","〇")))</f>
        <v>△</v>
      </c>
      <c r="AO52" s="29" t="str">
        <f ca="1">IF(OR(AO$9="×",AO$110="×",AO$110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AO$115="×"),"△","〇")))</f>
        <v>△</v>
      </c>
      <c r="AP52" s="29" t="str">
        <f ca="1">IF(OR(AP$9="×",AP$110="×",AP$110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AP$115="×"),"△","〇")))</f>
        <v>△</v>
      </c>
      <c r="AQ52" s="29" t="str">
        <f ca="1">IF(OR(AQ$9="×",AQ$110="×",AQ$110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AQ$115="×"),"△","〇")))</f>
        <v>△</v>
      </c>
      <c r="AR52" s="29" t="str">
        <f ca="1">IF(OR(AR$9="×",AR$110="×",AR$110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AR$115="×"),"△","〇")))</f>
        <v>△</v>
      </c>
      <c r="AS52" s="29" t="str">
        <f ca="1">IF(OR(AS$9="×",AS$110="×",AS$110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AS$115="×"),"△","〇")))</f>
        <v>△</v>
      </c>
      <c r="AT52" s="29" t="str">
        <f ca="1">IF(OR(AT$9="×",AT$110="×",AT$110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AT$115="×"),"△","〇")))</f>
        <v>△</v>
      </c>
      <c r="AU52" s="28" t="str">
        <f ca="1">IF(OR(AU$9="×",AU$110="×",AU$110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AU$115="×"),"△","〇")))</f>
        <v>〇</v>
      </c>
      <c r="AV52" s="29" t="str">
        <f ca="1">IF(OR(AV$9="×",AV$110="×",AV$110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AV$115="×"),"△","〇")))</f>
        <v>〇</v>
      </c>
      <c r="AW52" s="29" t="str">
        <f ca="1">IF(OR(AW$9="×",AW$110="×",AW$110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AW$115="×"),"△","〇")))</f>
        <v>〇</v>
      </c>
      <c r="AX52" s="30" t="str">
        <f ca="1">IF(OR(AX$9="×",AX$110="×",AX$110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AX$115="×"),"△","〇")))</f>
        <v>〇</v>
      </c>
      <c r="AY52" s="29" t="str">
        <f ca="1">IF(OR(AY$9="×",AY$110="×",AY$110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AY$115="×"),"△","〇")))</f>
        <v>〇</v>
      </c>
      <c r="AZ52" s="29" t="str">
        <f ca="1">IF(OR(AZ$9="×",AZ$110="×",AZ$110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AZ$115="×"),"△","〇")))</f>
        <v>〇</v>
      </c>
      <c r="BA52" s="29" t="str">
        <f ca="1">IF(OR(BA$9="×",BA$110="×",BA$110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BA$115="×"),"△","〇")))</f>
        <v>〇</v>
      </c>
      <c r="BB52" s="29" t="str">
        <f ca="1">IF(OR(BB$9="×",BB$110="×",BB$110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BB$115="×"),"△","〇")))</f>
        <v>〇</v>
      </c>
      <c r="BC52" s="28" t="str">
        <f ca="1">IF(OR(BC$9="×",BC$110="×",BC$110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BC$115="×"),"△","〇")))</f>
        <v>△</v>
      </c>
      <c r="BD52" s="29" t="str">
        <f ca="1">IF(OR(BD$9="×",BD$110="×",BD$110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BD$115="×"),"△","〇")))</f>
        <v>△</v>
      </c>
      <c r="BE52" s="29" t="str">
        <f ca="1">IF(OR(BE$9="×",BE$110="×",BE$110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BE$115="×"),"△","〇")))</f>
        <v>△</v>
      </c>
      <c r="BF52" s="30" t="str">
        <f ca="1">IF(OR(BF$9="×",BF$110="×",BF$110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BF$115="×"),"△","〇")))</f>
        <v>△</v>
      </c>
      <c r="BG52" s="29" t="str">
        <f ca="1">IF(OR(BG$9="×",BG$110="×",BG$110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BG$115="×"),"△","〇")))</f>
        <v>△</v>
      </c>
      <c r="BH52" s="29" t="str">
        <f ca="1">IF(OR(BH$9="×",BH$110="×",BH$110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BH$115="×"),"△","〇")))</f>
        <v>△</v>
      </c>
      <c r="BI52" s="37" t="str">
        <f ca="1">IF(OR(BI$9="×",BI$110="×",BI$110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BI$115="×"),"△","〇")))</f>
        <v>△</v>
      </c>
      <c r="BJ52" s="36" t="str">
        <f ca="1">IF(OR(BJ$9="×",BJ$110="×",BJ$110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BJ$115="×"),"△","〇")))</f>
        <v>△</v>
      </c>
      <c r="BK52" s="29" t="str">
        <f ca="1">IF(OR(BK$9="×",BK$110="×",BK$110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BK$115="×"),"△","〇")))</f>
        <v>△</v>
      </c>
      <c r="BL52" s="29" t="str">
        <f ca="1">IF(OR(BL$9="×",BL$110="×",BL$110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BL$115="×"),"△","〇")))</f>
        <v>△</v>
      </c>
      <c r="BM52" s="29" t="str">
        <f ca="1">IF(OR(BM$9="×",BM$110="×",BM$110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BM$115="×"),"△","〇")))</f>
        <v>△</v>
      </c>
      <c r="BN52" s="29" t="str">
        <f ca="1">IF(OR(BN$9="×",BN$110="×",BN$110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BN$115="×"),"△","〇")))</f>
        <v>△</v>
      </c>
      <c r="BO52" s="29" t="str">
        <f ca="1">IF(OR(BO$9="×",BO$110="×",BO$110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BO$115="×"),"△","〇")))</f>
        <v>△</v>
      </c>
      <c r="BP52" s="29" t="str">
        <f ca="1">IF(OR(BP$9="×",BP$110="×",BP$110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BP$115="×"),"△","〇")))</f>
        <v>△</v>
      </c>
      <c r="BQ52" s="29" t="str">
        <f ca="1">IF(OR(BQ$9="×",BQ$110="×",BQ$110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BQ$115="×"),"△","〇")))</f>
        <v>△</v>
      </c>
      <c r="BR52" s="29" t="str">
        <f ca="1">IF(OR(BR$9="×",BR$110="×",BR$110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BR$115="×"),"△","〇")))</f>
        <v>△</v>
      </c>
      <c r="BS52" s="28" t="str">
        <f ca="1">IF(OR(BS$9="×",BS$110="×",BS$110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BS$115="×"),"△","〇")))</f>
        <v>〇</v>
      </c>
      <c r="BT52" s="29" t="str">
        <f ca="1">IF(OR(BT$9="×",BT$110="×",BT$110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BT$115="×"),"△","〇")))</f>
        <v>〇</v>
      </c>
      <c r="BU52" s="29" t="str">
        <f ca="1">IF(OR(BU$9="×",BU$110="×",BU$110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BU$115="×"),"△","〇")))</f>
        <v>〇</v>
      </c>
      <c r="BV52" s="30" t="str">
        <f ca="1">IF(OR(BV$9="×",BV$110="×",BV$110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BV$115="×"),"△","〇")))</f>
        <v>〇</v>
      </c>
      <c r="BW52" s="29" t="str">
        <f ca="1">IF(OR(BW$9="×",BW$110="×",BW$110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BW$115="×"),"△","〇")))</f>
        <v>〇</v>
      </c>
      <c r="BX52" s="29" t="str">
        <f ca="1">IF(OR(BX$9="×",BX$110="×",BX$110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BX$115="×"),"△","〇")))</f>
        <v>〇</v>
      </c>
      <c r="BY52" s="29" t="str">
        <f ca="1">IF(OR(BY$9="×",BY$110="×",BY$110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BY$115="×"),"△","〇")))</f>
        <v>〇</v>
      </c>
      <c r="BZ52" s="29" t="str">
        <f ca="1">IF(OR(BZ$9="×",BZ$110="×",BZ$110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BZ$115="×"),"△","〇")))</f>
        <v>〇</v>
      </c>
      <c r="CA52" s="28" t="str">
        <f ca="1">IF(OR(CA$9="×",CA$110="×",CA$110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CA$115="×"),"△","〇")))</f>
        <v>△</v>
      </c>
      <c r="CB52" s="29" t="str">
        <f ca="1">IF(OR(CB$9="×",CB$110="×",CB$110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CB$115="×"),"△","〇")))</f>
        <v>△</v>
      </c>
      <c r="CC52" s="29" t="str">
        <f ca="1">IF(OR(CC$9="×",CC$110="×",CC$110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CC$115="×"),"△","〇")))</f>
        <v>△</v>
      </c>
      <c r="CD52" s="30" t="str">
        <f ca="1">IF(OR(CD$9="×",CD$110="×",CD$110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CD$115="×"),"△","〇")))</f>
        <v>△</v>
      </c>
      <c r="CE52" s="29" t="str">
        <f ca="1">IF(OR(CE$9="×",CE$110="×",CE$110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CE$115="×"),"△","〇")))</f>
        <v>△</v>
      </c>
      <c r="CF52" s="29" t="str">
        <f ca="1">IF(OR(CF$9="×",CF$110="×",CF$110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CF$115="×"),"△","〇")))</f>
        <v>△</v>
      </c>
      <c r="CG52" s="37" t="str">
        <f ca="1">IF(OR(CG$9="×",CG$110="×",CG$110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CG$115="×"),"△","〇")))</f>
        <v>△</v>
      </c>
      <c r="CH52" s="36" t="str">
        <f ca="1">IF(OR(CH$9="×",CH$110="×",CH$110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CH$115="×"),"△","〇")))</f>
        <v>△</v>
      </c>
      <c r="CI52" s="29" t="str">
        <f ca="1">IF(OR(CI$9="×",CI$110="×",CI$110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CI$115="×"),"△","〇")))</f>
        <v>△</v>
      </c>
      <c r="CJ52" s="29" t="str">
        <f ca="1">IF(OR(CJ$9="×",CJ$110="×",CJ$110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CJ$115="×"),"△","〇")))</f>
        <v>△</v>
      </c>
      <c r="CK52" s="29" t="str">
        <f ca="1">IF(OR(CK$9="×",CK$110="×",CK$110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CK$115="×"),"△","〇")))</f>
        <v>△</v>
      </c>
      <c r="CL52" s="29" t="str">
        <f ca="1">IF(OR(CL$9="×",CL$110="×",CL$110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CL$115="×"),"△","〇")))</f>
        <v>△</v>
      </c>
      <c r="CM52" s="29" t="str">
        <f ca="1">IF(OR(CM$9="×",CM$110="×",CM$110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CM$115="×"),"△","〇")))</f>
        <v>△</v>
      </c>
      <c r="CN52" s="29" t="str">
        <f ca="1">IF(OR(CN$9="×",CN$110="×",CN$110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CN$115="×"),"△","〇")))</f>
        <v>△</v>
      </c>
      <c r="CO52" s="29" t="str">
        <f ca="1">IF(OR(CO$9="×",CO$110="×",CO$110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CO$115="×"),"△","〇")))</f>
        <v>△</v>
      </c>
      <c r="CP52" s="29" t="str">
        <f ca="1">IF(OR(CP$9="×",CP$110="×",CP$110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CP$115="×"),"△","〇")))</f>
        <v>△</v>
      </c>
      <c r="CQ52" s="28" t="str">
        <f ca="1">IF(OR(CQ$9="×",CQ$110="×",CQ$110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CQ$115="×"),"△","〇")))</f>
        <v>〇</v>
      </c>
      <c r="CR52" s="29" t="str">
        <f ca="1">IF(OR(CR$9="×",CR$110="×",CR$110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CR$115="×"),"△","〇")))</f>
        <v>〇</v>
      </c>
      <c r="CS52" s="29" t="str">
        <f ca="1">IF(OR(CS$9="×",CS$110="×",CS$110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CS$115="×"),"△","〇")))</f>
        <v>〇</v>
      </c>
      <c r="CT52" s="30" t="str">
        <f ca="1">IF(OR(CT$9="×",CT$110="×",CT$110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CT$115="×"),"△","〇")))</f>
        <v>〇</v>
      </c>
      <c r="CU52" s="29" t="str">
        <f ca="1">IF(OR(CU$9="×",CU$110="×",CU$110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CU$115="×"),"△","〇")))</f>
        <v>〇</v>
      </c>
      <c r="CV52" s="29" t="str">
        <f ca="1">IF(OR(CV$9="×",CV$110="×",CV$110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CV$115="×"),"△","〇")))</f>
        <v>〇</v>
      </c>
      <c r="CW52" s="29" t="str">
        <f ca="1">IF(OR(CW$9="×",CW$110="×",CW$110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CW$115="×"),"△","〇")))</f>
        <v>〇</v>
      </c>
      <c r="CX52" s="29" t="str">
        <f ca="1">IF(OR(CX$9="×",CX$110="×",CX$110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CX$115="×"),"△","〇")))</f>
        <v>〇</v>
      </c>
      <c r="CY52" s="28" t="str">
        <f ca="1">IF(OR(CY$9="×",CY$110="×",CY$110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CY$115="×"),"△","〇")))</f>
        <v>△</v>
      </c>
      <c r="CZ52" s="29" t="str">
        <f ca="1">IF(OR(CZ$9="×",CZ$110="×",CZ$110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CZ$115="×"),"△","〇")))</f>
        <v>△</v>
      </c>
      <c r="DA52" s="29" t="str">
        <f ca="1">IF(OR(DA$9="×",DA$110="×",DA$110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DA$115="×"),"△","〇")))</f>
        <v>△</v>
      </c>
      <c r="DB52" s="30" t="str">
        <f ca="1">IF(OR(DB$9="×",DB$110="×",DB$110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DB$115="×"),"△","〇")))</f>
        <v>△</v>
      </c>
      <c r="DC52" s="29" t="str">
        <f ca="1">IF(OR(DC$9="×",DC$110="×",DC$110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DC$115="×"),"△","〇")))</f>
        <v>△</v>
      </c>
      <c r="DD52" s="29" t="str">
        <f ca="1">IF(OR(DD$9="×",DD$110="×",DD$110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DD$115="×"),"△","〇")))</f>
        <v>△</v>
      </c>
      <c r="DE52" s="37" t="str">
        <f ca="1">IF(OR(DE$9="×",DE$110="×",DE$110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DE$115="×"),"△","〇")))</f>
        <v>△</v>
      </c>
      <c r="DF52" s="36" t="str">
        <f ca="1">IF(OR(DF$9="×",DF$110="×",DF$110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DF$115="×"),"△","〇")))</f>
        <v>△</v>
      </c>
      <c r="DG52" s="29" t="str">
        <f ca="1">IF(OR(DG$9="×",DG$110="×",DG$110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DG$115="×"),"△","〇")))</f>
        <v>△</v>
      </c>
      <c r="DH52" s="29" t="str">
        <f ca="1">IF(OR(DH$9="×",DH$110="×",DH$110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DH$115="×"),"△","〇")))</f>
        <v>△</v>
      </c>
      <c r="DI52" s="29" t="str">
        <f ca="1">IF(OR(DI$9="×",DI$110="×",DI$110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DI$115="×"),"△","〇")))</f>
        <v>△</v>
      </c>
      <c r="DJ52" s="29" t="str">
        <f ca="1">IF(OR(DJ$9="×",DJ$110="×",DJ$110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DJ$115="×"),"△","〇")))</f>
        <v>△</v>
      </c>
      <c r="DK52" s="29" t="str">
        <f ca="1">IF(OR(DK$9="×",DK$110="×",DK$110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DK$115="×"),"△","〇")))</f>
        <v>△</v>
      </c>
      <c r="DL52" s="29" t="str">
        <f ca="1">IF(OR(DL$9="×",DL$110="×",DL$110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DL$115="×"),"△","〇")))</f>
        <v>△</v>
      </c>
      <c r="DM52" s="29" t="str">
        <f ca="1">IF(OR(DM$9="×",DM$110="×",DM$110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DM$115="×"),"△","〇")))</f>
        <v>△</v>
      </c>
      <c r="DN52" s="29" t="str">
        <f ca="1">IF(OR(DN$9="×",DN$110="×",DN$110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DN$115="×"),"△","〇")))</f>
        <v>△</v>
      </c>
      <c r="DO52" s="28" t="str">
        <f ca="1">IF(OR(DO$9="×",DO$110="×",DO$110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DO$115="×"),"△","〇")))</f>
        <v>△</v>
      </c>
      <c r="DP52" s="29" t="str">
        <f ca="1">IF(OR(DP$9="×",DP$110="×",DP$110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DP$115="×"),"△","〇")))</f>
        <v>△</v>
      </c>
      <c r="DQ52" s="29" t="str">
        <f ca="1">IF(OR(DQ$9="×",DQ$110="×",DQ$110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DQ$115="×"),"△","〇")))</f>
        <v>△</v>
      </c>
      <c r="DR52" s="30" t="str">
        <f ca="1">IF(OR(DR$9="×",DR$110="×",DR$110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DR$115="×"),"△","〇")))</f>
        <v>△</v>
      </c>
      <c r="DS52" s="29" t="str">
        <f ca="1">IF(OR(DS$9="×",DS$110="×",DS$110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DS$115="×"),"△","〇")))</f>
        <v>△</v>
      </c>
      <c r="DT52" s="29" t="str">
        <f ca="1">IF(OR(DT$9="×",DT$110="×",DT$110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DT$115="×"),"△","〇")))</f>
        <v>△</v>
      </c>
      <c r="DU52" s="29" t="str">
        <f ca="1">IF(OR(DU$9="×",DU$110="×",DU$110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DU$115="×"),"△","〇")))</f>
        <v>△</v>
      </c>
      <c r="DV52" s="29" t="str">
        <f ca="1">IF(OR(DV$9="×",DV$110="×",DV$110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DV$115="×"),"△","〇")))</f>
        <v>〇</v>
      </c>
      <c r="DW52" s="28" t="str">
        <f ca="1">IF(OR(DW$9="×",DW$110="×",DW$110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DW$115="×"),"△","〇")))</f>
        <v>△</v>
      </c>
      <c r="DX52" s="29" t="str">
        <f ca="1">IF(OR(DX$9="×",DX$110="×",DX$110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DX$115="×"),"△","〇")))</f>
        <v>△</v>
      </c>
      <c r="DY52" s="29" t="str">
        <f ca="1">IF(OR(DY$9="×",DY$110="×",DY$110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DY$115="×"),"△","〇")))</f>
        <v>△</v>
      </c>
      <c r="DZ52" s="30" t="str">
        <f ca="1">IF(OR(DZ$9="×",DZ$110="×",DZ$110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DZ$115="×"),"△","〇")))</f>
        <v>△</v>
      </c>
      <c r="EA52" s="29" t="str">
        <f ca="1">IF(OR(EA$9="×",EA$110="×",EA$110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EA$115="×"),"△","〇")))</f>
        <v>△</v>
      </c>
      <c r="EB52" s="29" t="str">
        <f ca="1">IF(OR(EB$9="×",EB$110="×",EB$110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EB$115="×"),"△","〇")))</f>
        <v>△</v>
      </c>
      <c r="EC52" s="37" t="str">
        <f ca="1">IF(OR(EC$9="×",EC$110="×",EC$110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EC$115="×"),"△","〇")))</f>
        <v>△</v>
      </c>
      <c r="ED52" s="36" t="str">
        <f ca="1">IF(OR(ED$9="×",ED$110="×",ED$110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ED$115="×"),"△","〇")))</f>
        <v>×</v>
      </c>
      <c r="EE52" s="29" t="str">
        <f ca="1">IF(OR(EE$9="×",EE$110="×",EE$110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EE$115="×"),"△","〇")))</f>
        <v>×</v>
      </c>
      <c r="EF52" s="29" t="str">
        <f ca="1">IF(OR(EF$9="×",EF$110="×",EF$110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EF$115="×"),"△","〇")))</f>
        <v>×</v>
      </c>
      <c r="EG52" s="29" t="str">
        <f ca="1">IF(OR(EG$9="×",EG$110="×",EG$110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EG$115="×"),"△","〇")))</f>
        <v>×</v>
      </c>
      <c r="EH52" s="29" t="str">
        <f ca="1">IF(OR(EH$9="×",EH$110="×",EH$110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EH$115="×"),"△","〇")))</f>
        <v>×</v>
      </c>
      <c r="EI52" s="29" t="str">
        <f ca="1">IF(OR(EI$9="×",EI$110="×",EI$110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EI$115="×"),"△","〇")))</f>
        <v>×</v>
      </c>
      <c r="EJ52" s="29" t="str">
        <f ca="1">IF(OR(EJ$9="×",EJ$110="×",EJ$110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EJ$115="×"),"△","〇")))</f>
        <v>×</v>
      </c>
      <c r="EK52" s="29" t="str">
        <f ca="1">IF(OR(EK$9="×",EK$110="×",EK$110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EK$115="×"),"△","〇")))</f>
        <v>×</v>
      </c>
      <c r="EL52" s="29" t="str">
        <f ca="1">IF(OR(EL$9="×",EL$110="×",EL$110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EL$115="×"),"△","〇")))</f>
        <v>×</v>
      </c>
      <c r="EM52" s="28" t="str">
        <f ca="1">IF(OR(EM$9="×",EM$110="×",EM$110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EM$115="×"),"△","〇")))</f>
        <v>×</v>
      </c>
      <c r="EN52" s="29" t="str">
        <f ca="1">IF(OR(EN$9="×",EN$110="×",EN$110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EN$115="×"),"△","〇")))</f>
        <v>×</v>
      </c>
      <c r="EO52" s="29" t="str">
        <f ca="1">IF(OR(EO$9="×",EO$110="×",EO$110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EO$115="×"),"△","〇")))</f>
        <v>×</v>
      </c>
      <c r="EP52" s="30" t="str">
        <f ca="1">IF(OR(EP$9="×",EP$110="×",EP$110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EP$115="×"),"△","〇")))</f>
        <v>×</v>
      </c>
      <c r="EQ52" s="29" t="str">
        <f ca="1">IF(OR(EQ$9="×",EQ$110="×",EQ$110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EQ$115="×"),"△","〇")))</f>
        <v>×</v>
      </c>
      <c r="ER52" s="29" t="str">
        <f ca="1">IF(OR(ER$9="×",ER$110="×",ER$110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ER$115="×"),"△","〇")))</f>
        <v>×</v>
      </c>
      <c r="ES52" s="29" t="str">
        <f ca="1">IF(OR(ES$9="×",ES$110="×",ES$110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ES$115="×"),"△","〇")))</f>
        <v>×</v>
      </c>
      <c r="ET52" s="29" t="str">
        <f ca="1">IF(OR(ET$9="×",ET$110="×",ET$110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ET$115="×"),"△","〇")))</f>
        <v>×</v>
      </c>
      <c r="EU52" s="28" t="str">
        <f ca="1">IF(OR(EU$9="×",EU$110="×",EU$110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EU$115="×"),"△","〇")))</f>
        <v>×</v>
      </c>
      <c r="EV52" s="29" t="str">
        <f ca="1">IF(OR(EV$9="×",EV$110="×",EV$110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EV$115="×"),"△","〇")))</f>
        <v>×</v>
      </c>
      <c r="EW52" s="29" t="str">
        <f ca="1">IF(OR(EW$9="×",EW$110="×",EW$110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EW$115="×"),"△","〇")))</f>
        <v>×</v>
      </c>
      <c r="EX52" s="30" t="str">
        <f ca="1">IF(OR(EX$9="×",EX$110="×",EX$110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EX$115="×"),"△","〇")))</f>
        <v>×</v>
      </c>
      <c r="EY52" s="29" t="str">
        <f ca="1">IF(OR(EY$9="×",EY$110="×",EY$110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EY$115="×"),"△","〇")))</f>
        <v>×</v>
      </c>
      <c r="EZ52" s="29" t="str">
        <f ca="1">IF(OR(EZ$9="×",EZ$110="×",EZ$110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EZ$115="×"),"△","〇")))</f>
        <v>×</v>
      </c>
      <c r="FA52" s="37" t="str">
        <f ca="1">IF(OR(FA$9="×",FA$110="×",FA$110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FA$115="×"),"△","〇")))</f>
        <v>×</v>
      </c>
      <c r="FB52" s="36" t="str">
        <f ca="1">IF(OR(FB$9="×",FB$110="×",FB$110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FB$115="×"),"△","〇")))</f>
        <v>×</v>
      </c>
      <c r="FC52" s="29" t="str">
        <f ca="1">IF(OR(FC$9="×",FC$110="×",FC$110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FC$115="×"),"△","〇")))</f>
        <v>×</v>
      </c>
      <c r="FD52" s="29" t="str">
        <f ca="1">IF(OR(FD$9="×",FD$110="×",FD$110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FD$115="×"),"△","〇")))</f>
        <v>×</v>
      </c>
      <c r="FE52" s="29" t="str">
        <f ca="1">IF(OR(FE$9="×",FE$110="×",FE$110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FE$115="×"),"△","〇")))</f>
        <v>×</v>
      </c>
      <c r="FF52" s="29" t="str">
        <f ca="1">IF(OR(FF$9="×",FF$110="×",FF$110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FF$115="×"),"△","〇")))</f>
        <v>×</v>
      </c>
      <c r="FG52" s="29" t="str">
        <f ca="1">IF(OR(FG$9="×",FG$110="×",FG$110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FG$115="×"),"△","〇")))</f>
        <v>×</v>
      </c>
      <c r="FH52" s="29" t="str">
        <f ca="1">IF(OR(FH$9="×",FH$110="×",FH$110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FH$115="×"),"△","〇")))</f>
        <v>×</v>
      </c>
      <c r="FI52" s="29" t="str">
        <f ca="1">IF(OR(FI$9="×",FI$110="×",FI$110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FI$115="×"),"△","〇")))</f>
        <v>×</v>
      </c>
      <c r="FJ52" s="29" t="str">
        <f ca="1">IF(OR(FJ$9="×",FJ$110="×",FJ$110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FJ$115="×"),"△","〇")))</f>
        <v>×</v>
      </c>
      <c r="FK52" s="28" t="str">
        <f ca="1">IF(OR(FK$9="×",FK$110="×",FK$110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FK$115="×"),"△","〇")))</f>
        <v>×</v>
      </c>
      <c r="FL52" s="29" t="str">
        <f ca="1">IF(OR(FL$9="×",FL$110="×",FL$110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FL$115="×"),"△","〇")))</f>
        <v>×</v>
      </c>
      <c r="FM52" s="29" t="str">
        <f ca="1">IF(OR(FM$9="×",FM$110="×",FM$110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FM$115="×"),"△","〇")))</f>
        <v>×</v>
      </c>
      <c r="FN52" s="30" t="str">
        <f ca="1">IF(OR(FN$9="×",FN$110="×",FN$110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FN$115="×"),"△","〇")))</f>
        <v>×</v>
      </c>
      <c r="FO52" s="29" t="str">
        <f ca="1">IF(OR(FO$9="×",FO$110="×",FO$110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FO$115="×"),"△","〇")))</f>
        <v>×</v>
      </c>
      <c r="FP52" s="29" t="str">
        <f ca="1">IF(OR(FP$9="×",FP$110="×",FP$110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FP$115="×"),"△","〇")))</f>
        <v>×</v>
      </c>
      <c r="FQ52" s="29" t="str">
        <f ca="1">IF(OR(FQ$9="×",FQ$110="×",FQ$110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FQ$115="×"),"△","〇")))</f>
        <v>×</v>
      </c>
      <c r="FR52" s="29" t="str">
        <f ca="1">IF(OR(FR$9="×",FR$110="×",FR$110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FR$115="×"),"△","〇")))</f>
        <v>×</v>
      </c>
      <c r="FS52" s="28" t="str">
        <f ca="1">IF(OR(FS$9="×",FS$110="×",FS$110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FS$115="×"),"△","〇")))</f>
        <v>×</v>
      </c>
      <c r="FT52" s="29" t="str">
        <f ca="1">IF(OR(FT$9="×",FT$110="×",FT$110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FT$115="×"),"△","〇")))</f>
        <v>×</v>
      </c>
      <c r="FU52" s="29" t="str">
        <f ca="1">IF(OR(FU$9="×",FU$110="×",FU$110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FU$115="×"),"△","〇")))</f>
        <v>×</v>
      </c>
      <c r="FV52" s="30" t="str">
        <f ca="1">IF(OR(FV$9="×",FV$110="×",FV$110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FV$115="×"),"△","〇")))</f>
        <v>×</v>
      </c>
      <c r="FW52" s="29" t="str">
        <f ca="1">IF(OR(FW$9="×",FW$110="×",FW$110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FW$115="×"),"△","〇")))</f>
        <v>×</v>
      </c>
      <c r="FX52" s="29" t="str">
        <f ca="1">IF(OR(FX$9="×",FX$110="×",FX$110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FX$115="×"),"△","〇")))</f>
        <v>×</v>
      </c>
      <c r="FY52" s="37" t="str">
        <f ca="1">IF(OR(FY$9="×",FY$110="×",FY$110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FY$115="×"),"△","〇")))</f>
        <v>×</v>
      </c>
    </row>
    <row r="53" spans="1:181">
      <c r="A53" s="47"/>
      <c r="B53" s="79" t="s">
        <v>36</v>
      </c>
      <c r="C53" s="80"/>
      <c r="D53" s="11" t="s">
        <v>191</v>
      </c>
      <c r="E53" s="10" t="str">
        <f>INDEX(施設情報!$D$1:$D$1000,MATCH(D53,施設情報!$C$1:$C$1000,0))</f>
        <v>1</v>
      </c>
      <c r="F53" s="11"/>
      <c r="G53" s="8" t="str">
        <f t="shared" si="22"/>
        <v>042-46391</v>
      </c>
      <c r="H53" s="10" t="str">
        <f t="shared" si="23"/>
        <v>042-46392</v>
      </c>
      <c r="I53" s="10" t="str">
        <f t="shared" si="24"/>
        <v>042-46393</v>
      </c>
      <c r="J53" s="10" t="str">
        <f t="shared" si="25"/>
        <v>042-46394</v>
      </c>
      <c r="K53" s="10" t="str">
        <f t="shared" si="26"/>
        <v>042-46395</v>
      </c>
      <c r="L53" s="10" t="str">
        <f t="shared" si="27"/>
        <v>042-46396</v>
      </c>
      <c r="M53" s="10" t="str">
        <f t="shared" si="28"/>
        <v>042-46397</v>
      </c>
      <c r="N53" s="36" t="str">
        <f ca="1">IF(OR(N$9="×",N$110="×",N$110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N$115="×"),"△","〇")))</f>
        <v>△</v>
      </c>
      <c r="O53" s="29" t="str">
        <f ca="1">IF(OR(O$9="×",O$110="×",O$110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O$115="×"),"△","〇")))</f>
        <v>△</v>
      </c>
      <c r="P53" s="29" t="str">
        <f ca="1">IF(OR(P$9="×",P$110="×",P$110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P$115="×"),"△","〇")))</f>
        <v>△</v>
      </c>
      <c r="Q53" s="29" t="str">
        <f ca="1">IF(OR(Q$9="×",Q$110="×",Q$110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Q$115="×"),"△","〇")))</f>
        <v>△</v>
      </c>
      <c r="R53" s="29" t="str">
        <f ca="1">IF(OR(R$9="×",R$110="×",R$110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R$115="×"),"△","〇")))</f>
        <v>△</v>
      </c>
      <c r="S53" s="29" t="str">
        <f ca="1">IF(OR(S$9="×",S$110="×",S$110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S$115="×"),"△","〇")))</f>
        <v>△</v>
      </c>
      <c r="T53" s="29" t="str">
        <f ca="1">IF(OR(T$9="×",T$110="×",T$110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T$115="×"),"△","〇")))</f>
        <v>△</v>
      </c>
      <c r="U53" s="29" t="str">
        <f ca="1">IF(OR(U$9="×",U$110="×",U$110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U$115="×"),"△","〇")))</f>
        <v>△</v>
      </c>
      <c r="V53" s="29" t="str">
        <f ca="1">IF(OR(V$9="×",V$110="×",V$110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V$115="×"),"△","〇")))</f>
        <v>△</v>
      </c>
      <c r="W53" s="28" t="str">
        <f ca="1">IF(OR(W$9="×",W$110="×",W$110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W$115="×"),"△","〇")))</f>
        <v>〇</v>
      </c>
      <c r="X53" s="29" t="str">
        <f ca="1">IF(OR(X$9="×",X$110="×",X$110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X$115="×"),"△","〇")))</f>
        <v>〇</v>
      </c>
      <c r="Y53" s="29" t="str">
        <f ca="1">IF(OR(Y$9="×",Y$110="×",Y$110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Y$115="×"),"△","〇")))</f>
        <v>〇</v>
      </c>
      <c r="Z53" s="30" t="str">
        <f ca="1">IF(OR(Z$9="×",Z$110="×",Z$110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Z$115="×"),"△","〇")))</f>
        <v>〇</v>
      </c>
      <c r="AA53" s="29" t="str">
        <f ca="1">IF(OR(AA$9="×",AA$110="×",AA$110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AA$115="×"),"△","〇")))</f>
        <v>〇</v>
      </c>
      <c r="AB53" s="29" t="str">
        <f ca="1">IF(OR(AB$9="×",AB$110="×",AB$110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AB$115="×"),"△","〇")))</f>
        <v>〇</v>
      </c>
      <c r="AC53" s="29" t="str">
        <f ca="1">IF(OR(AC$9="×",AC$110="×",AC$110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AC$115="×"),"△","〇")))</f>
        <v>〇</v>
      </c>
      <c r="AD53" s="29" t="str">
        <f ca="1">IF(OR(AD$9="×",AD$110="×",AD$110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AD$115="×"),"△","〇")))</f>
        <v>〇</v>
      </c>
      <c r="AE53" s="28" t="str">
        <f ca="1">IF(OR(AE$9="×",AE$110="×",AE$110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AE$115="×"),"△","〇")))</f>
        <v>△</v>
      </c>
      <c r="AF53" s="29" t="str">
        <f ca="1">IF(OR(AF$9="×",AF$110="×",AF$110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AF$115="×"),"△","〇")))</f>
        <v>△</v>
      </c>
      <c r="AG53" s="29" t="str">
        <f ca="1">IF(OR(AG$9="×",AG$110="×",AG$110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AG$115="×"),"△","〇")))</f>
        <v>△</v>
      </c>
      <c r="AH53" s="30" t="str">
        <f ca="1">IF(OR(AH$9="×",AH$110="×",AH$110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AH$115="×"),"△","〇")))</f>
        <v>△</v>
      </c>
      <c r="AI53" s="29" t="str">
        <f ca="1">IF(OR(AI$9="×",AI$110="×",AI$110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AI$115="×"),"△","〇")))</f>
        <v>△</v>
      </c>
      <c r="AJ53" s="29" t="str">
        <f ca="1">IF(OR(AJ$9="×",AJ$110="×",AJ$110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AJ$115="×"),"△","〇")))</f>
        <v>△</v>
      </c>
      <c r="AK53" s="37" t="str">
        <f ca="1">IF(OR(AK$9="×",AK$110="×",AK$110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AK$115="×"),"△","〇")))</f>
        <v>△</v>
      </c>
      <c r="AL53" s="36" t="str">
        <f ca="1">IF(OR(AL$9="×",AL$110="×",AL$110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AL$115="×"),"△","〇")))</f>
        <v>△</v>
      </c>
      <c r="AM53" s="29" t="str">
        <f ca="1">IF(OR(AM$9="×",AM$110="×",AM$110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AM$115="×"),"△","〇")))</f>
        <v>△</v>
      </c>
      <c r="AN53" s="29" t="str">
        <f ca="1">IF(OR(AN$9="×",AN$110="×",AN$110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AN$115="×"),"△","〇")))</f>
        <v>△</v>
      </c>
      <c r="AO53" s="29" t="str">
        <f ca="1">IF(OR(AO$9="×",AO$110="×",AO$110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AO$115="×"),"△","〇")))</f>
        <v>△</v>
      </c>
      <c r="AP53" s="29" t="str">
        <f ca="1">IF(OR(AP$9="×",AP$110="×",AP$110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AP$115="×"),"△","〇")))</f>
        <v>△</v>
      </c>
      <c r="AQ53" s="29" t="str">
        <f ca="1">IF(OR(AQ$9="×",AQ$110="×",AQ$110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AQ$115="×"),"△","〇")))</f>
        <v>△</v>
      </c>
      <c r="AR53" s="29" t="str">
        <f ca="1">IF(OR(AR$9="×",AR$110="×",AR$110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AR$115="×"),"△","〇")))</f>
        <v>△</v>
      </c>
      <c r="AS53" s="29" t="str">
        <f ca="1">IF(OR(AS$9="×",AS$110="×",AS$110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AS$115="×"),"△","〇")))</f>
        <v>△</v>
      </c>
      <c r="AT53" s="29" t="str">
        <f ca="1">IF(OR(AT$9="×",AT$110="×",AT$110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AT$115="×"),"△","〇")))</f>
        <v>△</v>
      </c>
      <c r="AU53" s="28" t="str">
        <f ca="1">IF(OR(AU$9="×",AU$110="×",AU$110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AU$115="×"),"△","〇")))</f>
        <v>〇</v>
      </c>
      <c r="AV53" s="29" t="str">
        <f ca="1">IF(OR(AV$9="×",AV$110="×",AV$110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AV$115="×"),"△","〇")))</f>
        <v>〇</v>
      </c>
      <c r="AW53" s="29" t="str">
        <f ca="1">IF(OR(AW$9="×",AW$110="×",AW$110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AW$115="×"),"△","〇")))</f>
        <v>〇</v>
      </c>
      <c r="AX53" s="30" t="str">
        <f ca="1">IF(OR(AX$9="×",AX$110="×",AX$110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AX$115="×"),"△","〇")))</f>
        <v>〇</v>
      </c>
      <c r="AY53" s="29" t="str">
        <f ca="1">IF(OR(AY$9="×",AY$110="×",AY$110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AY$115="×"),"△","〇")))</f>
        <v>〇</v>
      </c>
      <c r="AZ53" s="29" t="str">
        <f ca="1">IF(OR(AZ$9="×",AZ$110="×",AZ$110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AZ$115="×"),"△","〇")))</f>
        <v>〇</v>
      </c>
      <c r="BA53" s="29" t="str">
        <f ca="1">IF(OR(BA$9="×",BA$110="×",BA$110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BA$115="×"),"△","〇")))</f>
        <v>〇</v>
      </c>
      <c r="BB53" s="29" t="str">
        <f ca="1">IF(OR(BB$9="×",BB$110="×",BB$110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BB$115="×"),"△","〇")))</f>
        <v>〇</v>
      </c>
      <c r="BC53" s="28" t="str">
        <f ca="1">IF(OR(BC$9="×",BC$110="×",BC$110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BC$115="×"),"△","〇")))</f>
        <v>△</v>
      </c>
      <c r="BD53" s="29" t="str">
        <f ca="1">IF(OR(BD$9="×",BD$110="×",BD$110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BD$115="×"),"△","〇")))</f>
        <v>△</v>
      </c>
      <c r="BE53" s="29" t="str">
        <f ca="1">IF(OR(BE$9="×",BE$110="×",BE$110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BE$115="×"),"△","〇")))</f>
        <v>△</v>
      </c>
      <c r="BF53" s="30" t="str">
        <f ca="1">IF(OR(BF$9="×",BF$110="×",BF$110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BF$115="×"),"△","〇")))</f>
        <v>△</v>
      </c>
      <c r="BG53" s="29" t="str">
        <f ca="1">IF(OR(BG$9="×",BG$110="×",BG$110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BG$115="×"),"△","〇")))</f>
        <v>△</v>
      </c>
      <c r="BH53" s="29" t="str">
        <f ca="1">IF(OR(BH$9="×",BH$110="×",BH$110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BH$115="×"),"△","〇")))</f>
        <v>△</v>
      </c>
      <c r="BI53" s="37" t="str">
        <f ca="1">IF(OR(BI$9="×",BI$110="×",BI$110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BI$115="×"),"△","〇")))</f>
        <v>△</v>
      </c>
      <c r="BJ53" s="36" t="str">
        <f ca="1">IF(OR(BJ$9="×",BJ$110="×",BJ$110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BJ$115="×"),"△","〇")))</f>
        <v>△</v>
      </c>
      <c r="BK53" s="29" t="str">
        <f ca="1">IF(OR(BK$9="×",BK$110="×",BK$110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BK$115="×"),"△","〇")))</f>
        <v>△</v>
      </c>
      <c r="BL53" s="29" t="str">
        <f ca="1">IF(OR(BL$9="×",BL$110="×",BL$110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BL$115="×"),"△","〇")))</f>
        <v>△</v>
      </c>
      <c r="BM53" s="29" t="str">
        <f ca="1">IF(OR(BM$9="×",BM$110="×",BM$110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BM$115="×"),"△","〇")))</f>
        <v>△</v>
      </c>
      <c r="BN53" s="29" t="str">
        <f ca="1">IF(OR(BN$9="×",BN$110="×",BN$110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BN$115="×"),"△","〇")))</f>
        <v>△</v>
      </c>
      <c r="BO53" s="29" t="str">
        <f ca="1">IF(OR(BO$9="×",BO$110="×",BO$110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BO$115="×"),"△","〇")))</f>
        <v>△</v>
      </c>
      <c r="BP53" s="29" t="str">
        <f ca="1">IF(OR(BP$9="×",BP$110="×",BP$110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BP$115="×"),"△","〇")))</f>
        <v>△</v>
      </c>
      <c r="BQ53" s="29" t="str">
        <f ca="1">IF(OR(BQ$9="×",BQ$110="×",BQ$110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BQ$115="×"),"△","〇")))</f>
        <v>△</v>
      </c>
      <c r="BR53" s="29" t="str">
        <f ca="1">IF(OR(BR$9="×",BR$110="×",BR$110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BR$115="×"),"△","〇")))</f>
        <v>△</v>
      </c>
      <c r="BS53" s="28" t="str">
        <f ca="1">IF(OR(BS$9="×",BS$110="×",BS$110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BS$115="×"),"△","〇")))</f>
        <v>〇</v>
      </c>
      <c r="BT53" s="29" t="str">
        <f ca="1">IF(OR(BT$9="×",BT$110="×",BT$110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BT$115="×"),"△","〇")))</f>
        <v>〇</v>
      </c>
      <c r="BU53" s="29" t="str">
        <f ca="1">IF(OR(BU$9="×",BU$110="×",BU$110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BU$115="×"),"△","〇")))</f>
        <v>〇</v>
      </c>
      <c r="BV53" s="30" t="str">
        <f ca="1">IF(OR(BV$9="×",BV$110="×",BV$110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BV$115="×"),"△","〇")))</f>
        <v>〇</v>
      </c>
      <c r="BW53" s="29" t="str">
        <f ca="1">IF(OR(BW$9="×",BW$110="×",BW$110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BW$115="×"),"△","〇")))</f>
        <v>〇</v>
      </c>
      <c r="BX53" s="29" t="str">
        <f ca="1">IF(OR(BX$9="×",BX$110="×",BX$110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BX$115="×"),"△","〇")))</f>
        <v>〇</v>
      </c>
      <c r="BY53" s="29" t="str">
        <f ca="1">IF(OR(BY$9="×",BY$110="×",BY$110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BY$115="×"),"△","〇")))</f>
        <v>〇</v>
      </c>
      <c r="BZ53" s="29" t="str">
        <f ca="1">IF(OR(BZ$9="×",BZ$110="×",BZ$110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BZ$115="×"),"△","〇")))</f>
        <v>〇</v>
      </c>
      <c r="CA53" s="28" t="str">
        <f ca="1">IF(OR(CA$9="×",CA$110="×",CA$110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CA$115="×"),"△","〇")))</f>
        <v>△</v>
      </c>
      <c r="CB53" s="29" t="str">
        <f ca="1">IF(OR(CB$9="×",CB$110="×",CB$110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CB$115="×"),"△","〇")))</f>
        <v>△</v>
      </c>
      <c r="CC53" s="29" t="str">
        <f ca="1">IF(OR(CC$9="×",CC$110="×",CC$110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CC$115="×"),"△","〇")))</f>
        <v>△</v>
      </c>
      <c r="CD53" s="30" t="str">
        <f ca="1">IF(OR(CD$9="×",CD$110="×",CD$110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CD$115="×"),"△","〇")))</f>
        <v>△</v>
      </c>
      <c r="CE53" s="29" t="str">
        <f ca="1">IF(OR(CE$9="×",CE$110="×",CE$110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CE$115="×"),"△","〇")))</f>
        <v>△</v>
      </c>
      <c r="CF53" s="29" t="str">
        <f ca="1">IF(OR(CF$9="×",CF$110="×",CF$110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CF$115="×"),"△","〇")))</f>
        <v>△</v>
      </c>
      <c r="CG53" s="37" t="str">
        <f ca="1">IF(OR(CG$9="×",CG$110="×",CG$110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CG$115="×"),"△","〇")))</f>
        <v>△</v>
      </c>
      <c r="CH53" s="36" t="str">
        <f ca="1">IF(OR(CH$9="×",CH$110="×",CH$110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CH$115="×"),"△","〇")))</f>
        <v>△</v>
      </c>
      <c r="CI53" s="29" t="str">
        <f ca="1">IF(OR(CI$9="×",CI$110="×",CI$110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CI$115="×"),"△","〇")))</f>
        <v>△</v>
      </c>
      <c r="CJ53" s="29" t="str">
        <f ca="1">IF(OR(CJ$9="×",CJ$110="×",CJ$110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CJ$115="×"),"△","〇")))</f>
        <v>△</v>
      </c>
      <c r="CK53" s="29" t="str">
        <f ca="1">IF(OR(CK$9="×",CK$110="×",CK$110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CK$115="×"),"△","〇")))</f>
        <v>△</v>
      </c>
      <c r="CL53" s="29" t="str">
        <f ca="1">IF(OR(CL$9="×",CL$110="×",CL$110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CL$115="×"),"△","〇")))</f>
        <v>△</v>
      </c>
      <c r="CM53" s="29" t="str">
        <f ca="1">IF(OR(CM$9="×",CM$110="×",CM$110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CM$115="×"),"△","〇")))</f>
        <v>△</v>
      </c>
      <c r="CN53" s="29" t="str">
        <f ca="1">IF(OR(CN$9="×",CN$110="×",CN$110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CN$115="×"),"△","〇")))</f>
        <v>△</v>
      </c>
      <c r="CO53" s="29" t="str">
        <f ca="1">IF(OR(CO$9="×",CO$110="×",CO$110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CO$115="×"),"△","〇")))</f>
        <v>△</v>
      </c>
      <c r="CP53" s="29" t="str">
        <f ca="1">IF(OR(CP$9="×",CP$110="×",CP$110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CP$115="×"),"△","〇")))</f>
        <v>△</v>
      </c>
      <c r="CQ53" s="28" t="str">
        <f ca="1">IF(OR(CQ$9="×",CQ$110="×",CQ$110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CQ$115="×"),"△","〇")))</f>
        <v>〇</v>
      </c>
      <c r="CR53" s="29" t="str">
        <f ca="1">IF(OR(CR$9="×",CR$110="×",CR$110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CR$115="×"),"△","〇")))</f>
        <v>〇</v>
      </c>
      <c r="CS53" s="29" t="str">
        <f ca="1">IF(OR(CS$9="×",CS$110="×",CS$110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CS$115="×"),"△","〇")))</f>
        <v>〇</v>
      </c>
      <c r="CT53" s="30" t="str">
        <f ca="1">IF(OR(CT$9="×",CT$110="×",CT$110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CT$115="×"),"△","〇")))</f>
        <v>〇</v>
      </c>
      <c r="CU53" s="29" t="str">
        <f ca="1">IF(OR(CU$9="×",CU$110="×",CU$110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CU$115="×"),"△","〇")))</f>
        <v>〇</v>
      </c>
      <c r="CV53" s="29" t="str">
        <f ca="1">IF(OR(CV$9="×",CV$110="×",CV$110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CV$115="×"),"△","〇")))</f>
        <v>〇</v>
      </c>
      <c r="CW53" s="29" t="str">
        <f ca="1">IF(OR(CW$9="×",CW$110="×",CW$110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CW$115="×"),"△","〇")))</f>
        <v>〇</v>
      </c>
      <c r="CX53" s="29" t="str">
        <f ca="1">IF(OR(CX$9="×",CX$110="×",CX$110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CX$115="×"),"△","〇")))</f>
        <v>〇</v>
      </c>
      <c r="CY53" s="28" t="str">
        <f ca="1">IF(OR(CY$9="×",CY$110="×",CY$110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CY$115="×"),"△","〇")))</f>
        <v>△</v>
      </c>
      <c r="CZ53" s="29" t="str">
        <f ca="1">IF(OR(CZ$9="×",CZ$110="×",CZ$110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CZ$115="×"),"△","〇")))</f>
        <v>△</v>
      </c>
      <c r="DA53" s="29" t="str">
        <f ca="1">IF(OR(DA$9="×",DA$110="×",DA$110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DA$115="×"),"△","〇")))</f>
        <v>△</v>
      </c>
      <c r="DB53" s="30" t="str">
        <f ca="1">IF(OR(DB$9="×",DB$110="×",DB$110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DB$115="×"),"△","〇")))</f>
        <v>△</v>
      </c>
      <c r="DC53" s="29" t="str">
        <f ca="1">IF(OR(DC$9="×",DC$110="×",DC$110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DC$115="×"),"△","〇")))</f>
        <v>△</v>
      </c>
      <c r="DD53" s="29" t="str">
        <f ca="1">IF(OR(DD$9="×",DD$110="×",DD$110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DD$115="×"),"△","〇")))</f>
        <v>△</v>
      </c>
      <c r="DE53" s="37" t="str">
        <f ca="1">IF(OR(DE$9="×",DE$110="×",DE$110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DE$115="×"),"△","〇")))</f>
        <v>△</v>
      </c>
      <c r="DF53" s="36" t="str">
        <f ca="1">IF(OR(DF$9="×",DF$110="×",DF$110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DF$115="×"),"△","〇")))</f>
        <v>△</v>
      </c>
      <c r="DG53" s="29" t="str">
        <f ca="1">IF(OR(DG$9="×",DG$110="×",DG$110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DG$115="×"),"△","〇")))</f>
        <v>△</v>
      </c>
      <c r="DH53" s="29" t="str">
        <f ca="1">IF(OR(DH$9="×",DH$110="×",DH$110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DH$115="×"),"△","〇")))</f>
        <v>△</v>
      </c>
      <c r="DI53" s="29" t="str">
        <f ca="1">IF(OR(DI$9="×",DI$110="×",DI$110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DI$115="×"),"△","〇")))</f>
        <v>△</v>
      </c>
      <c r="DJ53" s="29" t="str">
        <f ca="1">IF(OR(DJ$9="×",DJ$110="×",DJ$110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DJ$115="×"),"△","〇")))</f>
        <v>△</v>
      </c>
      <c r="DK53" s="29" t="str">
        <f ca="1">IF(OR(DK$9="×",DK$110="×",DK$110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DK$115="×"),"△","〇")))</f>
        <v>△</v>
      </c>
      <c r="DL53" s="29" t="str">
        <f ca="1">IF(OR(DL$9="×",DL$110="×",DL$110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DL$115="×"),"△","〇")))</f>
        <v>△</v>
      </c>
      <c r="DM53" s="29" t="str">
        <f ca="1">IF(OR(DM$9="×",DM$110="×",DM$110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DM$115="×"),"△","〇")))</f>
        <v>△</v>
      </c>
      <c r="DN53" s="29" t="str">
        <f ca="1">IF(OR(DN$9="×",DN$110="×",DN$110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DN$115="×"),"△","〇")))</f>
        <v>△</v>
      </c>
      <c r="DO53" s="28" t="str">
        <f ca="1">IF(OR(DO$9="×",DO$110="×",DO$110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DO$115="×"),"△","〇")))</f>
        <v>△</v>
      </c>
      <c r="DP53" s="29" t="str">
        <f ca="1">IF(OR(DP$9="×",DP$110="×",DP$110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DP$115="×"),"△","〇")))</f>
        <v>△</v>
      </c>
      <c r="DQ53" s="29" t="str">
        <f ca="1">IF(OR(DQ$9="×",DQ$110="×",DQ$110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DQ$115="×"),"△","〇")))</f>
        <v>△</v>
      </c>
      <c r="DR53" s="30" t="str">
        <f ca="1">IF(OR(DR$9="×",DR$110="×",DR$110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DR$115="×"),"△","〇")))</f>
        <v>△</v>
      </c>
      <c r="DS53" s="29" t="str">
        <f ca="1">IF(OR(DS$9="×",DS$110="×",DS$110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DS$115="×"),"△","〇")))</f>
        <v>△</v>
      </c>
      <c r="DT53" s="29" t="str">
        <f ca="1">IF(OR(DT$9="×",DT$110="×",DT$110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DT$115="×"),"△","〇")))</f>
        <v>△</v>
      </c>
      <c r="DU53" s="29" t="str">
        <f ca="1">IF(OR(DU$9="×",DU$110="×",DU$110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DU$115="×"),"△","〇")))</f>
        <v>△</v>
      </c>
      <c r="DV53" s="29" t="str">
        <f ca="1">IF(OR(DV$9="×",DV$110="×",DV$110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DV$115="×"),"△","〇")))</f>
        <v>〇</v>
      </c>
      <c r="DW53" s="28" t="str">
        <f ca="1">IF(OR(DW$9="×",DW$110="×",DW$110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DW$115="×"),"△","〇")))</f>
        <v>△</v>
      </c>
      <c r="DX53" s="29" t="str">
        <f ca="1">IF(OR(DX$9="×",DX$110="×",DX$110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DX$115="×"),"△","〇")))</f>
        <v>△</v>
      </c>
      <c r="DY53" s="29" t="str">
        <f ca="1">IF(OR(DY$9="×",DY$110="×",DY$110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DY$115="×"),"△","〇")))</f>
        <v>△</v>
      </c>
      <c r="DZ53" s="30" t="str">
        <f ca="1">IF(OR(DZ$9="×",DZ$110="×",DZ$110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DZ$115="×"),"△","〇")))</f>
        <v>△</v>
      </c>
      <c r="EA53" s="29" t="str">
        <f ca="1">IF(OR(EA$9="×",EA$110="×",EA$110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EA$115="×"),"△","〇")))</f>
        <v>△</v>
      </c>
      <c r="EB53" s="29" t="str">
        <f ca="1">IF(OR(EB$9="×",EB$110="×",EB$110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EB$115="×"),"△","〇")))</f>
        <v>△</v>
      </c>
      <c r="EC53" s="37" t="str">
        <f ca="1">IF(OR(EC$9="×",EC$110="×",EC$110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EC$115="×"),"△","〇")))</f>
        <v>△</v>
      </c>
      <c r="ED53" s="36" t="str">
        <f ca="1">IF(OR(ED$9="×",ED$110="×",ED$110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ED$115="×"),"△","〇")))</f>
        <v>×</v>
      </c>
      <c r="EE53" s="29" t="str">
        <f ca="1">IF(OR(EE$9="×",EE$110="×",EE$110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EE$115="×"),"△","〇")))</f>
        <v>×</v>
      </c>
      <c r="EF53" s="29" t="str">
        <f ca="1">IF(OR(EF$9="×",EF$110="×",EF$110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EF$115="×"),"△","〇")))</f>
        <v>×</v>
      </c>
      <c r="EG53" s="29" t="str">
        <f ca="1">IF(OR(EG$9="×",EG$110="×",EG$110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EG$115="×"),"△","〇")))</f>
        <v>×</v>
      </c>
      <c r="EH53" s="29" t="str">
        <f ca="1">IF(OR(EH$9="×",EH$110="×",EH$110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EH$115="×"),"△","〇")))</f>
        <v>×</v>
      </c>
      <c r="EI53" s="29" t="str">
        <f ca="1">IF(OR(EI$9="×",EI$110="×",EI$110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EI$115="×"),"△","〇")))</f>
        <v>×</v>
      </c>
      <c r="EJ53" s="29" t="str">
        <f ca="1">IF(OR(EJ$9="×",EJ$110="×",EJ$110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EJ$115="×"),"△","〇")))</f>
        <v>×</v>
      </c>
      <c r="EK53" s="29" t="str">
        <f ca="1">IF(OR(EK$9="×",EK$110="×",EK$110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EK$115="×"),"△","〇")))</f>
        <v>×</v>
      </c>
      <c r="EL53" s="29" t="str">
        <f ca="1">IF(OR(EL$9="×",EL$110="×",EL$110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EL$115="×"),"△","〇")))</f>
        <v>×</v>
      </c>
      <c r="EM53" s="28" t="str">
        <f ca="1">IF(OR(EM$9="×",EM$110="×",EM$110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EM$115="×"),"△","〇")))</f>
        <v>×</v>
      </c>
      <c r="EN53" s="29" t="str">
        <f ca="1">IF(OR(EN$9="×",EN$110="×",EN$110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EN$115="×"),"△","〇")))</f>
        <v>×</v>
      </c>
      <c r="EO53" s="29" t="str">
        <f ca="1">IF(OR(EO$9="×",EO$110="×",EO$110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EO$115="×"),"△","〇")))</f>
        <v>×</v>
      </c>
      <c r="EP53" s="30" t="str">
        <f ca="1">IF(OR(EP$9="×",EP$110="×",EP$110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EP$115="×"),"△","〇")))</f>
        <v>×</v>
      </c>
      <c r="EQ53" s="29" t="str">
        <f ca="1">IF(OR(EQ$9="×",EQ$110="×",EQ$110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EQ$115="×"),"△","〇")))</f>
        <v>×</v>
      </c>
      <c r="ER53" s="29" t="str">
        <f ca="1">IF(OR(ER$9="×",ER$110="×",ER$110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ER$115="×"),"△","〇")))</f>
        <v>×</v>
      </c>
      <c r="ES53" s="29" t="str">
        <f ca="1">IF(OR(ES$9="×",ES$110="×",ES$110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ES$115="×"),"△","〇")))</f>
        <v>×</v>
      </c>
      <c r="ET53" s="29" t="str">
        <f ca="1">IF(OR(ET$9="×",ET$110="×",ET$110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ET$115="×"),"△","〇")))</f>
        <v>×</v>
      </c>
      <c r="EU53" s="28" t="str">
        <f ca="1">IF(OR(EU$9="×",EU$110="×",EU$110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EU$115="×"),"△","〇")))</f>
        <v>×</v>
      </c>
      <c r="EV53" s="29" t="str">
        <f ca="1">IF(OR(EV$9="×",EV$110="×",EV$110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EV$115="×"),"△","〇")))</f>
        <v>×</v>
      </c>
      <c r="EW53" s="29" t="str">
        <f ca="1">IF(OR(EW$9="×",EW$110="×",EW$110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EW$115="×"),"△","〇")))</f>
        <v>×</v>
      </c>
      <c r="EX53" s="30" t="str">
        <f ca="1">IF(OR(EX$9="×",EX$110="×",EX$110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EX$115="×"),"△","〇")))</f>
        <v>×</v>
      </c>
      <c r="EY53" s="29" t="str">
        <f ca="1">IF(OR(EY$9="×",EY$110="×",EY$110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EY$115="×"),"△","〇")))</f>
        <v>×</v>
      </c>
      <c r="EZ53" s="29" t="str">
        <f ca="1">IF(OR(EZ$9="×",EZ$110="×",EZ$110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EZ$115="×"),"△","〇")))</f>
        <v>×</v>
      </c>
      <c r="FA53" s="37" t="str">
        <f ca="1">IF(OR(FA$9="×",FA$110="×",FA$110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FA$115="×"),"△","〇")))</f>
        <v>×</v>
      </c>
      <c r="FB53" s="36" t="str">
        <f ca="1">IF(OR(FB$9="×",FB$110="×",FB$110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FB$115="×"),"△","〇")))</f>
        <v>×</v>
      </c>
      <c r="FC53" s="29" t="str">
        <f ca="1">IF(OR(FC$9="×",FC$110="×",FC$110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FC$115="×"),"△","〇")))</f>
        <v>×</v>
      </c>
      <c r="FD53" s="29" t="str">
        <f ca="1">IF(OR(FD$9="×",FD$110="×",FD$110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FD$115="×"),"△","〇")))</f>
        <v>×</v>
      </c>
      <c r="FE53" s="29" t="str">
        <f ca="1">IF(OR(FE$9="×",FE$110="×",FE$110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FE$115="×"),"△","〇")))</f>
        <v>×</v>
      </c>
      <c r="FF53" s="29" t="str">
        <f ca="1">IF(OR(FF$9="×",FF$110="×",FF$110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FF$115="×"),"△","〇")))</f>
        <v>×</v>
      </c>
      <c r="FG53" s="29" t="str">
        <f ca="1">IF(OR(FG$9="×",FG$110="×",FG$110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FG$115="×"),"△","〇")))</f>
        <v>×</v>
      </c>
      <c r="FH53" s="29" t="str">
        <f ca="1">IF(OR(FH$9="×",FH$110="×",FH$110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FH$115="×"),"△","〇")))</f>
        <v>×</v>
      </c>
      <c r="FI53" s="29" t="str">
        <f ca="1">IF(OR(FI$9="×",FI$110="×",FI$110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FI$115="×"),"△","〇")))</f>
        <v>×</v>
      </c>
      <c r="FJ53" s="29" t="str">
        <f ca="1">IF(OR(FJ$9="×",FJ$110="×",FJ$110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FJ$115="×"),"△","〇")))</f>
        <v>×</v>
      </c>
      <c r="FK53" s="28" t="str">
        <f ca="1">IF(OR(FK$9="×",FK$110="×",FK$110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FK$115="×"),"△","〇")))</f>
        <v>×</v>
      </c>
      <c r="FL53" s="29" t="str">
        <f ca="1">IF(OR(FL$9="×",FL$110="×",FL$110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FL$115="×"),"△","〇")))</f>
        <v>×</v>
      </c>
      <c r="FM53" s="29" t="str">
        <f ca="1">IF(OR(FM$9="×",FM$110="×",FM$110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FM$115="×"),"△","〇")))</f>
        <v>×</v>
      </c>
      <c r="FN53" s="30" t="str">
        <f ca="1">IF(OR(FN$9="×",FN$110="×",FN$110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FN$115="×"),"△","〇")))</f>
        <v>×</v>
      </c>
      <c r="FO53" s="29" t="str">
        <f ca="1">IF(OR(FO$9="×",FO$110="×",FO$110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FO$115="×"),"△","〇")))</f>
        <v>×</v>
      </c>
      <c r="FP53" s="29" t="str">
        <f ca="1">IF(OR(FP$9="×",FP$110="×",FP$110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FP$115="×"),"△","〇")))</f>
        <v>×</v>
      </c>
      <c r="FQ53" s="29" t="str">
        <f ca="1">IF(OR(FQ$9="×",FQ$110="×",FQ$110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FQ$115="×"),"△","〇")))</f>
        <v>×</v>
      </c>
      <c r="FR53" s="29" t="str">
        <f ca="1">IF(OR(FR$9="×",FR$110="×",FR$110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FR$115="×"),"△","〇")))</f>
        <v>×</v>
      </c>
      <c r="FS53" s="28" t="str">
        <f ca="1">IF(OR(FS$9="×",FS$110="×",FS$110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FS$115="×"),"△","〇")))</f>
        <v>×</v>
      </c>
      <c r="FT53" s="29" t="str">
        <f ca="1">IF(OR(FT$9="×",FT$110="×",FT$110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FT$115="×"),"△","〇")))</f>
        <v>×</v>
      </c>
      <c r="FU53" s="29" t="str">
        <f ca="1">IF(OR(FU$9="×",FU$110="×",FU$110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FU$115="×"),"△","〇")))</f>
        <v>×</v>
      </c>
      <c r="FV53" s="30" t="str">
        <f ca="1">IF(OR(FV$9="×",FV$110="×",FV$110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FV$115="×"),"△","〇")))</f>
        <v>×</v>
      </c>
      <c r="FW53" s="29" t="str">
        <f ca="1">IF(OR(FW$9="×",FW$110="×",FW$110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FW$115="×"),"△","〇")))</f>
        <v>×</v>
      </c>
      <c r="FX53" s="29" t="str">
        <f ca="1">IF(OR(FX$9="×",FX$110="×",FX$110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FX$115="×"),"△","〇")))</f>
        <v>×</v>
      </c>
      <c r="FY53" s="37" t="str">
        <f ca="1">IF(OR(FY$9="×",FY$110="×",FY$110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FY$115="×"),"△","〇")))</f>
        <v>×</v>
      </c>
    </row>
    <row r="54" spans="1:181">
      <c r="A54" s="47"/>
      <c r="B54" s="79" t="s">
        <v>37</v>
      </c>
      <c r="C54" s="80"/>
      <c r="D54" s="11" t="s">
        <v>192</v>
      </c>
      <c r="E54" s="10" t="str">
        <f>INDEX(施設情報!$D$1:$D$1000,MATCH(D54,施設情報!$C$1:$C$1000,0))</f>
        <v>1</v>
      </c>
      <c r="F54" s="11"/>
      <c r="G54" s="8" t="str">
        <f t="shared" si="22"/>
        <v>043-46391</v>
      </c>
      <c r="H54" s="10" t="str">
        <f t="shared" si="23"/>
        <v>043-46392</v>
      </c>
      <c r="I54" s="10" t="str">
        <f t="shared" si="24"/>
        <v>043-46393</v>
      </c>
      <c r="J54" s="10" t="str">
        <f t="shared" si="25"/>
        <v>043-46394</v>
      </c>
      <c r="K54" s="10" t="str">
        <f t="shared" si="26"/>
        <v>043-46395</v>
      </c>
      <c r="L54" s="10" t="str">
        <f t="shared" si="27"/>
        <v>043-46396</v>
      </c>
      <c r="M54" s="10" t="str">
        <f t="shared" si="28"/>
        <v>043-46397</v>
      </c>
      <c r="N54" s="36" t="str">
        <f ca="1">IF(OR(N$9="×",N$110="×",N$110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N$115="×"),"△","〇")))</f>
        <v>△</v>
      </c>
      <c r="O54" s="29" t="str">
        <f ca="1">IF(OR(O$9="×",O$110="×",O$110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O$115="×"),"△","〇")))</f>
        <v>△</v>
      </c>
      <c r="P54" s="29" t="str">
        <f ca="1">IF(OR(P$9="×",P$110="×",P$110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P$115="×"),"△","〇")))</f>
        <v>△</v>
      </c>
      <c r="Q54" s="29" t="str">
        <f ca="1">IF(OR(Q$9="×",Q$110="×",Q$110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Q$115="×"),"△","〇")))</f>
        <v>△</v>
      </c>
      <c r="R54" s="29" t="str">
        <f ca="1">IF(OR(R$9="×",R$110="×",R$110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R$115="×"),"△","〇")))</f>
        <v>△</v>
      </c>
      <c r="S54" s="29" t="str">
        <f ca="1">IF(OR(S$9="×",S$110="×",S$110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S$115="×"),"△","〇")))</f>
        <v>△</v>
      </c>
      <c r="T54" s="29" t="str">
        <f ca="1">IF(OR(T$9="×",T$110="×",T$110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T$115="×"),"△","〇")))</f>
        <v>△</v>
      </c>
      <c r="U54" s="29" t="str">
        <f ca="1">IF(OR(U$9="×",U$110="×",U$110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U$115="×"),"△","〇")))</f>
        <v>△</v>
      </c>
      <c r="V54" s="29" t="str">
        <f ca="1">IF(OR(V$9="×",V$110="×",V$110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V$115="×"),"△","〇")))</f>
        <v>△</v>
      </c>
      <c r="W54" s="28" t="str">
        <f ca="1">IF(OR(W$9="×",W$110="×",W$110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W$115="×"),"△","〇")))</f>
        <v>〇</v>
      </c>
      <c r="X54" s="29" t="str">
        <f ca="1">IF(OR(X$9="×",X$110="×",X$110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X$115="×"),"△","〇")))</f>
        <v>〇</v>
      </c>
      <c r="Y54" s="29" t="str">
        <f ca="1">IF(OR(Y$9="×",Y$110="×",Y$110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Y$115="×"),"△","〇")))</f>
        <v>〇</v>
      </c>
      <c r="Z54" s="30" t="str">
        <f ca="1">IF(OR(Z$9="×",Z$110="×",Z$110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Z$115="×"),"△","〇")))</f>
        <v>〇</v>
      </c>
      <c r="AA54" s="29" t="str">
        <f ca="1">IF(OR(AA$9="×",AA$110="×",AA$110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AA$115="×"),"△","〇")))</f>
        <v>〇</v>
      </c>
      <c r="AB54" s="29" t="str">
        <f ca="1">IF(OR(AB$9="×",AB$110="×",AB$110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AB$115="×"),"△","〇")))</f>
        <v>〇</v>
      </c>
      <c r="AC54" s="29" t="str">
        <f ca="1">IF(OR(AC$9="×",AC$110="×",AC$110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AC$115="×"),"△","〇")))</f>
        <v>〇</v>
      </c>
      <c r="AD54" s="29" t="str">
        <f ca="1">IF(OR(AD$9="×",AD$110="×",AD$110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AD$115="×"),"△","〇")))</f>
        <v>〇</v>
      </c>
      <c r="AE54" s="28" t="str">
        <f ca="1">IF(OR(AE$9="×",AE$110="×",AE$110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AE$115="×"),"△","〇")))</f>
        <v>△</v>
      </c>
      <c r="AF54" s="29" t="str">
        <f ca="1">IF(OR(AF$9="×",AF$110="×",AF$110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AF$115="×"),"△","〇")))</f>
        <v>△</v>
      </c>
      <c r="AG54" s="29" t="str">
        <f ca="1">IF(OR(AG$9="×",AG$110="×",AG$110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AG$115="×"),"△","〇")))</f>
        <v>△</v>
      </c>
      <c r="AH54" s="30" t="str">
        <f ca="1">IF(OR(AH$9="×",AH$110="×",AH$110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AH$115="×"),"△","〇")))</f>
        <v>△</v>
      </c>
      <c r="AI54" s="29" t="str">
        <f ca="1">IF(OR(AI$9="×",AI$110="×",AI$110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AI$115="×"),"△","〇")))</f>
        <v>△</v>
      </c>
      <c r="AJ54" s="29" t="str">
        <f ca="1">IF(OR(AJ$9="×",AJ$110="×",AJ$110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AJ$115="×"),"△","〇")))</f>
        <v>△</v>
      </c>
      <c r="AK54" s="37" t="str">
        <f ca="1">IF(OR(AK$9="×",AK$110="×",AK$110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AK$115="×"),"△","〇")))</f>
        <v>△</v>
      </c>
      <c r="AL54" s="36" t="str">
        <f ca="1">IF(OR(AL$9="×",AL$110="×",AL$110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AL$115="×"),"△","〇")))</f>
        <v>△</v>
      </c>
      <c r="AM54" s="29" t="str">
        <f ca="1">IF(OR(AM$9="×",AM$110="×",AM$110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AM$115="×"),"△","〇")))</f>
        <v>△</v>
      </c>
      <c r="AN54" s="29" t="str">
        <f ca="1">IF(OR(AN$9="×",AN$110="×",AN$110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AN$115="×"),"△","〇")))</f>
        <v>△</v>
      </c>
      <c r="AO54" s="29" t="str">
        <f ca="1">IF(OR(AO$9="×",AO$110="×",AO$110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AO$115="×"),"△","〇")))</f>
        <v>△</v>
      </c>
      <c r="AP54" s="29" t="str">
        <f ca="1">IF(OR(AP$9="×",AP$110="×",AP$110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AP$115="×"),"△","〇")))</f>
        <v>△</v>
      </c>
      <c r="AQ54" s="29" t="str">
        <f ca="1">IF(OR(AQ$9="×",AQ$110="×",AQ$110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AQ$115="×"),"△","〇")))</f>
        <v>△</v>
      </c>
      <c r="AR54" s="29" t="str">
        <f ca="1">IF(OR(AR$9="×",AR$110="×",AR$110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AR$115="×"),"△","〇")))</f>
        <v>△</v>
      </c>
      <c r="AS54" s="29" t="str">
        <f ca="1">IF(OR(AS$9="×",AS$110="×",AS$110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AS$115="×"),"△","〇")))</f>
        <v>△</v>
      </c>
      <c r="AT54" s="29" t="str">
        <f ca="1">IF(OR(AT$9="×",AT$110="×",AT$110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AT$115="×"),"△","〇")))</f>
        <v>△</v>
      </c>
      <c r="AU54" s="28" t="str">
        <f ca="1">IF(OR(AU$9="×",AU$110="×",AU$110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AU$115="×"),"△","〇")))</f>
        <v>〇</v>
      </c>
      <c r="AV54" s="29" t="str">
        <f ca="1">IF(OR(AV$9="×",AV$110="×",AV$110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AV$115="×"),"△","〇")))</f>
        <v>〇</v>
      </c>
      <c r="AW54" s="29" t="str">
        <f ca="1">IF(OR(AW$9="×",AW$110="×",AW$110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AW$115="×"),"△","〇")))</f>
        <v>〇</v>
      </c>
      <c r="AX54" s="30" t="str">
        <f ca="1">IF(OR(AX$9="×",AX$110="×",AX$110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AX$115="×"),"△","〇")))</f>
        <v>〇</v>
      </c>
      <c r="AY54" s="29" t="str">
        <f ca="1">IF(OR(AY$9="×",AY$110="×",AY$110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AY$115="×"),"△","〇")))</f>
        <v>〇</v>
      </c>
      <c r="AZ54" s="29" t="str">
        <f ca="1">IF(OR(AZ$9="×",AZ$110="×",AZ$110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AZ$115="×"),"△","〇")))</f>
        <v>〇</v>
      </c>
      <c r="BA54" s="29" t="str">
        <f ca="1">IF(OR(BA$9="×",BA$110="×",BA$110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BA$115="×"),"△","〇")))</f>
        <v>〇</v>
      </c>
      <c r="BB54" s="29" t="str">
        <f ca="1">IF(OR(BB$9="×",BB$110="×",BB$110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BB$115="×"),"△","〇")))</f>
        <v>〇</v>
      </c>
      <c r="BC54" s="28" t="str">
        <f ca="1">IF(OR(BC$9="×",BC$110="×",BC$110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BC$115="×"),"△","〇")))</f>
        <v>△</v>
      </c>
      <c r="BD54" s="29" t="str">
        <f ca="1">IF(OR(BD$9="×",BD$110="×",BD$110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BD$115="×"),"△","〇")))</f>
        <v>△</v>
      </c>
      <c r="BE54" s="29" t="str">
        <f ca="1">IF(OR(BE$9="×",BE$110="×",BE$110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BE$115="×"),"△","〇")))</f>
        <v>△</v>
      </c>
      <c r="BF54" s="30" t="str">
        <f ca="1">IF(OR(BF$9="×",BF$110="×",BF$110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BF$115="×"),"△","〇")))</f>
        <v>△</v>
      </c>
      <c r="BG54" s="29" t="str">
        <f ca="1">IF(OR(BG$9="×",BG$110="×",BG$110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BG$115="×"),"△","〇")))</f>
        <v>△</v>
      </c>
      <c r="BH54" s="29" t="str">
        <f ca="1">IF(OR(BH$9="×",BH$110="×",BH$110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BH$115="×"),"△","〇")))</f>
        <v>△</v>
      </c>
      <c r="BI54" s="37" t="str">
        <f ca="1">IF(OR(BI$9="×",BI$110="×",BI$110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BI$115="×"),"△","〇")))</f>
        <v>△</v>
      </c>
      <c r="BJ54" s="36" t="str">
        <f ca="1">IF(OR(BJ$9="×",BJ$110="×",BJ$110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BJ$115="×"),"△","〇")))</f>
        <v>△</v>
      </c>
      <c r="BK54" s="29" t="str">
        <f ca="1">IF(OR(BK$9="×",BK$110="×",BK$110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BK$115="×"),"△","〇")))</f>
        <v>△</v>
      </c>
      <c r="BL54" s="29" t="str">
        <f ca="1">IF(OR(BL$9="×",BL$110="×",BL$110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BL$115="×"),"△","〇")))</f>
        <v>△</v>
      </c>
      <c r="BM54" s="29" t="str">
        <f ca="1">IF(OR(BM$9="×",BM$110="×",BM$110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BM$115="×"),"△","〇")))</f>
        <v>△</v>
      </c>
      <c r="BN54" s="29" t="str">
        <f ca="1">IF(OR(BN$9="×",BN$110="×",BN$110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BN$115="×"),"△","〇")))</f>
        <v>△</v>
      </c>
      <c r="BO54" s="29" t="str">
        <f ca="1">IF(OR(BO$9="×",BO$110="×",BO$110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BO$115="×"),"△","〇")))</f>
        <v>△</v>
      </c>
      <c r="BP54" s="29" t="str">
        <f ca="1">IF(OR(BP$9="×",BP$110="×",BP$110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BP$115="×"),"△","〇")))</f>
        <v>△</v>
      </c>
      <c r="BQ54" s="29" t="str">
        <f ca="1">IF(OR(BQ$9="×",BQ$110="×",BQ$110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BQ$115="×"),"△","〇")))</f>
        <v>△</v>
      </c>
      <c r="BR54" s="29" t="str">
        <f ca="1">IF(OR(BR$9="×",BR$110="×",BR$110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BR$115="×"),"△","〇")))</f>
        <v>△</v>
      </c>
      <c r="BS54" s="28" t="str">
        <f ca="1">IF(OR(BS$9="×",BS$110="×",BS$110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BS$115="×"),"△","〇")))</f>
        <v>〇</v>
      </c>
      <c r="BT54" s="29" t="str">
        <f ca="1">IF(OR(BT$9="×",BT$110="×",BT$110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BT$115="×"),"△","〇")))</f>
        <v>〇</v>
      </c>
      <c r="BU54" s="29" t="str">
        <f ca="1">IF(OR(BU$9="×",BU$110="×",BU$110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BU$115="×"),"△","〇")))</f>
        <v>〇</v>
      </c>
      <c r="BV54" s="30" t="str">
        <f ca="1">IF(OR(BV$9="×",BV$110="×",BV$110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BV$115="×"),"△","〇")))</f>
        <v>〇</v>
      </c>
      <c r="BW54" s="29" t="str">
        <f ca="1">IF(OR(BW$9="×",BW$110="×",BW$110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BW$115="×"),"△","〇")))</f>
        <v>〇</v>
      </c>
      <c r="BX54" s="29" t="str">
        <f ca="1">IF(OR(BX$9="×",BX$110="×",BX$110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BX$115="×"),"△","〇")))</f>
        <v>〇</v>
      </c>
      <c r="BY54" s="29" t="str">
        <f ca="1">IF(OR(BY$9="×",BY$110="×",BY$110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BY$115="×"),"△","〇")))</f>
        <v>〇</v>
      </c>
      <c r="BZ54" s="29" t="str">
        <f ca="1">IF(OR(BZ$9="×",BZ$110="×",BZ$110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BZ$115="×"),"△","〇")))</f>
        <v>〇</v>
      </c>
      <c r="CA54" s="28" t="str">
        <f ca="1">IF(OR(CA$9="×",CA$110="×",CA$110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CA$115="×"),"△","〇")))</f>
        <v>△</v>
      </c>
      <c r="CB54" s="29" t="str">
        <f ca="1">IF(OR(CB$9="×",CB$110="×",CB$110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CB$115="×"),"△","〇")))</f>
        <v>△</v>
      </c>
      <c r="CC54" s="29" t="str">
        <f ca="1">IF(OR(CC$9="×",CC$110="×",CC$110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CC$115="×"),"△","〇")))</f>
        <v>△</v>
      </c>
      <c r="CD54" s="30" t="str">
        <f ca="1">IF(OR(CD$9="×",CD$110="×",CD$110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CD$115="×"),"△","〇")))</f>
        <v>△</v>
      </c>
      <c r="CE54" s="29" t="str">
        <f ca="1">IF(OR(CE$9="×",CE$110="×",CE$110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CE$115="×"),"△","〇")))</f>
        <v>△</v>
      </c>
      <c r="CF54" s="29" t="str">
        <f ca="1">IF(OR(CF$9="×",CF$110="×",CF$110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CF$115="×"),"△","〇")))</f>
        <v>△</v>
      </c>
      <c r="CG54" s="37" t="str">
        <f ca="1">IF(OR(CG$9="×",CG$110="×",CG$110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CG$115="×"),"△","〇")))</f>
        <v>△</v>
      </c>
      <c r="CH54" s="36" t="str">
        <f ca="1">IF(OR(CH$9="×",CH$110="×",CH$110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CH$115="×"),"△","〇")))</f>
        <v>△</v>
      </c>
      <c r="CI54" s="29" t="str">
        <f ca="1">IF(OR(CI$9="×",CI$110="×",CI$110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CI$115="×"),"△","〇")))</f>
        <v>△</v>
      </c>
      <c r="CJ54" s="29" t="str">
        <f ca="1">IF(OR(CJ$9="×",CJ$110="×",CJ$110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CJ$115="×"),"△","〇")))</f>
        <v>△</v>
      </c>
      <c r="CK54" s="29" t="str">
        <f ca="1">IF(OR(CK$9="×",CK$110="×",CK$110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CK$115="×"),"△","〇")))</f>
        <v>△</v>
      </c>
      <c r="CL54" s="29" t="str">
        <f ca="1">IF(OR(CL$9="×",CL$110="×",CL$110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CL$115="×"),"△","〇")))</f>
        <v>△</v>
      </c>
      <c r="CM54" s="29" t="str">
        <f ca="1">IF(OR(CM$9="×",CM$110="×",CM$110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CM$115="×"),"△","〇")))</f>
        <v>△</v>
      </c>
      <c r="CN54" s="29" t="str">
        <f ca="1">IF(OR(CN$9="×",CN$110="×",CN$110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CN$115="×"),"△","〇")))</f>
        <v>△</v>
      </c>
      <c r="CO54" s="29" t="str">
        <f ca="1">IF(OR(CO$9="×",CO$110="×",CO$110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CO$115="×"),"△","〇")))</f>
        <v>△</v>
      </c>
      <c r="CP54" s="29" t="str">
        <f ca="1">IF(OR(CP$9="×",CP$110="×",CP$110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CP$115="×"),"△","〇")))</f>
        <v>△</v>
      </c>
      <c r="CQ54" s="28" t="str">
        <f ca="1">IF(OR(CQ$9="×",CQ$110="×",CQ$110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CQ$115="×"),"△","〇")))</f>
        <v>〇</v>
      </c>
      <c r="CR54" s="29" t="str">
        <f ca="1">IF(OR(CR$9="×",CR$110="×",CR$110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CR$115="×"),"△","〇")))</f>
        <v>〇</v>
      </c>
      <c r="CS54" s="29" t="str">
        <f ca="1">IF(OR(CS$9="×",CS$110="×",CS$110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CS$115="×"),"△","〇")))</f>
        <v>〇</v>
      </c>
      <c r="CT54" s="30" t="str">
        <f ca="1">IF(OR(CT$9="×",CT$110="×",CT$110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CT$115="×"),"△","〇")))</f>
        <v>〇</v>
      </c>
      <c r="CU54" s="29" t="str">
        <f ca="1">IF(OR(CU$9="×",CU$110="×",CU$110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CU$115="×"),"△","〇")))</f>
        <v>〇</v>
      </c>
      <c r="CV54" s="29" t="str">
        <f ca="1">IF(OR(CV$9="×",CV$110="×",CV$110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CV$115="×"),"△","〇")))</f>
        <v>〇</v>
      </c>
      <c r="CW54" s="29" t="str">
        <f ca="1">IF(OR(CW$9="×",CW$110="×",CW$110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CW$115="×"),"△","〇")))</f>
        <v>〇</v>
      </c>
      <c r="CX54" s="29" t="str">
        <f ca="1">IF(OR(CX$9="×",CX$110="×",CX$110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CX$115="×"),"△","〇")))</f>
        <v>〇</v>
      </c>
      <c r="CY54" s="28" t="str">
        <f ca="1">IF(OR(CY$9="×",CY$110="×",CY$110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CY$115="×"),"△","〇")))</f>
        <v>△</v>
      </c>
      <c r="CZ54" s="29" t="str">
        <f ca="1">IF(OR(CZ$9="×",CZ$110="×",CZ$110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CZ$115="×"),"△","〇")))</f>
        <v>△</v>
      </c>
      <c r="DA54" s="29" t="str">
        <f ca="1">IF(OR(DA$9="×",DA$110="×",DA$110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DA$115="×"),"△","〇")))</f>
        <v>△</v>
      </c>
      <c r="DB54" s="30" t="str">
        <f ca="1">IF(OR(DB$9="×",DB$110="×",DB$110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DB$115="×"),"△","〇")))</f>
        <v>△</v>
      </c>
      <c r="DC54" s="29" t="str">
        <f ca="1">IF(OR(DC$9="×",DC$110="×",DC$110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DC$115="×"),"△","〇")))</f>
        <v>△</v>
      </c>
      <c r="DD54" s="29" t="str">
        <f ca="1">IF(OR(DD$9="×",DD$110="×",DD$110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DD$115="×"),"△","〇")))</f>
        <v>△</v>
      </c>
      <c r="DE54" s="37" t="str">
        <f ca="1">IF(OR(DE$9="×",DE$110="×",DE$110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DE$115="×"),"△","〇")))</f>
        <v>△</v>
      </c>
      <c r="DF54" s="36" t="str">
        <f ca="1">IF(OR(DF$9="×",DF$110="×",DF$110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DF$115="×"),"△","〇")))</f>
        <v>△</v>
      </c>
      <c r="DG54" s="29" t="str">
        <f ca="1">IF(OR(DG$9="×",DG$110="×",DG$110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DG$115="×"),"△","〇")))</f>
        <v>△</v>
      </c>
      <c r="DH54" s="29" t="str">
        <f ca="1">IF(OR(DH$9="×",DH$110="×",DH$110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DH$115="×"),"△","〇")))</f>
        <v>△</v>
      </c>
      <c r="DI54" s="29" t="str">
        <f ca="1">IF(OR(DI$9="×",DI$110="×",DI$110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DI$115="×"),"△","〇")))</f>
        <v>△</v>
      </c>
      <c r="DJ54" s="29" t="str">
        <f ca="1">IF(OR(DJ$9="×",DJ$110="×",DJ$110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DJ$115="×"),"△","〇")))</f>
        <v>△</v>
      </c>
      <c r="DK54" s="29" t="str">
        <f ca="1">IF(OR(DK$9="×",DK$110="×",DK$110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DK$115="×"),"△","〇")))</f>
        <v>△</v>
      </c>
      <c r="DL54" s="29" t="str">
        <f ca="1">IF(OR(DL$9="×",DL$110="×",DL$110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DL$115="×"),"△","〇")))</f>
        <v>△</v>
      </c>
      <c r="DM54" s="29" t="str">
        <f ca="1">IF(OR(DM$9="×",DM$110="×",DM$110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DM$115="×"),"△","〇")))</f>
        <v>△</v>
      </c>
      <c r="DN54" s="29" t="str">
        <f ca="1">IF(OR(DN$9="×",DN$110="×",DN$110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DN$115="×"),"△","〇")))</f>
        <v>△</v>
      </c>
      <c r="DO54" s="28" t="str">
        <f ca="1">IF(OR(DO$9="×",DO$110="×",DO$110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DO$115="×"),"△","〇")))</f>
        <v>△</v>
      </c>
      <c r="DP54" s="29" t="str">
        <f ca="1">IF(OR(DP$9="×",DP$110="×",DP$110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DP$115="×"),"△","〇")))</f>
        <v>△</v>
      </c>
      <c r="DQ54" s="29" t="str">
        <f ca="1">IF(OR(DQ$9="×",DQ$110="×",DQ$110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DQ$115="×"),"△","〇")))</f>
        <v>△</v>
      </c>
      <c r="DR54" s="30" t="str">
        <f ca="1">IF(OR(DR$9="×",DR$110="×",DR$110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DR$115="×"),"△","〇")))</f>
        <v>△</v>
      </c>
      <c r="DS54" s="29" t="str">
        <f ca="1">IF(OR(DS$9="×",DS$110="×",DS$110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DS$115="×"),"△","〇")))</f>
        <v>△</v>
      </c>
      <c r="DT54" s="29" t="str">
        <f ca="1">IF(OR(DT$9="×",DT$110="×",DT$110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DT$115="×"),"△","〇")))</f>
        <v>△</v>
      </c>
      <c r="DU54" s="29" t="str">
        <f ca="1">IF(OR(DU$9="×",DU$110="×",DU$110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DU$115="×"),"△","〇")))</f>
        <v>△</v>
      </c>
      <c r="DV54" s="29" t="str">
        <f ca="1">IF(OR(DV$9="×",DV$110="×",DV$110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DV$115="×"),"△","〇")))</f>
        <v>〇</v>
      </c>
      <c r="DW54" s="28" t="str">
        <f ca="1">IF(OR(DW$9="×",DW$110="×",DW$110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DW$115="×"),"△","〇")))</f>
        <v>△</v>
      </c>
      <c r="DX54" s="29" t="str">
        <f ca="1">IF(OR(DX$9="×",DX$110="×",DX$110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DX$115="×"),"△","〇")))</f>
        <v>△</v>
      </c>
      <c r="DY54" s="29" t="str">
        <f ca="1">IF(OR(DY$9="×",DY$110="×",DY$110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DY$115="×"),"△","〇")))</f>
        <v>△</v>
      </c>
      <c r="DZ54" s="30" t="str">
        <f ca="1">IF(OR(DZ$9="×",DZ$110="×",DZ$110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DZ$115="×"),"△","〇")))</f>
        <v>△</v>
      </c>
      <c r="EA54" s="29" t="str">
        <f ca="1">IF(OR(EA$9="×",EA$110="×",EA$110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EA$115="×"),"△","〇")))</f>
        <v>△</v>
      </c>
      <c r="EB54" s="29" t="str">
        <f ca="1">IF(OR(EB$9="×",EB$110="×",EB$110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EB$115="×"),"△","〇")))</f>
        <v>△</v>
      </c>
      <c r="EC54" s="37" t="str">
        <f ca="1">IF(OR(EC$9="×",EC$110="×",EC$110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EC$115="×"),"△","〇")))</f>
        <v>△</v>
      </c>
      <c r="ED54" s="36" t="str">
        <f ca="1">IF(OR(ED$9="×",ED$110="×",ED$110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ED$115="×"),"△","〇")))</f>
        <v>×</v>
      </c>
      <c r="EE54" s="29" t="str">
        <f ca="1">IF(OR(EE$9="×",EE$110="×",EE$110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EE$115="×"),"△","〇")))</f>
        <v>×</v>
      </c>
      <c r="EF54" s="29" t="str">
        <f ca="1">IF(OR(EF$9="×",EF$110="×",EF$110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EF$115="×"),"△","〇")))</f>
        <v>×</v>
      </c>
      <c r="EG54" s="29" t="str">
        <f ca="1">IF(OR(EG$9="×",EG$110="×",EG$110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EG$115="×"),"△","〇")))</f>
        <v>×</v>
      </c>
      <c r="EH54" s="29" t="str">
        <f ca="1">IF(OR(EH$9="×",EH$110="×",EH$110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EH$115="×"),"△","〇")))</f>
        <v>×</v>
      </c>
      <c r="EI54" s="29" t="str">
        <f ca="1">IF(OR(EI$9="×",EI$110="×",EI$110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EI$115="×"),"△","〇")))</f>
        <v>×</v>
      </c>
      <c r="EJ54" s="29" t="str">
        <f ca="1">IF(OR(EJ$9="×",EJ$110="×",EJ$110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EJ$115="×"),"△","〇")))</f>
        <v>×</v>
      </c>
      <c r="EK54" s="29" t="str">
        <f ca="1">IF(OR(EK$9="×",EK$110="×",EK$110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EK$115="×"),"△","〇")))</f>
        <v>×</v>
      </c>
      <c r="EL54" s="29" t="str">
        <f ca="1">IF(OR(EL$9="×",EL$110="×",EL$110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EL$115="×"),"△","〇")))</f>
        <v>×</v>
      </c>
      <c r="EM54" s="28" t="str">
        <f ca="1">IF(OR(EM$9="×",EM$110="×",EM$110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EM$115="×"),"△","〇")))</f>
        <v>×</v>
      </c>
      <c r="EN54" s="29" t="str">
        <f ca="1">IF(OR(EN$9="×",EN$110="×",EN$110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EN$115="×"),"△","〇")))</f>
        <v>×</v>
      </c>
      <c r="EO54" s="29" t="str">
        <f ca="1">IF(OR(EO$9="×",EO$110="×",EO$110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EO$115="×"),"△","〇")))</f>
        <v>×</v>
      </c>
      <c r="EP54" s="30" t="str">
        <f ca="1">IF(OR(EP$9="×",EP$110="×",EP$110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EP$115="×"),"△","〇")))</f>
        <v>×</v>
      </c>
      <c r="EQ54" s="29" t="str">
        <f ca="1">IF(OR(EQ$9="×",EQ$110="×",EQ$110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EQ$115="×"),"△","〇")))</f>
        <v>×</v>
      </c>
      <c r="ER54" s="29" t="str">
        <f ca="1">IF(OR(ER$9="×",ER$110="×",ER$110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ER$115="×"),"△","〇")))</f>
        <v>×</v>
      </c>
      <c r="ES54" s="29" t="str">
        <f ca="1">IF(OR(ES$9="×",ES$110="×",ES$110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ES$115="×"),"△","〇")))</f>
        <v>×</v>
      </c>
      <c r="ET54" s="29" t="str">
        <f ca="1">IF(OR(ET$9="×",ET$110="×",ET$110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ET$115="×"),"△","〇")))</f>
        <v>×</v>
      </c>
      <c r="EU54" s="28" t="str">
        <f ca="1">IF(OR(EU$9="×",EU$110="×",EU$110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EU$115="×"),"△","〇")))</f>
        <v>×</v>
      </c>
      <c r="EV54" s="29" t="str">
        <f ca="1">IF(OR(EV$9="×",EV$110="×",EV$110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EV$115="×"),"△","〇")))</f>
        <v>×</v>
      </c>
      <c r="EW54" s="29" t="str">
        <f ca="1">IF(OR(EW$9="×",EW$110="×",EW$110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EW$115="×"),"△","〇")))</f>
        <v>×</v>
      </c>
      <c r="EX54" s="30" t="str">
        <f ca="1">IF(OR(EX$9="×",EX$110="×",EX$110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EX$115="×"),"△","〇")))</f>
        <v>×</v>
      </c>
      <c r="EY54" s="29" t="str">
        <f ca="1">IF(OR(EY$9="×",EY$110="×",EY$110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EY$115="×"),"△","〇")))</f>
        <v>×</v>
      </c>
      <c r="EZ54" s="29" t="str">
        <f ca="1">IF(OR(EZ$9="×",EZ$110="×",EZ$110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EZ$115="×"),"△","〇")))</f>
        <v>×</v>
      </c>
      <c r="FA54" s="37" t="str">
        <f ca="1">IF(OR(FA$9="×",FA$110="×",FA$110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FA$115="×"),"△","〇")))</f>
        <v>×</v>
      </c>
      <c r="FB54" s="36" t="str">
        <f ca="1">IF(OR(FB$9="×",FB$110="×",FB$110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FB$115="×"),"△","〇")))</f>
        <v>×</v>
      </c>
      <c r="FC54" s="29" t="str">
        <f ca="1">IF(OR(FC$9="×",FC$110="×",FC$110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FC$115="×"),"△","〇")))</f>
        <v>×</v>
      </c>
      <c r="FD54" s="29" t="str">
        <f ca="1">IF(OR(FD$9="×",FD$110="×",FD$110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FD$115="×"),"△","〇")))</f>
        <v>×</v>
      </c>
      <c r="FE54" s="29" t="str">
        <f ca="1">IF(OR(FE$9="×",FE$110="×",FE$110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FE$115="×"),"△","〇")))</f>
        <v>×</v>
      </c>
      <c r="FF54" s="29" t="str">
        <f ca="1">IF(OR(FF$9="×",FF$110="×",FF$110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FF$115="×"),"△","〇")))</f>
        <v>×</v>
      </c>
      <c r="FG54" s="29" t="str">
        <f ca="1">IF(OR(FG$9="×",FG$110="×",FG$110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FG$115="×"),"△","〇")))</f>
        <v>×</v>
      </c>
      <c r="FH54" s="29" t="str">
        <f ca="1">IF(OR(FH$9="×",FH$110="×",FH$110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FH$115="×"),"△","〇")))</f>
        <v>×</v>
      </c>
      <c r="FI54" s="29" t="str">
        <f ca="1">IF(OR(FI$9="×",FI$110="×",FI$110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FI$115="×"),"△","〇")))</f>
        <v>×</v>
      </c>
      <c r="FJ54" s="29" t="str">
        <f ca="1">IF(OR(FJ$9="×",FJ$110="×",FJ$110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FJ$115="×"),"△","〇")))</f>
        <v>×</v>
      </c>
      <c r="FK54" s="28" t="str">
        <f ca="1">IF(OR(FK$9="×",FK$110="×",FK$110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FK$115="×"),"△","〇")))</f>
        <v>×</v>
      </c>
      <c r="FL54" s="29" t="str">
        <f ca="1">IF(OR(FL$9="×",FL$110="×",FL$110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FL$115="×"),"△","〇")))</f>
        <v>×</v>
      </c>
      <c r="FM54" s="29" t="str">
        <f ca="1">IF(OR(FM$9="×",FM$110="×",FM$110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FM$115="×"),"△","〇")))</f>
        <v>×</v>
      </c>
      <c r="FN54" s="30" t="str">
        <f ca="1">IF(OR(FN$9="×",FN$110="×",FN$110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FN$115="×"),"△","〇")))</f>
        <v>×</v>
      </c>
      <c r="FO54" s="29" t="str">
        <f ca="1">IF(OR(FO$9="×",FO$110="×",FO$110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FO$115="×"),"△","〇")))</f>
        <v>×</v>
      </c>
      <c r="FP54" s="29" t="str">
        <f ca="1">IF(OR(FP$9="×",FP$110="×",FP$110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FP$115="×"),"△","〇")))</f>
        <v>×</v>
      </c>
      <c r="FQ54" s="29" t="str">
        <f ca="1">IF(OR(FQ$9="×",FQ$110="×",FQ$110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FQ$115="×"),"△","〇")))</f>
        <v>×</v>
      </c>
      <c r="FR54" s="29" t="str">
        <f ca="1">IF(OR(FR$9="×",FR$110="×",FR$110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FR$115="×"),"△","〇")))</f>
        <v>×</v>
      </c>
      <c r="FS54" s="28" t="str">
        <f ca="1">IF(OR(FS$9="×",FS$110="×",FS$110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FS$115="×"),"△","〇")))</f>
        <v>×</v>
      </c>
      <c r="FT54" s="29" t="str">
        <f ca="1">IF(OR(FT$9="×",FT$110="×",FT$110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FT$115="×"),"△","〇")))</f>
        <v>×</v>
      </c>
      <c r="FU54" s="29" t="str">
        <f ca="1">IF(OR(FU$9="×",FU$110="×",FU$110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FU$115="×"),"△","〇")))</f>
        <v>×</v>
      </c>
      <c r="FV54" s="30" t="str">
        <f ca="1">IF(OR(FV$9="×",FV$110="×",FV$110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FV$115="×"),"△","〇")))</f>
        <v>×</v>
      </c>
      <c r="FW54" s="29" t="str">
        <f ca="1">IF(OR(FW$9="×",FW$110="×",FW$110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FW$115="×"),"△","〇")))</f>
        <v>×</v>
      </c>
      <c r="FX54" s="29" t="str">
        <f ca="1">IF(OR(FX$9="×",FX$110="×",FX$110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FX$115="×"),"△","〇")))</f>
        <v>×</v>
      </c>
      <c r="FY54" s="37" t="str">
        <f ca="1">IF(OR(FY$9="×",FY$110="×",FY$110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FY$115="×"),"△","〇")))</f>
        <v>×</v>
      </c>
    </row>
    <row r="55" spans="1:181">
      <c r="A55" s="47"/>
      <c r="B55" s="79" t="s">
        <v>66</v>
      </c>
      <c r="C55" s="80"/>
      <c r="D55" s="11" t="s">
        <v>193</v>
      </c>
      <c r="E55" s="10" t="str">
        <f>INDEX(施設情報!$D$1:$D$1000,MATCH(D55,施設情報!$C$1:$C$1000,0))</f>
        <v>1</v>
      </c>
      <c r="F55" s="11"/>
      <c r="G55" s="8" t="str">
        <f t="shared" si="22"/>
        <v>044-46391</v>
      </c>
      <c r="H55" s="10" t="str">
        <f t="shared" si="23"/>
        <v>044-46392</v>
      </c>
      <c r="I55" s="10" t="str">
        <f t="shared" si="24"/>
        <v>044-46393</v>
      </c>
      <c r="J55" s="10" t="str">
        <f t="shared" si="25"/>
        <v>044-46394</v>
      </c>
      <c r="K55" s="10" t="str">
        <f t="shared" si="26"/>
        <v>044-46395</v>
      </c>
      <c r="L55" s="10" t="str">
        <f t="shared" si="27"/>
        <v>044-46396</v>
      </c>
      <c r="M55" s="10" t="str">
        <f t="shared" si="28"/>
        <v>044-46397</v>
      </c>
      <c r="N55" s="36" t="str">
        <f ca="1">IF(OR(N$9="×",N$110="×",N$110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N$137="×"),"△","〇")))</f>
        <v>△</v>
      </c>
      <c r="O55" s="29" t="str">
        <f ca="1">IF(OR(O$9="×",O$110="×",O$110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O$137="×"),"△","〇")))</f>
        <v>△</v>
      </c>
      <c r="P55" s="29" t="str">
        <f ca="1">IF(OR(P$9="×",P$110="×",P$110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P$137="×"),"△","〇")))</f>
        <v>△</v>
      </c>
      <c r="Q55" s="29" t="str">
        <f ca="1">IF(OR(Q$9="×",Q$110="×",Q$110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Q$137="×"),"△","〇")))</f>
        <v>△</v>
      </c>
      <c r="R55" s="29" t="str">
        <f ca="1">IF(OR(R$9="×",R$110="×",R$110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R$137="×"),"△","〇")))</f>
        <v>△</v>
      </c>
      <c r="S55" s="29" t="str">
        <f ca="1">IF(OR(S$9="×",S$110="×",S$110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S$137="×"),"△","〇")))</f>
        <v>△</v>
      </c>
      <c r="T55" s="29" t="str">
        <f ca="1">IF(OR(T$9="×",T$110="×",T$110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T$137="×"),"△","〇")))</f>
        <v>△</v>
      </c>
      <c r="U55" s="29" t="str">
        <f ca="1">IF(OR(U$9="×",U$110="×",U$110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U$137="×"),"△","〇")))</f>
        <v>△</v>
      </c>
      <c r="V55" s="29" t="str">
        <f ca="1">IF(OR(V$9="×",V$110="×",V$110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V$137="×"),"△","〇")))</f>
        <v>△</v>
      </c>
      <c r="W55" s="28" t="str">
        <f ca="1">IF(OR(W$9="×",W$110="×",W$110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W$137="×"),"△","〇")))</f>
        <v>〇</v>
      </c>
      <c r="X55" s="29" t="str">
        <f ca="1">IF(OR(X$9="×",X$110="×",X$110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X$137="×"),"△","〇")))</f>
        <v>〇</v>
      </c>
      <c r="Y55" s="29" t="str">
        <f ca="1">IF(OR(Y$9="×",Y$110="×",Y$110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Y$137="×"),"△","〇")))</f>
        <v>〇</v>
      </c>
      <c r="Z55" s="30" t="str">
        <f ca="1">IF(OR(Z$9="×",Z$110="×",Z$110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Z$137="×"),"△","〇")))</f>
        <v>〇</v>
      </c>
      <c r="AA55" s="29" t="str">
        <f ca="1">IF(OR(AA$9="×",AA$110="×",AA$110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AA$137="×"),"△","〇")))</f>
        <v>〇</v>
      </c>
      <c r="AB55" s="29" t="str">
        <f ca="1">IF(OR(AB$9="×",AB$110="×",AB$110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AB$137="×"),"△","〇")))</f>
        <v>〇</v>
      </c>
      <c r="AC55" s="29" t="str">
        <f ca="1">IF(OR(AC$9="×",AC$110="×",AC$110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AC$137="×"),"△","〇")))</f>
        <v>〇</v>
      </c>
      <c r="AD55" s="29" t="str">
        <f ca="1">IF(OR(AD$9="×",AD$110="×",AD$110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AD$137="×"),"△","〇")))</f>
        <v>〇</v>
      </c>
      <c r="AE55" s="28" t="str">
        <f ca="1">IF(OR(AE$9="×",AE$110="×",AE$110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AE$137="×"),"△","〇")))</f>
        <v>△</v>
      </c>
      <c r="AF55" s="29" t="str">
        <f ca="1">IF(OR(AF$9="×",AF$110="×",AF$110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AF$137="×"),"△","〇")))</f>
        <v>△</v>
      </c>
      <c r="AG55" s="29" t="str">
        <f ca="1">IF(OR(AG$9="×",AG$110="×",AG$110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AG$137="×"),"△","〇")))</f>
        <v>△</v>
      </c>
      <c r="AH55" s="30" t="str">
        <f ca="1">IF(OR(AH$9="×",AH$110="×",AH$110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AH$137="×"),"△","〇")))</f>
        <v>△</v>
      </c>
      <c r="AI55" s="29" t="str">
        <f ca="1">IF(OR(AI$9="×",AI$110="×",AI$110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AI$137="×"),"△","〇")))</f>
        <v>△</v>
      </c>
      <c r="AJ55" s="29" t="str">
        <f ca="1">IF(OR(AJ$9="×",AJ$110="×",AJ$110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AJ$137="×"),"△","〇")))</f>
        <v>△</v>
      </c>
      <c r="AK55" s="37" t="str">
        <f ca="1">IF(OR(AK$9="×",AK$110="×",AK$110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AK$137="×"),"△","〇")))</f>
        <v>△</v>
      </c>
      <c r="AL55" s="36" t="str">
        <f ca="1">IF(OR(AL$9="×",AL$110="×",AL$110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AL$137="×"),"△","〇")))</f>
        <v>△</v>
      </c>
      <c r="AM55" s="29" t="str">
        <f ca="1">IF(OR(AM$9="×",AM$110="×",AM$110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AM$137="×"),"△","〇")))</f>
        <v>△</v>
      </c>
      <c r="AN55" s="29" t="str">
        <f ca="1">IF(OR(AN$9="×",AN$110="×",AN$110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AN$137="×"),"△","〇")))</f>
        <v>△</v>
      </c>
      <c r="AO55" s="29" t="str">
        <f ca="1">IF(OR(AO$9="×",AO$110="×",AO$110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AO$137="×"),"△","〇")))</f>
        <v>△</v>
      </c>
      <c r="AP55" s="29" t="str">
        <f ca="1">IF(OR(AP$9="×",AP$110="×",AP$110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AP$137="×"),"△","〇")))</f>
        <v>△</v>
      </c>
      <c r="AQ55" s="29" t="str">
        <f ca="1">IF(OR(AQ$9="×",AQ$110="×",AQ$110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AQ$137="×"),"△","〇")))</f>
        <v>△</v>
      </c>
      <c r="AR55" s="29" t="str">
        <f ca="1">IF(OR(AR$9="×",AR$110="×",AR$110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AR$137="×"),"△","〇")))</f>
        <v>△</v>
      </c>
      <c r="AS55" s="29" t="str">
        <f ca="1">IF(OR(AS$9="×",AS$110="×",AS$110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AS$137="×"),"△","〇")))</f>
        <v>△</v>
      </c>
      <c r="AT55" s="29" t="str">
        <f ca="1">IF(OR(AT$9="×",AT$110="×",AT$110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AT$137="×"),"△","〇")))</f>
        <v>△</v>
      </c>
      <c r="AU55" s="28" t="str">
        <f ca="1">IF(OR(AU$9="×",AU$110="×",AU$110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AU$137="×"),"△","〇")))</f>
        <v>〇</v>
      </c>
      <c r="AV55" s="29" t="str">
        <f ca="1">IF(OR(AV$9="×",AV$110="×",AV$110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AV$137="×"),"△","〇")))</f>
        <v>〇</v>
      </c>
      <c r="AW55" s="29" t="str">
        <f ca="1">IF(OR(AW$9="×",AW$110="×",AW$110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AW$137="×"),"△","〇")))</f>
        <v>〇</v>
      </c>
      <c r="AX55" s="30" t="str">
        <f ca="1">IF(OR(AX$9="×",AX$110="×",AX$110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AX$137="×"),"△","〇")))</f>
        <v>〇</v>
      </c>
      <c r="AY55" s="29" t="str">
        <f ca="1">IF(OR(AY$9="×",AY$110="×",AY$110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AY$137="×"),"△","〇")))</f>
        <v>〇</v>
      </c>
      <c r="AZ55" s="29" t="str">
        <f ca="1">IF(OR(AZ$9="×",AZ$110="×",AZ$110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AZ$137="×"),"△","〇")))</f>
        <v>〇</v>
      </c>
      <c r="BA55" s="29" t="str">
        <f ca="1">IF(OR(BA$9="×",BA$110="×",BA$110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BA$137="×"),"△","〇")))</f>
        <v>〇</v>
      </c>
      <c r="BB55" s="29" t="str">
        <f ca="1">IF(OR(BB$9="×",BB$110="×",BB$110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BB$137="×"),"△","〇")))</f>
        <v>〇</v>
      </c>
      <c r="BC55" s="28" t="str">
        <f ca="1">IF(OR(BC$9="×",BC$110="×",BC$110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BC$137="×"),"△","〇")))</f>
        <v>△</v>
      </c>
      <c r="BD55" s="29" t="str">
        <f ca="1">IF(OR(BD$9="×",BD$110="×",BD$110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BD$137="×"),"△","〇")))</f>
        <v>△</v>
      </c>
      <c r="BE55" s="29" t="str">
        <f ca="1">IF(OR(BE$9="×",BE$110="×",BE$110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BE$137="×"),"△","〇")))</f>
        <v>△</v>
      </c>
      <c r="BF55" s="30" t="str">
        <f ca="1">IF(OR(BF$9="×",BF$110="×",BF$110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BF$137="×"),"△","〇")))</f>
        <v>△</v>
      </c>
      <c r="BG55" s="29" t="str">
        <f ca="1">IF(OR(BG$9="×",BG$110="×",BG$110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BG$137="×"),"△","〇")))</f>
        <v>△</v>
      </c>
      <c r="BH55" s="29" t="str">
        <f ca="1">IF(OR(BH$9="×",BH$110="×",BH$110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BH$137="×"),"△","〇")))</f>
        <v>△</v>
      </c>
      <c r="BI55" s="37" t="str">
        <f ca="1">IF(OR(BI$9="×",BI$110="×",BI$110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BI$137="×"),"△","〇")))</f>
        <v>△</v>
      </c>
      <c r="BJ55" s="36" t="str">
        <f ca="1">IF(OR(BJ$9="×",BJ$110="×",BJ$110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BJ$137="×"),"△","〇")))</f>
        <v>△</v>
      </c>
      <c r="BK55" s="29" t="str">
        <f ca="1">IF(OR(BK$9="×",BK$110="×",BK$110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BK$137="×"),"△","〇")))</f>
        <v>△</v>
      </c>
      <c r="BL55" s="29" t="str">
        <f ca="1">IF(OR(BL$9="×",BL$110="×",BL$110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BL$137="×"),"△","〇")))</f>
        <v>△</v>
      </c>
      <c r="BM55" s="29" t="str">
        <f ca="1">IF(OR(BM$9="×",BM$110="×",BM$110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BM$137="×"),"△","〇")))</f>
        <v>△</v>
      </c>
      <c r="BN55" s="29" t="str">
        <f ca="1">IF(OR(BN$9="×",BN$110="×",BN$110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BN$137="×"),"△","〇")))</f>
        <v>△</v>
      </c>
      <c r="BO55" s="29" t="str">
        <f ca="1">IF(OR(BO$9="×",BO$110="×",BO$110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BO$137="×"),"△","〇")))</f>
        <v>△</v>
      </c>
      <c r="BP55" s="29" t="str">
        <f ca="1">IF(OR(BP$9="×",BP$110="×",BP$110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BP$137="×"),"△","〇")))</f>
        <v>△</v>
      </c>
      <c r="BQ55" s="29" t="str">
        <f ca="1">IF(OR(BQ$9="×",BQ$110="×",BQ$110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BQ$137="×"),"△","〇")))</f>
        <v>△</v>
      </c>
      <c r="BR55" s="29" t="str">
        <f ca="1">IF(OR(BR$9="×",BR$110="×",BR$110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BR$137="×"),"△","〇")))</f>
        <v>△</v>
      </c>
      <c r="BS55" s="28" t="str">
        <f ca="1">IF(OR(BS$9="×",BS$110="×",BS$110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BS$137="×"),"△","〇")))</f>
        <v>〇</v>
      </c>
      <c r="BT55" s="29" t="str">
        <f ca="1">IF(OR(BT$9="×",BT$110="×",BT$110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BT$137="×"),"△","〇")))</f>
        <v>〇</v>
      </c>
      <c r="BU55" s="29" t="str">
        <f ca="1">IF(OR(BU$9="×",BU$110="×",BU$110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BU$137="×"),"△","〇")))</f>
        <v>〇</v>
      </c>
      <c r="BV55" s="30" t="str">
        <f ca="1">IF(OR(BV$9="×",BV$110="×",BV$110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BV$137="×"),"△","〇")))</f>
        <v>〇</v>
      </c>
      <c r="BW55" s="29" t="str">
        <f ca="1">IF(OR(BW$9="×",BW$110="×",BW$110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BW$137="×"),"△","〇")))</f>
        <v>〇</v>
      </c>
      <c r="BX55" s="29" t="str">
        <f ca="1">IF(OR(BX$9="×",BX$110="×",BX$110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BX$137="×"),"△","〇")))</f>
        <v>〇</v>
      </c>
      <c r="BY55" s="29" t="str">
        <f ca="1">IF(OR(BY$9="×",BY$110="×",BY$110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BY$137="×"),"△","〇")))</f>
        <v>〇</v>
      </c>
      <c r="BZ55" s="29" t="str">
        <f ca="1">IF(OR(BZ$9="×",BZ$110="×",BZ$110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BZ$137="×"),"△","〇")))</f>
        <v>〇</v>
      </c>
      <c r="CA55" s="28" t="str">
        <f ca="1">IF(OR(CA$9="×",CA$110="×",CA$110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CA$137="×"),"△","〇")))</f>
        <v>△</v>
      </c>
      <c r="CB55" s="29" t="str">
        <f ca="1">IF(OR(CB$9="×",CB$110="×",CB$110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CB$137="×"),"△","〇")))</f>
        <v>△</v>
      </c>
      <c r="CC55" s="29" t="str">
        <f ca="1">IF(OR(CC$9="×",CC$110="×",CC$110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CC$137="×"),"△","〇")))</f>
        <v>△</v>
      </c>
      <c r="CD55" s="30" t="str">
        <f ca="1">IF(OR(CD$9="×",CD$110="×",CD$110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CD$137="×"),"△","〇")))</f>
        <v>△</v>
      </c>
      <c r="CE55" s="29" t="str">
        <f ca="1">IF(OR(CE$9="×",CE$110="×",CE$110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CE$137="×"),"△","〇")))</f>
        <v>△</v>
      </c>
      <c r="CF55" s="29" t="str">
        <f ca="1">IF(OR(CF$9="×",CF$110="×",CF$110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CF$137="×"),"△","〇")))</f>
        <v>△</v>
      </c>
      <c r="CG55" s="37" t="str">
        <f ca="1">IF(OR(CG$9="×",CG$110="×",CG$110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CG$137="×"),"△","〇")))</f>
        <v>△</v>
      </c>
      <c r="CH55" s="36" t="str">
        <f ca="1">IF(OR(CH$9="×",CH$110="×",CH$110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CH$137="×"),"△","〇")))</f>
        <v>△</v>
      </c>
      <c r="CI55" s="29" t="str">
        <f ca="1">IF(OR(CI$9="×",CI$110="×",CI$110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CI$137="×"),"△","〇")))</f>
        <v>△</v>
      </c>
      <c r="CJ55" s="29" t="str">
        <f ca="1">IF(OR(CJ$9="×",CJ$110="×",CJ$110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CJ$137="×"),"△","〇")))</f>
        <v>△</v>
      </c>
      <c r="CK55" s="29" t="str">
        <f ca="1">IF(OR(CK$9="×",CK$110="×",CK$110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CK$137="×"),"△","〇")))</f>
        <v>△</v>
      </c>
      <c r="CL55" s="29" t="str">
        <f ca="1">IF(OR(CL$9="×",CL$110="×",CL$110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CL$137="×"),"△","〇")))</f>
        <v>△</v>
      </c>
      <c r="CM55" s="29" t="str">
        <f ca="1">IF(OR(CM$9="×",CM$110="×",CM$110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CM$137="×"),"△","〇")))</f>
        <v>△</v>
      </c>
      <c r="CN55" s="29" t="str">
        <f ca="1">IF(OR(CN$9="×",CN$110="×",CN$110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CN$137="×"),"△","〇")))</f>
        <v>△</v>
      </c>
      <c r="CO55" s="29" t="str">
        <f ca="1">IF(OR(CO$9="×",CO$110="×",CO$110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CO$137="×"),"△","〇")))</f>
        <v>△</v>
      </c>
      <c r="CP55" s="29" t="str">
        <f ca="1">IF(OR(CP$9="×",CP$110="×",CP$110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CP$137="×"),"△","〇")))</f>
        <v>△</v>
      </c>
      <c r="CQ55" s="28" t="str">
        <f ca="1">IF(OR(CQ$9="×",CQ$110="×",CQ$110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CQ$137="×"),"△","〇")))</f>
        <v>〇</v>
      </c>
      <c r="CR55" s="29" t="str">
        <f ca="1">IF(OR(CR$9="×",CR$110="×",CR$110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CR$137="×"),"△","〇")))</f>
        <v>〇</v>
      </c>
      <c r="CS55" s="29" t="str">
        <f ca="1">IF(OR(CS$9="×",CS$110="×",CS$110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CS$137="×"),"△","〇")))</f>
        <v>〇</v>
      </c>
      <c r="CT55" s="30" t="str">
        <f ca="1">IF(OR(CT$9="×",CT$110="×",CT$110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CT$137="×"),"△","〇")))</f>
        <v>〇</v>
      </c>
      <c r="CU55" s="29" t="str">
        <f ca="1">IF(OR(CU$9="×",CU$110="×",CU$110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CU$137="×"),"△","〇")))</f>
        <v>〇</v>
      </c>
      <c r="CV55" s="29" t="str">
        <f ca="1">IF(OR(CV$9="×",CV$110="×",CV$110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CV$137="×"),"△","〇")))</f>
        <v>〇</v>
      </c>
      <c r="CW55" s="29" t="str">
        <f ca="1">IF(OR(CW$9="×",CW$110="×",CW$110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CW$137="×"),"△","〇")))</f>
        <v>〇</v>
      </c>
      <c r="CX55" s="29" t="str">
        <f ca="1">IF(OR(CX$9="×",CX$110="×",CX$110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CX$137="×"),"△","〇")))</f>
        <v>〇</v>
      </c>
      <c r="CY55" s="28" t="str">
        <f ca="1">IF(OR(CY$9="×",CY$110="×",CY$110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CY$137="×"),"△","〇")))</f>
        <v>△</v>
      </c>
      <c r="CZ55" s="29" t="str">
        <f ca="1">IF(OR(CZ$9="×",CZ$110="×",CZ$110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CZ$137="×"),"△","〇")))</f>
        <v>△</v>
      </c>
      <c r="DA55" s="29" t="str">
        <f ca="1">IF(OR(DA$9="×",DA$110="×",DA$110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DA$137="×"),"△","〇")))</f>
        <v>△</v>
      </c>
      <c r="DB55" s="30" t="str">
        <f ca="1">IF(OR(DB$9="×",DB$110="×",DB$110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DB$137="×"),"△","〇")))</f>
        <v>△</v>
      </c>
      <c r="DC55" s="29" t="str">
        <f ca="1">IF(OR(DC$9="×",DC$110="×",DC$110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DC$137="×"),"△","〇")))</f>
        <v>△</v>
      </c>
      <c r="DD55" s="29" t="str">
        <f ca="1">IF(OR(DD$9="×",DD$110="×",DD$110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DD$137="×"),"△","〇")))</f>
        <v>△</v>
      </c>
      <c r="DE55" s="37" t="str">
        <f ca="1">IF(OR(DE$9="×",DE$110="×",DE$110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DE$137="×"),"△","〇")))</f>
        <v>△</v>
      </c>
      <c r="DF55" s="36" t="str">
        <f ca="1">IF(OR(DF$9="×",DF$110="×",DF$110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DF$137="×"),"△","〇")))</f>
        <v>△</v>
      </c>
      <c r="DG55" s="29" t="str">
        <f ca="1">IF(OR(DG$9="×",DG$110="×",DG$110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DG$137="×"),"△","〇")))</f>
        <v>△</v>
      </c>
      <c r="DH55" s="29" t="str">
        <f ca="1">IF(OR(DH$9="×",DH$110="×",DH$110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DH$137="×"),"△","〇")))</f>
        <v>△</v>
      </c>
      <c r="DI55" s="29" t="str">
        <f ca="1">IF(OR(DI$9="×",DI$110="×",DI$110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DI$137="×"),"△","〇")))</f>
        <v>△</v>
      </c>
      <c r="DJ55" s="29" t="str">
        <f ca="1">IF(OR(DJ$9="×",DJ$110="×",DJ$110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DJ$137="×"),"△","〇")))</f>
        <v>△</v>
      </c>
      <c r="DK55" s="29" t="str">
        <f ca="1">IF(OR(DK$9="×",DK$110="×",DK$110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DK$137="×"),"△","〇")))</f>
        <v>△</v>
      </c>
      <c r="DL55" s="29" t="str">
        <f ca="1">IF(OR(DL$9="×",DL$110="×",DL$110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DL$137="×"),"△","〇")))</f>
        <v>△</v>
      </c>
      <c r="DM55" s="29" t="str">
        <f ca="1">IF(OR(DM$9="×",DM$110="×",DM$110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DM$137="×"),"△","〇")))</f>
        <v>△</v>
      </c>
      <c r="DN55" s="29" t="str">
        <f ca="1">IF(OR(DN$9="×",DN$110="×",DN$110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DN$137="×"),"△","〇")))</f>
        <v>△</v>
      </c>
      <c r="DO55" s="28" t="str">
        <f ca="1">IF(OR(DO$9="×",DO$110="×",DO$110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DO$137="×"),"△","〇")))</f>
        <v>〇</v>
      </c>
      <c r="DP55" s="29" t="str">
        <f ca="1">IF(OR(DP$9="×",DP$110="×",DP$110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DP$137="×"),"△","〇")))</f>
        <v>〇</v>
      </c>
      <c r="DQ55" s="29" t="str">
        <f ca="1">IF(OR(DQ$9="×",DQ$110="×",DQ$110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DQ$137="×"),"△","〇")))</f>
        <v>〇</v>
      </c>
      <c r="DR55" s="30" t="str">
        <f ca="1">IF(OR(DR$9="×",DR$110="×",DR$110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DR$137="×"),"△","〇")))</f>
        <v>〇</v>
      </c>
      <c r="DS55" s="29" t="str">
        <f ca="1">IF(OR(DS$9="×",DS$110="×",DS$110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DS$137="×"),"△","〇")))</f>
        <v>〇</v>
      </c>
      <c r="DT55" s="29" t="str">
        <f ca="1">IF(OR(DT$9="×",DT$110="×",DT$110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DT$137="×"),"△","〇")))</f>
        <v>〇</v>
      </c>
      <c r="DU55" s="29" t="str">
        <f ca="1">IF(OR(DU$9="×",DU$110="×",DU$110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DU$137="×"),"△","〇")))</f>
        <v>〇</v>
      </c>
      <c r="DV55" s="29" t="str">
        <f ca="1">IF(OR(DV$9="×",DV$110="×",DV$110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DV$137="×"),"△","〇")))</f>
        <v>〇</v>
      </c>
      <c r="DW55" s="28" t="str">
        <f ca="1">IF(OR(DW$9="×",DW$110="×",DW$110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DW$137="×"),"△","〇")))</f>
        <v>△</v>
      </c>
      <c r="DX55" s="29" t="str">
        <f ca="1">IF(OR(DX$9="×",DX$110="×",DX$110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DX$137="×"),"△","〇")))</f>
        <v>△</v>
      </c>
      <c r="DY55" s="29" t="str">
        <f ca="1">IF(OR(DY$9="×",DY$110="×",DY$110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DY$137="×"),"△","〇")))</f>
        <v>△</v>
      </c>
      <c r="DZ55" s="30" t="str">
        <f ca="1">IF(OR(DZ$9="×",DZ$110="×",DZ$110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DZ$137="×"),"△","〇")))</f>
        <v>△</v>
      </c>
      <c r="EA55" s="29" t="str">
        <f ca="1">IF(OR(EA$9="×",EA$110="×",EA$110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EA$137="×"),"△","〇")))</f>
        <v>△</v>
      </c>
      <c r="EB55" s="29" t="str">
        <f ca="1">IF(OR(EB$9="×",EB$110="×",EB$110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EB$137="×"),"△","〇")))</f>
        <v>△</v>
      </c>
      <c r="EC55" s="37" t="str">
        <f ca="1">IF(OR(EC$9="×",EC$110="×",EC$110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EC$137="×"),"△","〇")))</f>
        <v>△</v>
      </c>
      <c r="ED55" s="36" t="str">
        <f ca="1">IF(OR(ED$9="×",ED$110="×",ED$110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ED$137="×"),"△","〇")))</f>
        <v>×</v>
      </c>
      <c r="EE55" s="29" t="str">
        <f ca="1">IF(OR(EE$9="×",EE$110="×",EE$110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EE$137="×"),"△","〇")))</f>
        <v>×</v>
      </c>
      <c r="EF55" s="29" t="str">
        <f ca="1">IF(OR(EF$9="×",EF$110="×",EF$110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EF$137="×"),"△","〇")))</f>
        <v>×</v>
      </c>
      <c r="EG55" s="29" t="str">
        <f ca="1">IF(OR(EG$9="×",EG$110="×",EG$110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EG$137="×"),"△","〇")))</f>
        <v>×</v>
      </c>
      <c r="EH55" s="29" t="str">
        <f ca="1">IF(OR(EH$9="×",EH$110="×",EH$110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EH$137="×"),"△","〇")))</f>
        <v>×</v>
      </c>
      <c r="EI55" s="29" t="str">
        <f ca="1">IF(OR(EI$9="×",EI$110="×",EI$110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EI$137="×"),"△","〇")))</f>
        <v>×</v>
      </c>
      <c r="EJ55" s="29" t="str">
        <f ca="1">IF(OR(EJ$9="×",EJ$110="×",EJ$110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EJ$137="×"),"△","〇")))</f>
        <v>×</v>
      </c>
      <c r="EK55" s="29" t="str">
        <f ca="1">IF(OR(EK$9="×",EK$110="×",EK$110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EK$137="×"),"△","〇")))</f>
        <v>×</v>
      </c>
      <c r="EL55" s="29" t="str">
        <f ca="1">IF(OR(EL$9="×",EL$110="×",EL$110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EL$137="×"),"△","〇")))</f>
        <v>×</v>
      </c>
      <c r="EM55" s="28" t="str">
        <f ca="1">IF(OR(EM$9="×",EM$110="×",EM$110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EM$137="×"),"△","〇")))</f>
        <v>×</v>
      </c>
      <c r="EN55" s="29" t="str">
        <f ca="1">IF(OR(EN$9="×",EN$110="×",EN$110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EN$137="×"),"△","〇")))</f>
        <v>×</v>
      </c>
      <c r="EO55" s="29" t="str">
        <f ca="1">IF(OR(EO$9="×",EO$110="×",EO$110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EO$137="×"),"△","〇")))</f>
        <v>×</v>
      </c>
      <c r="EP55" s="30" t="str">
        <f ca="1">IF(OR(EP$9="×",EP$110="×",EP$110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EP$137="×"),"△","〇")))</f>
        <v>×</v>
      </c>
      <c r="EQ55" s="29" t="str">
        <f ca="1">IF(OR(EQ$9="×",EQ$110="×",EQ$110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EQ$137="×"),"△","〇")))</f>
        <v>×</v>
      </c>
      <c r="ER55" s="29" t="str">
        <f ca="1">IF(OR(ER$9="×",ER$110="×",ER$110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ER$137="×"),"△","〇")))</f>
        <v>×</v>
      </c>
      <c r="ES55" s="29" t="str">
        <f ca="1">IF(OR(ES$9="×",ES$110="×",ES$110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ES$137="×"),"△","〇")))</f>
        <v>×</v>
      </c>
      <c r="ET55" s="29" t="str">
        <f ca="1">IF(OR(ET$9="×",ET$110="×",ET$110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ET$137="×"),"△","〇")))</f>
        <v>×</v>
      </c>
      <c r="EU55" s="28" t="str">
        <f ca="1">IF(OR(EU$9="×",EU$110="×",EU$110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EU$137="×"),"△","〇")))</f>
        <v>×</v>
      </c>
      <c r="EV55" s="29" t="str">
        <f ca="1">IF(OR(EV$9="×",EV$110="×",EV$110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EV$137="×"),"△","〇")))</f>
        <v>×</v>
      </c>
      <c r="EW55" s="29" t="str">
        <f ca="1">IF(OR(EW$9="×",EW$110="×",EW$110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EW$137="×"),"△","〇")))</f>
        <v>×</v>
      </c>
      <c r="EX55" s="30" t="str">
        <f ca="1">IF(OR(EX$9="×",EX$110="×",EX$110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EX$137="×"),"△","〇")))</f>
        <v>×</v>
      </c>
      <c r="EY55" s="29" t="str">
        <f ca="1">IF(OR(EY$9="×",EY$110="×",EY$110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EY$137="×"),"△","〇")))</f>
        <v>×</v>
      </c>
      <c r="EZ55" s="29" t="str">
        <f ca="1">IF(OR(EZ$9="×",EZ$110="×",EZ$110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EZ$137="×"),"△","〇")))</f>
        <v>×</v>
      </c>
      <c r="FA55" s="37" t="str">
        <f ca="1">IF(OR(FA$9="×",FA$110="×",FA$110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FA$137="×"),"△","〇")))</f>
        <v>×</v>
      </c>
      <c r="FB55" s="36" t="str">
        <f ca="1">IF(OR(FB$9="×",FB$110="×",FB$110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FB$137="×"),"△","〇")))</f>
        <v>×</v>
      </c>
      <c r="FC55" s="29" t="str">
        <f ca="1">IF(OR(FC$9="×",FC$110="×",FC$110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FC$137="×"),"△","〇")))</f>
        <v>×</v>
      </c>
      <c r="FD55" s="29" t="str">
        <f ca="1">IF(OR(FD$9="×",FD$110="×",FD$110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FD$137="×"),"△","〇")))</f>
        <v>×</v>
      </c>
      <c r="FE55" s="29" t="str">
        <f ca="1">IF(OR(FE$9="×",FE$110="×",FE$110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FE$137="×"),"△","〇")))</f>
        <v>×</v>
      </c>
      <c r="FF55" s="29" t="str">
        <f ca="1">IF(OR(FF$9="×",FF$110="×",FF$110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FF$137="×"),"△","〇")))</f>
        <v>×</v>
      </c>
      <c r="FG55" s="29" t="str">
        <f ca="1">IF(OR(FG$9="×",FG$110="×",FG$110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FG$137="×"),"△","〇")))</f>
        <v>×</v>
      </c>
      <c r="FH55" s="29" t="str">
        <f ca="1">IF(OR(FH$9="×",FH$110="×",FH$110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FH$137="×"),"△","〇")))</f>
        <v>×</v>
      </c>
      <c r="FI55" s="29" t="str">
        <f ca="1">IF(OR(FI$9="×",FI$110="×",FI$110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FI$137="×"),"△","〇")))</f>
        <v>×</v>
      </c>
      <c r="FJ55" s="29" t="str">
        <f ca="1">IF(OR(FJ$9="×",FJ$110="×",FJ$110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FJ$137="×"),"△","〇")))</f>
        <v>×</v>
      </c>
      <c r="FK55" s="28" t="str">
        <f ca="1">IF(OR(FK$9="×",FK$110="×",FK$110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FK$137="×"),"△","〇")))</f>
        <v>×</v>
      </c>
      <c r="FL55" s="29" t="str">
        <f ca="1">IF(OR(FL$9="×",FL$110="×",FL$110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FL$137="×"),"△","〇")))</f>
        <v>×</v>
      </c>
      <c r="FM55" s="29" t="str">
        <f ca="1">IF(OR(FM$9="×",FM$110="×",FM$110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FM$137="×"),"△","〇")))</f>
        <v>×</v>
      </c>
      <c r="FN55" s="30" t="str">
        <f ca="1">IF(OR(FN$9="×",FN$110="×",FN$110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FN$137="×"),"△","〇")))</f>
        <v>×</v>
      </c>
      <c r="FO55" s="29" t="str">
        <f ca="1">IF(OR(FO$9="×",FO$110="×",FO$110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FO$137="×"),"△","〇")))</f>
        <v>×</v>
      </c>
      <c r="FP55" s="29" t="str">
        <f ca="1">IF(OR(FP$9="×",FP$110="×",FP$110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FP$137="×"),"△","〇")))</f>
        <v>×</v>
      </c>
      <c r="FQ55" s="29" t="str">
        <f ca="1">IF(OR(FQ$9="×",FQ$110="×",FQ$110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FQ$137="×"),"△","〇")))</f>
        <v>×</v>
      </c>
      <c r="FR55" s="29" t="str">
        <f ca="1">IF(OR(FR$9="×",FR$110="×",FR$110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FR$137="×"),"△","〇")))</f>
        <v>×</v>
      </c>
      <c r="FS55" s="28" t="str">
        <f ca="1">IF(OR(FS$9="×",FS$110="×",FS$110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FS$137="×"),"△","〇")))</f>
        <v>×</v>
      </c>
      <c r="FT55" s="29" t="str">
        <f ca="1">IF(OR(FT$9="×",FT$110="×",FT$110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FT$137="×"),"△","〇")))</f>
        <v>×</v>
      </c>
      <c r="FU55" s="29" t="str">
        <f ca="1">IF(OR(FU$9="×",FU$110="×",FU$110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FU$137="×"),"△","〇")))</f>
        <v>×</v>
      </c>
      <c r="FV55" s="30" t="str">
        <f ca="1">IF(OR(FV$9="×",FV$110="×",FV$110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FV$137="×"),"△","〇")))</f>
        <v>×</v>
      </c>
      <c r="FW55" s="29" t="str">
        <f ca="1">IF(OR(FW$9="×",FW$110="×",FW$110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FW$137="×"),"△","〇")))</f>
        <v>×</v>
      </c>
      <c r="FX55" s="29" t="str">
        <f ca="1">IF(OR(FX$9="×",FX$110="×",FX$110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FX$137="×"),"△","〇")))</f>
        <v>×</v>
      </c>
      <c r="FY55" s="37" t="str">
        <f ca="1">IF(OR(FY$9="×",FY$110="×",FY$110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FY$137="×"),"△","〇")))</f>
        <v>×</v>
      </c>
    </row>
    <row r="56" spans="1:181">
      <c r="A56" s="47"/>
      <c r="B56" s="79" t="s">
        <v>425</v>
      </c>
      <c r="C56" s="80"/>
      <c r="D56" s="11" t="s">
        <v>194</v>
      </c>
      <c r="E56" s="10" t="str">
        <f>INDEX(施設情報!$D$1:$D$1000,MATCH(D56,施設情報!$C$1:$C$1000,0))</f>
        <v>1</v>
      </c>
      <c r="F56" s="11" t="s">
        <v>275</v>
      </c>
      <c r="G56" s="8" t="str">
        <f t="shared" si="22"/>
        <v>045-46391</v>
      </c>
      <c r="H56" s="10" t="str">
        <f t="shared" si="23"/>
        <v>045-46392</v>
      </c>
      <c r="I56" s="10" t="str">
        <f t="shared" si="24"/>
        <v>045-46393</v>
      </c>
      <c r="J56" s="10" t="str">
        <f t="shared" si="25"/>
        <v>045-46394</v>
      </c>
      <c r="K56" s="10" t="str">
        <f t="shared" si="26"/>
        <v>045-46395</v>
      </c>
      <c r="L56" s="10" t="str">
        <f t="shared" si="27"/>
        <v>045-46396</v>
      </c>
      <c r="M56" s="10" t="str">
        <f t="shared" si="28"/>
        <v>045-46397</v>
      </c>
      <c r="N56" s="36" t="str">
        <f ca="1">IF(OR(N$9="×",N$110="×",N$110="△",N$55="×"),"×",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N$137="×"),"△","〇")))</f>
        <v>△</v>
      </c>
      <c r="O56" s="29" t="str">
        <f ca="1">IF(OR(O$9="×",O$110="×",O$110="△",O$55="×"),"×",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O$137="×"),"△","〇")))</f>
        <v>△</v>
      </c>
      <c r="P56" s="29" t="str">
        <f ca="1">IF(OR(P$9="×",P$110="×",P$110="△",P$55="×"),"×",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P$137="×"),"△","〇")))</f>
        <v>△</v>
      </c>
      <c r="Q56" s="29" t="str">
        <f ca="1">IF(OR(Q$9="×",Q$110="×",Q$110="△",Q$55="×"),"×",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Q$137="×"),"△","〇")))</f>
        <v>△</v>
      </c>
      <c r="R56" s="29" t="str">
        <f ca="1">IF(OR(R$9="×",R$110="×",R$110="△",R$55="×"),"×",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R$137="×"),"△","〇")))</f>
        <v>△</v>
      </c>
      <c r="S56" s="29" t="str">
        <f ca="1">IF(OR(S$9="×",S$110="×",S$110="△",S$55="×"),"×",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S$137="×"),"△","〇")))</f>
        <v>△</v>
      </c>
      <c r="T56" s="29" t="str">
        <f ca="1">IF(OR(T$9="×",T$110="×",T$110="△",T$55="×"),"×",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T$137="×"),"△","〇")))</f>
        <v>△</v>
      </c>
      <c r="U56" s="29" t="str">
        <f ca="1">IF(OR(U$9="×",U$110="×",U$110="△",U$55="×"),"×",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U$137="×"),"△","〇")))</f>
        <v>△</v>
      </c>
      <c r="V56" s="29" t="str">
        <f ca="1">IF(OR(V$9="×",V$110="×",V$110="△",V$55="×"),"×",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V$137="×"),"△","〇")))</f>
        <v>△</v>
      </c>
      <c r="W56" s="28" t="str">
        <f ca="1">IF(OR(W$9="×",W$110="×",W$110="△",W$55="×"),"×",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W$137="×"),"△","〇")))</f>
        <v>〇</v>
      </c>
      <c r="X56" s="29" t="str">
        <f ca="1">IF(OR(X$9="×",X$110="×",X$110="△",X$55="×"),"×",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X$137="×"),"△","〇")))</f>
        <v>〇</v>
      </c>
      <c r="Y56" s="29" t="str">
        <f ca="1">IF(OR(Y$9="×",Y$110="×",Y$110="△",Y$55="×"),"×",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Y$137="×"),"△","〇")))</f>
        <v>〇</v>
      </c>
      <c r="Z56" s="30" t="str">
        <f ca="1">IF(OR(Z$9="×",Z$110="×",Z$110="△",Z$55="×"),"×",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Z$137="×"),"△","〇")))</f>
        <v>〇</v>
      </c>
      <c r="AA56" s="29" t="str">
        <f ca="1">IF(OR(AA$9="×",AA$110="×",AA$110="△",AA$55="×"),"×",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AA$137="×"),"△","〇")))</f>
        <v>〇</v>
      </c>
      <c r="AB56" s="29" t="str">
        <f ca="1">IF(OR(AB$9="×",AB$110="×",AB$110="△",AB$55="×"),"×",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AB$137="×"),"△","〇")))</f>
        <v>〇</v>
      </c>
      <c r="AC56" s="29" t="str">
        <f ca="1">IF(OR(AC$9="×",AC$110="×",AC$110="△",AC$55="×"),"×",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AC$137="×"),"△","〇")))</f>
        <v>〇</v>
      </c>
      <c r="AD56" s="29" t="str">
        <f ca="1">IF(OR(AD$9="×",AD$110="×",AD$110="△",AD$55="×"),"×",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AD$137="×"),"△","〇")))</f>
        <v>〇</v>
      </c>
      <c r="AE56" s="28" t="str">
        <f ca="1">IF(OR(AE$9="×",AE$110="×",AE$110="△",AE$55="×"),"×",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AE$137="×"),"△","〇")))</f>
        <v>△</v>
      </c>
      <c r="AF56" s="29" t="str">
        <f ca="1">IF(OR(AF$9="×",AF$110="×",AF$110="△",AF$55="×"),"×",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AF$137="×"),"△","〇")))</f>
        <v>△</v>
      </c>
      <c r="AG56" s="29" t="str">
        <f ca="1">IF(OR(AG$9="×",AG$110="×",AG$110="△",AG$55="×"),"×",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AG$137="×"),"△","〇")))</f>
        <v>△</v>
      </c>
      <c r="AH56" s="30" t="str">
        <f ca="1">IF(OR(AH$9="×",AH$110="×",AH$110="△",AH$55="×"),"×",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AH$137="×"),"△","〇")))</f>
        <v>△</v>
      </c>
      <c r="AI56" s="29" t="str">
        <f ca="1">IF(OR(AI$9="×",AI$110="×",AI$110="△",AI$55="×"),"×",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AI$137="×"),"△","〇")))</f>
        <v>△</v>
      </c>
      <c r="AJ56" s="29" t="str">
        <f ca="1">IF(OR(AJ$9="×",AJ$110="×",AJ$110="△",AJ$55="×"),"×",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AJ$137="×"),"△","〇")))</f>
        <v>△</v>
      </c>
      <c r="AK56" s="37" t="str">
        <f ca="1">IF(OR(AK$9="×",AK$110="×",AK$110="△",AK$55="×"),"×",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AK$137="×"),"△","〇")))</f>
        <v>△</v>
      </c>
      <c r="AL56" s="36" t="str">
        <f ca="1">IF(OR(AL$9="×",AL$110="×",AL$110="△",AL$55="×"),"×",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AL$137="×"),"△","〇")))</f>
        <v>△</v>
      </c>
      <c r="AM56" s="29" t="str">
        <f ca="1">IF(OR(AM$9="×",AM$110="×",AM$110="△",AM$55="×"),"×",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AM$137="×"),"△","〇")))</f>
        <v>△</v>
      </c>
      <c r="AN56" s="29" t="str">
        <f ca="1">IF(OR(AN$9="×",AN$110="×",AN$110="△",AN$55="×"),"×",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AN$137="×"),"△","〇")))</f>
        <v>△</v>
      </c>
      <c r="AO56" s="29" t="str">
        <f ca="1">IF(OR(AO$9="×",AO$110="×",AO$110="△",AO$55="×"),"×",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AO$137="×"),"△","〇")))</f>
        <v>△</v>
      </c>
      <c r="AP56" s="29" t="str">
        <f ca="1">IF(OR(AP$9="×",AP$110="×",AP$110="△",AP$55="×"),"×",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AP$137="×"),"△","〇")))</f>
        <v>△</v>
      </c>
      <c r="AQ56" s="29" t="str">
        <f ca="1">IF(OR(AQ$9="×",AQ$110="×",AQ$110="△",AQ$55="×"),"×",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AQ$137="×"),"△","〇")))</f>
        <v>△</v>
      </c>
      <c r="AR56" s="29" t="str">
        <f ca="1">IF(OR(AR$9="×",AR$110="×",AR$110="△",AR$55="×"),"×",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AR$137="×"),"△","〇")))</f>
        <v>△</v>
      </c>
      <c r="AS56" s="29" t="str">
        <f ca="1">IF(OR(AS$9="×",AS$110="×",AS$110="△",AS$55="×"),"×",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AS$137="×"),"△","〇")))</f>
        <v>△</v>
      </c>
      <c r="AT56" s="29" t="str">
        <f ca="1">IF(OR(AT$9="×",AT$110="×",AT$110="△",AT$55="×"),"×",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AT$137="×"),"△","〇")))</f>
        <v>△</v>
      </c>
      <c r="AU56" s="28" t="str">
        <f ca="1">IF(OR(AU$9="×",AU$110="×",AU$110="△",AU$55="×"),"×",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AU$137="×"),"△","〇")))</f>
        <v>〇</v>
      </c>
      <c r="AV56" s="29" t="str">
        <f ca="1">IF(OR(AV$9="×",AV$110="×",AV$110="△",AV$55="×"),"×",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AV$137="×"),"△","〇")))</f>
        <v>〇</v>
      </c>
      <c r="AW56" s="29" t="str">
        <f ca="1">IF(OR(AW$9="×",AW$110="×",AW$110="△",AW$55="×"),"×",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AW$137="×"),"△","〇")))</f>
        <v>〇</v>
      </c>
      <c r="AX56" s="30" t="str">
        <f ca="1">IF(OR(AX$9="×",AX$110="×",AX$110="△",AX$55="×"),"×",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AX$137="×"),"△","〇")))</f>
        <v>〇</v>
      </c>
      <c r="AY56" s="29" t="str">
        <f ca="1">IF(OR(AY$9="×",AY$110="×",AY$110="△",AY$55="×"),"×",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AY$137="×"),"△","〇")))</f>
        <v>〇</v>
      </c>
      <c r="AZ56" s="29" t="str">
        <f ca="1">IF(OR(AZ$9="×",AZ$110="×",AZ$110="△",AZ$55="×"),"×",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AZ$137="×"),"△","〇")))</f>
        <v>〇</v>
      </c>
      <c r="BA56" s="29" t="str">
        <f ca="1">IF(OR(BA$9="×",BA$110="×",BA$110="△",BA$55="×"),"×",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BA$137="×"),"△","〇")))</f>
        <v>〇</v>
      </c>
      <c r="BB56" s="29" t="str">
        <f ca="1">IF(OR(BB$9="×",BB$110="×",BB$110="△",BB$55="×"),"×",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BB$137="×"),"△","〇")))</f>
        <v>〇</v>
      </c>
      <c r="BC56" s="28" t="str">
        <f ca="1">IF(OR(BC$9="×",BC$110="×",BC$110="△",BC$55="×"),"×",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BC$137="×"),"△","〇")))</f>
        <v>△</v>
      </c>
      <c r="BD56" s="29" t="str">
        <f ca="1">IF(OR(BD$9="×",BD$110="×",BD$110="△",BD$55="×"),"×",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BD$137="×"),"△","〇")))</f>
        <v>△</v>
      </c>
      <c r="BE56" s="29" t="str">
        <f ca="1">IF(OR(BE$9="×",BE$110="×",BE$110="△",BE$55="×"),"×",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BE$137="×"),"△","〇")))</f>
        <v>△</v>
      </c>
      <c r="BF56" s="30" t="str">
        <f ca="1">IF(OR(BF$9="×",BF$110="×",BF$110="△",BF$55="×"),"×",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BF$137="×"),"△","〇")))</f>
        <v>△</v>
      </c>
      <c r="BG56" s="29" t="str">
        <f ca="1">IF(OR(BG$9="×",BG$110="×",BG$110="△",BG$55="×"),"×",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BG$137="×"),"△","〇")))</f>
        <v>△</v>
      </c>
      <c r="BH56" s="29" t="str">
        <f ca="1">IF(OR(BH$9="×",BH$110="×",BH$110="△",BH$55="×"),"×",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BH$137="×"),"△","〇")))</f>
        <v>△</v>
      </c>
      <c r="BI56" s="37" t="str">
        <f ca="1">IF(OR(BI$9="×",BI$110="×",BI$110="△",BI$55="×"),"×",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BI$137="×"),"△","〇")))</f>
        <v>△</v>
      </c>
      <c r="BJ56" s="36" t="str">
        <f ca="1">IF(OR(BJ$9="×",BJ$110="×",BJ$110="△",BJ$55="×"),"×",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BJ$137="×"),"△","〇")))</f>
        <v>△</v>
      </c>
      <c r="BK56" s="29" t="str">
        <f ca="1">IF(OR(BK$9="×",BK$110="×",BK$110="△",BK$55="×"),"×",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BK$137="×"),"△","〇")))</f>
        <v>△</v>
      </c>
      <c r="BL56" s="29" t="str">
        <f ca="1">IF(OR(BL$9="×",BL$110="×",BL$110="△",BL$55="×"),"×",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BL$137="×"),"△","〇")))</f>
        <v>△</v>
      </c>
      <c r="BM56" s="29" t="str">
        <f ca="1">IF(OR(BM$9="×",BM$110="×",BM$110="△",BM$55="×"),"×",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BM$137="×"),"△","〇")))</f>
        <v>△</v>
      </c>
      <c r="BN56" s="29" t="str">
        <f ca="1">IF(OR(BN$9="×",BN$110="×",BN$110="△",BN$55="×"),"×",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BN$137="×"),"△","〇")))</f>
        <v>△</v>
      </c>
      <c r="BO56" s="29" t="str">
        <f ca="1">IF(OR(BO$9="×",BO$110="×",BO$110="△",BO$55="×"),"×",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BO$137="×"),"△","〇")))</f>
        <v>△</v>
      </c>
      <c r="BP56" s="29" t="str">
        <f ca="1">IF(OR(BP$9="×",BP$110="×",BP$110="△",BP$55="×"),"×",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BP$137="×"),"△","〇")))</f>
        <v>△</v>
      </c>
      <c r="BQ56" s="29" t="str">
        <f ca="1">IF(OR(BQ$9="×",BQ$110="×",BQ$110="△",BQ$55="×"),"×",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BQ$137="×"),"△","〇")))</f>
        <v>△</v>
      </c>
      <c r="BR56" s="29" t="str">
        <f ca="1">IF(OR(BR$9="×",BR$110="×",BR$110="△",BR$55="×"),"×",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BR$137="×"),"△","〇")))</f>
        <v>△</v>
      </c>
      <c r="BS56" s="28" t="str">
        <f ca="1">IF(OR(BS$9="×",BS$110="×",BS$110="△",BS$55="×"),"×",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BS$137="×"),"△","〇")))</f>
        <v>〇</v>
      </c>
      <c r="BT56" s="29" t="str">
        <f ca="1">IF(OR(BT$9="×",BT$110="×",BT$110="△",BT$55="×"),"×",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BT$137="×"),"△","〇")))</f>
        <v>〇</v>
      </c>
      <c r="BU56" s="29" t="str">
        <f ca="1">IF(OR(BU$9="×",BU$110="×",BU$110="△",BU$55="×"),"×",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BU$137="×"),"△","〇")))</f>
        <v>〇</v>
      </c>
      <c r="BV56" s="30" t="str">
        <f ca="1">IF(OR(BV$9="×",BV$110="×",BV$110="△",BV$55="×"),"×",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BV$137="×"),"△","〇")))</f>
        <v>〇</v>
      </c>
      <c r="BW56" s="29" t="str">
        <f ca="1">IF(OR(BW$9="×",BW$110="×",BW$110="△",BW$55="×"),"×",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BW$137="×"),"△","〇")))</f>
        <v>〇</v>
      </c>
      <c r="BX56" s="29" t="str">
        <f ca="1">IF(OR(BX$9="×",BX$110="×",BX$110="△",BX$55="×"),"×",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BX$137="×"),"△","〇")))</f>
        <v>〇</v>
      </c>
      <c r="BY56" s="29" t="str">
        <f ca="1">IF(OR(BY$9="×",BY$110="×",BY$110="△",BY$55="×"),"×",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BY$137="×"),"△","〇")))</f>
        <v>〇</v>
      </c>
      <c r="BZ56" s="29" t="str">
        <f ca="1">IF(OR(BZ$9="×",BZ$110="×",BZ$110="△",BZ$55="×"),"×",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BZ$137="×"),"△","〇")))</f>
        <v>〇</v>
      </c>
      <c r="CA56" s="28" t="str">
        <f ca="1">IF(OR(CA$9="×",CA$110="×",CA$110="△",CA$55="×"),"×",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CA$137="×"),"△","〇")))</f>
        <v>△</v>
      </c>
      <c r="CB56" s="29" t="str">
        <f ca="1">IF(OR(CB$9="×",CB$110="×",CB$110="△",CB$55="×"),"×",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CB$137="×"),"△","〇")))</f>
        <v>△</v>
      </c>
      <c r="CC56" s="29" t="str">
        <f ca="1">IF(OR(CC$9="×",CC$110="×",CC$110="△",CC$55="×"),"×",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CC$137="×"),"△","〇")))</f>
        <v>△</v>
      </c>
      <c r="CD56" s="30" t="str">
        <f ca="1">IF(OR(CD$9="×",CD$110="×",CD$110="△",CD$55="×"),"×",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CD$137="×"),"△","〇")))</f>
        <v>△</v>
      </c>
      <c r="CE56" s="29" t="str">
        <f ca="1">IF(OR(CE$9="×",CE$110="×",CE$110="△",CE$55="×"),"×",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CE$137="×"),"△","〇")))</f>
        <v>△</v>
      </c>
      <c r="CF56" s="29" t="str">
        <f ca="1">IF(OR(CF$9="×",CF$110="×",CF$110="△",CF$55="×"),"×",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CF$137="×"),"△","〇")))</f>
        <v>△</v>
      </c>
      <c r="CG56" s="37" t="str">
        <f ca="1">IF(OR(CG$9="×",CG$110="×",CG$110="△",CG$55="×"),"×",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CG$137="×"),"△","〇")))</f>
        <v>△</v>
      </c>
      <c r="CH56" s="36" t="str">
        <f ca="1">IF(OR(CH$9="×",CH$110="×",CH$110="△",CH$55="×"),"×",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CH$137="×"),"△","〇")))</f>
        <v>△</v>
      </c>
      <c r="CI56" s="29" t="str">
        <f ca="1">IF(OR(CI$9="×",CI$110="×",CI$110="△",CI$55="×"),"×",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CI$137="×"),"△","〇")))</f>
        <v>△</v>
      </c>
      <c r="CJ56" s="29" t="str">
        <f ca="1">IF(OR(CJ$9="×",CJ$110="×",CJ$110="△",CJ$55="×"),"×",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CJ$137="×"),"△","〇")))</f>
        <v>△</v>
      </c>
      <c r="CK56" s="29" t="str">
        <f ca="1">IF(OR(CK$9="×",CK$110="×",CK$110="△",CK$55="×"),"×",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CK$137="×"),"△","〇")))</f>
        <v>△</v>
      </c>
      <c r="CL56" s="29" t="str">
        <f ca="1">IF(OR(CL$9="×",CL$110="×",CL$110="△",CL$55="×"),"×",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CL$137="×"),"△","〇")))</f>
        <v>△</v>
      </c>
      <c r="CM56" s="29" t="str">
        <f ca="1">IF(OR(CM$9="×",CM$110="×",CM$110="△",CM$55="×"),"×",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CM$137="×"),"△","〇")))</f>
        <v>△</v>
      </c>
      <c r="CN56" s="29" t="str">
        <f ca="1">IF(OR(CN$9="×",CN$110="×",CN$110="△",CN$55="×"),"×",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CN$137="×"),"△","〇")))</f>
        <v>△</v>
      </c>
      <c r="CO56" s="29" t="str">
        <f ca="1">IF(OR(CO$9="×",CO$110="×",CO$110="△",CO$55="×"),"×",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CO$137="×"),"△","〇")))</f>
        <v>△</v>
      </c>
      <c r="CP56" s="29" t="str">
        <f ca="1">IF(OR(CP$9="×",CP$110="×",CP$110="△",CP$55="×"),"×",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CP$137="×"),"△","〇")))</f>
        <v>△</v>
      </c>
      <c r="CQ56" s="28" t="str">
        <f ca="1">IF(OR(CQ$9="×",CQ$110="×",CQ$110="△",CQ$55="×"),"×",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CQ$137="×"),"△","〇")))</f>
        <v>〇</v>
      </c>
      <c r="CR56" s="29" t="str">
        <f ca="1">IF(OR(CR$9="×",CR$110="×",CR$110="△",CR$55="×"),"×",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CR$137="×"),"△","〇")))</f>
        <v>〇</v>
      </c>
      <c r="CS56" s="29" t="str">
        <f ca="1">IF(OR(CS$9="×",CS$110="×",CS$110="△",CS$55="×"),"×",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CS$137="×"),"△","〇")))</f>
        <v>〇</v>
      </c>
      <c r="CT56" s="30" t="str">
        <f ca="1">IF(OR(CT$9="×",CT$110="×",CT$110="△",CT$55="×"),"×",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CT$137="×"),"△","〇")))</f>
        <v>〇</v>
      </c>
      <c r="CU56" s="29" t="str">
        <f ca="1">IF(OR(CU$9="×",CU$110="×",CU$110="△",CU$55="×"),"×",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CU$137="×"),"△","〇")))</f>
        <v>〇</v>
      </c>
      <c r="CV56" s="29" t="str">
        <f ca="1">IF(OR(CV$9="×",CV$110="×",CV$110="△",CV$55="×"),"×",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CV$137="×"),"△","〇")))</f>
        <v>〇</v>
      </c>
      <c r="CW56" s="29" t="str">
        <f ca="1">IF(OR(CW$9="×",CW$110="×",CW$110="△",CW$55="×"),"×",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CW$137="×"),"△","〇")))</f>
        <v>〇</v>
      </c>
      <c r="CX56" s="29" t="str">
        <f ca="1">IF(OR(CX$9="×",CX$110="×",CX$110="△",CX$55="×"),"×",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CX$137="×"),"△","〇")))</f>
        <v>〇</v>
      </c>
      <c r="CY56" s="28" t="str">
        <f ca="1">IF(OR(CY$9="×",CY$110="×",CY$110="△",CY$55="×"),"×",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CY$137="×"),"△","〇")))</f>
        <v>△</v>
      </c>
      <c r="CZ56" s="29" t="str">
        <f ca="1">IF(OR(CZ$9="×",CZ$110="×",CZ$110="△",CZ$55="×"),"×",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CZ$137="×"),"△","〇")))</f>
        <v>△</v>
      </c>
      <c r="DA56" s="29" t="str">
        <f ca="1">IF(OR(DA$9="×",DA$110="×",DA$110="△",DA$55="×"),"×",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DA$137="×"),"△","〇")))</f>
        <v>△</v>
      </c>
      <c r="DB56" s="30" t="str">
        <f ca="1">IF(OR(DB$9="×",DB$110="×",DB$110="△",DB$55="×"),"×",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DB$137="×"),"△","〇")))</f>
        <v>△</v>
      </c>
      <c r="DC56" s="29" t="str">
        <f ca="1">IF(OR(DC$9="×",DC$110="×",DC$110="△",DC$55="×"),"×",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DC$137="×"),"△","〇")))</f>
        <v>△</v>
      </c>
      <c r="DD56" s="29" t="str">
        <f ca="1">IF(OR(DD$9="×",DD$110="×",DD$110="△",DD$55="×"),"×",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DD$137="×"),"△","〇")))</f>
        <v>△</v>
      </c>
      <c r="DE56" s="37" t="str">
        <f ca="1">IF(OR(DE$9="×",DE$110="×",DE$110="△",DE$55="×"),"×",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DE$137="×"),"△","〇")))</f>
        <v>△</v>
      </c>
      <c r="DF56" s="36" t="str">
        <f ca="1">IF(OR(DF$9="×",DF$110="×",DF$110="△",DF$55="×"),"×",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DF$137="×"),"△","〇")))</f>
        <v>△</v>
      </c>
      <c r="DG56" s="29" t="str">
        <f ca="1">IF(OR(DG$9="×",DG$110="×",DG$110="△",DG$55="×"),"×",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DG$137="×"),"△","〇")))</f>
        <v>△</v>
      </c>
      <c r="DH56" s="29" t="str">
        <f ca="1">IF(OR(DH$9="×",DH$110="×",DH$110="△",DH$55="×"),"×",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DH$137="×"),"△","〇")))</f>
        <v>△</v>
      </c>
      <c r="DI56" s="29" t="str">
        <f ca="1">IF(OR(DI$9="×",DI$110="×",DI$110="△",DI$55="×"),"×",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DI$137="×"),"△","〇")))</f>
        <v>△</v>
      </c>
      <c r="DJ56" s="29" t="str">
        <f ca="1">IF(OR(DJ$9="×",DJ$110="×",DJ$110="△",DJ$55="×"),"×",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DJ$137="×"),"△","〇")))</f>
        <v>△</v>
      </c>
      <c r="DK56" s="29" t="str">
        <f ca="1">IF(OR(DK$9="×",DK$110="×",DK$110="△",DK$55="×"),"×",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DK$137="×"),"△","〇")))</f>
        <v>△</v>
      </c>
      <c r="DL56" s="29" t="str">
        <f ca="1">IF(OR(DL$9="×",DL$110="×",DL$110="△",DL$55="×"),"×",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DL$137="×"),"△","〇")))</f>
        <v>△</v>
      </c>
      <c r="DM56" s="29" t="str">
        <f ca="1">IF(OR(DM$9="×",DM$110="×",DM$110="△",DM$55="×"),"×",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DM$137="×"),"△","〇")))</f>
        <v>△</v>
      </c>
      <c r="DN56" s="29" t="str">
        <f ca="1">IF(OR(DN$9="×",DN$110="×",DN$110="△",DN$55="×"),"×",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DN$137="×"),"△","〇")))</f>
        <v>△</v>
      </c>
      <c r="DO56" s="28" t="str">
        <f ca="1">IF(OR(DO$9="×",DO$110="×",DO$110="△",DO$55="×"),"×",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DO$137="×"),"△","〇")))</f>
        <v>〇</v>
      </c>
      <c r="DP56" s="29" t="str">
        <f ca="1">IF(OR(DP$9="×",DP$110="×",DP$110="△",DP$55="×"),"×",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DP$137="×"),"△","〇")))</f>
        <v>〇</v>
      </c>
      <c r="DQ56" s="29" t="str">
        <f ca="1">IF(OR(DQ$9="×",DQ$110="×",DQ$110="△",DQ$55="×"),"×",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DQ$137="×"),"△","〇")))</f>
        <v>〇</v>
      </c>
      <c r="DR56" s="30" t="str">
        <f ca="1">IF(OR(DR$9="×",DR$110="×",DR$110="△",DR$55="×"),"×",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DR$137="×"),"△","〇")))</f>
        <v>〇</v>
      </c>
      <c r="DS56" s="29" t="str">
        <f ca="1">IF(OR(DS$9="×",DS$110="×",DS$110="△",DS$55="×"),"×",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DS$137="×"),"△","〇")))</f>
        <v>〇</v>
      </c>
      <c r="DT56" s="29" t="str">
        <f ca="1">IF(OR(DT$9="×",DT$110="×",DT$110="△",DT$55="×"),"×",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DT$137="×"),"△","〇")))</f>
        <v>〇</v>
      </c>
      <c r="DU56" s="29" t="str">
        <f ca="1">IF(OR(DU$9="×",DU$110="×",DU$110="△",DU$55="×"),"×",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DU$137="×"),"△","〇")))</f>
        <v>〇</v>
      </c>
      <c r="DV56" s="29" t="str">
        <f ca="1">IF(OR(DV$9="×",DV$110="×",DV$110="△",DV$55="×"),"×",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DV$137="×"),"△","〇")))</f>
        <v>〇</v>
      </c>
      <c r="DW56" s="28" t="str">
        <f ca="1">IF(OR(DW$9="×",DW$110="×",DW$110="△",DW$55="×"),"×",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DW$137="×"),"△","〇")))</f>
        <v>△</v>
      </c>
      <c r="DX56" s="29" t="str">
        <f ca="1">IF(OR(DX$9="×",DX$110="×",DX$110="△",DX$55="×"),"×",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DX$137="×"),"△","〇")))</f>
        <v>△</v>
      </c>
      <c r="DY56" s="29" t="str">
        <f ca="1">IF(OR(DY$9="×",DY$110="×",DY$110="△",DY$55="×"),"×",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DY$137="×"),"△","〇")))</f>
        <v>△</v>
      </c>
      <c r="DZ56" s="30" t="str">
        <f ca="1">IF(OR(DZ$9="×",DZ$110="×",DZ$110="△",DZ$55="×"),"×",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DZ$137="×"),"△","〇")))</f>
        <v>△</v>
      </c>
      <c r="EA56" s="29" t="str">
        <f ca="1">IF(OR(EA$9="×",EA$110="×",EA$110="△",EA$55="×"),"×",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EA$137="×"),"△","〇")))</f>
        <v>△</v>
      </c>
      <c r="EB56" s="29" t="str">
        <f ca="1">IF(OR(EB$9="×",EB$110="×",EB$110="△",EB$55="×"),"×",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EB$137="×"),"△","〇")))</f>
        <v>△</v>
      </c>
      <c r="EC56" s="37" t="str">
        <f ca="1">IF(OR(EC$9="×",EC$110="×",EC$110="△",EC$55="×"),"×",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EC$137="×"),"△","〇")))</f>
        <v>△</v>
      </c>
      <c r="ED56" s="36" t="str">
        <f ca="1">IF(OR(ED$9="×",ED$110="×",ED$110="△",ED$55="×"),"×",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ED$137="×"),"△","〇")))</f>
        <v>×</v>
      </c>
      <c r="EE56" s="29" t="str">
        <f ca="1">IF(OR(EE$9="×",EE$110="×",EE$110="△",EE$55="×"),"×",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EE$137="×"),"△","〇")))</f>
        <v>×</v>
      </c>
      <c r="EF56" s="29" t="str">
        <f ca="1">IF(OR(EF$9="×",EF$110="×",EF$110="△",EF$55="×"),"×",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EF$137="×"),"△","〇")))</f>
        <v>×</v>
      </c>
      <c r="EG56" s="29" t="str">
        <f ca="1">IF(OR(EG$9="×",EG$110="×",EG$110="△",EG$55="×"),"×",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EG$137="×"),"△","〇")))</f>
        <v>×</v>
      </c>
      <c r="EH56" s="29" t="str">
        <f ca="1">IF(OR(EH$9="×",EH$110="×",EH$110="△",EH$55="×"),"×",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EH$137="×"),"△","〇")))</f>
        <v>×</v>
      </c>
      <c r="EI56" s="29" t="str">
        <f ca="1">IF(OR(EI$9="×",EI$110="×",EI$110="△",EI$55="×"),"×",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EI$137="×"),"△","〇")))</f>
        <v>×</v>
      </c>
      <c r="EJ56" s="29" t="str">
        <f ca="1">IF(OR(EJ$9="×",EJ$110="×",EJ$110="△",EJ$55="×"),"×",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EJ$137="×"),"△","〇")))</f>
        <v>×</v>
      </c>
      <c r="EK56" s="29" t="str">
        <f ca="1">IF(OR(EK$9="×",EK$110="×",EK$110="△",EK$55="×"),"×",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EK$137="×"),"△","〇")))</f>
        <v>×</v>
      </c>
      <c r="EL56" s="29" t="str">
        <f ca="1">IF(OR(EL$9="×",EL$110="×",EL$110="△",EL$55="×"),"×",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EL$137="×"),"△","〇")))</f>
        <v>×</v>
      </c>
      <c r="EM56" s="28" t="str">
        <f ca="1">IF(OR(EM$9="×",EM$110="×",EM$110="△",EM$55="×"),"×",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EM$137="×"),"△","〇")))</f>
        <v>×</v>
      </c>
      <c r="EN56" s="29" t="str">
        <f ca="1">IF(OR(EN$9="×",EN$110="×",EN$110="△",EN$55="×"),"×",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EN$137="×"),"△","〇")))</f>
        <v>×</v>
      </c>
      <c r="EO56" s="29" t="str">
        <f ca="1">IF(OR(EO$9="×",EO$110="×",EO$110="△",EO$55="×"),"×",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EO$137="×"),"△","〇")))</f>
        <v>×</v>
      </c>
      <c r="EP56" s="30" t="str">
        <f ca="1">IF(OR(EP$9="×",EP$110="×",EP$110="△",EP$55="×"),"×",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EP$137="×"),"△","〇")))</f>
        <v>×</v>
      </c>
      <c r="EQ56" s="29" t="str">
        <f ca="1">IF(OR(EQ$9="×",EQ$110="×",EQ$110="△",EQ$55="×"),"×",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EQ$137="×"),"△","〇")))</f>
        <v>×</v>
      </c>
      <c r="ER56" s="29" t="str">
        <f ca="1">IF(OR(ER$9="×",ER$110="×",ER$110="△",ER$55="×"),"×",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ER$137="×"),"△","〇")))</f>
        <v>×</v>
      </c>
      <c r="ES56" s="29" t="str">
        <f ca="1">IF(OR(ES$9="×",ES$110="×",ES$110="△",ES$55="×"),"×",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ES$137="×"),"△","〇")))</f>
        <v>×</v>
      </c>
      <c r="ET56" s="29" t="str">
        <f ca="1">IF(OR(ET$9="×",ET$110="×",ET$110="△",ET$55="×"),"×",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ET$137="×"),"△","〇")))</f>
        <v>×</v>
      </c>
      <c r="EU56" s="28" t="str">
        <f ca="1">IF(OR(EU$9="×",EU$110="×",EU$110="△",EU$55="×"),"×",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EU$137="×"),"△","〇")))</f>
        <v>×</v>
      </c>
      <c r="EV56" s="29" t="str">
        <f ca="1">IF(OR(EV$9="×",EV$110="×",EV$110="△",EV$55="×"),"×",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EV$137="×"),"△","〇")))</f>
        <v>×</v>
      </c>
      <c r="EW56" s="29" t="str">
        <f ca="1">IF(OR(EW$9="×",EW$110="×",EW$110="△",EW$55="×"),"×",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EW$137="×"),"△","〇")))</f>
        <v>×</v>
      </c>
      <c r="EX56" s="30" t="str">
        <f ca="1">IF(OR(EX$9="×",EX$110="×",EX$110="△",EX$55="×"),"×",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EX$137="×"),"△","〇")))</f>
        <v>×</v>
      </c>
      <c r="EY56" s="29" t="str">
        <f ca="1">IF(OR(EY$9="×",EY$110="×",EY$110="△",EY$55="×"),"×",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EY$137="×"),"△","〇")))</f>
        <v>×</v>
      </c>
      <c r="EZ56" s="29" t="str">
        <f ca="1">IF(OR(EZ$9="×",EZ$110="×",EZ$110="△",EZ$55="×"),"×",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EZ$137="×"),"△","〇")))</f>
        <v>×</v>
      </c>
      <c r="FA56" s="37" t="str">
        <f ca="1">IF(OR(FA$9="×",FA$110="×",FA$110="△",FA$55="×"),"×",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FA$137="×"),"△","〇")))</f>
        <v>×</v>
      </c>
      <c r="FB56" s="36" t="str">
        <f ca="1">IF(OR(FB$9="×",FB$110="×",FB$110="△",FB$55="×"),"×",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FB$137="×"),"△","〇")))</f>
        <v>×</v>
      </c>
      <c r="FC56" s="29" t="str">
        <f ca="1">IF(OR(FC$9="×",FC$110="×",FC$110="△",FC$55="×"),"×",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FC$137="×"),"△","〇")))</f>
        <v>×</v>
      </c>
      <c r="FD56" s="29" t="str">
        <f ca="1">IF(OR(FD$9="×",FD$110="×",FD$110="△",FD$55="×"),"×",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FD$137="×"),"△","〇")))</f>
        <v>×</v>
      </c>
      <c r="FE56" s="29" t="str">
        <f ca="1">IF(OR(FE$9="×",FE$110="×",FE$110="△",FE$55="×"),"×",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FE$137="×"),"△","〇")))</f>
        <v>×</v>
      </c>
      <c r="FF56" s="29" t="str">
        <f ca="1">IF(OR(FF$9="×",FF$110="×",FF$110="△",FF$55="×"),"×",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FF$137="×"),"△","〇")))</f>
        <v>×</v>
      </c>
      <c r="FG56" s="29" t="str">
        <f ca="1">IF(OR(FG$9="×",FG$110="×",FG$110="△",FG$55="×"),"×",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FG$137="×"),"△","〇")))</f>
        <v>×</v>
      </c>
      <c r="FH56" s="29" t="str">
        <f ca="1">IF(OR(FH$9="×",FH$110="×",FH$110="△",FH$55="×"),"×",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FH$137="×"),"△","〇")))</f>
        <v>×</v>
      </c>
      <c r="FI56" s="29" t="str">
        <f ca="1">IF(OR(FI$9="×",FI$110="×",FI$110="△",FI$55="×"),"×",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FI$137="×"),"△","〇")))</f>
        <v>×</v>
      </c>
      <c r="FJ56" s="29" t="str">
        <f ca="1">IF(OR(FJ$9="×",FJ$110="×",FJ$110="△",FJ$55="×"),"×",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FJ$137="×"),"△","〇")))</f>
        <v>×</v>
      </c>
      <c r="FK56" s="28" t="str">
        <f ca="1">IF(OR(FK$9="×",FK$110="×",FK$110="△",FK$55="×"),"×",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FK$137="×"),"△","〇")))</f>
        <v>×</v>
      </c>
      <c r="FL56" s="29" t="str">
        <f ca="1">IF(OR(FL$9="×",FL$110="×",FL$110="△",FL$55="×"),"×",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FL$137="×"),"△","〇")))</f>
        <v>×</v>
      </c>
      <c r="FM56" s="29" t="str">
        <f ca="1">IF(OR(FM$9="×",FM$110="×",FM$110="△",FM$55="×"),"×",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FM$137="×"),"△","〇")))</f>
        <v>×</v>
      </c>
      <c r="FN56" s="30" t="str">
        <f ca="1">IF(OR(FN$9="×",FN$110="×",FN$110="△",FN$55="×"),"×",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FN$137="×"),"△","〇")))</f>
        <v>×</v>
      </c>
      <c r="FO56" s="29" t="str">
        <f ca="1">IF(OR(FO$9="×",FO$110="×",FO$110="△",FO$55="×"),"×",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FO$137="×"),"△","〇")))</f>
        <v>×</v>
      </c>
      <c r="FP56" s="29" t="str">
        <f ca="1">IF(OR(FP$9="×",FP$110="×",FP$110="△",FP$55="×"),"×",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FP$137="×"),"△","〇")))</f>
        <v>×</v>
      </c>
      <c r="FQ56" s="29" t="str">
        <f ca="1">IF(OR(FQ$9="×",FQ$110="×",FQ$110="△",FQ$55="×"),"×",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FQ$137="×"),"△","〇")))</f>
        <v>×</v>
      </c>
      <c r="FR56" s="29" t="str">
        <f ca="1">IF(OR(FR$9="×",FR$110="×",FR$110="△",FR$55="×"),"×",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FR$137="×"),"△","〇")))</f>
        <v>×</v>
      </c>
      <c r="FS56" s="28" t="str">
        <f ca="1">IF(OR(FS$9="×",FS$110="×",FS$110="△",FS$55="×"),"×",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FS$137="×"),"△","〇")))</f>
        <v>×</v>
      </c>
      <c r="FT56" s="29" t="str">
        <f ca="1">IF(OR(FT$9="×",FT$110="×",FT$110="△",FT$55="×"),"×",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FT$137="×"),"△","〇")))</f>
        <v>×</v>
      </c>
      <c r="FU56" s="29" t="str">
        <f ca="1">IF(OR(FU$9="×",FU$110="×",FU$110="△",FU$55="×"),"×",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FU$137="×"),"△","〇")))</f>
        <v>×</v>
      </c>
      <c r="FV56" s="30" t="str">
        <f ca="1">IF(OR(FV$9="×",FV$110="×",FV$110="△",FV$55="×"),"×",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FV$137="×"),"△","〇")))</f>
        <v>×</v>
      </c>
      <c r="FW56" s="29" t="str">
        <f ca="1">IF(OR(FW$9="×",FW$110="×",FW$110="△",FW$55="×"),"×",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FW$137="×"),"△","〇")))</f>
        <v>×</v>
      </c>
      <c r="FX56" s="29" t="str">
        <f ca="1">IF(OR(FX$9="×",FX$110="×",FX$110="△",FX$55="×"),"×",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FX$137="×"),"△","〇")))</f>
        <v>×</v>
      </c>
      <c r="FY56" s="37" t="str">
        <f ca="1">IF(OR(FY$9="×",FY$110="×",FY$110="△",FY$55="×"),"×",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FY$137="×"),"△","〇")))</f>
        <v>×</v>
      </c>
    </row>
    <row r="57" spans="1:181">
      <c r="A57" s="47"/>
      <c r="B57" s="79" t="s">
        <v>426</v>
      </c>
      <c r="C57" s="80"/>
      <c r="D57" s="11" t="s">
        <v>195</v>
      </c>
      <c r="E57" s="10" t="str">
        <f>INDEX(施設情報!$D$1:$D$1000,MATCH(D57,施設情報!$C$1:$C$1000,0))</f>
        <v>1</v>
      </c>
      <c r="F57" s="11" t="s">
        <v>275</v>
      </c>
      <c r="G57" s="8" t="str">
        <f t="shared" si="22"/>
        <v>046-46391</v>
      </c>
      <c r="H57" s="10" t="str">
        <f t="shared" si="23"/>
        <v>046-46392</v>
      </c>
      <c r="I57" s="10" t="str">
        <f t="shared" si="24"/>
        <v>046-46393</v>
      </c>
      <c r="J57" s="10" t="str">
        <f t="shared" si="25"/>
        <v>046-46394</v>
      </c>
      <c r="K57" s="10" t="str">
        <f t="shared" si="26"/>
        <v>046-46395</v>
      </c>
      <c r="L57" s="10" t="str">
        <f t="shared" si="27"/>
        <v>046-46396</v>
      </c>
      <c r="M57" s="10" t="str">
        <f t="shared" si="28"/>
        <v>046-46397</v>
      </c>
      <c r="N57" s="36" t="str">
        <f ca="1">IF(OR(N$9="×",N$110="×",N$110="△",N$55="×"),"×",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N$137="×"),"△","〇")))</f>
        <v>△</v>
      </c>
      <c r="O57" s="29" t="str">
        <f ca="1">IF(OR(O$9="×",O$110="×",O$110="△",O$55="×"),"×",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O$137="×"),"△","〇")))</f>
        <v>△</v>
      </c>
      <c r="P57" s="29" t="str">
        <f ca="1">IF(OR(P$9="×",P$110="×",P$110="△",P$55="×"),"×",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P$137="×"),"△","〇")))</f>
        <v>△</v>
      </c>
      <c r="Q57" s="29" t="str">
        <f ca="1">IF(OR(Q$9="×",Q$110="×",Q$110="△",Q$55="×"),"×",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Q$137="×"),"△","〇")))</f>
        <v>△</v>
      </c>
      <c r="R57" s="29" t="str">
        <f ca="1">IF(OR(R$9="×",R$110="×",R$110="△",R$55="×"),"×",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R$137="×"),"△","〇")))</f>
        <v>△</v>
      </c>
      <c r="S57" s="29" t="str">
        <f ca="1">IF(OR(S$9="×",S$110="×",S$110="△",S$55="×"),"×",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S$137="×"),"△","〇")))</f>
        <v>△</v>
      </c>
      <c r="T57" s="29" t="str">
        <f ca="1">IF(OR(T$9="×",T$110="×",T$110="△",T$55="×"),"×",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T$137="×"),"△","〇")))</f>
        <v>△</v>
      </c>
      <c r="U57" s="29" t="str">
        <f ca="1">IF(OR(U$9="×",U$110="×",U$110="△",U$55="×"),"×",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U$137="×"),"△","〇")))</f>
        <v>△</v>
      </c>
      <c r="V57" s="29" t="str">
        <f ca="1">IF(OR(V$9="×",V$110="×",V$110="△",V$55="×"),"×",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V$137="×"),"△","〇")))</f>
        <v>△</v>
      </c>
      <c r="W57" s="28" t="str">
        <f ca="1">IF(OR(W$9="×",W$110="×",W$110="△",W$55="×"),"×",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W$137="×"),"△","〇")))</f>
        <v>〇</v>
      </c>
      <c r="X57" s="29" t="str">
        <f ca="1">IF(OR(X$9="×",X$110="×",X$110="△",X$55="×"),"×",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X$137="×"),"△","〇")))</f>
        <v>〇</v>
      </c>
      <c r="Y57" s="29" t="str">
        <f ca="1">IF(OR(Y$9="×",Y$110="×",Y$110="△",Y$55="×"),"×",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Y$137="×"),"△","〇")))</f>
        <v>〇</v>
      </c>
      <c r="Z57" s="30" t="str">
        <f ca="1">IF(OR(Z$9="×",Z$110="×",Z$110="△",Z$55="×"),"×",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Z$137="×"),"△","〇")))</f>
        <v>〇</v>
      </c>
      <c r="AA57" s="29" t="str">
        <f ca="1">IF(OR(AA$9="×",AA$110="×",AA$110="△",AA$55="×"),"×",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AA$137="×"),"△","〇")))</f>
        <v>〇</v>
      </c>
      <c r="AB57" s="29" t="str">
        <f ca="1">IF(OR(AB$9="×",AB$110="×",AB$110="△",AB$55="×"),"×",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AB$137="×"),"△","〇")))</f>
        <v>〇</v>
      </c>
      <c r="AC57" s="29" t="str">
        <f ca="1">IF(OR(AC$9="×",AC$110="×",AC$110="△",AC$55="×"),"×",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AC$137="×"),"△","〇")))</f>
        <v>〇</v>
      </c>
      <c r="AD57" s="29" t="str">
        <f ca="1">IF(OR(AD$9="×",AD$110="×",AD$110="△",AD$55="×"),"×",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AD$137="×"),"△","〇")))</f>
        <v>〇</v>
      </c>
      <c r="AE57" s="28" t="str">
        <f ca="1">IF(OR(AE$9="×",AE$110="×",AE$110="△",AE$55="×"),"×",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AE$137="×"),"△","〇")))</f>
        <v>△</v>
      </c>
      <c r="AF57" s="29" t="str">
        <f ca="1">IF(OR(AF$9="×",AF$110="×",AF$110="△",AF$55="×"),"×",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AF$137="×"),"△","〇")))</f>
        <v>△</v>
      </c>
      <c r="AG57" s="29" t="str">
        <f ca="1">IF(OR(AG$9="×",AG$110="×",AG$110="△",AG$55="×"),"×",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AG$137="×"),"△","〇")))</f>
        <v>△</v>
      </c>
      <c r="AH57" s="30" t="str">
        <f ca="1">IF(OR(AH$9="×",AH$110="×",AH$110="△",AH$55="×"),"×",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AH$137="×"),"△","〇")))</f>
        <v>△</v>
      </c>
      <c r="AI57" s="29" t="str">
        <f ca="1">IF(OR(AI$9="×",AI$110="×",AI$110="△",AI$55="×"),"×",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AI$137="×"),"△","〇")))</f>
        <v>△</v>
      </c>
      <c r="AJ57" s="29" t="str">
        <f ca="1">IF(OR(AJ$9="×",AJ$110="×",AJ$110="△",AJ$55="×"),"×",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AJ$137="×"),"△","〇")))</f>
        <v>△</v>
      </c>
      <c r="AK57" s="37" t="str">
        <f ca="1">IF(OR(AK$9="×",AK$110="×",AK$110="△",AK$55="×"),"×",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AK$137="×"),"△","〇")))</f>
        <v>△</v>
      </c>
      <c r="AL57" s="36" t="str">
        <f ca="1">IF(OR(AL$9="×",AL$110="×",AL$110="△",AL$55="×"),"×",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AL$137="×"),"△","〇")))</f>
        <v>△</v>
      </c>
      <c r="AM57" s="29" t="str">
        <f ca="1">IF(OR(AM$9="×",AM$110="×",AM$110="△",AM$55="×"),"×",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AM$137="×"),"△","〇")))</f>
        <v>△</v>
      </c>
      <c r="AN57" s="29" t="str">
        <f ca="1">IF(OR(AN$9="×",AN$110="×",AN$110="△",AN$55="×"),"×",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AN$137="×"),"△","〇")))</f>
        <v>△</v>
      </c>
      <c r="AO57" s="29" t="str">
        <f ca="1">IF(OR(AO$9="×",AO$110="×",AO$110="△",AO$55="×"),"×",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AO$137="×"),"△","〇")))</f>
        <v>△</v>
      </c>
      <c r="AP57" s="29" t="str">
        <f ca="1">IF(OR(AP$9="×",AP$110="×",AP$110="△",AP$55="×"),"×",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AP$137="×"),"△","〇")))</f>
        <v>△</v>
      </c>
      <c r="AQ57" s="29" t="str">
        <f ca="1">IF(OR(AQ$9="×",AQ$110="×",AQ$110="△",AQ$55="×"),"×",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AQ$137="×"),"△","〇")))</f>
        <v>△</v>
      </c>
      <c r="AR57" s="29" t="str">
        <f ca="1">IF(OR(AR$9="×",AR$110="×",AR$110="△",AR$55="×"),"×",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AR$137="×"),"△","〇")))</f>
        <v>△</v>
      </c>
      <c r="AS57" s="29" t="str">
        <f ca="1">IF(OR(AS$9="×",AS$110="×",AS$110="△",AS$55="×"),"×",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AS$137="×"),"△","〇")))</f>
        <v>△</v>
      </c>
      <c r="AT57" s="29" t="str">
        <f ca="1">IF(OR(AT$9="×",AT$110="×",AT$110="△",AT$55="×"),"×",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AT$137="×"),"△","〇")))</f>
        <v>△</v>
      </c>
      <c r="AU57" s="28" t="str">
        <f ca="1">IF(OR(AU$9="×",AU$110="×",AU$110="△",AU$55="×"),"×",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AU$137="×"),"△","〇")))</f>
        <v>〇</v>
      </c>
      <c r="AV57" s="29" t="str">
        <f ca="1">IF(OR(AV$9="×",AV$110="×",AV$110="△",AV$55="×"),"×",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AV$137="×"),"△","〇")))</f>
        <v>〇</v>
      </c>
      <c r="AW57" s="29" t="str">
        <f ca="1">IF(OR(AW$9="×",AW$110="×",AW$110="△",AW$55="×"),"×",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AW$137="×"),"△","〇")))</f>
        <v>〇</v>
      </c>
      <c r="AX57" s="30" t="str">
        <f ca="1">IF(OR(AX$9="×",AX$110="×",AX$110="△",AX$55="×"),"×",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AX$137="×"),"△","〇")))</f>
        <v>〇</v>
      </c>
      <c r="AY57" s="29" t="str">
        <f ca="1">IF(OR(AY$9="×",AY$110="×",AY$110="△",AY$55="×"),"×",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AY$137="×"),"△","〇")))</f>
        <v>〇</v>
      </c>
      <c r="AZ57" s="29" t="str">
        <f ca="1">IF(OR(AZ$9="×",AZ$110="×",AZ$110="△",AZ$55="×"),"×",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AZ$137="×"),"△","〇")))</f>
        <v>〇</v>
      </c>
      <c r="BA57" s="29" t="str">
        <f ca="1">IF(OR(BA$9="×",BA$110="×",BA$110="△",BA$55="×"),"×",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BA$137="×"),"△","〇")))</f>
        <v>〇</v>
      </c>
      <c r="BB57" s="29" t="str">
        <f ca="1">IF(OR(BB$9="×",BB$110="×",BB$110="△",BB$55="×"),"×",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BB$137="×"),"△","〇")))</f>
        <v>〇</v>
      </c>
      <c r="BC57" s="28" t="str">
        <f ca="1">IF(OR(BC$9="×",BC$110="×",BC$110="△",BC$55="×"),"×",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BC$137="×"),"△","〇")))</f>
        <v>△</v>
      </c>
      <c r="BD57" s="29" t="str">
        <f ca="1">IF(OR(BD$9="×",BD$110="×",BD$110="△",BD$55="×"),"×",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BD$137="×"),"△","〇")))</f>
        <v>△</v>
      </c>
      <c r="BE57" s="29" t="str">
        <f ca="1">IF(OR(BE$9="×",BE$110="×",BE$110="△",BE$55="×"),"×",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BE$137="×"),"△","〇")))</f>
        <v>△</v>
      </c>
      <c r="BF57" s="30" t="str">
        <f ca="1">IF(OR(BF$9="×",BF$110="×",BF$110="△",BF$55="×"),"×",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BF$137="×"),"△","〇")))</f>
        <v>△</v>
      </c>
      <c r="BG57" s="29" t="str">
        <f ca="1">IF(OR(BG$9="×",BG$110="×",BG$110="△",BG$55="×"),"×",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BG$137="×"),"△","〇")))</f>
        <v>△</v>
      </c>
      <c r="BH57" s="29" t="str">
        <f ca="1">IF(OR(BH$9="×",BH$110="×",BH$110="△",BH$55="×"),"×",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BH$137="×"),"△","〇")))</f>
        <v>△</v>
      </c>
      <c r="BI57" s="37" t="str">
        <f ca="1">IF(OR(BI$9="×",BI$110="×",BI$110="△",BI$55="×"),"×",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BI$137="×"),"△","〇")))</f>
        <v>△</v>
      </c>
      <c r="BJ57" s="36" t="str">
        <f ca="1">IF(OR(BJ$9="×",BJ$110="×",BJ$110="△",BJ$55="×"),"×",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BJ$137="×"),"△","〇")))</f>
        <v>△</v>
      </c>
      <c r="BK57" s="29" t="str">
        <f ca="1">IF(OR(BK$9="×",BK$110="×",BK$110="△",BK$55="×"),"×",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BK$137="×"),"△","〇")))</f>
        <v>△</v>
      </c>
      <c r="BL57" s="29" t="str">
        <f ca="1">IF(OR(BL$9="×",BL$110="×",BL$110="△",BL$55="×"),"×",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BL$137="×"),"△","〇")))</f>
        <v>△</v>
      </c>
      <c r="BM57" s="29" t="str">
        <f ca="1">IF(OR(BM$9="×",BM$110="×",BM$110="△",BM$55="×"),"×",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BM$137="×"),"△","〇")))</f>
        <v>△</v>
      </c>
      <c r="BN57" s="29" t="str">
        <f ca="1">IF(OR(BN$9="×",BN$110="×",BN$110="△",BN$55="×"),"×",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BN$137="×"),"△","〇")))</f>
        <v>△</v>
      </c>
      <c r="BO57" s="29" t="str">
        <f ca="1">IF(OR(BO$9="×",BO$110="×",BO$110="△",BO$55="×"),"×",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BO$137="×"),"△","〇")))</f>
        <v>△</v>
      </c>
      <c r="BP57" s="29" t="str">
        <f ca="1">IF(OR(BP$9="×",BP$110="×",BP$110="△",BP$55="×"),"×",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BP$137="×"),"△","〇")))</f>
        <v>△</v>
      </c>
      <c r="BQ57" s="29" t="str">
        <f ca="1">IF(OR(BQ$9="×",BQ$110="×",BQ$110="△",BQ$55="×"),"×",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BQ$137="×"),"△","〇")))</f>
        <v>△</v>
      </c>
      <c r="BR57" s="29" t="str">
        <f ca="1">IF(OR(BR$9="×",BR$110="×",BR$110="△",BR$55="×"),"×",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BR$137="×"),"△","〇")))</f>
        <v>△</v>
      </c>
      <c r="BS57" s="28" t="str">
        <f ca="1">IF(OR(BS$9="×",BS$110="×",BS$110="△",BS$55="×"),"×",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BS$137="×"),"△","〇")))</f>
        <v>〇</v>
      </c>
      <c r="BT57" s="29" t="str">
        <f ca="1">IF(OR(BT$9="×",BT$110="×",BT$110="△",BT$55="×"),"×",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BT$137="×"),"△","〇")))</f>
        <v>〇</v>
      </c>
      <c r="BU57" s="29" t="str">
        <f ca="1">IF(OR(BU$9="×",BU$110="×",BU$110="△",BU$55="×"),"×",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BU$137="×"),"△","〇")))</f>
        <v>〇</v>
      </c>
      <c r="BV57" s="30" t="str">
        <f ca="1">IF(OR(BV$9="×",BV$110="×",BV$110="△",BV$55="×"),"×",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BV$137="×"),"△","〇")))</f>
        <v>〇</v>
      </c>
      <c r="BW57" s="29" t="str">
        <f ca="1">IF(OR(BW$9="×",BW$110="×",BW$110="△",BW$55="×"),"×",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BW$137="×"),"△","〇")))</f>
        <v>〇</v>
      </c>
      <c r="BX57" s="29" t="str">
        <f ca="1">IF(OR(BX$9="×",BX$110="×",BX$110="△",BX$55="×"),"×",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BX$137="×"),"△","〇")))</f>
        <v>〇</v>
      </c>
      <c r="BY57" s="29" t="str">
        <f ca="1">IF(OR(BY$9="×",BY$110="×",BY$110="△",BY$55="×"),"×",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BY$137="×"),"△","〇")))</f>
        <v>〇</v>
      </c>
      <c r="BZ57" s="29" t="str">
        <f ca="1">IF(OR(BZ$9="×",BZ$110="×",BZ$110="△",BZ$55="×"),"×",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BZ$137="×"),"△","〇")))</f>
        <v>〇</v>
      </c>
      <c r="CA57" s="28" t="str">
        <f ca="1">IF(OR(CA$9="×",CA$110="×",CA$110="△",CA$55="×"),"×",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CA$137="×"),"△","〇")))</f>
        <v>△</v>
      </c>
      <c r="CB57" s="29" t="str">
        <f ca="1">IF(OR(CB$9="×",CB$110="×",CB$110="△",CB$55="×"),"×",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CB$137="×"),"△","〇")))</f>
        <v>△</v>
      </c>
      <c r="CC57" s="29" t="str">
        <f ca="1">IF(OR(CC$9="×",CC$110="×",CC$110="△",CC$55="×"),"×",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CC$137="×"),"△","〇")))</f>
        <v>△</v>
      </c>
      <c r="CD57" s="30" t="str">
        <f ca="1">IF(OR(CD$9="×",CD$110="×",CD$110="△",CD$55="×"),"×",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CD$137="×"),"△","〇")))</f>
        <v>△</v>
      </c>
      <c r="CE57" s="29" t="str">
        <f ca="1">IF(OR(CE$9="×",CE$110="×",CE$110="△",CE$55="×"),"×",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CE$137="×"),"△","〇")))</f>
        <v>△</v>
      </c>
      <c r="CF57" s="29" t="str">
        <f ca="1">IF(OR(CF$9="×",CF$110="×",CF$110="△",CF$55="×"),"×",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CF$137="×"),"△","〇")))</f>
        <v>△</v>
      </c>
      <c r="CG57" s="37" t="str">
        <f ca="1">IF(OR(CG$9="×",CG$110="×",CG$110="△",CG$55="×"),"×",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CG$137="×"),"△","〇")))</f>
        <v>△</v>
      </c>
      <c r="CH57" s="36" t="str">
        <f ca="1">IF(OR(CH$9="×",CH$110="×",CH$110="△",CH$55="×"),"×",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CH$137="×"),"△","〇")))</f>
        <v>△</v>
      </c>
      <c r="CI57" s="29" t="str">
        <f ca="1">IF(OR(CI$9="×",CI$110="×",CI$110="△",CI$55="×"),"×",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CI$137="×"),"△","〇")))</f>
        <v>△</v>
      </c>
      <c r="CJ57" s="29" t="str">
        <f ca="1">IF(OR(CJ$9="×",CJ$110="×",CJ$110="△",CJ$55="×"),"×",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CJ$137="×"),"△","〇")))</f>
        <v>△</v>
      </c>
      <c r="CK57" s="29" t="str">
        <f ca="1">IF(OR(CK$9="×",CK$110="×",CK$110="△",CK$55="×"),"×",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CK$137="×"),"△","〇")))</f>
        <v>△</v>
      </c>
      <c r="CL57" s="29" t="str">
        <f ca="1">IF(OR(CL$9="×",CL$110="×",CL$110="△",CL$55="×"),"×",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CL$137="×"),"△","〇")))</f>
        <v>△</v>
      </c>
      <c r="CM57" s="29" t="str">
        <f ca="1">IF(OR(CM$9="×",CM$110="×",CM$110="△",CM$55="×"),"×",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CM$137="×"),"△","〇")))</f>
        <v>△</v>
      </c>
      <c r="CN57" s="29" t="str">
        <f ca="1">IF(OR(CN$9="×",CN$110="×",CN$110="△",CN$55="×"),"×",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CN$137="×"),"△","〇")))</f>
        <v>△</v>
      </c>
      <c r="CO57" s="29" t="str">
        <f ca="1">IF(OR(CO$9="×",CO$110="×",CO$110="△",CO$55="×"),"×",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CO$137="×"),"△","〇")))</f>
        <v>△</v>
      </c>
      <c r="CP57" s="29" t="str">
        <f ca="1">IF(OR(CP$9="×",CP$110="×",CP$110="△",CP$55="×"),"×",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CP$137="×"),"△","〇")))</f>
        <v>△</v>
      </c>
      <c r="CQ57" s="28" t="str">
        <f ca="1">IF(OR(CQ$9="×",CQ$110="×",CQ$110="△",CQ$55="×"),"×",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CQ$137="×"),"△","〇")))</f>
        <v>〇</v>
      </c>
      <c r="CR57" s="29" t="str">
        <f ca="1">IF(OR(CR$9="×",CR$110="×",CR$110="△",CR$55="×"),"×",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CR$137="×"),"△","〇")))</f>
        <v>〇</v>
      </c>
      <c r="CS57" s="29" t="str">
        <f ca="1">IF(OR(CS$9="×",CS$110="×",CS$110="△",CS$55="×"),"×",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CS$137="×"),"△","〇")))</f>
        <v>〇</v>
      </c>
      <c r="CT57" s="30" t="str">
        <f ca="1">IF(OR(CT$9="×",CT$110="×",CT$110="△",CT$55="×"),"×",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CT$137="×"),"△","〇")))</f>
        <v>〇</v>
      </c>
      <c r="CU57" s="29" t="str">
        <f ca="1">IF(OR(CU$9="×",CU$110="×",CU$110="△",CU$55="×"),"×",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CU$137="×"),"△","〇")))</f>
        <v>〇</v>
      </c>
      <c r="CV57" s="29" t="str">
        <f ca="1">IF(OR(CV$9="×",CV$110="×",CV$110="△",CV$55="×"),"×",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CV$137="×"),"△","〇")))</f>
        <v>〇</v>
      </c>
      <c r="CW57" s="29" t="str">
        <f ca="1">IF(OR(CW$9="×",CW$110="×",CW$110="△",CW$55="×"),"×",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CW$137="×"),"△","〇")))</f>
        <v>〇</v>
      </c>
      <c r="CX57" s="29" t="str">
        <f ca="1">IF(OR(CX$9="×",CX$110="×",CX$110="△",CX$55="×"),"×",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CX$137="×"),"△","〇")))</f>
        <v>〇</v>
      </c>
      <c r="CY57" s="28" t="str">
        <f ca="1">IF(OR(CY$9="×",CY$110="×",CY$110="△",CY$55="×"),"×",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CY$137="×"),"△","〇")))</f>
        <v>△</v>
      </c>
      <c r="CZ57" s="29" t="str">
        <f ca="1">IF(OR(CZ$9="×",CZ$110="×",CZ$110="△",CZ$55="×"),"×",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CZ$137="×"),"△","〇")))</f>
        <v>△</v>
      </c>
      <c r="DA57" s="29" t="str">
        <f ca="1">IF(OR(DA$9="×",DA$110="×",DA$110="△",DA$55="×"),"×",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DA$137="×"),"△","〇")))</f>
        <v>△</v>
      </c>
      <c r="DB57" s="30" t="str">
        <f ca="1">IF(OR(DB$9="×",DB$110="×",DB$110="△",DB$55="×"),"×",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DB$137="×"),"△","〇")))</f>
        <v>△</v>
      </c>
      <c r="DC57" s="29" t="str">
        <f ca="1">IF(OR(DC$9="×",DC$110="×",DC$110="△",DC$55="×"),"×",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DC$137="×"),"△","〇")))</f>
        <v>△</v>
      </c>
      <c r="DD57" s="29" t="str">
        <f ca="1">IF(OR(DD$9="×",DD$110="×",DD$110="△",DD$55="×"),"×",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DD$137="×"),"△","〇")))</f>
        <v>△</v>
      </c>
      <c r="DE57" s="37" t="str">
        <f ca="1">IF(OR(DE$9="×",DE$110="×",DE$110="△",DE$55="×"),"×",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DE$137="×"),"△","〇")))</f>
        <v>△</v>
      </c>
      <c r="DF57" s="36" t="str">
        <f ca="1">IF(OR(DF$9="×",DF$110="×",DF$110="△",DF$55="×"),"×",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DF$137="×"),"△","〇")))</f>
        <v>△</v>
      </c>
      <c r="DG57" s="29" t="str">
        <f ca="1">IF(OR(DG$9="×",DG$110="×",DG$110="△",DG$55="×"),"×",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DG$137="×"),"△","〇")))</f>
        <v>△</v>
      </c>
      <c r="DH57" s="29" t="str">
        <f ca="1">IF(OR(DH$9="×",DH$110="×",DH$110="△",DH$55="×"),"×",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DH$137="×"),"△","〇")))</f>
        <v>△</v>
      </c>
      <c r="DI57" s="29" t="str">
        <f ca="1">IF(OR(DI$9="×",DI$110="×",DI$110="△",DI$55="×"),"×",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DI$137="×"),"△","〇")))</f>
        <v>△</v>
      </c>
      <c r="DJ57" s="29" t="str">
        <f ca="1">IF(OR(DJ$9="×",DJ$110="×",DJ$110="△",DJ$55="×"),"×",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DJ$137="×"),"△","〇")))</f>
        <v>△</v>
      </c>
      <c r="DK57" s="29" t="str">
        <f ca="1">IF(OR(DK$9="×",DK$110="×",DK$110="△",DK$55="×"),"×",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DK$137="×"),"△","〇")))</f>
        <v>△</v>
      </c>
      <c r="DL57" s="29" t="str">
        <f ca="1">IF(OR(DL$9="×",DL$110="×",DL$110="△",DL$55="×"),"×",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DL$137="×"),"△","〇")))</f>
        <v>△</v>
      </c>
      <c r="DM57" s="29" t="str">
        <f ca="1">IF(OR(DM$9="×",DM$110="×",DM$110="△",DM$55="×"),"×",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DM$137="×"),"△","〇")))</f>
        <v>△</v>
      </c>
      <c r="DN57" s="29" t="str">
        <f ca="1">IF(OR(DN$9="×",DN$110="×",DN$110="△",DN$55="×"),"×",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DN$137="×"),"△","〇")))</f>
        <v>△</v>
      </c>
      <c r="DO57" s="28" t="str">
        <f ca="1">IF(OR(DO$9="×",DO$110="×",DO$110="△",DO$55="×"),"×",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DO$137="×"),"△","〇")))</f>
        <v>〇</v>
      </c>
      <c r="DP57" s="29" t="str">
        <f ca="1">IF(OR(DP$9="×",DP$110="×",DP$110="△",DP$55="×"),"×",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DP$137="×"),"△","〇")))</f>
        <v>〇</v>
      </c>
      <c r="DQ57" s="29" t="str">
        <f ca="1">IF(OR(DQ$9="×",DQ$110="×",DQ$110="△",DQ$55="×"),"×",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DQ$137="×"),"△","〇")))</f>
        <v>〇</v>
      </c>
      <c r="DR57" s="30" t="str">
        <f ca="1">IF(OR(DR$9="×",DR$110="×",DR$110="△",DR$55="×"),"×",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DR$137="×"),"△","〇")))</f>
        <v>〇</v>
      </c>
      <c r="DS57" s="29" t="str">
        <f ca="1">IF(OR(DS$9="×",DS$110="×",DS$110="△",DS$55="×"),"×",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DS$137="×"),"△","〇")))</f>
        <v>〇</v>
      </c>
      <c r="DT57" s="29" t="str">
        <f ca="1">IF(OR(DT$9="×",DT$110="×",DT$110="△",DT$55="×"),"×",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DT$137="×"),"△","〇")))</f>
        <v>〇</v>
      </c>
      <c r="DU57" s="29" t="str">
        <f ca="1">IF(OR(DU$9="×",DU$110="×",DU$110="△",DU$55="×"),"×",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DU$137="×"),"△","〇")))</f>
        <v>〇</v>
      </c>
      <c r="DV57" s="29" t="str">
        <f ca="1">IF(OR(DV$9="×",DV$110="×",DV$110="△",DV$55="×"),"×",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DV$137="×"),"△","〇")))</f>
        <v>〇</v>
      </c>
      <c r="DW57" s="28" t="str">
        <f ca="1">IF(OR(DW$9="×",DW$110="×",DW$110="△",DW$55="×"),"×",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DW$137="×"),"△","〇")))</f>
        <v>△</v>
      </c>
      <c r="DX57" s="29" t="str">
        <f ca="1">IF(OR(DX$9="×",DX$110="×",DX$110="△",DX$55="×"),"×",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DX$137="×"),"△","〇")))</f>
        <v>△</v>
      </c>
      <c r="DY57" s="29" t="str">
        <f ca="1">IF(OR(DY$9="×",DY$110="×",DY$110="△",DY$55="×"),"×",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DY$137="×"),"△","〇")))</f>
        <v>△</v>
      </c>
      <c r="DZ57" s="30" t="str">
        <f ca="1">IF(OR(DZ$9="×",DZ$110="×",DZ$110="△",DZ$55="×"),"×",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DZ$137="×"),"△","〇")))</f>
        <v>△</v>
      </c>
      <c r="EA57" s="29" t="str">
        <f ca="1">IF(OR(EA$9="×",EA$110="×",EA$110="△",EA$55="×"),"×",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EA$137="×"),"△","〇")))</f>
        <v>△</v>
      </c>
      <c r="EB57" s="29" t="str">
        <f ca="1">IF(OR(EB$9="×",EB$110="×",EB$110="△",EB$55="×"),"×",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EB$137="×"),"△","〇")))</f>
        <v>△</v>
      </c>
      <c r="EC57" s="37" t="str">
        <f ca="1">IF(OR(EC$9="×",EC$110="×",EC$110="△",EC$55="×"),"×",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EC$137="×"),"△","〇")))</f>
        <v>△</v>
      </c>
      <c r="ED57" s="36" t="str">
        <f ca="1">IF(OR(ED$9="×",ED$110="×",ED$110="△",ED$55="×"),"×",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ED$137="×"),"△","〇")))</f>
        <v>×</v>
      </c>
      <c r="EE57" s="29" t="str">
        <f ca="1">IF(OR(EE$9="×",EE$110="×",EE$110="△",EE$55="×"),"×",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EE$137="×"),"△","〇")))</f>
        <v>×</v>
      </c>
      <c r="EF57" s="29" t="str">
        <f ca="1">IF(OR(EF$9="×",EF$110="×",EF$110="△",EF$55="×"),"×",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EF$137="×"),"△","〇")))</f>
        <v>×</v>
      </c>
      <c r="EG57" s="29" t="str">
        <f ca="1">IF(OR(EG$9="×",EG$110="×",EG$110="△",EG$55="×"),"×",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EG$137="×"),"△","〇")))</f>
        <v>×</v>
      </c>
      <c r="EH57" s="29" t="str">
        <f ca="1">IF(OR(EH$9="×",EH$110="×",EH$110="△",EH$55="×"),"×",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EH$137="×"),"△","〇")))</f>
        <v>×</v>
      </c>
      <c r="EI57" s="29" t="str">
        <f ca="1">IF(OR(EI$9="×",EI$110="×",EI$110="△",EI$55="×"),"×",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EI$137="×"),"△","〇")))</f>
        <v>×</v>
      </c>
      <c r="EJ57" s="29" t="str">
        <f ca="1">IF(OR(EJ$9="×",EJ$110="×",EJ$110="△",EJ$55="×"),"×",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EJ$137="×"),"△","〇")))</f>
        <v>×</v>
      </c>
      <c r="EK57" s="29" t="str">
        <f ca="1">IF(OR(EK$9="×",EK$110="×",EK$110="△",EK$55="×"),"×",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EK$137="×"),"△","〇")))</f>
        <v>×</v>
      </c>
      <c r="EL57" s="29" t="str">
        <f ca="1">IF(OR(EL$9="×",EL$110="×",EL$110="△",EL$55="×"),"×",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EL$137="×"),"△","〇")))</f>
        <v>×</v>
      </c>
      <c r="EM57" s="28" t="str">
        <f ca="1">IF(OR(EM$9="×",EM$110="×",EM$110="△",EM$55="×"),"×",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EM$137="×"),"△","〇")))</f>
        <v>×</v>
      </c>
      <c r="EN57" s="29" t="str">
        <f ca="1">IF(OR(EN$9="×",EN$110="×",EN$110="△",EN$55="×"),"×",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EN$137="×"),"△","〇")))</f>
        <v>×</v>
      </c>
      <c r="EO57" s="29" t="str">
        <f ca="1">IF(OR(EO$9="×",EO$110="×",EO$110="△",EO$55="×"),"×",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EO$137="×"),"△","〇")))</f>
        <v>×</v>
      </c>
      <c r="EP57" s="30" t="str">
        <f ca="1">IF(OR(EP$9="×",EP$110="×",EP$110="△",EP$55="×"),"×",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EP$137="×"),"△","〇")))</f>
        <v>×</v>
      </c>
      <c r="EQ57" s="29" t="str">
        <f ca="1">IF(OR(EQ$9="×",EQ$110="×",EQ$110="△",EQ$55="×"),"×",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EQ$137="×"),"△","〇")))</f>
        <v>×</v>
      </c>
      <c r="ER57" s="29" t="str">
        <f ca="1">IF(OR(ER$9="×",ER$110="×",ER$110="△",ER$55="×"),"×",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ER$137="×"),"△","〇")))</f>
        <v>×</v>
      </c>
      <c r="ES57" s="29" t="str">
        <f ca="1">IF(OR(ES$9="×",ES$110="×",ES$110="△",ES$55="×"),"×",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ES$137="×"),"△","〇")))</f>
        <v>×</v>
      </c>
      <c r="ET57" s="29" t="str">
        <f ca="1">IF(OR(ET$9="×",ET$110="×",ET$110="△",ET$55="×"),"×",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ET$137="×"),"△","〇")))</f>
        <v>×</v>
      </c>
      <c r="EU57" s="28" t="str">
        <f ca="1">IF(OR(EU$9="×",EU$110="×",EU$110="△",EU$55="×"),"×",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EU$137="×"),"△","〇")))</f>
        <v>×</v>
      </c>
      <c r="EV57" s="29" t="str">
        <f ca="1">IF(OR(EV$9="×",EV$110="×",EV$110="△",EV$55="×"),"×",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EV$137="×"),"△","〇")))</f>
        <v>×</v>
      </c>
      <c r="EW57" s="29" t="str">
        <f ca="1">IF(OR(EW$9="×",EW$110="×",EW$110="△",EW$55="×"),"×",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EW$137="×"),"△","〇")))</f>
        <v>×</v>
      </c>
      <c r="EX57" s="30" t="str">
        <f ca="1">IF(OR(EX$9="×",EX$110="×",EX$110="△",EX$55="×"),"×",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EX$137="×"),"△","〇")))</f>
        <v>×</v>
      </c>
      <c r="EY57" s="29" t="str">
        <f ca="1">IF(OR(EY$9="×",EY$110="×",EY$110="△",EY$55="×"),"×",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EY$137="×"),"△","〇")))</f>
        <v>×</v>
      </c>
      <c r="EZ57" s="29" t="str">
        <f ca="1">IF(OR(EZ$9="×",EZ$110="×",EZ$110="△",EZ$55="×"),"×",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EZ$137="×"),"△","〇")))</f>
        <v>×</v>
      </c>
      <c r="FA57" s="37" t="str">
        <f ca="1">IF(OR(FA$9="×",FA$110="×",FA$110="△",FA$55="×"),"×",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FA$137="×"),"△","〇")))</f>
        <v>×</v>
      </c>
      <c r="FB57" s="36" t="str">
        <f ca="1">IF(OR(FB$9="×",FB$110="×",FB$110="△",FB$55="×"),"×",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FB$137="×"),"△","〇")))</f>
        <v>×</v>
      </c>
      <c r="FC57" s="29" t="str">
        <f ca="1">IF(OR(FC$9="×",FC$110="×",FC$110="△",FC$55="×"),"×",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FC$137="×"),"△","〇")))</f>
        <v>×</v>
      </c>
      <c r="FD57" s="29" t="str">
        <f ca="1">IF(OR(FD$9="×",FD$110="×",FD$110="△",FD$55="×"),"×",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FD$137="×"),"△","〇")))</f>
        <v>×</v>
      </c>
      <c r="FE57" s="29" t="str">
        <f ca="1">IF(OR(FE$9="×",FE$110="×",FE$110="△",FE$55="×"),"×",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FE$137="×"),"△","〇")))</f>
        <v>×</v>
      </c>
      <c r="FF57" s="29" t="str">
        <f ca="1">IF(OR(FF$9="×",FF$110="×",FF$110="△",FF$55="×"),"×",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FF$137="×"),"△","〇")))</f>
        <v>×</v>
      </c>
      <c r="FG57" s="29" t="str">
        <f ca="1">IF(OR(FG$9="×",FG$110="×",FG$110="△",FG$55="×"),"×",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FG$137="×"),"△","〇")))</f>
        <v>×</v>
      </c>
      <c r="FH57" s="29" t="str">
        <f ca="1">IF(OR(FH$9="×",FH$110="×",FH$110="△",FH$55="×"),"×",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FH$137="×"),"△","〇")))</f>
        <v>×</v>
      </c>
      <c r="FI57" s="29" t="str">
        <f ca="1">IF(OR(FI$9="×",FI$110="×",FI$110="△",FI$55="×"),"×",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FI$137="×"),"△","〇")))</f>
        <v>×</v>
      </c>
      <c r="FJ57" s="29" t="str">
        <f ca="1">IF(OR(FJ$9="×",FJ$110="×",FJ$110="△",FJ$55="×"),"×",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FJ$137="×"),"△","〇")))</f>
        <v>×</v>
      </c>
      <c r="FK57" s="28" t="str">
        <f ca="1">IF(OR(FK$9="×",FK$110="×",FK$110="△",FK$55="×"),"×",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FK$137="×"),"△","〇")))</f>
        <v>×</v>
      </c>
      <c r="FL57" s="29" t="str">
        <f ca="1">IF(OR(FL$9="×",FL$110="×",FL$110="△",FL$55="×"),"×",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FL$137="×"),"△","〇")))</f>
        <v>×</v>
      </c>
      <c r="FM57" s="29" t="str">
        <f ca="1">IF(OR(FM$9="×",FM$110="×",FM$110="△",FM$55="×"),"×",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FM$137="×"),"△","〇")))</f>
        <v>×</v>
      </c>
      <c r="FN57" s="30" t="str">
        <f ca="1">IF(OR(FN$9="×",FN$110="×",FN$110="△",FN$55="×"),"×",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FN$137="×"),"△","〇")))</f>
        <v>×</v>
      </c>
      <c r="FO57" s="29" t="str">
        <f ca="1">IF(OR(FO$9="×",FO$110="×",FO$110="△",FO$55="×"),"×",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FO$137="×"),"△","〇")))</f>
        <v>×</v>
      </c>
      <c r="FP57" s="29" t="str">
        <f ca="1">IF(OR(FP$9="×",FP$110="×",FP$110="△",FP$55="×"),"×",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FP$137="×"),"△","〇")))</f>
        <v>×</v>
      </c>
      <c r="FQ57" s="29" t="str">
        <f ca="1">IF(OR(FQ$9="×",FQ$110="×",FQ$110="△",FQ$55="×"),"×",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FQ$137="×"),"△","〇")))</f>
        <v>×</v>
      </c>
      <c r="FR57" s="29" t="str">
        <f ca="1">IF(OR(FR$9="×",FR$110="×",FR$110="△",FR$55="×"),"×",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FR$137="×"),"△","〇")))</f>
        <v>×</v>
      </c>
      <c r="FS57" s="28" t="str">
        <f ca="1">IF(OR(FS$9="×",FS$110="×",FS$110="△",FS$55="×"),"×",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FS$137="×"),"△","〇")))</f>
        <v>×</v>
      </c>
      <c r="FT57" s="29" t="str">
        <f ca="1">IF(OR(FT$9="×",FT$110="×",FT$110="△",FT$55="×"),"×",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FT$137="×"),"△","〇")))</f>
        <v>×</v>
      </c>
      <c r="FU57" s="29" t="str">
        <f ca="1">IF(OR(FU$9="×",FU$110="×",FU$110="△",FU$55="×"),"×",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FU$137="×"),"△","〇")))</f>
        <v>×</v>
      </c>
      <c r="FV57" s="30" t="str">
        <f ca="1">IF(OR(FV$9="×",FV$110="×",FV$110="△",FV$55="×"),"×",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FV$137="×"),"△","〇")))</f>
        <v>×</v>
      </c>
      <c r="FW57" s="29" t="str">
        <f ca="1">IF(OR(FW$9="×",FW$110="×",FW$110="△",FW$55="×"),"×",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FW$137="×"),"△","〇")))</f>
        <v>×</v>
      </c>
      <c r="FX57" s="29" t="str">
        <f ca="1">IF(OR(FX$9="×",FX$110="×",FX$110="△",FX$55="×"),"×",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FX$137="×"),"△","〇")))</f>
        <v>×</v>
      </c>
      <c r="FY57" s="37" t="str">
        <f ca="1">IF(OR(FY$9="×",FY$110="×",FY$110="△",FY$55="×"),"×",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FY$137="×"),"△","〇")))</f>
        <v>×</v>
      </c>
    </row>
    <row r="58" spans="1:181">
      <c r="A58" s="47"/>
      <c r="B58" s="79" t="s">
        <v>427</v>
      </c>
      <c r="C58" s="80"/>
      <c r="D58" s="11" t="s">
        <v>196</v>
      </c>
      <c r="E58" s="10" t="str">
        <f>INDEX(施設情報!$D$1:$D$1000,MATCH(D58,施設情報!$C$1:$C$1000,0))</f>
        <v>1</v>
      </c>
      <c r="F58" s="11" t="s">
        <v>275</v>
      </c>
      <c r="G58" s="8" t="str">
        <f t="shared" si="22"/>
        <v>047-46391</v>
      </c>
      <c r="H58" s="10" t="str">
        <f t="shared" si="23"/>
        <v>047-46392</v>
      </c>
      <c r="I58" s="10" t="str">
        <f t="shared" si="24"/>
        <v>047-46393</v>
      </c>
      <c r="J58" s="10" t="str">
        <f t="shared" si="25"/>
        <v>047-46394</v>
      </c>
      <c r="K58" s="10" t="str">
        <f t="shared" si="26"/>
        <v>047-46395</v>
      </c>
      <c r="L58" s="10" t="str">
        <f t="shared" si="27"/>
        <v>047-46396</v>
      </c>
      <c r="M58" s="10" t="str">
        <f t="shared" si="28"/>
        <v>047-46397</v>
      </c>
      <c r="N58" s="36" t="str">
        <f ca="1">IF(OR(N$9="×",N$110="×",N$110="△",N$55="×"),"×",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N$137="×"),"△","〇")))</f>
        <v>△</v>
      </c>
      <c r="O58" s="29" t="str">
        <f ca="1">IF(OR(O$9="×",O$110="×",O$110="△",O$55="×"),"×",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O$137="×"),"△","〇")))</f>
        <v>△</v>
      </c>
      <c r="P58" s="29" t="str">
        <f ca="1">IF(OR(P$9="×",P$110="×",P$110="△",P$55="×"),"×",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P$137="×"),"△","〇")))</f>
        <v>△</v>
      </c>
      <c r="Q58" s="29" t="str">
        <f ca="1">IF(OR(Q$9="×",Q$110="×",Q$110="△",Q$55="×"),"×",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Q$137="×"),"△","〇")))</f>
        <v>△</v>
      </c>
      <c r="R58" s="29" t="str">
        <f ca="1">IF(OR(R$9="×",R$110="×",R$110="△",R$55="×"),"×",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R$137="×"),"△","〇")))</f>
        <v>△</v>
      </c>
      <c r="S58" s="29" t="str">
        <f ca="1">IF(OR(S$9="×",S$110="×",S$110="△",S$55="×"),"×",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S$137="×"),"△","〇")))</f>
        <v>△</v>
      </c>
      <c r="T58" s="29" t="str">
        <f ca="1">IF(OR(T$9="×",T$110="×",T$110="△",T$55="×"),"×",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T$137="×"),"△","〇")))</f>
        <v>△</v>
      </c>
      <c r="U58" s="29" t="str">
        <f ca="1">IF(OR(U$9="×",U$110="×",U$110="△",U$55="×"),"×",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U$137="×"),"△","〇")))</f>
        <v>△</v>
      </c>
      <c r="V58" s="29" t="str">
        <f ca="1">IF(OR(V$9="×",V$110="×",V$110="△",V$55="×"),"×",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V$137="×"),"△","〇")))</f>
        <v>△</v>
      </c>
      <c r="W58" s="28" t="str">
        <f ca="1">IF(OR(W$9="×",W$110="×",W$110="△",W$55="×"),"×",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W$137="×"),"△","〇")))</f>
        <v>〇</v>
      </c>
      <c r="X58" s="29" t="str">
        <f ca="1">IF(OR(X$9="×",X$110="×",X$110="△",X$55="×"),"×",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X$137="×"),"△","〇")))</f>
        <v>〇</v>
      </c>
      <c r="Y58" s="29" t="str">
        <f ca="1">IF(OR(Y$9="×",Y$110="×",Y$110="△",Y$55="×"),"×",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Y$137="×"),"△","〇")))</f>
        <v>〇</v>
      </c>
      <c r="Z58" s="30" t="str">
        <f ca="1">IF(OR(Z$9="×",Z$110="×",Z$110="△",Z$55="×"),"×",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Z$137="×"),"△","〇")))</f>
        <v>〇</v>
      </c>
      <c r="AA58" s="29" t="str">
        <f ca="1">IF(OR(AA$9="×",AA$110="×",AA$110="△",AA$55="×"),"×",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AA$137="×"),"△","〇")))</f>
        <v>〇</v>
      </c>
      <c r="AB58" s="29" t="str">
        <f ca="1">IF(OR(AB$9="×",AB$110="×",AB$110="△",AB$55="×"),"×",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AB$137="×"),"△","〇")))</f>
        <v>〇</v>
      </c>
      <c r="AC58" s="29" t="str">
        <f ca="1">IF(OR(AC$9="×",AC$110="×",AC$110="△",AC$55="×"),"×",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AC$137="×"),"△","〇")))</f>
        <v>〇</v>
      </c>
      <c r="AD58" s="29" t="str">
        <f ca="1">IF(OR(AD$9="×",AD$110="×",AD$110="△",AD$55="×"),"×",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AD$137="×"),"△","〇")))</f>
        <v>〇</v>
      </c>
      <c r="AE58" s="28" t="str">
        <f ca="1">IF(OR(AE$9="×",AE$110="×",AE$110="△",AE$55="×"),"×",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AE$137="×"),"△","〇")))</f>
        <v>△</v>
      </c>
      <c r="AF58" s="29" t="str">
        <f ca="1">IF(OR(AF$9="×",AF$110="×",AF$110="△",AF$55="×"),"×",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AF$137="×"),"△","〇")))</f>
        <v>△</v>
      </c>
      <c r="AG58" s="29" t="str">
        <f ca="1">IF(OR(AG$9="×",AG$110="×",AG$110="△",AG$55="×"),"×",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AG$137="×"),"△","〇")))</f>
        <v>△</v>
      </c>
      <c r="AH58" s="30" t="str">
        <f ca="1">IF(OR(AH$9="×",AH$110="×",AH$110="△",AH$55="×"),"×",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AH$137="×"),"△","〇")))</f>
        <v>△</v>
      </c>
      <c r="AI58" s="29" t="str">
        <f ca="1">IF(OR(AI$9="×",AI$110="×",AI$110="△",AI$55="×"),"×",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AI$137="×"),"△","〇")))</f>
        <v>△</v>
      </c>
      <c r="AJ58" s="29" t="str">
        <f ca="1">IF(OR(AJ$9="×",AJ$110="×",AJ$110="△",AJ$55="×"),"×",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AJ$137="×"),"△","〇")))</f>
        <v>△</v>
      </c>
      <c r="AK58" s="37" t="str">
        <f ca="1">IF(OR(AK$9="×",AK$110="×",AK$110="△",AK$55="×"),"×",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AK$137="×"),"△","〇")))</f>
        <v>△</v>
      </c>
      <c r="AL58" s="36" t="str">
        <f ca="1">IF(OR(AL$9="×",AL$110="×",AL$110="△",AL$55="×"),"×",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AL$137="×"),"△","〇")))</f>
        <v>△</v>
      </c>
      <c r="AM58" s="29" t="str">
        <f ca="1">IF(OR(AM$9="×",AM$110="×",AM$110="△",AM$55="×"),"×",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AM$137="×"),"△","〇")))</f>
        <v>△</v>
      </c>
      <c r="AN58" s="29" t="str">
        <f ca="1">IF(OR(AN$9="×",AN$110="×",AN$110="△",AN$55="×"),"×",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AN$137="×"),"△","〇")))</f>
        <v>△</v>
      </c>
      <c r="AO58" s="29" t="str">
        <f ca="1">IF(OR(AO$9="×",AO$110="×",AO$110="△",AO$55="×"),"×",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AO$137="×"),"△","〇")))</f>
        <v>△</v>
      </c>
      <c r="AP58" s="29" t="str">
        <f ca="1">IF(OR(AP$9="×",AP$110="×",AP$110="△",AP$55="×"),"×",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AP$137="×"),"△","〇")))</f>
        <v>△</v>
      </c>
      <c r="AQ58" s="29" t="str">
        <f ca="1">IF(OR(AQ$9="×",AQ$110="×",AQ$110="△",AQ$55="×"),"×",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AQ$137="×"),"△","〇")))</f>
        <v>△</v>
      </c>
      <c r="AR58" s="29" t="str">
        <f ca="1">IF(OR(AR$9="×",AR$110="×",AR$110="△",AR$55="×"),"×",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AR$137="×"),"△","〇")))</f>
        <v>△</v>
      </c>
      <c r="AS58" s="29" t="str">
        <f ca="1">IF(OR(AS$9="×",AS$110="×",AS$110="△",AS$55="×"),"×",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AS$137="×"),"△","〇")))</f>
        <v>△</v>
      </c>
      <c r="AT58" s="29" t="str">
        <f ca="1">IF(OR(AT$9="×",AT$110="×",AT$110="△",AT$55="×"),"×",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AT$137="×"),"△","〇")))</f>
        <v>△</v>
      </c>
      <c r="AU58" s="28" t="str">
        <f ca="1">IF(OR(AU$9="×",AU$110="×",AU$110="△",AU$55="×"),"×",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AU$137="×"),"△","〇")))</f>
        <v>〇</v>
      </c>
      <c r="AV58" s="29" t="str">
        <f ca="1">IF(OR(AV$9="×",AV$110="×",AV$110="△",AV$55="×"),"×",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AV$137="×"),"△","〇")))</f>
        <v>〇</v>
      </c>
      <c r="AW58" s="29" t="str">
        <f ca="1">IF(OR(AW$9="×",AW$110="×",AW$110="△",AW$55="×"),"×",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AW$137="×"),"△","〇")))</f>
        <v>〇</v>
      </c>
      <c r="AX58" s="30" t="str">
        <f ca="1">IF(OR(AX$9="×",AX$110="×",AX$110="△",AX$55="×"),"×",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AX$137="×"),"△","〇")))</f>
        <v>〇</v>
      </c>
      <c r="AY58" s="29" t="str">
        <f ca="1">IF(OR(AY$9="×",AY$110="×",AY$110="△",AY$55="×"),"×",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AY$137="×"),"△","〇")))</f>
        <v>〇</v>
      </c>
      <c r="AZ58" s="29" t="str">
        <f ca="1">IF(OR(AZ$9="×",AZ$110="×",AZ$110="△",AZ$55="×"),"×",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AZ$137="×"),"△","〇")))</f>
        <v>〇</v>
      </c>
      <c r="BA58" s="29" t="str">
        <f ca="1">IF(OR(BA$9="×",BA$110="×",BA$110="△",BA$55="×"),"×",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BA$137="×"),"△","〇")))</f>
        <v>〇</v>
      </c>
      <c r="BB58" s="29" t="str">
        <f ca="1">IF(OR(BB$9="×",BB$110="×",BB$110="△",BB$55="×"),"×",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BB$137="×"),"△","〇")))</f>
        <v>〇</v>
      </c>
      <c r="BC58" s="28" t="str">
        <f ca="1">IF(OR(BC$9="×",BC$110="×",BC$110="△",BC$55="×"),"×",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BC$137="×"),"△","〇")))</f>
        <v>△</v>
      </c>
      <c r="BD58" s="29" t="str">
        <f ca="1">IF(OR(BD$9="×",BD$110="×",BD$110="△",BD$55="×"),"×",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BD$137="×"),"△","〇")))</f>
        <v>△</v>
      </c>
      <c r="BE58" s="29" t="str">
        <f ca="1">IF(OR(BE$9="×",BE$110="×",BE$110="△",BE$55="×"),"×",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BE$137="×"),"△","〇")))</f>
        <v>△</v>
      </c>
      <c r="BF58" s="30" t="str">
        <f ca="1">IF(OR(BF$9="×",BF$110="×",BF$110="△",BF$55="×"),"×",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BF$137="×"),"△","〇")))</f>
        <v>△</v>
      </c>
      <c r="BG58" s="29" t="str">
        <f ca="1">IF(OR(BG$9="×",BG$110="×",BG$110="△",BG$55="×"),"×",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BG$137="×"),"△","〇")))</f>
        <v>△</v>
      </c>
      <c r="BH58" s="29" t="str">
        <f ca="1">IF(OR(BH$9="×",BH$110="×",BH$110="△",BH$55="×"),"×",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BH$137="×"),"△","〇")))</f>
        <v>△</v>
      </c>
      <c r="BI58" s="37" t="str">
        <f ca="1">IF(OR(BI$9="×",BI$110="×",BI$110="△",BI$55="×"),"×",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BI$137="×"),"△","〇")))</f>
        <v>△</v>
      </c>
      <c r="BJ58" s="36" t="str">
        <f ca="1">IF(OR(BJ$9="×",BJ$110="×",BJ$110="△",BJ$55="×"),"×",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BJ$137="×"),"△","〇")))</f>
        <v>△</v>
      </c>
      <c r="BK58" s="29" t="str">
        <f ca="1">IF(OR(BK$9="×",BK$110="×",BK$110="△",BK$55="×"),"×",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BK$137="×"),"△","〇")))</f>
        <v>△</v>
      </c>
      <c r="BL58" s="29" t="str">
        <f ca="1">IF(OR(BL$9="×",BL$110="×",BL$110="△",BL$55="×"),"×",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BL$137="×"),"△","〇")))</f>
        <v>△</v>
      </c>
      <c r="BM58" s="29" t="str">
        <f ca="1">IF(OR(BM$9="×",BM$110="×",BM$110="△",BM$55="×"),"×",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BM$137="×"),"△","〇")))</f>
        <v>△</v>
      </c>
      <c r="BN58" s="29" t="str">
        <f ca="1">IF(OR(BN$9="×",BN$110="×",BN$110="△",BN$55="×"),"×",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BN$137="×"),"△","〇")))</f>
        <v>△</v>
      </c>
      <c r="BO58" s="29" t="str">
        <f ca="1">IF(OR(BO$9="×",BO$110="×",BO$110="△",BO$55="×"),"×",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BO$137="×"),"△","〇")))</f>
        <v>△</v>
      </c>
      <c r="BP58" s="29" t="str">
        <f ca="1">IF(OR(BP$9="×",BP$110="×",BP$110="△",BP$55="×"),"×",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BP$137="×"),"△","〇")))</f>
        <v>△</v>
      </c>
      <c r="BQ58" s="29" t="str">
        <f ca="1">IF(OR(BQ$9="×",BQ$110="×",BQ$110="△",BQ$55="×"),"×",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BQ$137="×"),"△","〇")))</f>
        <v>△</v>
      </c>
      <c r="BR58" s="29" t="str">
        <f ca="1">IF(OR(BR$9="×",BR$110="×",BR$110="△",BR$55="×"),"×",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BR$137="×"),"△","〇")))</f>
        <v>△</v>
      </c>
      <c r="BS58" s="28" t="str">
        <f ca="1">IF(OR(BS$9="×",BS$110="×",BS$110="△",BS$55="×"),"×",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BS$137="×"),"△","〇")))</f>
        <v>〇</v>
      </c>
      <c r="BT58" s="29" t="str">
        <f ca="1">IF(OR(BT$9="×",BT$110="×",BT$110="△",BT$55="×"),"×",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BT$137="×"),"△","〇")))</f>
        <v>〇</v>
      </c>
      <c r="BU58" s="29" t="str">
        <f ca="1">IF(OR(BU$9="×",BU$110="×",BU$110="△",BU$55="×"),"×",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BU$137="×"),"△","〇")))</f>
        <v>〇</v>
      </c>
      <c r="BV58" s="30" t="str">
        <f ca="1">IF(OR(BV$9="×",BV$110="×",BV$110="△",BV$55="×"),"×",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BV$137="×"),"△","〇")))</f>
        <v>〇</v>
      </c>
      <c r="BW58" s="29" t="str">
        <f ca="1">IF(OR(BW$9="×",BW$110="×",BW$110="△",BW$55="×"),"×",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BW$137="×"),"△","〇")))</f>
        <v>〇</v>
      </c>
      <c r="BX58" s="29" t="str">
        <f ca="1">IF(OR(BX$9="×",BX$110="×",BX$110="△",BX$55="×"),"×",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BX$137="×"),"△","〇")))</f>
        <v>〇</v>
      </c>
      <c r="BY58" s="29" t="str">
        <f ca="1">IF(OR(BY$9="×",BY$110="×",BY$110="△",BY$55="×"),"×",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BY$137="×"),"△","〇")))</f>
        <v>〇</v>
      </c>
      <c r="BZ58" s="29" t="str">
        <f ca="1">IF(OR(BZ$9="×",BZ$110="×",BZ$110="△",BZ$55="×"),"×",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BZ$137="×"),"△","〇")))</f>
        <v>〇</v>
      </c>
      <c r="CA58" s="28" t="str">
        <f ca="1">IF(OR(CA$9="×",CA$110="×",CA$110="△",CA$55="×"),"×",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CA$137="×"),"△","〇")))</f>
        <v>△</v>
      </c>
      <c r="CB58" s="29" t="str">
        <f ca="1">IF(OR(CB$9="×",CB$110="×",CB$110="△",CB$55="×"),"×",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CB$137="×"),"△","〇")))</f>
        <v>△</v>
      </c>
      <c r="CC58" s="29" t="str">
        <f ca="1">IF(OR(CC$9="×",CC$110="×",CC$110="△",CC$55="×"),"×",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CC$137="×"),"△","〇")))</f>
        <v>△</v>
      </c>
      <c r="CD58" s="30" t="str">
        <f ca="1">IF(OR(CD$9="×",CD$110="×",CD$110="△",CD$55="×"),"×",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CD$137="×"),"△","〇")))</f>
        <v>△</v>
      </c>
      <c r="CE58" s="29" t="str">
        <f ca="1">IF(OR(CE$9="×",CE$110="×",CE$110="△",CE$55="×"),"×",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CE$137="×"),"△","〇")))</f>
        <v>△</v>
      </c>
      <c r="CF58" s="29" t="str">
        <f ca="1">IF(OR(CF$9="×",CF$110="×",CF$110="△",CF$55="×"),"×",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CF$137="×"),"△","〇")))</f>
        <v>△</v>
      </c>
      <c r="CG58" s="37" t="str">
        <f ca="1">IF(OR(CG$9="×",CG$110="×",CG$110="△",CG$55="×"),"×",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CG$137="×"),"△","〇")))</f>
        <v>△</v>
      </c>
      <c r="CH58" s="36" t="str">
        <f ca="1">IF(OR(CH$9="×",CH$110="×",CH$110="△",CH$55="×"),"×",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CH$137="×"),"△","〇")))</f>
        <v>△</v>
      </c>
      <c r="CI58" s="29" t="str">
        <f ca="1">IF(OR(CI$9="×",CI$110="×",CI$110="△",CI$55="×"),"×",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CI$137="×"),"△","〇")))</f>
        <v>△</v>
      </c>
      <c r="CJ58" s="29" t="str">
        <f ca="1">IF(OR(CJ$9="×",CJ$110="×",CJ$110="△",CJ$55="×"),"×",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CJ$137="×"),"△","〇")))</f>
        <v>△</v>
      </c>
      <c r="CK58" s="29" t="str">
        <f ca="1">IF(OR(CK$9="×",CK$110="×",CK$110="△",CK$55="×"),"×",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CK$137="×"),"△","〇")))</f>
        <v>△</v>
      </c>
      <c r="CL58" s="29" t="str">
        <f ca="1">IF(OR(CL$9="×",CL$110="×",CL$110="△",CL$55="×"),"×",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CL$137="×"),"△","〇")))</f>
        <v>△</v>
      </c>
      <c r="CM58" s="29" t="str">
        <f ca="1">IF(OR(CM$9="×",CM$110="×",CM$110="△",CM$55="×"),"×",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CM$137="×"),"△","〇")))</f>
        <v>△</v>
      </c>
      <c r="CN58" s="29" t="str">
        <f ca="1">IF(OR(CN$9="×",CN$110="×",CN$110="△",CN$55="×"),"×",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CN$137="×"),"△","〇")))</f>
        <v>△</v>
      </c>
      <c r="CO58" s="29" t="str">
        <f ca="1">IF(OR(CO$9="×",CO$110="×",CO$110="△",CO$55="×"),"×",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CO$137="×"),"△","〇")))</f>
        <v>△</v>
      </c>
      <c r="CP58" s="29" t="str">
        <f ca="1">IF(OR(CP$9="×",CP$110="×",CP$110="△",CP$55="×"),"×",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CP$137="×"),"△","〇")))</f>
        <v>△</v>
      </c>
      <c r="CQ58" s="28" t="str">
        <f ca="1">IF(OR(CQ$9="×",CQ$110="×",CQ$110="△",CQ$55="×"),"×",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CQ$137="×"),"△","〇")))</f>
        <v>〇</v>
      </c>
      <c r="CR58" s="29" t="str">
        <f ca="1">IF(OR(CR$9="×",CR$110="×",CR$110="△",CR$55="×"),"×",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CR$137="×"),"△","〇")))</f>
        <v>〇</v>
      </c>
      <c r="CS58" s="29" t="str">
        <f ca="1">IF(OR(CS$9="×",CS$110="×",CS$110="△",CS$55="×"),"×",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CS$137="×"),"△","〇")))</f>
        <v>〇</v>
      </c>
      <c r="CT58" s="30" t="str">
        <f ca="1">IF(OR(CT$9="×",CT$110="×",CT$110="△",CT$55="×"),"×",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CT$137="×"),"△","〇")))</f>
        <v>〇</v>
      </c>
      <c r="CU58" s="29" t="str">
        <f ca="1">IF(OR(CU$9="×",CU$110="×",CU$110="△",CU$55="×"),"×",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CU$137="×"),"△","〇")))</f>
        <v>〇</v>
      </c>
      <c r="CV58" s="29" t="str">
        <f ca="1">IF(OR(CV$9="×",CV$110="×",CV$110="△",CV$55="×"),"×",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CV$137="×"),"△","〇")))</f>
        <v>〇</v>
      </c>
      <c r="CW58" s="29" t="str">
        <f ca="1">IF(OR(CW$9="×",CW$110="×",CW$110="△",CW$55="×"),"×",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CW$137="×"),"△","〇")))</f>
        <v>〇</v>
      </c>
      <c r="CX58" s="29" t="str">
        <f ca="1">IF(OR(CX$9="×",CX$110="×",CX$110="△",CX$55="×"),"×",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CX$137="×"),"△","〇")))</f>
        <v>〇</v>
      </c>
      <c r="CY58" s="28" t="str">
        <f ca="1">IF(OR(CY$9="×",CY$110="×",CY$110="△",CY$55="×"),"×",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CY$137="×"),"△","〇")))</f>
        <v>△</v>
      </c>
      <c r="CZ58" s="29" t="str">
        <f ca="1">IF(OR(CZ$9="×",CZ$110="×",CZ$110="△",CZ$55="×"),"×",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CZ$137="×"),"△","〇")))</f>
        <v>△</v>
      </c>
      <c r="DA58" s="29" t="str">
        <f ca="1">IF(OR(DA$9="×",DA$110="×",DA$110="△",DA$55="×"),"×",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DA$137="×"),"△","〇")))</f>
        <v>△</v>
      </c>
      <c r="DB58" s="30" t="str">
        <f ca="1">IF(OR(DB$9="×",DB$110="×",DB$110="△",DB$55="×"),"×",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DB$137="×"),"△","〇")))</f>
        <v>△</v>
      </c>
      <c r="DC58" s="29" t="str">
        <f ca="1">IF(OR(DC$9="×",DC$110="×",DC$110="△",DC$55="×"),"×",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DC$137="×"),"△","〇")))</f>
        <v>△</v>
      </c>
      <c r="DD58" s="29" t="str">
        <f ca="1">IF(OR(DD$9="×",DD$110="×",DD$110="△",DD$55="×"),"×",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DD$137="×"),"△","〇")))</f>
        <v>△</v>
      </c>
      <c r="DE58" s="37" t="str">
        <f ca="1">IF(OR(DE$9="×",DE$110="×",DE$110="△",DE$55="×"),"×",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DE$137="×"),"△","〇")))</f>
        <v>△</v>
      </c>
      <c r="DF58" s="36" t="str">
        <f ca="1">IF(OR(DF$9="×",DF$110="×",DF$110="△",DF$55="×"),"×",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DF$137="×"),"△","〇")))</f>
        <v>△</v>
      </c>
      <c r="DG58" s="29" t="str">
        <f ca="1">IF(OR(DG$9="×",DG$110="×",DG$110="△",DG$55="×"),"×",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DG$137="×"),"△","〇")))</f>
        <v>△</v>
      </c>
      <c r="DH58" s="29" t="str">
        <f ca="1">IF(OR(DH$9="×",DH$110="×",DH$110="△",DH$55="×"),"×",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DH$137="×"),"△","〇")))</f>
        <v>△</v>
      </c>
      <c r="DI58" s="29" t="str">
        <f ca="1">IF(OR(DI$9="×",DI$110="×",DI$110="△",DI$55="×"),"×",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DI$137="×"),"△","〇")))</f>
        <v>△</v>
      </c>
      <c r="DJ58" s="29" t="str">
        <f ca="1">IF(OR(DJ$9="×",DJ$110="×",DJ$110="△",DJ$55="×"),"×",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DJ$137="×"),"△","〇")))</f>
        <v>△</v>
      </c>
      <c r="DK58" s="29" t="str">
        <f ca="1">IF(OR(DK$9="×",DK$110="×",DK$110="△",DK$55="×"),"×",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DK$137="×"),"△","〇")))</f>
        <v>△</v>
      </c>
      <c r="DL58" s="29" t="str">
        <f ca="1">IF(OR(DL$9="×",DL$110="×",DL$110="△",DL$55="×"),"×",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DL$137="×"),"△","〇")))</f>
        <v>△</v>
      </c>
      <c r="DM58" s="29" t="str">
        <f ca="1">IF(OR(DM$9="×",DM$110="×",DM$110="△",DM$55="×"),"×",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DM$137="×"),"△","〇")))</f>
        <v>△</v>
      </c>
      <c r="DN58" s="29" t="str">
        <f ca="1">IF(OR(DN$9="×",DN$110="×",DN$110="△",DN$55="×"),"×",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DN$137="×"),"△","〇")))</f>
        <v>△</v>
      </c>
      <c r="DO58" s="28" t="str">
        <f ca="1">IF(OR(DO$9="×",DO$110="×",DO$110="△",DO$55="×"),"×",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DO$137="×"),"△","〇")))</f>
        <v>〇</v>
      </c>
      <c r="DP58" s="29" t="str">
        <f ca="1">IF(OR(DP$9="×",DP$110="×",DP$110="△",DP$55="×"),"×",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DP$137="×"),"△","〇")))</f>
        <v>〇</v>
      </c>
      <c r="DQ58" s="29" t="str">
        <f ca="1">IF(OR(DQ$9="×",DQ$110="×",DQ$110="△",DQ$55="×"),"×",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DQ$137="×"),"△","〇")))</f>
        <v>〇</v>
      </c>
      <c r="DR58" s="30" t="str">
        <f ca="1">IF(OR(DR$9="×",DR$110="×",DR$110="△",DR$55="×"),"×",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DR$137="×"),"△","〇")))</f>
        <v>〇</v>
      </c>
      <c r="DS58" s="29" t="str">
        <f ca="1">IF(OR(DS$9="×",DS$110="×",DS$110="△",DS$55="×"),"×",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DS$137="×"),"△","〇")))</f>
        <v>〇</v>
      </c>
      <c r="DT58" s="29" t="str">
        <f ca="1">IF(OR(DT$9="×",DT$110="×",DT$110="△",DT$55="×"),"×",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DT$137="×"),"△","〇")))</f>
        <v>〇</v>
      </c>
      <c r="DU58" s="29" t="str">
        <f ca="1">IF(OR(DU$9="×",DU$110="×",DU$110="△",DU$55="×"),"×",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DU$137="×"),"△","〇")))</f>
        <v>〇</v>
      </c>
      <c r="DV58" s="29" t="str">
        <f ca="1">IF(OR(DV$9="×",DV$110="×",DV$110="△",DV$55="×"),"×",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DV$137="×"),"△","〇")))</f>
        <v>〇</v>
      </c>
      <c r="DW58" s="28" t="str">
        <f ca="1">IF(OR(DW$9="×",DW$110="×",DW$110="△",DW$55="×"),"×",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DW$137="×"),"△","〇")))</f>
        <v>△</v>
      </c>
      <c r="DX58" s="29" t="str">
        <f ca="1">IF(OR(DX$9="×",DX$110="×",DX$110="△",DX$55="×"),"×",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DX$137="×"),"△","〇")))</f>
        <v>△</v>
      </c>
      <c r="DY58" s="29" t="str">
        <f ca="1">IF(OR(DY$9="×",DY$110="×",DY$110="△",DY$55="×"),"×",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DY$137="×"),"△","〇")))</f>
        <v>△</v>
      </c>
      <c r="DZ58" s="30" t="str">
        <f ca="1">IF(OR(DZ$9="×",DZ$110="×",DZ$110="△",DZ$55="×"),"×",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DZ$137="×"),"△","〇")))</f>
        <v>△</v>
      </c>
      <c r="EA58" s="29" t="str">
        <f ca="1">IF(OR(EA$9="×",EA$110="×",EA$110="△",EA$55="×"),"×",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EA$137="×"),"△","〇")))</f>
        <v>△</v>
      </c>
      <c r="EB58" s="29" t="str">
        <f ca="1">IF(OR(EB$9="×",EB$110="×",EB$110="△",EB$55="×"),"×",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EB$137="×"),"△","〇")))</f>
        <v>△</v>
      </c>
      <c r="EC58" s="37" t="str">
        <f ca="1">IF(OR(EC$9="×",EC$110="×",EC$110="△",EC$55="×"),"×",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EC$137="×"),"△","〇")))</f>
        <v>△</v>
      </c>
      <c r="ED58" s="36" t="str">
        <f ca="1">IF(OR(ED$9="×",ED$110="×",ED$110="△",ED$55="×"),"×",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ED$137="×"),"△","〇")))</f>
        <v>×</v>
      </c>
      <c r="EE58" s="29" t="str">
        <f ca="1">IF(OR(EE$9="×",EE$110="×",EE$110="△",EE$55="×"),"×",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EE$137="×"),"△","〇")))</f>
        <v>×</v>
      </c>
      <c r="EF58" s="29" t="str">
        <f ca="1">IF(OR(EF$9="×",EF$110="×",EF$110="△",EF$55="×"),"×",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EF$137="×"),"△","〇")))</f>
        <v>×</v>
      </c>
      <c r="EG58" s="29" t="str">
        <f ca="1">IF(OR(EG$9="×",EG$110="×",EG$110="△",EG$55="×"),"×",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EG$137="×"),"△","〇")))</f>
        <v>×</v>
      </c>
      <c r="EH58" s="29" t="str">
        <f ca="1">IF(OR(EH$9="×",EH$110="×",EH$110="△",EH$55="×"),"×",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EH$137="×"),"△","〇")))</f>
        <v>×</v>
      </c>
      <c r="EI58" s="29" t="str">
        <f ca="1">IF(OR(EI$9="×",EI$110="×",EI$110="△",EI$55="×"),"×",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EI$137="×"),"△","〇")))</f>
        <v>×</v>
      </c>
      <c r="EJ58" s="29" t="str">
        <f ca="1">IF(OR(EJ$9="×",EJ$110="×",EJ$110="△",EJ$55="×"),"×",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EJ$137="×"),"△","〇")))</f>
        <v>×</v>
      </c>
      <c r="EK58" s="29" t="str">
        <f ca="1">IF(OR(EK$9="×",EK$110="×",EK$110="△",EK$55="×"),"×",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EK$137="×"),"△","〇")))</f>
        <v>×</v>
      </c>
      <c r="EL58" s="29" t="str">
        <f ca="1">IF(OR(EL$9="×",EL$110="×",EL$110="△",EL$55="×"),"×",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EL$137="×"),"△","〇")))</f>
        <v>×</v>
      </c>
      <c r="EM58" s="28" t="str">
        <f ca="1">IF(OR(EM$9="×",EM$110="×",EM$110="△",EM$55="×"),"×",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EM$137="×"),"△","〇")))</f>
        <v>×</v>
      </c>
      <c r="EN58" s="29" t="str">
        <f ca="1">IF(OR(EN$9="×",EN$110="×",EN$110="△",EN$55="×"),"×",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EN$137="×"),"△","〇")))</f>
        <v>×</v>
      </c>
      <c r="EO58" s="29" t="str">
        <f ca="1">IF(OR(EO$9="×",EO$110="×",EO$110="△",EO$55="×"),"×",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EO$137="×"),"△","〇")))</f>
        <v>×</v>
      </c>
      <c r="EP58" s="30" t="str">
        <f ca="1">IF(OR(EP$9="×",EP$110="×",EP$110="△",EP$55="×"),"×",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EP$137="×"),"△","〇")))</f>
        <v>×</v>
      </c>
      <c r="EQ58" s="29" t="str">
        <f ca="1">IF(OR(EQ$9="×",EQ$110="×",EQ$110="△",EQ$55="×"),"×",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EQ$137="×"),"△","〇")))</f>
        <v>×</v>
      </c>
      <c r="ER58" s="29" t="str">
        <f ca="1">IF(OR(ER$9="×",ER$110="×",ER$110="△",ER$55="×"),"×",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ER$137="×"),"△","〇")))</f>
        <v>×</v>
      </c>
      <c r="ES58" s="29" t="str">
        <f ca="1">IF(OR(ES$9="×",ES$110="×",ES$110="△",ES$55="×"),"×",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ES$137="×"),"△","〇")))</f>
        <v>×</v>
      </c>
      <c r="ET58" s="29" t="str">
        <f ca="1">IF(OR(ET$9="×",ET$110="×",ET$110="△",ET$55="×"),"×",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ET$137="×"),"△","〇")))</f>
        <v>×</v>
      </c>
      <c r="EU58" s="28" t="str">
        <f ca="1">IF(OR(EU$9="×",EU$110="×",EU$110="△",EU$55="×"),"×",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EU$137="×"),"△","〇")))</f>
        <v>×</v>
      </c>
      <c r="EV58" s="29" t="str">
        <f ca="1">IF(OR(EV$9="×",EV$110="×",EV$110="△",EV$55="×"),"×",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EV$137="×"),"△","〇")))</f>
        <v>×</v>
      </c>
      <c r="EW58" s="29" t="str">
        <f ca="1">IF(OR(EW$9="×",EW$110="×",EW$110="△",EW$55="×"),"×",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EW$137="×"),"△","〇")))</f>
        <v>×</v>
      </c>
      <c r="EX58" s="30" t="str">
        <f ca="1">IF(OR(EX$9="×",EX$110="×",EX$110="△",EX$55="×"),"×",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EX$137="×"),"△","〇")))</f>
        <v>×</v>
      </c>
      <c r="EY58" s="29" t="str">
        <f ca="1">IF(OR(EY$9="×",EY$110="×",EY$110="△",EY$55="×"),"×",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EY$137="×"),"△","〇")))</f>
        <v>×</v>
      </c>
      <c r="EZ58" s="29" t="str">
        <f ca="1">IF(OR(EZ$9="×",EZ$110="×",EZ$110="△",EZ$55="×"),"×",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EZ$137="×"),"△","〇")))</f>
        <v>×</v>
      </c>
      <c r="FA58" s="37" t="str">
        <f ca="1">IF(OR(FA$9="×",FA$110="×",FA$110="△",FA$55="×"),"×",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FA$137="×"),"△","〇")))</f>
        <v>×</v>
      </c>
      <c r="FB58" s="36" t="str">
        <f ca="1">IF(OR(FB$9="×",FB$110="×",FB$110="△",FB$55="×"),"×",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FB$137="×"),"△","〇")))</f>
        <v>×</v>
      </c>
      <c r="FC58" s="29" t="str">
        <f ca="1">IF(OR(FC$9="×",FC$110="×",FC$110="△",FC$55="×"),"×",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FC$137="×"),"△","〇")))</f>
        <v>×</v>
      </c>
      <c r="FD58" s="29" t="str">
        <f ca="1">IF(OR(FD$9="×",FD$110="×",FD$110="△",FD$55="×"),"×",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FD$137="×"),"△","〇")))</f>
        <v>×</v>
      </c>
      <c r="FE58" s="29" t="str">
        <f ca="1">IF(OR(FE$9="×",FE$110="×",FE$110="△",FE$55="×"),"×",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FE$137="×"),"△","〇")))</f>
        <v>×</v>
      </c>
      <c r="FF58" s="29" t="str">
        <f ca="1">IF(OR(FF$9="×",FF$110="×",FF$110="△",FF$55="×"),"×",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FF$137="×"),"△","〇")))</f>
        <v>×</v>
      </c>
      <c r="FG58" s="29" t="str">
        <f ca="1">IF(OR(FG$9="×",FG$110="×",FG$110="△",FG$55="×"),"×",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FG$137="×"),"△","〇")))</f>
        <v>×</v>
      </c>
      <c r="FH58" s="29" t="str">
        <f ca="1">IF(OR(FH$9="×",FH$110="×",FH$110="△",FH$55="×"),"×",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FH$137="×"),"△","〇")))</f>
        <v>×</v>
      </c>
      <c r="FI58" s="29" t="str">
        <f ca="1">IF(OR(FI$9="×",FI$110="×",FI$110="△",FI$55="×"),"×",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FI$137="×"),"△","〇")))</f>
        <v>×</v>
      </c>
      <c r="FJ58" s="29" t="str">
        <f ca="1">IF(OR(FJ$9="×",FJ$110="×",FJ$110="△",FJ$55="×"),"×",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FJ$137="×"),"△","〇")))</f>
        <v>×</v>
      </c>
      <c r="FK58" s="28" t="str">
        <f ca="1">IF(OR(FK$9="×",FK$110="×",FK$110="△",FK$55="×"),"×",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FK$137="×"),"△","〇")))</f>
        <v>×</v>
      </c>
      <c r="FL58" s="29" t="str">
        <f ca="1">IF(OR(FL$9="×",FL$110="×",FL$110="△",FL$55="×"),"×",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FL$137="×"),"△","〇")))</f>
        <v>×</v>
      </c>
      <c r="FM58" s="29" t="str">
        <f ca="1">IF(OR(FM$9="×",FM$110="×",FM$110="△",FM$55="×"),"×",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FM$137="×"),"△","〇")))</f>
        <v>×</v>
      </c>
      <c r="FN58" s="30" t="str">
        <f ca="1">IF(OR(FN$9="×",FN$110="×",FN$110="△",FN$55="×"),"×",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FN$137="×"),"△","〇")))</f>
        <v>×</v>
      </c>
      <c r="FO58" s="29" t="str">
        <f ca="1">IF(OR(FO$9="×",FO$110="×",FO$110="△",FO$55="×"),"×",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FO$137="×"),"△","〇")))</f>
        <v>×</v>
      </c>
      <c r="FP58" s="29" t="str">
        <f ca="1">IF(OR(FP$9="×",FP$110="×",FP$110="△",FP$55="×"),"×",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FP$137="×"),"△","〇")))</f>
        <v>×</v>
      </c>
      <c r="FQ58" s="29" t="str">
        <f ca="1">IF(OR(FQ$9="×",FQ$110="×",FQ$110="△",FQ$55="×"),"×",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FQ$137="×"),"△","〇")))</f>
        <v>×</v>
      </c>
      <c r="FR58" s="29" t="str">
        <f ca="1">IF(OR(FR$9="×",FR$110="×",FR$110="△",FR$55="×"),"×",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FR$137="×"),"△","〇")))</f>
        <v>×</v>
      </c>
      <c r="FS58" s="28" t="str">
        <f ca="1">IF(OR(FS$9="×",FS$110="×",FS$110="△",FS$55="×"),"×",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FS$137="×"),"△","〇")))</f>
        <v>×</v>
      </c>
      <c r="FT58" s="29" t="str">
        <f ca="1">IF(OR(FT$9="×",FT$110="×",FT$110="△",FT$55="×"),"×",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FT$137="×"),"△","〇")))</f>
        <v>×</v>
      </c>
      <c r="FU58" s="29" t="str">
        <f ca="1">IF(OR(FU$9="×",FU$110="×",FU$110="△",FU$55="×"),"×",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FU$137="×"),"△","〇")))</f>
        <v>×</v>
      </c>
      <c r="FV58" s="30" t="str">
        <f ca="1">IF(OR(FV$9="×",FV$110="×",FV$110="△",FV$55="×"),"×",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FV$137="×"),"△","〇")))</f>
        <v>×</v>
      </c>
      <c r="FW58" s="29" t="str">
        <f ca="1">IF(OR(FW$9="×",FW$110="×",FW$110="△",FW$55="×"),"×",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FW$137="×"),"△","〇")))</f>
        <v>×</v>
      </c>
      <c r="FX58" s="29" t="str">
        <f ca="1">IF(OR(FX$9="×",FX$110="×",FX$110="△",FX$55="×"),"×",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FX$137="×"),"△","〇")))</f>
        <v>×</v>
      </c>
      <c r="FY58" s="37" t="str">
        <f ca="1">IF(OR(FY$9="×",FY$110="×",FY$110="△",FY$55="×"),"×",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FY$137="×"),"△","〇")))</f>
        <v>×</v>
      </c>
    </row>
    <row r="59" spans="1:181">
      <c r="A59" s="47"/>
      <c r="B59" s="79" t="s">
        <v>428</v>
      </c>
      <c r="C59" s="80"/>
      <c r="D59" s="11" t="s">
        <v>197</v>
      </c>
      <c r="E59" s="10" t="str">
        <f>INDEX(施設情報!$D$1:$D$1000,MATCH(D59,施設情報!$C$1:$C$1000,0))</f>
        <v>1</v>
      </c>
      <c r="F59" s="11" t="s">
        <v>275</v>
      </c>
      <c r="G59" s="8" t="str">
        <f t="shared" si="22"/>
        <v>048-46391</v>
      </c>
      <c r="H59" s="10" t="str">
        <f t="shared" si="23"/>
        <v>048-46392</v>
      </c>
      <c r="I59" s="10" t="str">
        <f t="shared" si="24"/>
        <v>048-46393</v>
      </c>
      <c r="J59" s="10" t="str">
        <f t="shared" si="25"/>
        <v>048-46394</v>
      </c>
      <c r="K59" s="10" t="str">
        <f t="shared" si="26"/>
        <v>048-46395</v>
      </c>
      <c r="L59" s="10" t="str">
        <f t="shared" si="27"/>
        <v>048-46396</v>
      </c>
      <c r="M59" s="10" t="str">
        <f t="shared" si="28"/>
        <v>048-46397</v>
      </c>
      <c r="N59" s="36" t="str">
        <f ca="1">IF(OR(N$9="×",N$110="×",N$110="△",N$55="×"),"×",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N$137="×"),"△","〇")))</f>
        <v>△</v>
      </c>
      <c r="O59" s="29" t="str">
        <f ca="1">IF(OR(O$9="×",O$110="×",O$110="△",O$55="×"),"×",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O$137="×"),"△","〇")))</f>
        <v>△</v>
      </c>
      <c r="P59" s="29" t="str">
        <f ca="1">IF(OR(P$9="×",P$110="×",P$110="△",P$55="×"),"×",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P$137="×"),"△","〇")))</f>
        <v>△</v>
      </c>
      <c r="Q59" s="29" t="str">
        <f ca="1">IF(OR(Q$9="×",Q$110="×",Q$110="△",Q$55="×"),"×",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Q$137="×"),"△","〇")))</f>
        <v>△</v>
      </c>
      <c r="R59" s="29" t="str">
        <f ca="1">IF(OR(R$9="×",R$110="×",R$110="△",R$55="×"),"×",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R$137="×"),"△","〇")))</f>
        <v>△</v>
      </c>
      <c r="S59" s="29" t="str">
        <f ca="1">IF(OR(S$9="×",S$110="×",S$110="△",S$55="×"),"×",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S$137="×"),"△","〇")))</f>
        <v>△</v>
      </c>
      <c r="T59" s="29" t="str">
        <f ca="1">IF(OR(T$9="×",T$110="×",T$110="△",T$55="×"),"×",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T$137="×"),"△","〇")))</f>
        <v>△</v>
      </c>
      <c r="U59" s="29" t="str">
        <f ca="1">IF(OR(U$9="×",U$110="×",U$110="△",U$55="×"),"×",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U$137="×"),"△","〇")))</f>
        <v>△</v>
      </c>
      <c r="V59" s="29" t="str">
        <f ca="1">IF(OR(V$9="×",V$110="×",V$110="△",V$55="×"),"×",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V$137="×"),"△","〇")))</f>
        <v>△</v>
      </c>
      <c r="W59" s="28" t="str">
        <f ca="1">IF(OR(W$9="×",W$110="×",W$110="△",W$55="×"),"×",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W$137="×"),"△","〇")))</f>
        <v>〇</v>
      </c>
      <c r="X59" s="29" t="str">
        <f ca="1">IF(OR(X$9="×",X$110="×",X$110="△",X$55="×"),"×",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X$137="×"),"△","〇")))</f>
        <v>〇</v>
      </c>
      <c r="Y59" s="29" t="str">
        <f ca="1">IF(OR(Y$9="×",Y$110="×",Y$110="△",Y$55="×"),"×",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Y$137="×"),"△","〇")))</f>
        <v>〇</v>
      </c>
      <c r="Z59" s="30" t="str">
        <f ca="1">IF(OR(Z$9="×",Z$110="×",Z$110="△",Z$55="×"),"×",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Z$137="×"),"△","〇")))</f>
        <v>〇</v>
      </c>
      <c r="AA59" s="29" t="str">
        <f ca="1">IF(OR(AA$9="×",AA$110="×",AA$110="△",AA$55="×"),"×",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AA$137="×"),"△","〇")))</f>
        <v>〇</v>
      </c>
      <c r="AB59" s="29" t="str">
        <f ca="1">IF(OR(AB$9="×",AB$110="×",AB$110="△",AB$55="×"),"×",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AB$137="×"),"△","〇")))</f>
        <v>〇</v>
      </c>
      <c r="AC59" s="29" t="str">
        <f ca="1">IF(OR(AC$9="×",AC$110="×",AC$110="△",AC$55="×"),"×",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AC$137="×"),"△","〇")))</f>
        <v>〇</v>
      </c>
      <c r="AD59" s="29" t="str">
        <f ca="1">IF(OR(AD$9="×",AD$110="×",AD$110="△",AD$55="×"),"×",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AD$137="×"),"△","〇")))</f>
        <v>〇</v>
      </c>
      <c r="AE59" s="28" t="str">
        <f ca="1">IF(OR(AE$9="×",AE$110="×",AE$110="△",AE$55="×"),"×",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AE$137="×"),"△","〇")))</f>
        <v>△</v>
      </c>
      <c r="AF59" s="29" t="str">
        <f ca="1">IF(OR(AF$9="×",AF$110="×",AF$110="△",AF$55="×"),"×",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AF$137="×"),"△","〇")))</f>
        <v>△</v>
      </c>
      <c r="AG59" s="29" t="str">
        <f ca="1">IF(OR(AG$9="×",AG$110="×",AG$110="△",AG$55="×"),"×",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AG$137="×"),"△","〇")))</f>
        <v>△</v>
      </c>
      <c r="AH59" s="30" t="str">
        <f ca="1">IF(OR(AH$9="×",AH$110="×",AH$110="△",AH$55="×"),"×",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AH$137="×"),"△","〇")))</f>
        <v>△</v>
      </c>
      <c r="AI59" s="29" t="str">
        <f ca="1">IF(OR(AI$9="×",AI$110="×",AI$110="△",AI$55="×"),"×",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AI$137="×"),"△","〇")))</f>
        <v>△</v>
      </c>
      <c r="AJ59" s="29" t="str">
        <f ca="1">IF(OR(AJ$9="×",AJ$110="×",AJ$110="△",AJ$55="×"),"×",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AJ$137="×"),"△","〇")))</f>
        <v>△</v>
      </c>
      <c r="AK59" s="37" t="str">
        <f ca="1">IF(OR(AK$9="×",AK$110="×",AK$110="△",AK$55="×"),"×",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AK$137="×"),"△","〇")))</f>
        <v>△</v>
      </c>
      <c r="AL59" s="36" t="str">
        <f ca="1">IF(OR(AL$9="×",AL$110="×",AL$110="△",AL$55="×"),"×",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AL$137="×"),"△","〇")))</f>
        <v>△</v>
      </c>
      <c r="AM59" s="29" t="str">
        <f ca="1">IF(OR(AM$9="×",AM$110="×",AM$110="△",AM$55="×"),"×",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AM$137="×"),"△","〇")))</f>
        <v>△</v>
      </c>
      <c r="AN59" s="29" t="str">
        <f ca="1">IF(OR(AN$9="×",AN$110="×",AN$110="△",AN$55="×"),"×",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AN$137="×"),"△","〇")))</f>
        <v>△</v>
      </c>
      <c r="AO59" s="29" t="str">
        <f ca="1">IF(OR(AO$9="×",AO$110="×",AO$110="△",AO$55="×"),"×",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AO$137="×"),"△","〇")))</f>
        <v>△</v>
      </c>
      <c r="AP59" s="29" t="str">
        <f ca="1">IF(OR(AP$9="×",AP$110="×",AP$110="△",AP$55="×"),"×",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AP$137="×"),"△","〇")))</f>
        <v>△</v>
      </c>
      <c r="AQ59" s="29" t="str">
        <f ca="1">IF(OR(AQ$9="×",AQ$110="×",AQ$110="△",AQ$55="×"),"×",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AQ$137="×"),"△","〇")))</f>
        <v>△</v>
      </c>
      <c r="AR59" s="29" t="str">
        <f ca="1">IF(OR(AR$9="×",AR$110="×",AR$110="△",AR$55="×"),"×",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AR$137="×"),"△","〇")))</f>
        <v>△</v>
      </c>
      <c r="AS59" s="29" t="str">
        <f ca="1">IF(OR(AS$9="×",AS$110="×",AS$110="△",AS$55="×"),"×",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AS$137="×"),"△","〇")))</f>
        <v>△</v>
      </c>
      <c r="AT59" s="29" t="str">
        <f ca="1">IF(OR(AT$9="×",AT$110="×",AT$110="△",AT$55="×"),"×",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AT$137="×"),"△","〇")))</f>
        <v>△</v>
      </c>
      <c r="AU59" s="28" t="str">
        <f ca="1">IF(OR(AU$9="×",AU$110="×",AU$110="△",AU$55="×"),"×",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AU$137="×"),"△","〇")))</f>
        <v>〇</v>
      </c>
      <c r="AV59" s="29" t="str">
        <f ca="1">IF(OR(AV$9="×",AV$110="×",AV$110="△",AV$55="×"),"×",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AV$137="×"),"△","〇")))</f>
        <v>〇</v>
      </c>
      <c r="AW59" s="29" t="str">
        <f ca="1">IF(OR(AW$9="×",AW$110="×",AW$110="△",AW$55="×"),"×",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AW$137="×"),"△","〇")))</f>
        <v>〇</v>
      </c>
      <c r="AX59" s="30" t="str">
        <f ca="1">IF(OR(AX$9="×",AX$110="×",AX$110="△",AX$55="×"),"×",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AX$137="×"),"△","〇")))</f>
        <v>〇</v>
      </c>
      <c r="AY59" s="29" t="str">
        <f ca="1">IF(OR(AY$9="×",AY$110="×",AY$110="△",AY$55="×"),"×",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AY$137="×"),"△","〇")))</f>
        <v>〇</v>
      </c>
      <c r="AZ59" s="29" t="str">
        <f ca="1">IF(OR(AZ$9="×",AZ$110="×",AZ$110="△",AZ$55="×"),"×",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AZ$137="×"),"△","〇")))</f>
        <v>〇</v>
      </c>
      <c r="BA59" s="29" t="str">
        <f ca="1">IF(OR(BA$9="×",BA$110="×",BA$110="△",BA$55="×"),"×",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BA$137="×"),"△","〇")))</f>
        <v>〇</v>
      </c>
      <c r="BB59" s="29" t="str">
        <f ca="1">IF(OR(BB$9="×",BB$110="×",BB$110="△",BB$55="×"),"×",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BB$137="×"),"△","〇")))</f>
        <v>〇</v>
      </c>
      <c r="BC59" s="28" t="str">
        <f ca="1">IF(OR(BC$9="×",BC$110="×",BC$110="△",BC$55="×"),"×",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BC$137="×"),"△","〇")))</f>
        <v>△</v>
      </c>
      <c r="BD59" s="29" t="str">
        <f ca="1">IF(OR(BD$9="×",BD$110="×",BD$110="△",BD$55="×"),"×",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BD$137="×"),"△","〇")))</f>
        <v>△</v>
      </c>
      <c r="BE59" s="29" t="str">
        <f ca="1">IF(OR(BE$9="×",BE$110="×",BE$110="△",BE$55="×"),"×",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BE$137="×"),"△","〇")))</f>
        <v>△</v>
      </c>
      <c r="BF59" s="30" t="str">
        <f ca="1">IF(OR(BF$9="×",BF$110="×",BF$110="△",BF$55="×"),"×",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BF$137="×"),"△","〇")))</f>
        <v>△</v>
      </c>
      <c r="BG59" s="29" t="str">
        <f ca="1">IF(OR(BG$9="×",BG$110="×",BG$110="△",BG$55="×"),"×",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BG$137="×"),"△","〇")))</f>
        <v>△</v>
      </c>
      <c r="BH59" s="29" t="str">
        <f ca="1">IF(OR(BH$9="×",BH$110="×",BH$110="△",BH$55="×"),"×",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BH$137="×"),"△","〇")))</f>
        <v>△</v>
      </c>
      <c r="BI59" s="37" t="str">
        <f ca="1">IF(OR(BI$9="×",BI$110="×",BI$110="△",BI$55="×"),"×",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BI$137="×"),"△","〇")))</f>
        <v>△</v>
      </c>
      <c r="BJ59" s="36" t="str">
        <f ca="1">IF(OR(BJ$9="×",BJ$110="×",BJ$110="△",BJ$55="×"),"×",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BJ$137="×"),"△","〇")))</f>
        <v>△</v>
      </c>
      <c r="BK59" s="29" t="str">
        <f ca="1">IF(OR(BK$9="×",BK$110="×",BK$110="△",BK$55="×"),"×",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BK$137="×"),"△","〇")))</f>
        <v>△</v>
      </c>
      <c r="BL59" s="29" t="str">
        <f ca="1">IF(OR(BL$9="×",BL$110="×",BL$110="△",BL$55="×"),"×",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BL$137="×"),"△","〇")))</f>
        <v>△</v>
      </c>
      <c r="BM59" s="29" t="str">
        <f ca="1">IF(OR(BM$9="×",BM$110="×",BM$110="△",BM$55="×"),"×",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BM$137="×"),"△","〇")))</f>
        <v>△</v>
      </c>
      <c r="BN59" s="29" t="str">
        <f ca="1">IF(OR(BN$9="×",BN$110="×",BN$110="△",BN$55="×"),"×",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BN$137="×"),"△","〇")))</f>
        <v>△</v>
      </c>
      <c r="BO59" s="29" t="str">
        <f ca="1">IF(OR(BO$9="×",BO$110="×",BO$110="△",BO$55="×"),"×",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BO$137="×"),"△","〇")))</f>
        <v>△</v>
      </c>
      <c r="BP59" s="29" t="str">
        <f ca="1">IF(OR(BP$9="×",BP$110="×",BP$110="△",BP$55="×"),"×",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BP$137="×"),"△","〇")))</f>
        <v>△</v>
      </c>
      <c r="BQ59" s="29" t="str">
        <f ca="1">IF(OR(BQ$9="×",BQ$110="×",BQ$110="△",BQ$55="×"),"×",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BQ$137="×"),"△","〇")))</f>
        <v>△</v>
      </c>
      <c r="BR59" s="29" t="str">
        <f ca="1">IF(OR(BR$9="×",BR$110="×",BR$110="△",BR$55="×"),"×",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BR$137="×"),"△","〇")))</f>
        <v>△</v>
      </c>
      <c r="BS59" s="28" t="str">
        <f ca="1">IF(OR(BS$9="×",BS$110="×",BS$110="△",BS$55="×"),"×",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BS$137="×"),"△","〇")))</f>
        <v>〇</v>
      </c>
      <c r="BT59" s="29" t="str">
        <f ca="1">IF(OR(BT$9="×",BT$110="×",BT$110="△",BT$55="×"),"×",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BT$137="×"),"△","〇")))</f>
        <v>〇</v>
      </c>
      <c r="BU59" s="29" t="str">
        <f ca="1">IF(OR(BU$9="×",BU$110="×",BU$110="△",BU$55="×"),"×",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BU$137="×"),"△","〇")))</f>
        <v>〇</v>
      </c>
      <c r="BV59" s="30" t="str">
        <f ca="1">IF(OR(BV$9="×",BV$110="×",BV$110="△",BV$55="×"),"×",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BV$137="×"),"△","〇")))</f>
        <v>〇</v>
      </c>
      <c r="BW59" s="29" t="str">
        <f ca="1">IF(OR(BW$9="×",BW$110="×",BW$110="△",BW$55="×"),"×",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BW$137="×"),"△","〇")))</f>
        <v>〇</v>
      </c>
      <c r="BX59" s="29" t="str">
        <f ca="1">IF(OR(BX$9="×",BX$110="×",BX$110="△",BX$55="×"),"×",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BX$137="×"),"△","〇")))</f>
        <v>〇</v>
      </c>
      <c r="BY59" s="29" t="str">
        <f ca="1">IF(OR(BY$9="×",BY$110="×",BY$110="△",BY$55="×"),"×",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BY$137="×"),"△","〇")))</f>
        <v>〇</v>
      </c>
      <c r="BZ59" s="29" t="str">
        <f ca="1">IF(OR(BZ$9="×",BZ$110="×",BZ$110="△",BZ$55="×"),"×",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BZ$137="×"),"△","〇")))</f>
        <v>〇</v>
      </c>
      <c r="CA59" s="28" t="str">
        <f ca="1">IF(OR(CA$9="×",CA$110="×",CA$110="△",CA$55="×"),"×",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CA$137="×"),"△","〇")))</f>
        <v>△</v>
      </c>
      <c r="CB59" s="29" t="str">
        <f ca="1">IF(OR(CB$9="×",CB$110="×",CB$110="△",CB$55="×"),"×",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CB$137="×"),"△","〇")))</f>
        <v>△</v>
      </c>
      <c r="CC59" s="29" t="str">
        <f ca="1">IF(OR(CC$9="×",CC$110="×",CC$110="△",CC$55="×"),"×",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CC$137="×"),"△","〇")))</f>
        <v>△</v>
      </c>
      <c r="CD59" s="30" t="str">
        <f ca="1">IF(OR(CD$9="×",CD$110="×",CD$110="△",CD$55="×"),"×",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CD$137="×"),"△","〇")))</f>
        <v>△</v>
      </c>
      <c r="CE59" s="29" t="str">
        <f ca="1">IF(OR(CE$9="×",CE$110="×",CE$110="△",CE$55="×"),"×",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CE$137="×"),"△","〇")))</f>
        <v>△</v>
      </c>
      <c r="CF59" s="29" t="str">
        <f ca="1">IF(OR(CF$9="×",CF$110="×",CF$110="△",CF$55="×"),"×",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CF$137="×"),"△","〇")))</f>
        <v>△</v>
      </c>
      <c r="CG59" s="37" t="str">
        <f ca="1">IF(OR(CG$9="×",CG$110="×",CG$110="△",CG$55="×"),"×",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CG$137="×"),"△","〇")))</f>
        <v>△</v>
      </c>
      <c r="CH59" s="36" t="str">
        <f ca="1">IF(OR(CH$9="×",CH$110="×",CH$110="△",CH$55="×"),"×",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CH$137="×"),"△","〇")))</f>
        <v>△</v>
      </c>
      <c r="CI59" s="29" t="str">
        <f ca="1">IF(OR(CI$9="×",CI$110="×",CI$110="△",CI$55="×"),"×",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CI$137="×"),"△","〇")))</f>
        <v>△</v>
      </c>
      <c r="CJ59" s="29" t="str">
        <f ca="1">IF(OR(CJ$9="×",CJ$110="×",CJ$110="△",CJ$55="×"),"×",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CJ$137="×"),"△","〇")))</f>
        <v>△</v>
      </c>
      <c r="CK59" s="29" t="str">
        <f ca="1">IF(OR(CK$9="×",CK$110="×",CK$110="△",CK$55="×"),"×",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CK$137="×"),"△","〇")))</f>
        <v>△</v>
      </c>
      <c r="CL59" s="29" t="str">
        <f ca="1">IF(OR(CL$9="×",CL$110="×",CL$110="△",CL$55="×"),"×",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CL$137="×"),"△","〇")))</f>
        <v>△</v>
      </c>
      <c r="CM59" s="29" t="str">
        <f ca="1">IF(OR(CM$9="×",CM$110="×",CM$110="△",CM$55="×"),"×",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CM$137="×"),"△","〇")))</f>
        <v>△</v>
      </c>
      <c r="CN59" s="29" t="str">
        <f ca="1">IF(OR(CN$9="×",CN$110="×",CN$110="△",CN$55="×"),"×",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CN$137="×"),"△","〇")))</f>
        <v>△</v>
      </c>
      <c r="CO59" s="29" t="str">
        <f ca="1">IF(OR(CO$9="×",CO$110="×",CO$110="△",CO$55="×"),"×",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CO$137="×"),"△","〇")))</f>
        <v>△</v>
      </c>
      <c r="CP59" s="29" t="str">
        <f ca="1">IF(OR(CP$9="×",CP$110="×",CP$110="△",CP$55="×"),"×",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CP$137="×"),"△","〇")))</f>
        <v>△</v>
      </c>
      <c r="CQ59" s="28" t="str">
        <f ca="1">IF(OR(CQ$9="×",CQ$110="×",CQ$110="△",CQ$55="×"),"×",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CQ$137="×"),"△","〇")))</f>
        <v>〇</v>
      </c>
      <c r="CR59" s="29" t="str">
        <f ca="1">IF(OR(CR$9="×",CR$110="×",CR$110="△",CR$55="×"),"×",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CR$137="×"),"△","〇")))</f>
        <v>〇</v>
      </c>
      <c r="CS59" s="29" t="str">
        <f ca="1">IF(OR(CS$9="×",CS$110="×",CS$110="△",CS$55="×"),"×",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CS$137="×"),"△","〇")))</f>
        <v>〇</v>
      </c>
      <c r="CT59" s="30" t="str">
        <f ca="1">IF(OR(CT$9="×",CT$110="×",CT$110="△",CT$55="×"),"×",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CT$137="×"),"△","〇")))</f>
        <v>〇</v>
      </c>
      <c r="CU59" s="29" t="str">
        <f ca="1">IF(OR(CU$9="×",CU$110="×",CU$110="△",CU$55="×"),"×",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CU$137="×"),"△","〇")))</f>
        <v>〇</v>
      </c>
      <c r="CV59" s="29" t="str">
        <f ca="1">IF(OR(CV$9="×",CV$110="×",CV$110="△",CV$55="×"),"×",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CV$137="×"),"△","〇")))</f>
        <v>〇</v>
      </c>
      <c r="CW59" s="29" t="str">
        <f ca="1">IF(OR(CW$9="×",CW$110="×",CW$110="△",CW$55="×"),"×",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CW$137="×"),"△","〇")))</f>
        <v>〇</v>
      </c>
      <c r="CX59" s="29" t="str">
        <f ca="1">IF(OR(CX$9="×",CX$110="×",CX$110="△",CX$55="×"),"×",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CX$137="×"),"△","〇")))</f>
        <v>〇</v>
      </c>
      <c r="CY59" s="28" t="str">
        <f ca="1">IF(OR(CY$9="×",CY$110="×",CY$110="△",CY$55="×"),"×",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CY$137="×"),"△","〇")))</f>
        <v>△</v>
      </c>
      <c r="CZ59" s="29" t="str">
        <f ca="1">IF(OR(CZ$9="×",CZ$110="×",CZ$110="△",CZ$55="×"),"×",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CZ$137="×"),"△","〇")))</f>
        <v>△</v>
      </c>
      <c r="DA59" s="29" t="str">
        <f ca="1">IF(OR(DA$9="×",DA$110="×",DA$110="△",DA$55="×"),"×",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DA$137="×"),"△","〇")))</f>
        <v>△</v>
      </c>
      <c r="DB59" s="30" t="str">
        <f ca="1">IF(OR(DB$9="×",DB$110="×",DB$110="△",DB$55="×"),"×",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DB$137="×"),"△","〇")))</f>
        <v>△</v>
      </c>
      <c r="DC59" s="29" t="str">
        <f ca="1">IF(OR(DC$9="×",DC$110="×",DC$110="△",DC$55="×"),"×",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DC$137="×"),"△","〇")))</f>
        <v>△</v>
      </c>
      <c r="DD59" s="29" t="str">
        <f ca="1">IF(OR(DD$9="×",DD$110="×",DD$110="△",DD$55="×"),"×",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DD$137="×"),"△","〇")))</f>
        <v>△</v>
      </c>
      <c r="DE59" s="37" t="str">
        <f ca="1">IF(OR(DE$9="×",DE$110="×",DE$110="△",DE$55="×"),"×",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DE$137="×"),"△","〇")))</f>
        <v>△</v>
      </c>
      <c r="DF59" s="36" t="str">
        <f ca="1">IF(OR(DF$9="×",DF$110="×",DF$110="△",DF$55="×"),"×",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DF$137="×"),"△","〇")))</f>
        <v>△</v>
      </c>
      <c r="DG59" s="29" t="str">
        <f ca="1">IF(OR(DG$9="×",DG$110="×",DG$110="△",DG$55="×"),"×",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DG$137="×"),"△","〇")))</f>
        <v>△</v>
      </c>
      <c r="DH59" s="29" t="str">
        <f ca="1">IF(OR(DH$9="×",DH$110="×",DH$110="△",DH$55="×"),"×",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DH$137="×"),"△","〇")))</f>
        <v>△</v>
      </c>
      <c r="DI59" s="29" t="str">
        <f ca="1">IF(OR(DI$9="×",DI$110="×",DI$110="△",DI$55="×"),"×",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DI$137="×"),"△","〇")))</f>
        <v>△</v>
      </c>
      <c r="DJ59" s="29" t="str">
        <f ca="1">IF(OR(DJ$9="×",DJ$110="×",DJ$110="△",DJ$55="×"),"×",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DJ$137="×"),"△","〇")))</f>
        <v>△</v>
      </c>
      <c r="DK59" s="29" t="str">
        <f ca="1">IF(OR(DK$9="×",DK$110="×",DK$110="△",DK$55="×"),"×",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DK$137="×"),"△","〇")))</f>
        <v>△</v>
      </c>
      <c r="DL59" s="29" t="str">
        <f ca="1">IF(OR(DL$9="×",DL$110="×",DL$110="△",DL$55="×"),"×",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DL$137="×"),"△","〇")))</f>
        <v>△</v>
      </c>
      <c r="DM59" s="29" t="str">
        <f ca="1">IF(OR(DM$9="×",DM$110="×",DM$110="△",DM$55="×"),"×",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DM$137="×"),"△","〇")))</f>
        <v>△</v>
      </c>
      <c r="DN59" s="29" t="str">
        <f ca="1">IF(OR(DN$9="×",DN$110="×",DN$110="△",DN$55="×"),"×",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DN$137="×"),"△","〇")))</f>
        <v>△</v>
      </c>
      <c r="DO59" s="28" t="str">
        <f ca="1">IF(OR(DO$9="×",DO$110="×",DO$110="△",DO$55="×"),"×",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DO$137="×"),"△","〇")))</f>
        <v>〇</v>
      </c>
      <c r="DP59" s="29" t="str">
        <f ca="1">IF(OR(DP$9="×",DP$110="×",DP$110="△",DP$55="×"),"×",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DP$137="×"),"△","〇")))</f>
        <v>〇</v>
      </c>
      <c r="DQ59" s="29" t="str">
        <f ca="1">IF(OR(DQ$9="×",DQ$110="×",DQ$110="△",DQ$55="×"),"×",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DQ$137="×"),"△","〇")))</f>
        <v>〇</v>
      </c>
      <c r="DR59" s="30" t="str">
        <f ca="1">IF(OR(DR$9="×",DR$110="×",DR$110="△",DR$55="×"),"×",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DR$137="×"),"△","〇")))</f>
        <v>〇</v>
      </c>
      <c r="DS59" s="29" t="str">
        <f ca="1">IF(OR(DS$9="×",DS$110="×",DS$110="△",DS$55="×"),"×",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DS$137="×"),"△","〇")))</f>
        <v>〇</v>
      </c>
      <c r="DT59" s="29" t="str">
        <f ca="1">IF(OR(DT$9="×",DT$110="×",DT$110="△",DT$55="×"),"×",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DT$137="×"),"△","〇")))</f>
        <v>〇</v>
      </c>
      <c r="DU59" s="29" t="str">
        <f ca="1">IF(OR(DU$9="×",DU$110="×",DU$110="△",DU$55="×"),"×",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DU$137="×"),"△","〇")))</f>
        <v>〇</v>
      </c>
      <c r="DV59" s="29" t="str">
        <f ca="1">IF(OR(DV$9="×",DV$110="×",DV$110="△",DV$55="×"),"×",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DV$137="×"),"△","〇")))</f>
        <v>〇</v>
      </c>
      <c r="DW59" s="28" t="str">
        <f ca="1">IF(OR(DW$9="×",DW$110="×",DW$110="△",DW$55="×"),"×",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DW$137="×"),"△","〇")))</f>
        <v>△</v>
      </c>
      <c r="DX59" s="29" t="str">
        <f ca="1">IF(OR(DX$9="×",DX$110="×",DX$110="△",DX$55="×"),"×",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DX$137="×"),"△","〇")))</f>
        <v>△</v>
      </c>
      <c r="DY59" s="29" t="str">
        <f ca="1">IF(OR(DY$9="×",DY$110="×",DY$110="△",DY$55="×"),"×",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DY$137="×"),"△","〇")))</f>
        <v>△</v>
      </c>
      <c r="DZ59" s="30" t="str">
        <f ca="1">IF(OR(DZ$9="×",DZ$110="×",DZ$110="△",DZ$55="×"),"×",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DZ$137="×"),"△","〇")))</f>
        <v>△</v>
      </c>
      <c r="EA59" s="29" t="str">
        <f ca="1">IF(OR(EA$9="×",EA$110="×",EA$110="△",EA$55="×"),"×",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EA$137="×"),"△","〇")))</f>
        <v>△</v>
      </c>
      <c r="EB59" s="29" t="str">
        <f ca="1">IF(OR(EB$9="×",EB$110="×",EB$110="△",EB$55="×"),"×",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EB$137="×"),"△","〇")))</f>
        <v>△</v>
      </c>
      <c r="EC59" s="37" t="str">
        <f ca="1">IF(OR(EC$9="×",EC$110="×",EC$110="△",EC$55="×"),"×",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EC$137="×"),"△","〇")))</f>
        <v>△</v>
      </c>
      <c r="ED59" s="36" t="str">
        <f ca="1">IF(OR(ED$9="×",ED$110="×",ED$110="△",ED$55="×"),"×",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ED$137="×"),"△","〇")))</f>
        <v>×</v>
      </c>
      <c r="EE59" s="29" t="str">
        <f ca="1">IF(OR(EE$9="×",EE$110="×",EE$110="△",EE$55="×"),"×",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EE$137="×"),"△","〇")))</f>
        <v>×</v>
      </c>
      <c r="EF59" s="29" t="str">
        <f ca="1">IF(OR(EF$9="×",EF$110="×",EF$110="△",EF$55="×"),"×",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EF$137="×"),"△","〇")))</f>
        <v>×</v>
      </c>
      <c r="EG59" s="29" t="str">
        <f ca="1">IF(OR(EG$9="×",EG$110="×",EG$110="△",EG$55="×"),"×",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EG$137="×"),"△","〇")))</f>
        <v>×</v>
      </c>
      <c r="EH59" s="29" t="str">
        <f ca="1">IF(OR(EH$9="×",EH$110="×",EH$110="△",EH$55="×"),"×",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EH$137="×"),"△","〇")))</f>
        <v>×</v>
      </c>
      <c r="EI59" s="29" t="str">
        <f ca="1">IF(OR(EI$9="×",EI$110="×",EI$110="△",EI$55="×"),"×",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EI$137="×"),"△","〇")))</f>
        <v>×</v>
      </c>
      <c r="EJ59" s="29" t="str">
        <f ca="1">IF(OR(EJ$9="×",EJ$110="×",EJ$110="△",EJ$55="×"),"×",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EJ$137="×"),"△","〇")))</f>
        <v>×</v>
      </c>
      <c r="EK59" s="29" t="str">
        <f ca="1">IF(OR(EK$9="×",EK$110="×",EK$110="△",EK$55="×"),"×",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EK$137="×"),"△","〇")))</f>
        <v>×</v>
      </c>
      <c r="EL59" s="29" t="str">
        <f ca="1">IF(OR(EL$9="×",EL$110="×",EL$110="△",EL$55="×"),"×",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EL$137="×"),"△","〇")))</f>
        <v>×</v>
      </c>
      <c r="EM59" s="28" t="str">
        <f ca="1">IF(OR(EM$9="×",EM$110="×",EM$110="△",EM$55="×"),"×",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EM$137="×"),"△","〇")))</f>
        <v>×</v>
      </c>
      <c r="EN59" s="29" t="str">
        <f ca="1">IF(OR(EN$9="×",EN$110="×",EN$110="△",EN$55="×"),"×",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EN$137="×"),"△","〇")))</f>
        <v>×</v>
      </c>
      <c r="EO59" s="29" t="str">
        <f ca="1">IF(OR(EO$9="×",EO$110="×",EO$110="△",EO$55="×"),"×",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EO$137="×"),"△","〇")))</f>
        <v>×</v>
      </c>
      <c r="EP59" s="30" t="str">
        <f ca="1">IF(OR(EP$9="×",EP$110="×",EP$110="△",EP$55="×"),"×",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EP$137="×"),"△","〇")))</f>
        <v>×</v>
      </c>
      <c r="EQ59" s="29" t="str">
        <f ca="1">IF(OR(EQ$9="×",EQ$110="×",EQ$110="△",EQ$55="×"),"×",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EQ$137="×"),"△","〇")))</f>
        <v>×</v>
      </c>
      <c r="ER59" s="29" t="str">
        <f ca="1">IF(OR(ER$9="×",ER$110="×",ER$110="△",ER$55="×"),"×",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ER$137="×"),"△","〇")))</f>
        <v>×</v>
      </c>
      <c r="ES59" s="29" t="str">
        <f ca="1">IF(OR(ES$9="×",ES$110="×",ES$110="△",ES$55="×"),"×",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ES$137="×"),"△","〇")))</f>
        <v>×</v>
      </c>
      <c r="ET59" s="29" t="str">
        <f ca="1">IF(OR(ET$9="×",ET$110="×",ET$110="△",ET$55="×"),"×",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ET$137="×"),"△","〇")))</f>
        <v>×</v>
      </c>
      <c r="EU59" s="28" t="str">
        <f ca="1">IF(OR(EU$9="×",EU$110="×",EU$110="△",EU$55="×"),"×",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EU$137="×"),"△","〇")))</f>
        <v>×</v>
      </c>
      <c r="EV59" s="29" t="str">
        <f ca="1">IF(OR(EV$9="×",EV$110="×",EV$110="△",EV$55="×"),"×",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EV$137="×"),"△","〇")))</f>
        <v>×</v>
      </c>
      <c r="EW59" s="29" t="str">
        <f ca="1">IF(OR(EW$9="×",EW$110="×",EW$110="△",EW$55="×"),"×",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EW$137="×"),"△","〇")))</f>
        <v>×</v>
      </c>
      <c r="EX59" s="30" t="str">
        <f ca="1">IF(OR(EX$9="×",EX$110="×",EX$110="△",EX$55="×"),"×",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EX$137="×"),"△","〇")))</f>
        <v>×</v>
      </c>
      <c r="EY59" s="29" t="str">
        <f ca="1">IF(OR(EY$9="×",EY$110="×",EY$110="△",EY$55="×"),"×",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EY$137="×"),"△","〇")))</f>
        <v>×</v>
      </c>
      <c r="EZ59" s="29" t="str">
        <f ca="1">IF(OR(EZ$9="×",EZ$110="×",EZ$110="△",EZ$55="×"),"×",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EZ$137="×"),"△","〇")))</f>
        <v>×</v>
      </c>
      <c r="FA59" s="37" t="str">
        <f ca="1">IF(OR(FA$9="×",FA$110="×",FA$110="△",FA$55="×"),"×",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FA$137="×"),"△","〇")))</f>
        <v>×</v>
      </c>
      <c r="FB59" s="36" t="str">
        <f ca="1">IF(OR(FB$9="×",FB$110="×",FB$110="△",FB$55="×"),"×",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FB$137="×"),"△","〇")))</f>
        <v>×</v>
      </c>
      <c r="FC59" s="29" t="str">
        <f ca="1">IF(OR(FC$9="×",FC$110="×",FC$110="△",FC$55="×"),"×",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FC$137="×"),"△","〇")))</f>
        <v>×</v>
      </c>
      <c r="FD59" s="29" t="str">
        <f ca="1">IF(OR(FD$9="×",FD$110="×",FD$110="△",FD$55="×"),"×",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FD$137="×"),"△","〇")))</f>
        <v>×</v>
      </c>
      <c r="FE59" s="29" t="str">
        <f ca="1">IF(OR(FE$9="×",FE$110="×",FE$110="△",FE$55="×"),"×",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FE$137="×"),"△","〇")))</f>
        <v>×</v>
      </c>
      <c r="FF59" s="29" t="str">
        <f ca="1">IF(OR(FF$9="×",FF$110="×",FF$110="△",FF$55="×"),"×",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FF$137="×"),"△","〇")))</f>
        <v>×</v>
      </c>
      <c r="FG59" s="29" t="str">
        <f ca="1">IF(OR(FG$9="×",FG$110="×",FG$110="△",FG$55="×"),"×",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FG$137="×"),"△","〇")))</f>
        <v>×</v>
      </c>
      <c r="FH59" s="29" t="str">
        <f ca="1">IF(OR(FH$9="×",FH$110="×",FH$110="△",FH$55="×"),"×",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FH$137="×"),"△","〇")))</f>
        <v>×</v>
      </c>
      <c r="FI59" s="29" t="str">
        <f ca="1">IF(OR(FI$9="×",FI$110="×",FI$110="△",FI$55="×"),"×",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FI$137="×"),"△","〇")))</f>
        <v>×</v>
      </c>
      <c r="FJ59" s="29" t="str">
        <f ca="1">IF(OR(FJ$9="×",FJ$110="×",FJ$110="△",FJ$55="×"),"×",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FJ$137="×"),"△","〇")))</f>
        <v>×</v>
      </c>
      <c r="FK59" s="28" t="str">
        <f ca="1">IF(OR(FK$9="×",FK$110="×",FK$110="△",FK$55="×"),"×",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FK$137="×"),"△","〇")))</f>
        <v>×</v>
      </c>
      <c r="FL59" s="29" t="str">
        <f ca="1">IF(OR(FL$9="×",FL$110="×",FL$110="△",FL$55="×"),"×",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FL$137="×"),"△","〇")))</f>
        <v>×</v>
      </c>
      <c r="FM59" s="29" t="str">
        <f ca="1">IF(OR(FM$9="×",FM$110="×",FM$110="△",FM$55="×"),"×",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FM$137="×"),"△","〇")))</f>
        <v>×</v>
      </c>
      <c r="FN59" s="30" t="str">
        <f ca="1">IF(OR(FN$9="×",FN$110="×",FN$110="△",FN$55="×"),"×",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FN$137="×"),"△","〇")))</f>
        <v>×</v>
      </c>
      <c r="FO59" s="29" t="str">
        <f ca="1">IF(OR(FO$9="×",FO$110="×",FO$110="△",FO$55="×"),"×",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FO$137="×"),"△","〇")))</f>
        <v>×</v>
      </c>
      <c r="FP59" s="29" t="str">
        <f ca="1">IF(OR(FP$9="×",FP$110="×",FP$110="△",FP$55="×"),"×",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FP$137="×"),"△","〇")))</f>
        <v>×</v>
      </c>
      <c r="FQ59" s="29" t="str">
        <f ca="1">IF(OR(FQ$9="×",FQ$110="×",FQ$110="△",FQ$55="×"),"×",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FQ$137="×"),"△","〇")))</f>
        <v>×</v>
      </c>
      <c r="FR59" s="29" t="str">
        <f ca="1">IF(OR(FR$9="×",FR$110="×",FR$110="△",FR$55="×"),"×",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FR$137="×"),"△","〇")))</f>
        <v>×</v>
      </c>
      <c r="FS59" s="28" t="str">
        <f ca="1">IF(OR(FS$9="×",FS$110="×",FS$110="△",FS$55="×"),"×",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FS$137="×"),"△","〇")))</f>
        <v>×</v>
      </c>
      <c r="FT59" s="29" t="str">
        <f ca="1">IF(OR(FT$9="×",FT$110="×",FT$110="△",FT$55="×"),"×",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FT$137="×"),"△","〇")))</f>
        <v>×</v>
      </c>
      <c r="FU59" s="29" t="str">
        <f ca="1">IF(OR(FU$9="×",FU$110="×",FU$110="△",FU$55="×"),"×",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FU$137="×"),"△","〇")))</f>
        <v>×</v>
      </c>
      <c r="FV59" s="30" t="str">
        <f ca="1">IF(OR(FV$9="×",FV$110="×",FV$110="△",FV$55="×"),"×",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FV$137="×"),"△","〇")))</f>
        <v>×</v>
      </c>
      <c r="FW59" s="29" t="str">
        <f ca="1">IF(OR(FW$9="×",FW$110="×",FW$110="△",FW$55="×"),"×",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FW$137="×"),"△","〇")))</f>
        <v>×</v>
      </c>
      <c r="FX59" s="29" t="str">
        <f ca="1">IF(OR(FX$9="×",FX$110="×",FX$110="△",FX$55="×"),"×",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FX$137="×"),"△","〇")))</f>
        <v>×</v>
      </c>
      <c r="FY59" s="37" t="str">
        <f ca="1">IF(OR(FY$9="×",FY$110="×",FY$110="△",FY$55="×"),"×",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FY$137="×"),"△","〇")))</f>
        <v>×</v>
      </c>
    </row>
    <row r="60" spans="1:181">
      <c r="A60" s="47"/>
      <c r="B60" s="79" t="s">
        <v>429</v>
      </c>
      <c r="C60" s="80"/>
      <c r="D60" s="11" t="s">
        <v>198</v>
      </c>
      <c r="E60" s="10" t="str">
        <f>INDEX(施設情報!$D$1:$D$1000,MATCH(D60,施設情報!$C$1:$C$1000,0))</f>
        <v>1</v>
      </c>
      <c r="F60" s="11" t="s">
        <v>275</v>
      </c>
      <c r="G60" s="8" t="str">
        <f t="shared" si="22"/>
        <v>049-46391</v>
      </c>
      <c r="H60" s="10" t="str">
        <f t="shared" si="23"/>
        <v>049-46392</v>
      </c>
      <c r="I60" s="10" t="str">
        <f t="shared" si="24"/>
        <v>049-46393</v>
      </c>
      <c r="J60" s="10" t="str">
        <f t="shared" si="25"/>
        <v>049-46394</v>
      </c>
      <c r="K60" s="10" t="str">
        <f t="shared" si="26"/>
        <v>049-46395</v>
      </c>
      <c r="L60" s="10" t="str">
        <f t="shared" si="27"/>
        <v>049-46396</v>
      </c>
      <c r="M60" s="10" t="str">
        <f t="shared" si="28"/>
        <v>049-46397</v>
      </c>
      <c r="N60" s="36" t="str">
        <f ca="1">IF(OR(N$9="×",N$110="×",N$110="△",N$55="×"),"×",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N$137="×"),"△","〇")))</f>
        <v>△</v>
      </c>
      <c r="O60" s="29" t="str">
        <f ca="1">IF(OR(O$9="×",O$110="×",O$110="△",O$55="×"),"×",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O$137="×"),"△","〇")))</f>
        <v>△</v>
      </c>
      <c r="P60" s="29" t="str">
        <f ca="1">IF(OR(P$9="×",P$110="×",P$110="△",P$55="×"),"×",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P$137="×"),"△","〇")))</f>
        <v>△</v>
      </c>
      <c r="Q60" s="29" t="str">
        <f ca="1">IF(OR(Q$9="×",Q$110="×",Q$110="△",Q$55="×"),"×",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Q$137="×"),"△","〇")))</f>
        <v>△</v>
      </c>
      <c r="R60" s="29" t="str">
        <f ca="1">IF(OR(R$9="×",R$110="×",R$110="△",R$55="×"),"×",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R$137="×"),"△","〇")))</f>
        <v>△</v>
      </c>
      <c r="S60" s="29" t="str">
        <f ca="1">IF(OR(S$9="×",S$110="×",S$110="△",S$55="×"),"×",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S$137="×"),"△","〇")))</f>
        <v>△</v>
      </c>
      <c r="T60" s="29" t="str">
        <f ca="1">IF(OR(T$9="×",T$110="×",T$110="△",T$55="×"),"×",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T$137="×"),"△","〇")))</f>
        <v>△</v>
      </c>
      <c r="U60" s="29" t="str">
        <f ca="1">IF(OR(U$9="×",U$110="×",U$110="△",U$55="×"),"×",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U$137="×"),"△","〇")))</f>
        <v>△</v>
      </c>
      <c r="V60" s="29" t="str">
        <f ca="1">IF(OR(V$9="×",V$110="×",V$110="△",V$55="×"),"×",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V$137="×"),"△","〇")))</f>
        <v>△</v>
      </c>
      <c r="W60" s="28" t="str">
        <f ca="1">IF(OR(W$9="×",W$110="×",W$110="△",W$55="×"),"×",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W$137="×"),"△","〇")))</f>
        <v>〇</v>
      </c>
      <c r="X60" s="29" t="str">
        <f ca="1">IF(OR(X$9="×",X$110="×",X$110="△",X$55="×"),"×",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X$137="×"),"△","〇")))</f>
        <v>〇</v>
      </c>
      <c r="Y60" s="29" t="str">
        <f ca="1">IF(OR(Y$9="×",Y$110="×",Y$110="△",Y$55="×"),"×",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Y$137="×"),"△","〇")))</f>
        <v>〇</v>
      </c>
      <c r="Z60" s="30" t="str">
        <f ca="1">IF(OR(Z$9="×",Z$110="×",Z$110="△",Z$55="×"),"×",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Z$137="×"),"△","〇")))</f>
        <v>〇</v>
      </c>
      <c r="AA60" s="29" t="str">
        <f ca="1">IF(OR(AA$9="×",AA$110="×",AA$110="△",AA$55="×"),"×",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AA$137="×"),"△","〇")))</f>
        <v>〇</v>
      </c>
      <c r="AB60" s="29" t="str">
        <f ca="1">IF(OR(AB$9="×",AB$110="×",AB$110="△",AB$55="×"),"×",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AB$137="×"),"△","〇")))</f>
        <v>〇</v>
      </c>
      <c r="AC60" s="29" t="str">
        <f ca="1">IF(OR(AC$9="×",AC$110="×",AC$110="△",AC$55="×"),"×",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AC$137="×"),"△","〇")))</f>
        <v>〇</v>
      </c>
      <c r="AD60" s="29" t="str">
        <f ca="1">IF(OR(AD$9="×",AD$110="×",AD$110="△",AD$55="×"),"×",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AD$137="×"),"△","〇")))</f>
        <v>〇</v>
      </c>
      <c r="AE60" s="28" t="str">
        <f ca="1">IF(OR(AE$9="×",AE$110="×",AE$110="△",AE$55="×"),"×",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AE$137="×"),"△","〇")))</f>
        <v>△</v>
      </c>
      <c r="AF60" s="29" t="str">
        <f ca="1">IF(OR(AF$9="×",AF$110="×",AF$110="△",AF$55="×"),"×",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AF$137="×"),"△","〇")))</f>
        <v>△</v>
      </c>
      <c r="AG60" s="29" t="str">
        <f ca="1">IF(OR(AG$9="×",AG$110="×",AG$110="△",AG$55="×"),"×",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AG$137="×"),"△","〇")))</f>
        <v>△</v>
      </c>
      <c r="AH60" s="30" t="str">
        <f ca="1">IF(OR(AH$9="×",AH$110="×",AH$110="△",AH$55="×"),"×",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AH$137="×"),"△","〇")))</f>
        <v>△</v>
      </c>
      <c r="AI60" s="29" t="str">
        <f ca="1">IF(OR(AI$9="×",AI$110="×",AI$110="△",AI$55="×"),"×",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AI$137="×"),"△","〇")))</f>
        <v>△</v>
      </c>
      <c r="AJ60" s="29" t="str">
        <f ca="1">IF(OR(AJ$9="×",AJ$110="×",AJ$110="△",AJ$55="×"),"×",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AJ$137="×"),"△","〇")))</f>
        <v>△</v>
      </c>
      <c r="AK60" s="37" t="str">
        <f ca="1">IF(OR(AK$9="×",AK$110="×",AK$110="△",AK$55="×"),"×",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AK$137="×"),"△","〇")))</f>
        <v>△</v>
      </c>
      <c r="AL60" s="36" t="str">
        <f ca="1">IF(OR(AL$9="×",AL$110="×",AL$110="△",AL$55="×"),"×",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AL$137="×"),"△","〇")))</f>
        <v>△</v>
      </c>
      <c r="AM60" s="29" t="str">
        <f ca="1">IF(OR(AM$9="×",AM$110="×",AM$110="△",AM$55="×"),"×",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AM$137="×"),"△","〇")))</f>
        <v>△</v>
      </c>
      <c r="AN60" s="29" t="str">
        <f ca="1">IF(OR(AN$9="×",AN$110="×",AN$110="△",AN$55="×"),"×",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AN$137="×"),"△","〇")))</f>
        <v>△</v>
      </c>
      <c r="AO60" s="29" t="str">
        <f ca="1">IF(OR(AO$9="×",AO$110="×",AO$110="△",AO$55="×"),"×",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AO$137="×"),"△","〇")))</f>
        <v>△</v>
      </c>
      <c r="AP60" s="29" t="str">
        <f ca="1">IF(OR(AP$9="×",AP$110="×",AP$110="△",AP$55="×"),"×",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AP$137="×"),"△","〇")))</f>
        <v>△</v>
      </c>
      <c r="AQ60" s="29" t="str">
        <f ca="1">IF(OR(AQ$9="×",AQ$110="×",AQ$110="△",AQ$55="×"),"×",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AQ$137="×"),"△","〇")))</f>
        <v>△</v>
      </c>
      <c r="AR60" s="29" t="str">
        <f ca="1">IF(OR(AR$9="×",AR$110="×",AR$110="△",AR$55="×"),"×",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AR$137="×"),"△","〇")))</f>
        <v>△</v>
      </c>
      <c r="AS60" s="29" t="str">
        <f ca="1">IF(OR(AS$9="×",AS$110="×",AS$110="△",AS$55="×"),"×",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AS$137="×"),"△","〇")))</f>
        <v>△</v>
      </c>
      <c r="AT60" s="29" t="str">
        <f ca="1">IF(OR(AT$9="×",AT$110="×",AT$110="△",AT$55="×"),"×",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AT$137="×"),"△","〇")))</f>
        <v>△</v>
      </c>
      <c r="AU60" s="28" t="str">
        <f ca="1">IF(OR(AU$9="×",AU$110="×",AU$110="△",AU$55="×"),"×",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AU$137="×"),"△","〇")))</f>
        <v>〇</v>
      </c>
      <c r="AV60" s="29" t="str">
        <f ca="1">IF(OR(AV$9="×",AV$110="×",AV$110="△",AV$55="×"),"×",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AV$137="×"),"△","〇")))</f>
        <v>〇</v>
      </c>
      <c r="AW60" s="29" t="str">
        <f ca="1">IF(OR(AW$9="×",AW$110="×",AW$110="△",AW$55="×"),"×",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AW$137="×"),"△","〇")))</f>
        <v>〇</v>
      </c>
      <c r="AX60" s="30" t="str">
        <f ca="1">IF(OR(AX$9="×",AX$110="×",AX$110="△",AX$55="×"),"×",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AX$137="×"),"△","〇")))</f>
        <v>〇</v>
      </c>
      <c r="AY60" s="29" t="str">
        <f ca="1">IF(OR(AY$9="×",AY$110="×",AY$110="△",AY$55="×"),"×",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AY$137="×"),"△","〇")))</f>
        <v>〇</v>
      </c>
      <c r="AZ60" s="29" t="str">
        <f ca="1">IF(OR(AZ$9="×",AZ$110="×",AZ$110="△",AZ$55="×"),"×",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AZ$137="×"),"△","〇")))</f>
        <v>〇</v>
      </c>
      <c r="BA60" s="29" t="str">
        <f ca="1">IF(OR(BA$9="×",BA$110="×",BA$110="△",BA$55="×"),"×",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BA$137="×"),"△","〇")))</f>
        <v>〇</v>
      </c>
      <c r="BB60" s="29" t="str">
        <f ca="1">IF(OR(BB$9="×",BB$110="×",BB$110="△",BB$55="×"),"×",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BB$137="×"),"△","〇")))</f>
        <v>〇</v>
      </c>
      <c r="BC60" s="28" t="str">
        <f ca="1">IF(OR(BC$9="×",BC$110="×",BC$110="△",BC$55="×"),"×",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BC$137="×"),"△","〇")))</f>
        <v>△</v>
      </c>
      <c r="BD60" s="29" t="str">
        <f ca="1">IF(OR(BD$9="×",BD$110="×",BD$110="△",BD$55="×"),"×",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BD$137="×"),"△","〇")))</f>
        <v>△</v>
      </c>
      <c r="BE60" s="29" t="str">
        <f ca="1">IF(OR(BE$9="×",BE$110="×",BE$110="△",BE$55="×"),"×",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BE$137="×"),"△","〇")))</f>
        <v>△</v>
      </c>
      <c r="BF60" s="30" t="str">
        <f ca="1">IF(OR(BF$9="×",BF$110="×",BF$110="△",BF$55="×"),"×",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BF$137="×"),"△","〇")))</f>
        <v>△</v>
      </c>
      <c r="BG60" s="29" t="str">
        <f ca="1">IF(OR(BG$9="×",BG$110="×",BG$110="△",BG$55="×"),"×",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BG$137="×"),"△","〇")))</f>
        <v>△</v>
      </c>
      <c r="BH60" s="29" t="str">
        <f ca="1">IF(OR(BH$9="×",BH$110="×",BH$110="△",BH$55="×"),"×",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BH$137="×"),"△","〇")))</f>
        <v>△</v>
      </c>
      <c r="BI60" s="37" t="str">
        <f ca="1">IF(OR(BI$9="×",BI$110="×",BI$110="△",BI$55="×"),"×",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BI$137="×"),"△","〇")))</f>
        <v>△</v>
      </c>
      <c r="BJ60" s="36" t="str">
        <f ca="1">IF(OR(BJ$9="×",BJ$110="×",BJ$110="△",BJ$55="×"),"×",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BJ$137="×"),"△","〇")))</f>
        <v>△</v>
      </c>
      <c r="BK60" s="29" t="str">
        <f ca="1">IF(OR(BK$9="×",BK$110="×",BK$110="△",BK$55="×"),"×",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BK$137="×"),"△","〇")))</f>
        <v>△</v>
      </c>
      <c r="BL60" s="29" t="str">
        <f ca="1">IF(OR(BL$9="×",BL$110="×",BL$110="△",BL$55="×"),"×",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BL$137="×"),"△","〇")))</f>
        <v>△</v>
      </c>
      <c r="BM60" s="29" t="str">
        <f ca="1">IF(OR(BM$9="×",BM$110="×",BM$110="△",BM$55="×"),"×",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BM$137="×"),"△","〇")))</f>
        <v>△</v>
      </c>
      <c r="BN60" s="29" t="str">
        <f ca="1">IF(OR(BN$9="×",BN$110="×",BN$110="△",BN$55="×"),"×",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BN$137="×"),"△","〇")))</f>
        <v>△</v>
      </c>
      <c r="BO60" s="29" t="str">
        <f ca="1">IF(OR(BO$9="×",BO$110="×",BO$110="△",BO$55="×"),"×",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BO$137="×"),"△","〇")))</f>
        <v>△</v>
      </c>
      <c r="BP60" s="29" t="str">
        <f ca="1">IF(OR(BP$9="×",BP$110="×",BP$110="△",BP$55="×"),"×",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BP$137="×"),"△","〇")))</f>
        <v>△</v>
      </c>
      <c r="BQ60" s="29" t="str">
        <f ca="1">IF(OR(BQ$9="×",BQ$110="×",BQ$110="△",BQ$55="×"),"×",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BQ$137="×"),"△","〇")))</f>
        <v>△</v>
      </c>
      <c r="BR60" s="29" t="str">
        <f ca="1">IF(OR(BR$9="×",BR$110="×",BR$110="△",BR$55="×"),"×",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BR$137="×"),"△","〇")))</f>
        <v>△</v>
      </c>
      <c r="BS60" s="28" t="str">
        <f ca="1">IF(OR(BS$9="×",BS$110="×",BS$110="△",BS$55="×"),"×",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BS$137="×"),"△","〇")))</f>
        <v>〇</v>
      </c>
      <c r="BT60" s="29" t="str">
        <f ca="1">IF(OR(BT$9="×",BT$110="×",BT$110="△",BT$55="×"),"×",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BT$137="×"),"△","〇")))</f>
        <v>〇</v>
      </c>
      <c r="BU60" s="29" t="str">
        <f ca="1">IF(OR(BU$9="×",BU$110="×",BU$110="△",BU$55="×"),"×",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BU$137="×"),"△","〇")))</f>
        <v>〇</v>
      </c>
      <c r="BV60" s="30" t="str">
        <f ca="1">IF(OR(BV$9="×",BV$110="×",BV$110="△",BV$55="×"),"×",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BV$137="×"),"△","〇")))</f>
        <v>〇</v>
      </c>
      <c r="BW60" s="29" t="str">
        <f ca="1">IF(OR(BW$9="×",BW$110="×",BW$110="△",BW$55="×"),"×",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BW$137="×"),"△","〇")))</f>
        <v>〇</v>
      </c>
      <c r="BX60" s="29" t="str">
        <f ca="1">IF(OR(BX$9="×",BX$110="×",BX$110="△",BX$55="×"),"×",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BX$137="×"),"△","〇")))</f>
        <v>〇</v>
      </c>
      <c r="BY60" s="29" t="str">
        <f ca="1">IF(OR(BY$9="×",BY$110="×",BY$110="△",BY$55="×"),"×",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BY$137="×"),"△","〇")))</f>
        <v>〇</v>
      </c>
      <c r="BZ60" s="29" t="str">
        <f ca="1">IF(OR(BZ$9="×",BZ$110="×",BZ$110="△",BZ$55="×"),"×",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BZ$137="×"),"△","〇")))</f>
        <v>〇</v>
      </c>
      <c r="CA60" s="28" t="str">
        <f ca="1">IF(OR(CA$9="×",CA$110="×",CA$110="△",CA$55="×"),"×",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CA$137="×"),"△","〇")))</f>
        <v>△</v>
      </c>
      <c r="CB60" s="29" t="str">
        <f ca="1">IF(OR(CB$9="×",CB$110="×",CB$110="△",CB$55="×"),"×",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CB$137="×"),"△","〇")))</f>
        <v>△</v>
      </c>
      <c r="CC60" s="29" t="str">
        <f ca="1">IF(OR(CC$9="×",CC$110="×",CC$110="△",CC$55="×"),"×",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CC$137="×"),"△","〇")))</f>
        <v>△</v>
      </c>
      <c r="CD60" s="30" t="str">
        <f ca="1">IF(OR(CD$9="×",CD$110="×",CD$110="△",CD$55="×"),"×",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CD$137="×"),"△","〇")))</f>
        <v>△</v>
      </c>
      <c r="CE60" s="29" t="str">
        <f ca="1">IF(OR(CE$9="×",CE$110="×",CE$110="△",CE$55="×"),"×",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CE$137="×"),"△","〇")))</f>
        <v>△</v>
      </c>
      <c r="CF60" s="29" t="str">
        <f ca="1">IF(OR(CF$9="×",CF$110="×",CF$110="△",CF$55="×"),"×",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CF$137="×"),"△","〇")))</f>
        <v>△</v>
      </c>
      <c r="CG60" s="37" t="str">
        <f ca="1">IF(OR(CG$9="×",CG$110="×",CG$110="△",CG$55="×"),"×",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CG$137="×"),"△","〇")))</f>
        <v>△</v>
      </c>
      <c r="CH60" s="36" t="str">
        <f ca="1">IF(OR(CH$9="×",CH$110="×",CH$110="△",CH$55="×"),"×",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CH$137="×"),"△","〇")))</f>
        <v>△</v>
      </c>
      <c r="CI60" s="29" t="str">
        <f ca="1">IF(OR(CI$9="×",CI$110="×",CI$110="△",CI$55="×"),"×",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CI$137="×"),"△","〇")))</f>
        <v>△</v>
      </c>
      <c r="CJ60" s="29" t="str">
        <f ca="1">IF(OR(CJ$9="×",CJ$110="×",CJ$110="△",CJ$55="×"),"×",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CJ$137="×"),"△","〇")))</f>
        <v>△</v>
      </c>
      <c r="CK60" s="29" t="str">
        <f ca="1">IF(OR(CK$9="×",CK$110="×",CK$110="△",CK$55="×"),"×",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CK$137="×"),"△","〇")))</f>
        <v>△</v>
      </c>
      <c r="CL60" s="29" t="str">
        <f ca="1">IF(OR(CL$9="×",CL$110="×",CL$110="△",CL$55="×"),"×",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CL$137="×"),"△","〇")))</f>
        <v>△</v>
      </c>
      <c r="CM60" s="29" t="str">
        <f ca="1">IF(OR(CM$9="×",CM$110="×",CM$110="△",CM$55="×"),"×",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CM$137="×"),"△","〇")))</f>
        <v>△</v>
      </c>
      <c r="CN60" s="29" t="str">
        <f ca="1">IF(OR(CN$9="×",CN$110="×",CN$110="△",CN$55="×"),"×",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CN$137="×"),"△","〇")))</f>
        <v>△</v>
      </c>
      <c r="CO60" s="29" t="str">
        <f ca="1">IF(OR(CO$9="×",CO$110="×",CO$110="△",CO$55="×"),"×",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CO$137="×"),"△","〇")))</f>
        <v>△</v>
      </c>
      <c r="CP60" s="29" t="str">
        <f ca="1">IF(OR(CP$9="×",CP$110="×",CP$110="△",CP$55="×"),"×",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CP$137="×"),"△","〇")))</f>
        <v>△</v>
      </c>
      <c r="CQ60" s="28" t="str">
        <f ca="1">IF(OR(CQ$9="×",CQ$110="×",CQ$110="△",CQ$55="×"),"×",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CQ$137="×"),"△","〇")))</f>
        <v>〇</v>
      </c>
      <c r="CR60" s="29" t="str">
        <f ca="1">IF(OR(CR$9="×",CR$110="×",CR$110="△",CR$55="×"),"×",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CR$137="×"),"△","〇")))</f>
        <v>〇</v>
      </c>
      <c r="CS60" s="29" t="str">
        <f ca="1">IF(OR(CS$9="×",CS$110="×",CS$110="△",CS$55="×"),"×",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CS$137="×"),"△","〇")))</f>
        <v>〇</v>
      </c>
      <c r="CT60" s="30" t="str">
        <f ca="1">IF(OR(CT$9="×",CT$110="×",CT$110="△",CT$55="×"),"×",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CT$137="×"),"△","〇")))</f>
        <v>〇</v>
      </c>
      <c r="CU60" s="29" t="str">
        <f ca="1">IF(OR(CU$9="×",CU$110="×",CU$110="△",CU$55="×"),"×",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CU$137="×"),"△","〇")))</f>
        <v>〇</v>
      </c>
      <c r="CV60" s="29" t="str">
        <f ca="1">IF(OR(CV$9="×",CV$110="×",CV$110="△",CV$55="×"),"×",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CV$137="×"),"△","〇")))</f>
        <v>〇</v>
      </c>
      <c r="CW60" s="29" t="str">
        <f ca="1">IF(OR(CW$9="×",CW$110="×",CW$110="△",CW$55="×"),"×",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CW$137="×"),"△","〇")))</f>
        <v>〇</v>
      </c>
      <c r="CX60" s="29" t="str">
        <f ca="1">IF(OR(CX$9="×",CX$110="×",CX$110="△",CX$55="×"),"×",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CX$137="×"),"△","〇")))</f>
        <v>〇</v>
      </c>
      <c r="CY60" s="28" t="str">
        <f ca="1">IF(OR(CY$9="×",CY$110="×",CY$110="△",CY$55="×"),"×",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CY$137="×"),"△","〇")))</f>
        <v>△</v>
      </c>
      <c r="CZ60" s="29" t="str">
        <f ca="1">IF(OR(CZ$9="×",CZ$110="×",CZ$110="△",CZ$55="×"),"×",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CZ$137="×"),"△","〇")))</f>
        <v>△</v>
      </c>
      <c r="DA60" s="29" t="str">
        <f ca="1">IF(OR(DA$9="×",DA$110="×",DA$110="△",DA$55="×"),"×",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DA$137="×"),"△","〇")))</f>
        <v>△</v>
      </c>
      <c r="DB60" s="30" t="str">
        <f ca="1">IF(OR(DB$9="×",DB$110="×",DB$110="△",DB$55="×"),"×",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DB$137="×"),"△","〇")))</f>
        <v>△</v>
      </c>
      <c r="DC60" s="29" t="str">
        <f ca="1">IF(OR(DC$9="×",DC$110="×",DC$110="△",DC$55="×"),"×",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DC$137="×"),"△","〇")))</f>
        <v>△</v>
      </c>
      <c r="DD60" s="29" t="str">
        <f ca="1">IF(OR(DD$9="×",DD$110="×",DD$110="△",DD$55="×"),"×",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DD$137="×"),"△","〇")))</f>
        <v>△</v>
      </c>
      <c r="DE60" s="37" t="str">
        <f ca="1">IF(OR(DE$9="×",DE$110="×",DE$110="△",DE$55="×"),"×",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DE$137="×"),"△","〇")))</f>
        <v>△</v>
      </c>
      <c r="DF60" s="36" t="str">
        <f ca="1">IF(OR(DF$9="×",DF$110="×",DF$110="△",DF$55="×"),"×",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DF$137="×"),"△","〇")))</f>
        <v>△</v>
      </c>
      <c r="DG60" s="29" t="str">
        <f ca="1">IF(OR(DG$9="×",DG$110="×",DG$110="△",DG$55="×"),"×",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DG$137="×"),"△","〇")))</f>
        <v>△</v>
      </c>
      <c r="DH60" s="29" t="str">
        <f ca="1">IF(OR(DH$9="×",DH$110="×",DH$110="△",DH$55="×"),"×",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DH$137="×"),"△","〇")))</f>
        <v>△</v>
      </c>
      <c r="DI60" s="29" t="str">
        <f ca="1">IF(OR(DI$9="×",DI$110="×",DI$110="△",DI$55="×"),"×",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DI$137="×"),"△","〇")))</f>
        <v>△</v>
      </c>
      <c r="DJ60" s="29" t="str">
        <f ca="1">IF(OR(DJ$9="×",DJ$110="×",DJ$110="△",DJ$55="×"),"×",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DJ$137="×"),"△","〇")))</f>
        <v>△</v>
      </c>
      <c r="DK60" s="29" t="str">
        <f ca="1">IF(OR(DK$9="×",DK$110="×",DK$110="△",DK$55="×"),"×",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DK$137="×"),"△","〇")))</f>
        <v>△</v>
      </c>
      <c r="DL60" s="29" t="str">
        <f ca="1">IF(OR(DL$9="×",DL$110="×",DL$110="△",DL$55="×"),"×",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DL$137="×"),"△","〇")))</f>
        <v>△</v>
      </c>
      <c r="DM60" s="29" t="str">
        <f ca="1">IF(OR(DM$9="×",DM$110="×",DM$110="△",DM$55="×"),"×",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DM$137="×"),"△","〇")))</f>
        <v>△</v>
      </c>
      <c r="DN60" s="29" t="str">
        <f ca="1">IF(OR(DN$9="×",DN$110="×",DN$110="△",DN$55="×"),"×",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DN$137="×"),"△","〇")))</f>
        <v>△</v>
      </c>
      <c r="DO60" s="28" t="str">
        <f ca="1">IF(OR(DO$9="×",DO$110="×",DO$110="△",DO$55="×"),"×",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DO$137="×"),"△","〇")))</f>
        <v>〇</v>
      </c>
      <c r="DP60" s="29" t="str">
        <f ca="1">IF(OR(DP$9="×",DP$110="×",DP$110="△",DP$55="×"),"×",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DP$137="×"),"△","〇")))</f>
        <v>〇</v>
      </c>
      <c r="DQ60" s="29" t="str">
        <f ca="1">IF(OR(DQ$9="×",DQ$110="×",DQ$110="△",DQ$55="×"),"×",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DQ$137="×"),"△","〇")))</f>
        <v>〇</v>
      </c>
      <c r="DR60" s="30" t="str">
        <f ca="1">IF(OR(DR$9="×",DR$110="×",DR$110="△",DR$55="×"),"×",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DR$137="×"),"△","〇")))</f>
        <v>〇</v>
      </c>
      <c r="DS60" s="29" t="str">
        <f ca="1">IF(OR(DS$9="×",DS$110="×",DS$110="△",DS$55="×"),"×",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DS$137="×"),"△","〇")))</f>
        <v>〇</v>
      </c>
      <c r="DT60" s="29" t="str">
        <f ca="1">IF(OR(DT$9="×",DT$110="×",DT$110="△",DT$55="×"),"×",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DT$137="×"),"△","〇")))</f>
        <v>〇</v>
      </c>
      <c r="DU60" s="29" t="str">
        <f ca="1">IF(OR(DU$9="×",DU$110="×",DU$110="△",DU$55="×"),"×",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DU$137="×"),"△","〇")))</f>
        <v>〇</v>
      </c>
      <c r="DV60" s="29" t="str">
        <f ca="1">IF(OR(DV$9="×",DV$110="×",DV$110="△",DV$55="×"),"×",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DV$137="×"),"△","〇")))</f>
        <v>〇</v>
      </c>
      <c r="DW60" s="28" t="str">
        <f ca="1">IF(OR(DW$9="×",DW$110="×",DW$110="△",DW$55="×"),"×",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DW$137="×"),"△","〇")))</f>
        <v>△</v>
      </c>
      <c r="DX60" s="29" t="str">
        <f ca="1">IF(OR(DX$9="×",DX$110="×",DX$110="△",DX$55="×"),"×",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DX$137="×"),"△","〇")))</f>
        <v>△</v>
      </c>
      <c r="DY60" s="29" t="str">
        <f ca="1">IF(OR(DY$9="×",DY$110="×",DY$110="△",DY$55="×"),"×",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DY$137="×"),"△","〇")))</f>
        <v>△</v>
      </c>
      <c r="DZ60" s="30" t="str">
        <f ca="1">IF(OR(DZ$9="×",DZ$110="×",DZ$110="△",DZ$55="×"),"×",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DZ$137="×"),"△","〇")))</f>
        <v>△</v>
      </c>
      <c r="EA60" s="29" t="str">
        <f ca="1">IF(OR(EA$9="×",EA$110="×",EA$110="△",EA$55="×"),"×",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EA$137="×"),"△","〇")))</f>
        <v>△</v>
      </c>
      <c r="EB60" s="29" t="str">
        <f ca="1">IF(OR(EB$9="×",EB$110="×",EB$110="△",EB$55="×"),"×",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EB$137="×"),"△","〇")))</f>
        <v>△</v>
      </c>
      <c r="EC60" s="37" t="str">
        <f ca="1">IF(OR(EC$9="×",EC$110="×",EC$110="△",EC$55="×"),"×",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EC$137="×"),"△","〇")))</f>
        <v>△</v>
      </c>
      <c r="ED60" s="36" t="str">
        <f ca="1">IF(OR(ED$9="×",ED$110="×",ED$110="△",ED$55="×"),"×",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ED$137="×"),"△","〇")))</f>
        <v>×</v>
      </c>
      <c r="EE60" s="29" t="str">
        <f ca="1">IF(OR(EE$9="×",EE$110="×",EE$110="△",EE$55="×"),"×",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EE$137="×"),"△","〇")))</f>
        <v>×</v>
      </c>
      <c r="EF60" s="29" t="str">
        <f ca="1">IF(OR(EF$9="×",EF$110="×",EF$110="△",EF$55="×"),"×",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EF$137="×"),"△","〇")))</f>
        <v>×</v>
      </c>
      <c r="EG60" s="29" t="str">
        <f ca="1">IF(OR(EG$9="×",EG$110="×",EG$110="△",EG$55="×"),"×",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EG$137="×"),"△","〇")))</f>
        <v>×</v>
      </c>
      <c r="EH60" s="29" t="str">
        <f ca="1">IF(OR(EH$9="×",EH$110="×",EH$110="△",EH$55="×"),"×",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EH$137="×"),"△","〇")))</f>
        <v>×</v>
      </c>
      <c r="EI60" s="29" t="str">
        <f ca="1">IF(OR(EI$9="×",EI$110="×",EI$110="△",EI$55="×"),"×",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EI$137="×"),"△","〇")))</f>
        <v>×</v>
      </c>
      <c r="EJ60" s="29" t="str">
        <f ca="1">IF(OR(EJ$9="×",EJ$110="×",EJ$110="△",EJ$55="×"),"×",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EJ$137="×"),"△","〇")))</f>
        <v>×</v>
      </c>
      <c r="EK60" s="29" t="str">
        <f ca="1">IF(OR(EK$9="×",EK$110="×",EK$110="△",EK$55="×"),"×",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EK$137="×"),"△","〇")))</f>
        <v>×</v>
      </c>
      <c r="EL60" s="29" t="str">
        <f ca="1">IF(OR(EL$9="×",EL$110="×",EL$110="△",EL$55="×"),"×",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EL$137="×"),"△","〇")))</f>
        <v>×</v>
      </c>
      <c r="EM60" s="28" t="str">
        <f ca="1">IF(OR(EM$9="×",EM$110="×",EM$110="△",EM$55="×"),"×",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EM$137="×"),"△","〇")))</f>
        <v>×</v>
      </c>
      <c r="EN60" s="29" t="str">
        <f ca="1">IF(OR(EN$9="×",EN$110="×",EN$110="△",EN$55="×"),"×",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EN$137="×"),"△","〇")))</f>
        <v>×</v>
      </c>
      <c r="EO60" s="29" t="str">
        <f ca="1">IF(OR(EO$9="×",EO$110="×",EO$110="△",EO$55="×"),"×",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EO$137="×"),"△","〇")))</f>
        <v>×</v>
      </c>
      <c r="EP60" s="30" t="str">
        <f ca="1">IF(OR(EP$9="×",EP$110="×",EP$110="△",EP$55="×"),"×",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EP$137="×"),"△","〇")))</f>
        <v>×</v>
      </c>
      <c r="EQ60" s="29" t="str">
        <f ca="1">IF(OR(EQ$9="×",EQ$110="×",EQ$110="△",EQ$55="×"),"×",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EQ$137="×"),"△","〇")))</f>
        <v>×</v>
      </c>
      <c r="ER60" s="29" t="str">
        <f ca="1">IF(OR(ER$9="×",ER$110="×",ER$110="△",ER$55="×"),"×",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ER$137="×"),"△","〇")))</f>
        <v>×</v>
      </c>
      <c r="ES60" s="29" t="str">
        <f ca="1">IF(OR(ES$9="×",ES$110="×",ES$110="△",ES$55="×"),"×",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ES$137="×"),"△","〇")))</f>
        <v>×</v>
      </c>
      <c r="ET60" s="29" t="str">
        <f ca="1">IF(OR(ET$9="×",ET$110="×",ET$110="△",ET$55="×"),"×",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ET$137="×"),"△","〇")))</f>
        <v>×</v>
      </c>
      <c r="EU60" s="28" t="str">
        <f ca="1">IF(OR(EU$9="×",EU$110="×",EU$110="△",EU$55="×"),"×",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EU$137="×"),"△","〇")))</f>
        <v>×</v>
      </c>
      <c r="EV60" s="29" t="str">
        <f ca="1">IF(OR(EV$9="×",EV$110="×",EV$110="△",EV$55="×"),"×",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EV$137="×"),"△","〇")))</f>
        <v>×</v>
      </c>
      <c r="EW60" s="29" t="str">
        <f ca="1">IF(OR(EW$9="×",EW$110="×",EW$110="△",EW$55="×"),"×",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EW$137="×"),"△","〇")))</f>
        <v>×</v>
      </c>
      <c r="EX60" s="30" t="str">
        <f ca="1">IF(OR(EX$9="×",EX$110="×",EX$110="△",EX$55="×"),"×",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EX$137="×"),"△","〇")))</f>
        <v>×</v>
      </c>
      <c r="EY60" s="29" t="str">
        <f ca="1">IF(OR(EY$9="×",EY$110="×",EY$110="△",EY$55="×"),"×",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EY$137="×"),"△","〇")))</f>
        <v>×</v>
      </c>
      <c r="EZ60" s="29" t="str">
        <f ca="1">IF(OR(EZ$9="×",EZ$110="×",EZ$110="△",EZ$55="×"),"×",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EZ$137="×"),"△","〇")))</f>
        <v>×</v>
      </c>
      <c r="FA60" s="37" t="str">
        <f ca="1">IF(OR(FA$9="×",FA$110="×",FA$110="△",FA$55="×"),"×",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FA$137="×"),"△","〇")))</f>
        <v>×</v>
      </c>
      <c r="FB60" s="36" t="str">
        <f ca="1">IF(OR(FB$9="×",FB$110="×",FB$110="△",FB$55="×"),"×",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FB$137="×"),"△","〇")))</f>
        <v>×</v>
      </c>
      <c r="FC60" s="29" t="str">
        <f ca="1">IF(OR(FC$9="×",FC$110="×",FC$110="△",FC$55="×"),"×",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FC$137="×"),"△","〇")))</f>
        <v>×</v>
      </c>
      <c r="FD60" s="29" t="str">
        <f ca="1">IF(OR(FD$9="×",FD$110="×",FD$110="△",FD$55="×"),"×",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FD$137="×"),"△","〇")))</f>
        <v>×</v>
      </c>
      <c r="FE60" s="29" t="str">
        <f ca="1">IF(OR(FE$9="×",FE$110="×",FE$110="△",FE$55="×"),"×",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FE$137="×"),"△","〇")))</f>
        <v>×</v>
      </c>
      <c r="FF60" s="29" t="str">
        <f ca="1">IF(OR(FF$9="×",FF$110="×",FF$110="△",FF$55="×"),"×",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FF$137="×"),"△","〇")))</f>
        <v>×</v>
      </c>
      <c r="FG60" s="29" t="str">
        <f ca="1">IF(OR(FG$9="×",FG$110="×",FG$110="△",FG$55="×"),"×",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FG$137="×"),"△","〇")))</f>
        <v>×</v>
      </c>
      <c r="FH60" s="29" t="str">
        <f ca="1">IF(OR(FH$9="×",FH$110="×",FH$110="△",FH$55="×"),"×",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FH$137="×"),"△","〇")))</f>
        <v>×</v>
      </c>
      <c r="FI60" s="29" t="str">
        <f ca="1">IF(OR(FI$9="×",FI$110="×",FI$110="△",FI$55="×"),"×",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FI$137="×"),"△","〇")))</f>
        <v>×</v>
      </c>
      <c r="FJ60" s="29" t="str">
        <f ca="1">IF(OR(FJ$9="×",FJ$110="×",FJ$110="△",FJ$55="×"),"×",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FJ$137="×"),"△","〇")))</f>
        <v>×</v>
      </c>
      <c r="FK60" s="28" t="str">
        <f ca="1">IF(OR(FK$9="×",FK$110="×",FK$110="△",FK$55="×"),"×",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FK$137="×"),"△","〇")))</f>
        <v>×</v>
      </c>
      <c r="FL60" s="29" t="str">
        <f ca="1">IF(OR(FL$9="×",FL$110="×",FL$110="△",FL$55="×"),"×",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FL$137="×"),"△","〇")))</f>
        <v>×</v>
      </c>
      <c r="FM60" s="29" t="str">
        <f ca="1">IF(OR(FM$9="×",FM$110="×",FM$110="△",FM$55="×"),"×",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FM$137="×"),"△","〇")))</f>
        <v>×</v>
      </c>
      <c r="FN60" s="30" t="str">
        <f ca="1">IF(OR(FN$9="×",FN$110="×",FN$110="△",FN$55="×"),"×",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FN$137="×"),"△","〇")))</f>
        <v>×</v>
      </c>
      <c r="FO60" s="29" t="str">
        <f ca="1">IF(OR(FO$9="×",FO$110="×",FO$110="△",FO$55="×"),"×",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FO$137="×"),"△","〇")))</f>
        <v>×</v>
      </c>
      <c r="FP60" s="29" t="str">
        <f ca="1">IF(OR(FP$9="×",FP$110="×",FP$110="△",FP$55="×"),"×",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FP$137="×"),"△","〇")))</f>
        <v>×</v>
      </c>
      <c r="FQ60" s="29" t="str">
        <f ca="1">IF(OR(FQ$9="×",FQ$110="×",FQ$110="△",FQ$55="×"),"×",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FQ$137="×"),"△","〇")))</f>
        <v>×</v>
      </c>
      <c r="FR60" s="29" t="str">
        <f ca="1">IF(OR(FR$9="×",FR$110="×",FR$110="△",FR$55="×"),"×",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FR$137="×"),"△","〇")))</f>
        <v>×</v>
      </c>
      <c r="FS60" s="28" t="str">
        <f ca="1">IF(OR(FS$9="×",FS$110="×",FS$110="△",FS$55="×"),"×",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FS$137="×"),"△","〇")))</f>
        <v>×</v>
      </c>
      <c r="FT60" s="29" t="str">
        <f ca="1">IF(OR(FT$9="×",FT$110="×",FT$110="△",FT$55="×"),"×",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FT$137="×"),"△","〇")))</f>
        <v>×</v>
      </c>
      <c r="FU60" s="29" t="str">
        <f ca="1">IF(OR(FU$9="×",FU$110="×",FU$110="△",FU$55="×"),"×",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FU$137="×"),"△","〇")))</f>
        <v>×</v>
      </c>
      <c r="FV60" s="30" t="str">
        <f ca="1">IF(OR(FV$9="×",FV$110="×",FV$110="△",FV$55="×"),"×",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FV$137="×"),"△","〇")))</f>
        <v>×</v>
      </c>
      <c r="FW60" s="29" t="str">
        <f ca="1">IF(OR(FW$9="×",FW$110="×",FW$110="△",FW$55="×"),"×",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FW$137="×"),"△","〇")))</f>
        <v>×</v>
      </c>
      <c r="FX60" s="29" t="str">
        <f ca="1">IF(OR(FX$9="×",FX$110="×",FX$110="△",FX$55="×"),"×",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FX$137="×"),"△","〇")))</f>
        <v>×</v>
      </c>
      <c r="FY60" s="37" t="str">
        <f ca="1">IF(OR(FY$9="×",FY$110="×",FY$110="△",FY$55="×"),"×",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FY$137="×"),"△","〇")))</f>
        <v>×</v>
      </c>
    </row>
    <row r="61" spans="1:181">
      <c r="A61" s="47"/>
      <c r="B61" s="79" t="s">
        <v>430</v>
      </c>
      <c r="C61" s="80"/>
      <c r="D61" s="11" t="s">
        <v>199</v>
      </c>
      <c r="E61" s="10" t="str">
        <f>INDEX(施設情報!$D$1:$D$1000,MATCH(D61,施設情報!$C$1:$C$1000,0))</f>
        <v>1</v>
      </c>
      <c r="F61" s="11" t="s">
        <v>275</v>
      </c>
      <c r="G61" s="8" t="str">
        <f t="shared" si="22"/>
        <v>050-46391</v>
      </c>
      <c r="H61" s="10" t="str">
        <f t="shared" si="23"/>
        <v>050-46392</v>
      </c>
      <c r="I61" s="10" t="str">
        <f t="shared" si="24"/>
        <v>050-46393</v>
      </c>
      <c r="J61" s="10" t="str">
        <f t="shared" si="25"/>
        <v>050-46394</v>
      </c>
      <c r="K61" s="10" t="str">
        <f t="shared" si="26"/>
        <v>050-46395</v>
      </c>
      <c r="L61" s="10" t="str">
        <f t="shared" si="27"/>
        <v>050-46396</v>
      </c>
      <c r="M61" s="10" t="str">
        <f t="shared" si="28"/>
        <v>050-46397</v>
      </c>
      <c r="N61" s="36" t="str">
        <f ca="1">IF(OR(N$9="×",N$110="×",N$110="△"),"×",IF(SUMIFS(OFFSET(データ_フィールド施設!$M$5:$M$1048576,0,ROUND(N$8*24,1)),データ_フィールド施設!$J$5:$J$1048576,OFFSET($G$9,ROW()-ROW($N$9),N$6-$D$4))&gt;=50,IF(SUMIFS(OFFSET(データ_フィールド施設!$M$5:$M$1048576,0,ROUND(N$8*24,1)),データ_フィールド施設!$J$5:$J$1048576,OFFSET($G$9,ROW()-ROW($N$9),N$6-$D$4))&gt;=100,"×","△"),IF(N$130="×","△","〇")))</f>
        <v>〇</v>
      </c>
      <c r="O61" s="29" t="str">
        <f ca="1">IF(OR(O$9="×",O$110="×",O$110="△"),"×",IF(SUMIFS(OFFSET(データ_フィールド施設!$M$5:$M$1048576,0,ROUND(O$8*24,1)),データ_フィールド施設!$J$5:$J$1048576,OFFSET($G$9,ROW()-ROW($N$9),O$6-$D$4))&gt;=50,IF(SUMIFS(OFFSET(データ_フィールド施設!$M$5:$M$1048576,0,ROUND(O$8*24,1)),データ_フィールド施設!$J$5:$J$1048576,OFFSET($G$9,ROW()-ROW($N$9),O$6-$D$4))&gt;=100,"×","△"),IF(O$130="×","△","〇")))</f>
        <v>〇</v>
      </c>
      <c r="P61" s="29" t="str">
        <f ca="1">IF(OR(P$9="×",P$110="×",P$110="△"),"×",IF(SUMIFS(OFFSET(データ_フィールド施設!$M$5:$M$1048576,0,ROUND(P$8*24,1)),データ_フィールド施設!$J$5:$J$1048576,OFFSET($G$9,ROW()-ROW($N$9),P$6-$D$4))&gt;=50,IF(SUMIFS(OFFSET(データ_フィールド施設!$M$5:$M$1048576,0,ROUND(P$8*24,1)),データ_フィールド施設!$J$5:$J$1048576,OFFSET($G$9,ROW()-ROW($N$9),P$6-$D$4))&gt;=100,"×","△"),IF(P$130="×","△","〇")))</f>
        <v>〇</v>
      </c>
      <c r="Q61" s="29" t="str">
        <f ca="1">IF(OR(Q$9="×",Q$110="×",Q$110="△"),"×",IF(SUMIFS(OFFSET(データ_フィールド施設!$M$5:$M$1048576,0,ROUND(Q$8*24,1)),データ_フィールド施設!$J$5:$J$1048576,OFFSET($G$9,ROW()-ROW($N$9),Q$6-$D$4))&gt;=50,IF(SUMIFS(OFFSET(データ_フィールド施設!$M$5:$M$1048576,0,ROUND(Q$8*24,1)),データ_フィールド施設!$J$5:$J$1048576,OFFSET($G$9,ROW()-ROW($N$9),Q$6-$D$4))&gt;=100,"×","△"),IF(Q$130="×","△","〇")))</f>
        <v>〇</v>
      </c>
      <c r="R61" s="29" t="str">
        <f ca="1">IF(OR(R$9="×",R$110="×",R$110="△"),"×",IF(SUMIFS(OFFSET(データ_フィールド施設!$M$5:$M$1048576,0,ROUND(R$8*24,1)),データ_フィールド施設!$J$5:$J$1048576,OFFSET($G$9,ROW()-ROW($N$9),R$6-$D$4))&gt;=50,IF(SUMIFS(OFFSET(データ_フィールド施設!$M$5:$M$1048576,0,ROUND(R$8*24,1)),データ_フィールド施設!$J$5:$J$1048576,OFFSET($G$9,ROW()-ROW($N$9),R$6-$D$4))&gt;=100,"×","△"),IF(R$130="×","△","〇")))</f>
        <v>〇</v>
      </c>
      <c r="S61" s="29" t="str">
        <f ca="1">IF(OR(S$9="×",S$110="×",S$110="△"),"×",IF(SUMIFS(OFFSET(データ_フィールド施設!$M$5:$M$1048576,0,ROUND(S$8*24,1)),データ_フィールド施設!$J$5:$J$1048576,OFFSET($G$9,ROW()-ROW($N$9),S$6-$D$4))&gt;=50,IF(SUMIFS(OFFSET(データ_フィールド施設!$M$5:$M$1048576,0,ROUND(S$8*24,1)),データ_フィールド施設!$J$5:$J$1048576,OFFSET($G$9,ROW()-ROW($N$9),S$6-$D$4))&gt;=100,"×","△"),IF(S$130="×","△","〇")))</f>
        <v>〇</v>
      </c>
      <c r="T61" s="29" t="str">
        <f ca="1">IF(OR(T$9="×",T$110="×",T$110="△"),"×",IF(SUMIFS(OFFSET(データ_フィールド施設!$M$5:$M$1048576,0,ROUND(T$8*24,1)),データ_フィールド施設!$J$5:$J$1048576,OFFSET($G$9,ROW()-ROW($N$9),T$6-$D$4))&gt;=50,IF(SUMIFS(OFFSET(データ_フィールド施設!$M$5:$M$1048576,0,ROUND(T$8*24,1)),データ_フィールド施設!$J$5:$J$1048576,OFFSET($G$9,ROW()-ROW($N$9),T$6-$D$4))&gt;=100,"×","△"),IF(T$130="×","△","〇")))</f>
        <v>〇</v>
      </c>
      <c r="U61" s="29" t="str">
        <f ca="1">IF(OR(U$9="×",U$110="×",U$110="△"),"×",IF(SUMIFS(OFFSET(データ_フィールド施設!$M$5:$M$1048576,0,ROUND(U$8*24,1)),データ_フィールド施設!$J$5:$J$1048576,OFFSET($G$9,ROW()-ROW($N$9),U$6-$D$4))&gt;=50,IF(SUMIFS(OFFSET(データ_フィールド施設!$M$5:$M$1048576,0,ROUND(U$8*24,1)),データ_フィールド施設!$J$5:$J$1048576,OFFSET($G$9,ROW()-ROW($N$9),U$6-$D$4))&gt;=100,"×","△"),IF(U$130="×","△","〇")))</f>
        <v>〇</v>
      </c>
      <c r="V61" s="29" t="str">
        <f ca="1">IF(OR(V$9="×",V$110="×",V$110="△"),"×",IF(SUMIFS(OFFSET(データ_フィールド施設!$M$5:$M$1048576,0,ROUND(V$8*24,1)),データ_フィールド施設!$J$5:$J$1048576,OFFSET($G$9,ROW()-ROW($N$9),V$6-$D$4))&gt;=50,IF(SUMIFS(OFFSET(データ_フィールド施設!$M$5:$M$1048576,0,ROUND(V$8*24,1)),データ_フィールド施設!$J$5:$J$1048576,OFFSET($G$9,ROW()-ROW($N$9),V$6-$D$4))&gt;=100,"×","△"),IF(V$130="×","△","〇")))</f>
        <v>〇</v>
      </c>
      <c r="W61" s="28" t="str">
        <f ca="1">IF(OR(W$9="×",W$110="×",W$110="△"),"×",IF(SUMIFS(OFFSET(データ_フィールド施設!$M$5:$M$1048576,0,ROUND(W$8*24,1)),データ_フィールド施設!$J$5:$J$1048576,OFFSET($G$9,ROW()-ROW($N$9),W$6-$D$4))&gt;=50,IF(SUMIFS(OFFSET(データ_フィールド施設!$M$5:$M$1048576,0,ROUND(W$8*24,1)),データ_フィールド施設!$J$5:$J$1048576,OFFSET($G$9,ROW()-ROW($N$9),W$6-$D$4))&gt;=100,"×","△"),IF(W$130="×","△","〇")))</f>
        <v>〇</v>
      </c>
      <c r="X61" s="29" t="str">
        <f ca="1">IF(OR(X$9="×",X$110="×",X$110="△"),"×",IF(SUMIFS(OFFSET(データ_フィールド施設!$M$5:$M$1048576,0,ROUND(X$8*24,1)),データ_フィールド施設!$J$5:$J$1048576,OFFSET($G$9,ROW()-ROW($N$9),X$6-$D$4))&gt;=50,IF(SUMIFS(OFFSET(データ_フィールド施設!$M$5:$M$1048576,0,ROUND(X$8*24,1)),データ_フィールド施設!$J$5:$J$1048576,OFFSET($G$9,ROW()-ROW($N$9),X$6-$D$4))&gt;=100,"×","△"),IF(X$130="×","△","〇")))</f>
        <v>〇</v>
      </c>
      <c r="Y61" s="29" t="str">
        <f ca="1">IF(OR(Y$9="×",Y$110="×",Y$110="△"),"×",IF(SUMIFS(OFFSET(データ_フィールド施設!$M$5:$M$1048576,0,ROUND(Y$8*24,1)),データ_フィールド施設!$J$5:$J$1048576,OFFSET($G$9,ROW()-ROW($N$9),Y$6-$D$4))&gt;=50,IF(SUMIFS(OFFSET(データ_フィールド施設!$M$5:$M$1048576,0,ROUND(Y$8*24,1)),データ_フィールド施設!$J$5:$J$1048576,OFFSET($G$9,ROW()-ROW($N$9),Y$6-$D$4))&gt;=100,"×","△"),IF(Y$130="×","△","〇")))</f>
        <v>〇</v>
      </c>
      <c r="Z61" s="30" t="str">
        <f ca="1">IF(OR(Z$9="×",Z$110="×",Z$110="△"),"×",IF(SUMIFS(OFFSET(データ_フィールド施設!$M$5:$M$1048576,0,ROUND(Z$8*24,1)),データ_フィールド施設!$J$5:$J$1048576,OFFSET($G$9,ROW()-ROW($N$9),Z$6-$D$4))&gt;=50,IF(SUMIFS(OFFSET(データ_フィールド施設!$M$5:$M$1048576,0,ROUND(Z$8*24,1)),データ_フィールド施設!$J$5:$J$1048576,OFFSET($G$9,ROW()-ROW($N$9),Z$6-$D$4))&gt;=100,"×","△"),IF(Z$130="×","△","〇")))</f>
        <v>〇</v>
      </c>
      <c r="AA61" s="29" t="str">
        <f ca="1">IF(OR(AA$9="×",AA$110="×",AA$110="△"),"×",IF(SUMIFS(OFFSET(データ_フィールド施設!$M$5:$M$1048576,0,ROUND(AA$8*24,1)),データ_フィールド施設!$J$5:$J$1048576,OFFSET($G$9,ROW()-ROW($N$9),AA$6-$D$4))&gt;=50,IF(SUMIFS(OFFSET(データ_フィールド施設!$M$5:$M$1048576,0,ROUND(AA$8*24,1)),データ_フィールド施設!$J$5:$J$1048576,OFFSET($G$9,ROW()-ROW($N$9),AA$6-$D$4))&gt;=100,"×","△"),IF(AA$130="×","△","〇")))</f>
        <v>〇</v>
      </c>
      <c r="AB61" s="29" t="str">
        <f ca="1">IF(OR(AB$9="×",AB$110="×",AB$110="△"),"×",IF(SUMIFS(OFFSET(データ_フィールド施設!$M$5:$M$1048576,0,ROUND(AB$8*24,1)),データ_フィールド施設!$J$5:$J$1048576,OFFSET($G$9,ROW()-ROW($N$9),AB$6-$D$4))&gt;=50,IF(SUMIFS(OFFSET(データ_フィールド施設!$M$5:$M$1048576,0,ROUND(AB$8*24,1)),データ_フィールド施設!$J$5:$J$1048576,OFFSET($G$9,ROW()-ROW($N$9),AB$6-$D$4))&gt;=100,"×","△"),IF(AB$130="×","△","〇")))</f>
        <v>〇</v>
      </c>
      <c r="AC61" s="29" t="str">
        <f ca="1">IF(OR(AC$9="×",AC$110="×",AC$110="△"),"×",IF(SUMIFS(OFFSET(データ_フィールド施設!$M$5:$M$1048576,0,ROUND(AC$8*24,1)),データ_フィールド施設!$J$5:$J$1048576,OFFSET($G$9,ROW()-ROW($N$9),AC$6-$D$4))&gt;=50,IF(SUMIFS(OFFSET(データ_フィールド施設!$M$5:$M$1048576,0,ROUND(AC$8*24,1)),データ_フィールド施設!$J$5:$J$1048576,OFFSET($G$9,ROW()-ROW($N$9),AC$6-$D$4))&gt;=100,"×","△"),IF(AC$130="×","△","〇")))</f>
        <v>〇</v>
      </c>
      <c r="AD61" s="29" t="str">
        <f ca="1">IF(OR(AD$9="×",AD$110="×",AD$110="△"),"×",IF(SUMIFS(OFFSET(データ_フィールド施設!$M$5:$M$1048576,0,ROUND(AD$8*24,1)),データ_フィールド施設!$J$5:$J$1048576,OFFSET($G$9,ROW()-ROW($N$9),AD$6-$D$4))&gt;=50,IF(SUMIFS(OFFSET(データ_フィールド施設!$M$5:$M$1048576,0,ROUND(AD$8*24,1)),データ_フィールド施設!$J$5:$J$1048576,OFFSET($G$9,ROW()-ROW($N$9),AD$6-$D$4))&gt;=100,"×","△"),IF(AD$130="×","△","〇")))</f>
        <v>〇</v>
      </c>
      <c r="AE61" s="28" t="str">
        <f ca="1">IF(OR(AE$9="×",AE$110="×",AE$110="△"),"×",IF(SUMIFS(OFFSET(データ_フィールド施設!$M$5:$M$1048576,0,ROUND(AE$8*24,1)),データ_フィールド施設!$J$5:$J$1048576,OFFSET($G$9,ROW()-ROW($N$9),AE$6-$D$4))&gt;=50,IF(SUMIFS(OFFSET(データ_フィールド施設!$M$5:$M$1048576,0,ROUND(AE$8*24,1)),データ_フィールド施設!$J$5:$J$1048576,OFFSET($G$9,ROW()-ROW($N$9),AE$6-$D$4))&gt;=100,"×","△"),IF(AE$130="×","△","〇")))</f>
        <v>〇</v>
      </c>
      <c r="AF61" s="29" t="str">
        <f ca="1">IF(OR(AF$9="×",AF$110="×",AF$110="△"),"×",IF(SUMIFS(OFFSET(データ_フィールド施設!$M$5:$M$1048576,0,ROUND(AF$8*24,1)),データ_フィールド施設!$J$5:$J$1048576,OFFSET($G$9,ROW()-ROW($N$9),AF$6-$D$4))&gt;=50,IF(SUMIFS(OFFSET(データ_フィールド施設!$M$5:$M$1048576,0,ROUND(AF$8*24,1)),データ_フィールド施設!$J$5:$J$1048576,OFFSET($G$9,ROW()-ROW($N$9),AF$6-$D$4))&gt;=100,"×","△"),IF(AF$130="×","△","〇")))</f>
        <v>〇</v>
      </c>
      <c r="AG61" s="29" t="str">
        <f ca="1">IF(OR(AG$9="×",AG$110="×",AG$110="△"),"×",IF(SUMIFS(OFFSET(データ_フィールド施設!$M$5:$M$1048576,0,ROUND(AG$8*24,1)),データ_フィールド施設!$J$5:$J$1048576,OFFSET($G$9,ROW()-ROW($N$9),AG$6-$D$4))&gt;=50,IF(SUMIFS(OFFSET(データ_フィールド施設!$M$5:$M$1048576,0,ROUND(AG$8*24,1)),データ_フィールド施設!$J$5:$J$1048576,OFFSET($G$9,ROW()-ROW($N$9),AG$6-$D$4))&gt;=100,"×","△"),IF(AG$130="×","△","〇")))</f>
        <v>〇</v>
      </c>
      <c r="AH61" s="30" t="str">
        <f ca="1">IF(OR(AH$9="×",AH$110="×",AH$110="△"),"×",IF(SUMIFS(OFFSET(データ_フィールド施設!$M$5:$M$1048576,0,ROUND(AH$8*24,1)),データ_フィールド施設!$J$5:$J$1048576,OFFSET($G$9,ROW()-ROW($N$9),AH$6-$D$4))&gt;=50,IF(SUMIFS(OFFSET(データ_フィールド施設!$M$5:$M$1048576,0,ROUND(AH$8*24,1)),データ_フィールド施設!$J$5:$J$1048576,OFFSET($G$9,ROW()-ROW($N$9),AH$6-$D$4))&gt;=100,"×","△"),IF(AH$130="×","△","〇")))</f>
        <v>〇</v>
      </c>
      <c r="AI61" s="29" t="str">
        <f ca="1">IF(OR(AI$9="×",AI$110="×",AI$110="△"),"×",IF(SUMIFS(OFFSET(データ_フィールド施設!$M$5:$M$1048576,0,ROUND(AI$8*24,1)),データ_フィールド施設!$J$5:$J$1048576,OFFSET($G$9,ROW()-ROW($N$9),AI$6-$D$4))&gt;=50,IF(SUMIFS(OFFSET(データ_フィールド施設!$M$5:$M$1048576,0,ROUND(AI$8*24,1)),データ_フィールド施設!$J$5:$J$1048576,OFFSET($G$9,ROW()-ROW($N$9),AI$6-$D$4))&gt;=100,"×","△"),IF(AI$130="×","△","〇")))</f>
        <v>〇</v>
      </c>
      <c r="AJ61" s="29" t="str">
        <f ca="1">IF(OR(AJ$9="×",AJ$110="×",AJ$110="△"),"×",IF(SUMIFS(OFFSET(データ_フィールド施設!$M$5:$M$1048576,0,ROUND(AJ$8*24,1)),データ_フィールド施設!$J$5:$J$1048576,OFFSET($G$9,ROW()-ROW($N$9),AJ$6-$D$4))&gt;=50,IF(SUMIFS(OFFSET(データ_フィールド施設!$M$5:$M$1048576,0,ROUND(AJ$8*24,1)),データ_フィールド施設!$J$5:$J$1048576,OFFSET($G$9,ROW()-ROW($N$9),AJ$6-$D$4))&gt;=100,"×","△"),IF(AJ$130="×","△","〇")))</f>
        <v>〇</v>
      </c>
      <c r="AK61" s="37" t="str">
        <f ca="1">IF(OR(AK$9="×",AK$110="×",AK$110="△"),"×",IF(SUMIFS(OFFSET(データ_フィールド施設!$M$5:$M$1048576,0,ROUND(AK$8*24,1)),データ_フィールド施設!$J$5:$J$1048576,OFFSET($G$9,ROW()-ROW($N$9),AK$6-$D$4))&gt;=50,IF(SUMIFS(OFFSET(データ_フィールド施設!$M$5:$M$1048576,0,ROUND(AK$8*24,1)),データ_フィールド施設!$J$5:$J$1048576,OFFSET($G$9,ROW()-ROW($N$9),AK$6-$D$4))&gt;=100,"×","△"),IF(AK$130="×","△","〇")))</f>
        <v>〇</v>
      </c>
      <c r="AL61" s="36" t="str">
        <f ca="1">IF(OR(AL$9="×",AL$110="×",AL$110="△"),"×",IF(SUMIFS(OFFSET(データ_フィールド施設!$M$5:$M$1048576,0,ROUND(AL$8*24,1)),データ_フィールド施設!$J$5:$J$1048576,OFFSET($G$9,ROW()-ROW($N$9),AL$6-$D$4))&gt;=50,IF(SUMIFS(OFFSET(データ_フィールド施設!$M$5:$M$1048576,0,ROUND(AL$8*24,1)),データ_フィールド施設!$J$5:$J$1048576,OFFSET($G$9,ROW()-ROW($N$9),AL$6-$D$4))&gt;=100,"×","△"),IF(AL$130="×","△","〇")))</f>
        <v>〇</v>
      </c>
      <c r="AM61" s="29" t="str">
        <f ca="1">IF(OR(AM$9="×",AM$110="×",AM$110="△"),"×",IF(SUMIFS(OFFSET(データ_フィールド施設!$M$5:$M$1048576,0,ROUND(AM$8*24,1)),データ_フィールド施設!$J$5:$J$1048576,OFFSET($G$9,ROW()-ROW($N$9),AM$6-$D$4))&gt;=50,IF(SUMIFS(OFFSET(データ_フィールド施設!$M$5:$M$1048576,0,ROUND(AM$8*24,1)),データ_フィールド施設!$J$5:$J$1048576,OFFSET($G$9,ROW()-ROW($N$9),AM$6-$D$4))&gt;=100,"×","△"),IF(AM$130="×","△","〇")))</f>
        <v>〇</v>
      </c>
      <c r="AN61" s="29" t="str">
        <f ca="1">IF(OR(AN$9="×",AN$110="×",AN$110="△"),"×",IF(SUMIFS(OFFSET(データ_フィールド施設!$M$5:$M$1048576,0,ROUND(AN$8*24,1)),データ_フィールド施設!$J$5:$J$1048576,OFFSET($G$9,ROW()-ROW($N$9),AN$6-$D$4))&gt;=50,IF(SUMIFS(OFFSET(データ_フィールド施設!$M$5:$M$1048576,0,ROUND(AN$8*24,1)),データ_フィールド施設!$J$5:$J$1048576,OFFSET($G$9,ROW()-ROW($N$9),AN$6-$D$4))&gt;=100,"×","△"),IF(AN$130="×","△","〇")))</f>
        <v>〇</v>
      </c>
      <c r="AO61" s="29" t="str">
        <f ca="1">IF(OR(AO$9="×",AO$110="×",AO$110="△"),"×",IF(SUMIFS(OFFSET(データ_フィールド施設!$M$5:$M$1048576,0,ROUND(AO$8*24,1)),データ_フィールド施設!$J$5:$J$1048576,OFFSET($G$9,ROW()-ROW($N$9),AO$6-$D$4))&gt;=50,IF(SUMIFS(OFFSET(データ_フィールド施設!$M$5:$M$1048576,0,ROUND(AO$8*24,1)),データ_フィールド施設!$J$5:$J$1048576,OFFSET($G$9,ROW()-ROW($N$9),AO$6-$D$4))&gt;=100,"×","△"),IF(AO$130="×","△","〇")))</f>
        <v>〇</v>
      </c>
      <c r="AP61" s="29" t="str">
        <f ca="1">IF(OR(AP$9="×",AP$110="×",AP$110="△"),"×",IF(SUMIFS(OFFSET(データ_フィールド施設!$M$5:$M$1048576,0,ROUND(AP$8*24,1)),データ_フィールド施設!$J$5:$J$1048576,OFFSET($G$9,ROW()-ROW($N$9),AP$6-$D$4))&gt;=50,IF(SUMIFS(OFFSET(データ_フィールド施設!$M$5:$M$1048576,0,ROUND(AP$8*24,1)),データ_フィールド施設!$J$5:$J$1048576,OFFSET($G$9,ROW()-ROW($N$9),AP$6-$D$4))&gt;=100,"×","△"),IF(AP$130="×","△","〇")))</f>
        <v>〇</v>
      </c>
      <c r="AQ61" s="29" t="str">
        <f ca="1">IF(OR(AQ$9="×",AQ$110="×",AQ$110="△"),"×",IF(SUMIFS(OFFSET(データ_フィールド施設!$M$5:$M$1048576,0,ROUND(AQ$8*24,1)),データ_フィールド施設!$J$5:$J$1048576,OFFSET($G$9,ROW()-ROW($N$9),AQ$6-$D$4))&gt;=50,IF(SUMIFS(OFFSET(データ_フィールド施設!$M$5:$M$1048576,0,ROUND(AQ$8*24,1)),データ_フィールド施設!$J$5:$J$1048576,OFFSET($G$9,ROW()-ROW($N$9),AQ$6-$D$4))&gt;=100,"×","△"),IF(AQ$130="×","△","〇")))</f>
        <v>〇</v>
      </c>
      <c r="AR61" s="29" t="str">
        <f ca="1">IF(OR(AR$9="×",AR$110="×",AR$110="△"),"×",IF(SUMIFS(OFFSET(データ_フィールド施設!$M$5:$M$1048576,0,ROUND(AR$8*24,1)),データ_フィールド施設!$J$5:$J$1048576,OFFSET($G$9,ROW()-ROW($N$9),AR$6-$D$4))&gt;=50,IF(SUMIFS(OFFSET(データ_フィールド施設!$M$5:$M$1048576,0,ROUND(AR$8*24,1)),データ_フィールド施設!$J$5:$J$1048576,OFFSET($G$9,ROW()-ROW($N$9),AR$6-$D$4))&gt;=100,"×","△"),IF(AR$130="×","△","〇")))</f>
        <v>〇</v>
      </c>
      <c r="AS61" s="29" t="str">
        <f ca="1">IF(OR(AS$9="×",AS$110="×",AS$110="△"),"×",IF(SUMIFS(OFFSET(データ_フィールド施設!$M$5:$M$1048576,0,ROUND(AS$8*24,1)),データ_フィールド施設!$J$5:$J$1048576,OFFSET($G$9,ROW()-ROW($N$9),AS$6-$D$4))&gt;=50,IF(SUMIFS(OFFSET(データ_フィールド施設!$M$5:$M$1048576,0,ROUND(AS$8*24,1)),データ_フィールド施設!$J$5:$J$1048576,OFFSET($G$9,ROW()-ROW($N$9),AS$6-$D$4))&gt;=100,"×","△"),IF(AS$130="×","△","〇")))</f>
        <v>〇</v>
      </c>
      <c r="AT61" s="29" t="str">
        <f ca="1">IF(OR(AT$9="×",AT$110="×",AT$110="△"),"×",IF(SUMIFS(OFFSET(データ_フィールド施設!$M$5:$M$1048576,0,ROUND(AT$8*24,1)),データ_フィールド施設!$J$5:$J$1048576,OFFSET($G$9,ROW()-ROW($N$9),AT$6-$D$4))&gt;=50,IF(SUMIFS(OFFSET(データ_フィールド施設!$M$5:$M$1048576,0,ROUND(AT$8*24,1)),データ_フィールド施設!$J$5:$J$1048576,OFFSET($G$9,ROW()-ROW($N$9),AT$6-$D$4))&gt;=100,"×","△"),IF(AT$130="×","△","〇")))</f>
        <v>〇</v>
      </c>
      <c r="AU61" s="28" t="str">
        <f ca="1">IF(OR(AU$9="×",AU$110="×",AU$110="△"),"×",IF(SUMIFS(OFFSET(データ_フィールド施設!$M$5:$M$1048576,0,ROUND(AU$8*24,1)),データ_フィールド施設!$J$5:$J$1048576,OFFSET($G$9,ROW()-ROW($N$9),AU$6-$D$4))&gt;=50,IF(SUMIFS(OFFSET(データ_フィールド施設!$M$5:$M$1048576,0,ROUND(AU$8*24,1)),データ_フィールド施設!$J$5:$J$1048576,OFFSET($G$9,ROW()-ROW($N$9),AU$6-$D$4))&gt;=100,"×","△"),IF(AU$130="×","△","〇")))</f>
        <v>〇</v>
      </c>
      <c r="AV61" s="29" t="str">
        <f ca="1">IF(OR(AV$9="×",AV$110="×",AV$110="△"),"×",IF(SUMIFS(OFFSET(データ_フィールド施設!$M$5:$M$1048576,0,ROUND(AV$8*24,1)),データ_フィールド施設!$J$5:$J$1048576,OFFSET($G$9,ROW()-ROW($N$9),AV$6-$D$4))&gt;=50,IF(SUMIFS(OFFSET(データ_フィールド施設!$M$5:$M$1048576,0,ROUND(AV$8*24,1)),データ_フィールド施設!$J$5:$J$1048576,OFFSET($G$9,ROW()-ROW($N$9),AV$6-$D$4))&gt;=100,"×","△"),IF(AV$130="×","△","〇")))</f>
        <v>〇</v>
      </c>
      <c r="AW61" s="29" t="str">
        <f ca="1">IF(OR(AW$9="×",AW$110="×",AW$110="△"),"×",IF(SUMIFS(OFFSET(データ_フィールド施設!$M$5:$M$1048576,0,ROUND(AW$8*24,1)),データ_フィールド施設!$J$5:$J$1048576,OFFSET($G$9,ROW()-ROW($N$9),AW$6-$D$4))&gt;=50,IF(SUMIFS(OFFSET(データ_フィールド施設!$M$5:$M$1048576,0,ROUND(AW$8*24,1)),データ_フィールド施設!$J$5:$J$1048576,OFFSET($G$9,ROW()-ROW($N$9),AW$6-$D$4))&gt;=100,"×","△"),IF(AW$130="×","△","〇")))</f>
        <v>〇</v>
      </c>
      <c r="AX61" s="30" t="str">
        <f ca="1">IF(OR(AX$9="×",AX$110="×",AX$110="△"),"×",IF(SUMIFS(OFFSET(データ_フィールド施設!$M$5:$M$1048576,0,ROUND(AX$8*24,1)),データ_フィールド施設!$J$5:$J$1048576,OFFSET($G$9,ROW()-ROW($N$9),AX$6-$D$4))&gt;=50,IF(SUMIFS(OFFSET(データ_フィールド施設!$M$5:$M$1048576,0,ROUND(AX$8*24,1)),データ_フィールド施設!$J$5:$J$1048576,OFFSET($G$9,ROW()-ROW($N$9),AX$6-$D$4))&gt;=100,"×","△"),IF(AX$130="×","△","〇")))</f>
        <v>〇</v>
      </c>
      <c r="AY61" s="29" t="str">
        <f ca="1">IF(OR(AY$9="×",AY$110="×",AY$110="△"),"×",IF(SUMIFS(OFFSET(データ_フィールド施設!$M$5:$M$1048576,0,ROUND(AY$8*24,1)),データ_フィールド施設!$J$5:$J$1048576,OFFSET($G$9,ROW()-ROW($N$9),AY$6-$D$4))&gt;=50,IF(SUMIFS(OFFSET(データ_フィールド施設!$M$5:$M$1048576,0,ROUND(AY$8*24,1)),データ_フィールド施設!$J$5:$J$1048576,OFFSET($G$9,ROW()-ROW($N$9),AY$6-$D$4))&gt;=100,"×","△"),IF(AY$130="×","△","〇")))</f>
        <v>〇</v>
      </c>
      <c r="AZ61" s="29" t="str">
        <f ca="1">IF(OR(AZ$9="×",AZ$110="×",AZ$110="△"),"×",IF(SUMIFS(OFFSET(データ_フィールド施設!$M$5:$M$1048576,0,ROUND(AZ$8*24,1)),データ_フィールド施設!$J$5:$J$1048576,OFFSET($G$9,ROW()-ROW($N$9),AZ$6-$D$4))&gt;=50,IF(SUMIFS(OFFSET(データ_フィールド施設!$M$5:$M$1048576,0,ROUND(AZ$8*24,1)),データ_フィールド施設!$J$5:$J$1048576,OFFSET($G$9,ROW()-ROW($N$9),AZ$6-$D$4))&gt;=100,"×","△"),IF(AZ$130="×","△","〇")))</f>
        <v>〇</v>
      </c>
      <c r="BA61" s="29" t="str">
        <f ca="1">IF(OR(BA$9="×",BA$110="×",BA$110="△"),"×",IF(SUMIFS(OFFSET(データ_フィールド施設!$M$5:$M$1048576,0,ROUND(BA$8*24,1)),データ_フィールド施設!$J$5:$J$1048576,OFFSET($G$9,ROW()-ROW($N$9),BA$6-$D$4))&gt;=50,IF(SUMIFS(OFFSET(データ_フィールド施設!$M$5:$M$1048576,0,ROUND(BA$8*24,1)),データ_フィールド施設!$J$5:$J$1048576,OFFSET($G$9,ROW()-ROW($N$9),BA$6-$D$4))&gt;=100,"×","△"),IF(BA$130="×","△","〇")))</f>
        <v>〇</v>
      </c>
      <c r="BB61" s="29" t="str">
        <f ca="1">IF(OR(BB$9="×",BB$110="×",BB$110="△"),"×",IF(SUMIFS(OFFSET(データ_フィールド施設!$M$5:$M$1048576,0,ROUND(BB$8*24,1)),データ_フィールド施設!$J$5:$J$1048576,OFFSET($G$9,ROW()-ROW($N$9),BB$6-$D$4))&gt;=50,IF(SUMIFS(OFFSET(データ_フィールド施設!$M$5:$M$1048576,0,ROUND(BB$8*24,1)),データ_フィールド施設!$J$5:$J$1048576,OFFSET($G$9,ROW()-ROW($N$9),BB$6-$D$4))&gt;=100,"×","△"),IF(BB$130="×","△","〇")))</f>
        <v>〇</v>
      </c>
      <c r="BC61" s="28" t="str">
        <f ca="1">IF(OR(BC$9="×",BC$110="×",BC$110="△"),"×",IF(SUMIFS(OFFSET(データ_フィールド施設!$M$5:$M$1048576,0,ROUND(BC$8*24,1)),データ_フィールド施設!$J$5:$J$1048576,OFFSET($G$9,ROW()-ROW($N$9),BC$6-$D$4))&gt;=50,IF(SUMIFS(OFFSET(データ_フィールド施設!$M$5:$M$1048576,0,ROUND(BC$8*24,1)),データ_フィールド施設!$J$5:$J$1048576,OFFSET($G$9,ROW()-ROW($N$9),BC$6-$D$4))&gt;=100,"×","△"),IF(BC$130="×","△","〇")))</f>
        <v>〇</v>
      </c>
      <c r="BD61" s="29" t="str">
        <f ca="1">IF(OR(BD$9="×",BD$110="×",BD$110="△"),"×",IF(SUMIFS(OFFSET(データ_フィールド施設!$M$5:$M$1048576,0,ROUND(BD$8*24,1)),データ_フィールド施設!$J$5:$J$1048576,OFFSET($G$9,ROW()-ROW($N$9),BD$6-$D$4))&gt;=50,IF(SUMIFS(OFFSET(データ_フィールド施設!$M$5:$M$1048576,0,ROUND(BD$8*24,1)),データ_フィールド施設!$J$5:$J$1048576,OFFSET($G$9,ROW()-ROW($N$9),BD$6-$D$4))&gt;=100,"×","△"),IF(BD$130="×","△","〇")))</f>
        <v>〇</v>
      </c>
      <c r="BE61" s="29" t="str">
        <f ca="1">IF(OR(BE$9="×",BE$110="×",BE$110="△"),"×",IF(SUMIFS(OFFSET(データ_フィールド施設!$M$5:$M$1048576,0,ROUND(BE$8*24,1)),データ_フィールド施設!$J$5:$J$1048576,OFFSET($G$9,ROW()-ROW($N$9),BE$6-$D$4))&gt;=50,IF(SUMIFS(OFFSET(データ_フィールド施設!$M$5:$M$1048576,0,ROUND(BE$8*24,1)),データ_フィールド施設!$J$5:$J$1048576,OFFSET($G$9,ROW()-ROW($N$9),BE$6-$D$4))&gt;=100,"×","△"),IF(BE$130="×","△","〇")))</f>
        <v>〇</v>
      </c>
      <c r="BF61" s="30" t="str">
        <f ca="1">IF(OR(BF$9="×",BF$110="×",BF$110="△"),"×",IF(SUMIFS(OFFSET(データ_フィールド施設!$M$5:$M$1048576,0,ROUND(BF$8*24,1)),データ_フィールド施設!$J$5:$J$1048576,OFFSET($G$9,ROW()-ROW($N$9),BF$6-$D$4))&gt;=50,IF(SUMIFS(OFFSET(データ_フィールド施設!$M$5:$M$1048576,0,ROUND(BF$8*24,1)),データ_フィールド施設!$J$5:$J$1048576,OFFSET($G$9,ROW()-ROW($N$9),BF$6-$D$4))&gt;=100,"×","△"),IF(BF$130="×","△","〇")))</f>
        <v>〇</v>
      </c>
      <c r="BG61" s="29" t="str">
        <f ca="1">IF(OR(BG$9="×",BG$110="×",BG$110="△"),"×",IF(SUMIFS(OFFSET(データ_フィールド施設!$M$5:$M$1048576,0,ROUND(BG$8*24,1)),データ_フィールド施設!$J$5:$J$1048576,OFFSET($G$9,ROW()-ROW($N$9),BG$6-$D$4))&gt;=50,IF(SUMIFS(OFFSET(データ_フィールド施設!$M$5:$M$1048576,0,ROUND(BG$8*24,1)),データ_フィールド施設!$J$5:$J$1048576,OFFSET($G$9,ROW()-ROW($N$9),BG$6-$D$4))&gt;=100,"×","△"),IF(BG$130="×","△","〇")))</f>
        <v>〇</v>
      </c>
      <c r="BH61" s="29" t="str">
        <f ca="1">IF(OR(BH$9="×",BH$110="×",BH$110="△"),"×",IF(SUMIFS(OFFSET(データ_フィールド施設!$M$5:$M$1048576,0,ROUND(BH$8*24,1)),データ_フィールド施設!$J$5:$J$1048576,OFFSET($G$9,ROW()-ROW($N$9),BH$6-$D$4))&gt;=50,IF(SUMIFS(OFFSET(データ_フィールド施設!$M$5:$M$1048576,0,ROUND(BH$8*24,1)),データ_フィールド施設!$J$5:$J$1048576,OFFSET($G$9,ROW()-ROW($N$9),BH$6-$D$4))&gt;=100,"×","△"),IF(BH$130="×","△","〇")))</f>
        <v>〇</v>
      </c>
      <c r="BI61" s="37" t="str">
        <f ca="1">IF(OR(BI$9="×",BI$110="×",BI$110="△"),"×",IF(SUMIFS(OFFSET(データ_フィールド施設!$M$5:$M$1048576,0,ROUND(BI$8*24,1)),データ_フィールド施設!$J$5:$J$1048576,OFFSET($G$9,ROW()-ROW($N$9),BI$6-$D$4))&gt;=50,IF(SUMIFS(OFFSET(データ_フィールド施設!$M$5:$M$1048576,0,ROUND(BI$8*24,1)),データ_フィールド施設!$J$5:$J$1048576,OFFSET($G$9,ROW()-ROW($N$9),BI$6-$D$4))&gt;=100,"×","△"),IF(BI$130="×","△","〇")))</f>
        <v>〇</v>
      </c>
      <c r="BJ61" s="36" t="str">
        <f ca="1">IF(OR(BJ$9="×",BJ$110="×",BJ$110="△"),"×",IF(SUMIFS(OFFSET(データ_フィールド施設!$M$5:$M$1048576,0,ROUND(BJ$8*24,1)),データ_フィールド施設!$J$5:$J$1048576,OFFSET($G$9,ROW()-ROW($N$9),BJ$6-$D$4))&gt;=50,IF(SUMIFS(OFFSET(データ_フィールド施設!$M$5:$M$1048576,0,ROUND(BJ$8*24,1)),データ_フィールド施設!$J$5:$J$1048576,OFFSET($G$9,ROW()-ROW($N$9),BJ$6-$D$4))&gt;=100,"×","△"),IF(BJ$130="×","△","〇")))</f>
        <v>〇</v>
      </c>
      <c r="BK61" s="29" t="str">
        <f ca="1">IF(OR(BK$9="×",BK$110="×",BK$110="△"),"×",IF(SUMIFS(OFFSET(データ_フィールド施設!$M$5:$M$1048576,0,ROUND(BK$8*24,1)),データ_フィールド施設!$J$5:$J$1048576,OFFSET($G$9,ROW()-ROW($N$9),BK$6-$D$4))&gt;=50,IF(SUMIFS(OFFSET(データ_フィールド施設!$M$5:$M$1048576,0,ROUND(BK$8*24,1)),データ_フィールド施設!$J$5:$J$1048576,OFFSET($G$9,ROW()-ROW($N$9),BK$6-$D$4))&gt;=100,"×","△"),IF(BK$130="×","△","〇")))</f>
        <v>〇</v>
      </c>
      <c r="BL61" s="29" t="str">
        <f ca="1">IF(OR(BL$9="×",BL$110="×",BL$110="△"),"×",IF(SUMIFS(OFFSET(データ_フィールド施設!$M$5:$M$1048576,0,ROUND(BL$8*24,1)),データ_フィールド施設!$J$5:$J$1048576,OFFSET($G$9,ROW()-ROW($N$9),BL$6-$D$4))&gt;=50,IF(SUMIFS(OFFSET(データ_フィールド施設!$M$5:$M$1048576,0,ROUND(BL$8*24,1)),データ_フィールド施設!$J$5:$J$1048576,OFFSET($G$9,ROW()-ROW($N$9),BL$6-$D$4))&gt;=100,"×","△"),IF(BL$130="×","△","〇")))</f>
        <v>〇</v>
      </c>
      <c r="BM61" s="29" t="str">
        <f ca="1">IF(OR(BM$9="×",BM$110="×",BM$110="△"),"×",IF(SUMIFS(OFFSET(データ_フィールド施設!$M$5:$M$1048576,0,ROUND(BM$8*24,1)),データ_フィールド施設!$J$5:$J$1048576,OFFSET($G$9,ROW()-ROW($N$9),BM$6-$D$4))&gt;=50,IF(SUMIFS(OFFSET(データ_フィールド施設!$M$5:$M$1048576,0,ROUND(BM$8*24,1)),データ_フィールド施設!$J$5:$J$1048576,OFFSET($G$9,ROW()-ROW($N$9),BM$6-$D$4))&gt;=100,"×","△"),IF(BM$130="×","△","〇")))</f>
        <v>〇</v>
      </c>
      <c r="BN61" s="29" t="str">
        <f ca="1">IF(OR(BN$9="×",BN$110="×",BN$110="△"),"×",IF(SUMIFS(OFFSET(データ_フィールド施設!$M$5:$M$1048576,0,ROUND(BN$8*24,1)),データ_フィールド施設!$J$5:$J$1048576,OFFSET($G$9,ROW()-ROW($N$9),BN$6-$D$4))&gt;=50,IF(SUMIFS(OFFSET(データ_フィールド施設!$M$5:$M$1048576,0,ROUND(BN$8*24,1)),データ_フィールド施設!$J$5:$J$1048576,OFFSET($G$9,ROW()-ROW($N$9),BN$6-$D$4))&gt;=100,"×","△"),IF(BN$130="×","△","〇")))</f>
        <v>〇</v>
      </c>
      <c r="BO61" s="29" t="str">
        <f ca="1">IF(OR(BO$9="×",BO$110="×",BO$110="△"),"×",IF(SUMIFS(OFFSET(データ_フィールド施設!$M$5:$M$1048576,0,ROUND(BO$8*24,1)),データ_フィールド施設!$J$5:$J$1048576,OFFSET($G$9,ROW()-ROW($N$9),BO$6-$D$4))&gt;=50,IF(SUMIFS(OFFSET(データ_フィールド施設!$M$5:$M$1048576,0,ROUND(BO$8*24,1)),データ_フィールド施設!$J$5:$J$1048576,OFFSET($G$9,ROW()-ROW($N$9),BO$6-$D$4))&gt;=100,"×","△"),IF(BO$130="×","△","〇")))</f>
        <v>〇</v>
      </c>
      <c r="BP61" s="29" t="str">
        <f ca="1">IF(OR(BP$9="×",BP$110="×",BP$110="△"),"×",IF(SUMIFS(OFFSET(データ_フィールド施設!$M$5:$M$1048576,0,ROUND(BP$8*24,1)),データ_フィールド施設!$J$5:$J$1048576,OFFSET($G$9,ROW()-ROW($N$9),BP$6-$D$4))&gt;=50,IF(SUMIFS(OFFSET(データ_フィールド施設!$M$5:$M$1048576,0,ROUND(BP$8*24,1)),データ_フィールド施設!$J$5:$J$1048576,OFFSET($G$9,ROW()-ROW($N$9),BP$6-$D$4))&gt;=100,"×","△"),IF(BP$130="×","△","〇")))</f>
        <v>〇</v>
      </c>
      <c r="BQ61" s="29" t="str">
        <f ca="1">IF(OR(BQ$9="×",BQ$110="×",BQ$110="△"),"×",IF(SUMIFS(OFFSET(データ_フィールド施設!$M$5:$M$1048576,0,ROUND(BQ$8*24,1)),データ_フィールド施設!$J$5:$J$1048576,OFFSET($G$9,ROW()-ROW($N$9),BQ$6-$D$4))&gt;=50,IF(SUMIFS(OFFSET(データ_フィールド施設!$M$5:$M$1048576,0,ROUND(BQ$8*24,1)),データ_フィールド施設!$J$5:$J$1048576,OFFSET($G$9,ROW()-ROW($N$9),BQ$6-$D$4))&gt;=100,"×","△"),IF(BQ$130="×","△","〇")))</f>
        <v>〇</v>
      </c>
      <c r="BR61" s="29" t="str">
        <f ca="1">IF(OR(BR$9="×",BR$110="×",BR$110="△"),"×",IF(SUMIFS(OFFSET(データ_フィールド施設!$M$5:$M$1048576,0,ROUND(BR$8*24,1)),データ_フィールド施設!$J$5:$J$1048576,OFFSET($G$9,ROW()-ROW($N$9),BR$6-$D$4))&gt;=50,IF(SUMIFS(OFFSET(データ_フィールド施設!$M$5:$M$1048576,0,ROUND(BR$8*24,1)),データ_フィールド施設!$J$5:$J$1048576,OFFSET($G$9,ROW()-ROW($N$9),BR$6-$D$4))&gt;=100,"×","△"),IF(BR$130="×","△","〇")))</f>
        <v>〇</v>
      </c>
      <c r="BS61" s="28" t="str">
        <f ca="1">IF(OR(BS$9="×",BS$110="×",BS$110="△"),"×",IF(SUMIFS(OFFSET(データ_フィールド施設!$M$5:$M$1048576,0,ROUND(BS$8*24,1)),データ_フィールド施設!$J$5:$J$1048576,OFFSET($G$9,ROW()-ROW($N$9),BS$6-$D$4))&gt;=50,IF(SUMIFS(OFFSET(データ_フィールド施設!$M$5:$M$1048576,0,ROUND(BS$8*24,1)),データ_フィールド施設!$J$5:$J$1048576,OFFSET($G$9,ROW()-ROW($N$9),BS$6-$D$4))&gt;=100,"×","△"),IF(BS$130="×","△","〇")))</f>
        <v>〇</v>
      </c>
      <c r="BT61" s="29" t="str">
        <f ca="1">IF(OR(BT$9="×",BT$110="×",BT$110="△"),"×",IF(SUMIFS(OFFSET(データ_フィールド施設!$M$5:$M$1048576,0,ROUND(BT$8*24,1)),データ_フィールド施設!$J$5:$J$1048576,OFFSET($G$9,ROW()-ROW($N$9),BT$6-$D$4))&gt;=50,IF(SUMIFS(OFFSET(データ_フィールド施設!$M$5:$M$1048576,0,ROUND(BT$8*24,1)),データ_フィールド施設!$J$5:$J$1048576,OFFSET($G$9,ROW()-ROW($N$9),BT$6-$D$4))&gt;=100,"×","△"),IF(BT$130="×","△","〇")))</f>
        <v>〇</v>
      </c>
      <c r="BU61" s="29" t="str">
        <f ca="1">IF(OR(BU$9="×",BU$110="×",BU$110="△"),"×",IF(SUMIFS(OFFSET(データ_フィールド施設!$M$5:$M$1048576,0,ROUND(BU$8*24,1)),データ_フィールド施設!$J$5:$J$1048576,OFFSET($G$9,ROW()-ROW($N$9),BU$6-$D$4))&gt;=50,IF(SUMIFS(OFFSET(データ_フィールド施設!$M$5:$M$1048576,0,ROUND(BU$8*24,1)),データ_フィールド施設!$J$5:$J$1048576,OFFSET($G$9,ROW()-ROW($N$9),BU$6-$D$4))&gt;=100,"×","△"),IF(BU$130="×","△","〇")))</f>
        <v>〇</v>
      </c>
      <c r="BV61" s="30" t="str">
        <f ca="1">IF(OR(BV$9="×",BV$110="×",BV$110="△"),"×",IF(SUMIFS(OFFSET(データ_フィールド施設!$M$5:$M$1048576,0,ROUND(BV$8*24,1)),データ_フィールド施設!$J$5:$J$1048576,OFFSET($G$9,ROW()-ROW($N$9),BV$6-$D$4))&gt;=50,IF(SUMIFS(OFFSET(データ_フィールド施設!$M$5:$M$1048576,0,ROUND(BV$8*24,1)),データ_フィールド施設!$J$5:$J$1048576,OFFSET($G$9,ROW()-ROW($N$9),BV$6-$D$4))&gt;=100,"×","△"),IF(BV$130="×","△","〇")))</f>
        <v>〇</v>
      </c>
      <c r="BW61" s="29" t="str">
        <f ca="1">IF(OR(BW$9="×",BW$110="×",BW$110="△"),"×",IF(SUMIFS(OFFSET(データ_フィールド施設!$M$5:$M$1048576,0,ROUND(BW$8*24,1)),データ_フィールド施設!$J$5:$J$1048576,OFFSET($G$9,ROW()-ROW($N$9),BW$6-$D$4))&gt;=50,IF(SUMIFS(OFFSET(データ_フィールド施設!$M$5:$M$1048576,0,ROUND(BW$8*24,1)),データ_フィールド施設!$J$5:$J$1048576,OFFSET($G$9,ROW()-ROW($N$9),BW$6-$D$4))&gt;=100,"×","△"),IF(BW$130="×","△","〇")))</f>
        <v>〇</v>
      </c>
      <c r="BX61" s="29" t="str">
        <f ca="1">IF(OR(BX$9="×",BX$110="×",BX$110="△"),"×",IF(SUMIFS(OFFSET(データ_フィールド施設!$M$5:$M$1048576,0,ROUND(BX$8*24,1)),データ_フィールド施設!$J$5:$J$1048576,OFFSET($G$9,ROW()-ROW($N$9),BX$6-$D$4))&gt;=50,IF(SUMIFS(OFFSET(データ_フィールド施設!$M$5:$M$1048576,0,ROUND(BX$8*24,1)),データ_フィールド施設!$J$5:$J$1048576,OFFSET($G$9,ROW()-ROW($N$9),BX$6-$D$4))&gt;=100,"×","△"),IF(BX$130="×","△","〇")))</f>
        <v>〇</v>
      </c>
      <c r="BY61" s="29" t="str">
        <f ca="1">IF(OR(BY$9="×",BY$110="×",BY$110="△"),"×",IF(SUMIFS(OFFSET(データ_フィールド施設!$M$5:$M$1048576,0,ROUND(BY$8*24,1)),データ_フィールド施設!$J$5:$J$1048576,OFFSET($G$9,ROW()-ROW($N$9),BY$6-$D$4))&gt;=50,IF(SUMIFS(OFFSET(データ_フィールド施設!$M$5:$M$1048576,0,ROUND(BY$8*24,1)),データ_フィールド施設!$J$5:$J$1048576,OFFSET($G$9,ROW()-ROW($N$9),BY$6-$D$4))&gt;=100,"×","△"),IF(BY$130="×","△","〇")))</f>
        <v>〇</v>
      </c>
      <c r="BZ61" s="29" t="str">
        <f ca="1">IF(OR(BZ$9="×",BZ$110="×",BZ$110="△"),"×",IF(SUMIFS(OFFSET(データ_フィールド施設!$M$5:$M$1048576,0,ROUND(BZ$8*24,1)),データ_フィールド施設!$J$5:$J$1048576,OFFSET($G$9,ROW()-ROW($N$9),BZ$6-$D$4))&gt;=50,IF(SUMIFS(OFFSET(データ_フィールド施設!$M$5:$M$1048576,0,ROUND(BZ$8*24,1)),データ_フィールド施設!$J$5:$J$1048576,OFFSET($G$9,ROW()-ROW($N$9),BZ$6-$D$4))&gt;=100,"×","△"),IF(BZ$130="×","△","〇")))</f>
        <v>〇</v>
      </c>
      <c r="CA61" s="28" t="str">
        <f ca="1">IF(OR(CA$9="×",CA$110="×",CA$110="△"),"×",IF(SUMIFS(OFFSET(データ_フィールド施設!$M$5:$M$1048576,0,ROUND(CA$8*24,1)),データ_フィールド施設!$J$5:$J$1048576,OFFSET($G$9,ROW()-ROW($N$9),CA$6-$D$4))&gt;=50,IF(SUMIFS(OFFSET(データ_フィールド施設!$M$5:$M$1048576,0,ROUND(CA$8*24,1)),データ_フィールド施設!$J$5:$J$1048576,OFFSET($G$9,ROW()-ROW($N$9),CA$6-$D$4))&gt;=100,"×","△"),IF(CA$130="×","△","〇")))</f>
        <v>〇</v>
      </c>
      <c r="CB61" s="29" t="str">
        <f ca="1">IF(OR(CB$9="×",CB$110="×",CB$110="△"),"×",IF(SUMIFS(OFFSET(データ_フィールド施設!$M$5:$M$1048576,0,ROUND(CB$8*24,1)),データ_フィールド施設!$J$5:$J$1048576,OFFSET($G$9,ROW()-ROW($N$9),CB$6-$D$4))&gt;=50,IF(SUMIFS(OFFSET(データ_フィールド施設!$M$5:$M$1048576,0,ROUND(CB$8*24,1)),データ_フィールド施設!$J$5:$J$1048576,OFFSET($G$9,ROW()-ROW($N$9),CB$6-$D$4))&gt;=100,"×","△"),IF(CB$130="×","△","〇")))</f>
        <v>〇</v>
      </c>
      <c r="CC61" s="29" t="str">
        <f ca="1">IF(OR(CC$9="×",CC$110="×",CC$110="△"),"×",IF(SUMIFS(OFFSET(データ_フィールド施設!$M$5:$M$1048576,0,ROUND(CC$8*24,1)),データ_フィールド施設!$J$5:$J$1048576,OFFSET($G$9,ROW()-ROW($N$9),CC$6-$D$4))&gt;=50,IF(SUMIFS(OFFSET(データ_フィールド施設!$M$5:$M$1048576,0,ROUND(CC$8*24,1)),データ_フィールド施設!$J$5:$J$1048576,OFFSET($G$9,ROW()-ROW($N$9),CC$6-$D$4))&gt;=100,"×","△"),IF(CC$130="×","△","〇")))</f>
        <v>〇</v>
      </c>
      <c r="CD61" s="30" t="str">
        <f ca="1">IF(OR(CD$9="×",CD$110="×",CD$110="△"),"×",IF(SUMIFS(OFFSET(データ_フィールド施設!$M$5:$M$1048576,0,ROUND(CD$8*24,1)),データ_フィールド施設!$J$5:$J$1048576,OFFSET($G$9,ROW()-ROW($N$9),CD$6-$D$4))&gt;=50,IF(SUMIFS(OFFSET(データ_フィールド施設!$M$5:$M$1048576,0,ROUND(CD$8*24,1)),データ_フィールド施設!$J$5:$J$1048576,OFFSET($G$9,ROW()-ROW($N$9),CD$6-$D$4))&gt;=100,"×","△"),IF(CD$130="×","△","〇")))</f>
        <v>〇</v>
      </c>
      <c r="CE61" s="29" t="str">
        <f ca="1">IF(OR(CE$9="×",CE$110="×",CE$110="△"),"×",IF(SUMIFS(OFFSET(データ_フィールド施設!$M$5:$M$1048576,0,ROUND(CE$8*24,1)),データ_フィールド施設!$J$5:$J$1048576,OFFSET($G$9,ROW()-ROW($N$9),CE$6-$D$4))&gt;=50,IF(SUMIFS(OFFSET(データ_フィールド施設!$M$5:$M$1048576,0,ROUND(CE$8*24,1)),データ_フィールド施設!$J$5:$J$1048576,OFFSET($G$9,ROW()-ROW($N$9),CE$6-$D$4))&gt;=100,"×","△"),IF(CE$130="×","△","〇")))</f>
        <v>〇</v>
      </c>
      <c r="CF61" s="29" t="str">
        <f ca="1">IF(OR(CF$9="×",CF$110="×",CF$110="△"),"×",IF(SUMIFS(OFFSET(データ_フィールド施設!$M$5:$M$1048576,0,ROUND(CF$8*24,1)),データ_フィールド施設!$J$5:$J$1048576,OFFSET($G$9,ROW()-ROW($N$9),CF$6-$D$4))&gt;=50,IF(SUMIFS(OFFSET(データ_フィールド施設!$M$5:$M$1048576,0,ROUND(CF$8*24,1)),データ_フィールド施設!$J$5:$J$1048576,OFFSET($G$9,ROW()-ROW($N$9),CF$6-$D$4))&gt;=100,"×","△"),IF(CF$130="×","△","〇")))</f>
        <v>〇</v>
      </c>
      <c r="CG61" s="37" t="str">
        <f ca="1">IF(OR(CG$9="×",CG$110="×",CG$110="△"),"×",IF(SUMIFS(OFFSET(データ_フィールド施設!$M$5:$M$1048576,0,ROUND(CG$8*24,1)),データ_フィールド施設!$J$5:$J$1048576,OFFSET($G$9,ROW()-ROW($N$9),CG$6-$D$4))&gt;=50,IF(SUMIFS(OFFSET(データ_フィールド施設!$M$5:$M$1048576,0,ROUND(CG$8*24,1)),データ_フィールド施設!$J$5:$J$1048576,OFFSET($G$9,ROW()-ROW($N$9),CG$6-$D$4))&gt;=100,"×","△"),IF(CG$130="×","△","〇")))</f>
        <v>〇</v>
      </c>
      <c r="CH61" s="36" t="str">
        <f ca="1">IF(OR(CH$9="×",CH$110="×",CH$110="△"),"×",IF(SUMIFS(OFFSET(データ_フィールド施設!$M$5:$M$1048576,0,ROUND(CH$8*24,1)),データ_フィールド施設!$J$5:$J$1048576,OFFSET($G$9,ROW()-ROW($N$9),CH$6-$D$4))&gt;=50,IF(SUMIFS(OFFSET(データ_フィールド施設!$M$5:$M$1048576,0,ROUND(CH$8*24,1)),データ_フィールド施設!$J$5:$J$1048576,OFFSET($G$9,ROW()-ROW($N$9),CH$6-$D$4))&gt;=100,"×","△"),IF(CH$130="×","△","〇")))</f>
        <v>〇</v>
      </c>
      <c r="CI61" s="29" t="str">
        <f ca="1">IF(OR(CI$9="×",CI$110="×",CI$110="△"),"×",IF(SUMIFS(OFFSET(データ_フィールド施設!$M$5:$M$1048576,0,ROUND(CI$8*24,1)),データ_フィールド施設!$J$5:$J$1048576,OFFSET($G$9,ROW()-ROW($N$9),CI$6-$D$4))&gt;=50,IF(SUMIFS(OFFSET(データ_フィールド施設!$M$5:$M$1048576,0,ROUND(CI$8*24,1)),データ_フィールド施設!$J$5:$J$1048576,OFFSET($G$9,ROW()-ROW($N$9),CI$6-$D$4))&gt;=100,"×","△"),IF(CI$130="×","△","〇")))</f>
        <v>〇</v>
      </c>
      <c r="CJ61" s="29" t="str">
        <f ca="1">IF(OR(CJ$9="×",CJ$110="×",CJ$110="△"),"×",IF(SUMIFS(OFFSET(データ_フィールド施設!$M$5:$M$1048576,0,ROUND(CJ$8*24,1)),データ_フィールド施設!$J$5:$J$1048576,OFFSET($G$9,ROW()-ROW($N$9),CJ$6-$D$4))&gt;=50,IF(SUMIFS(OFFSET(データ_フィールド施設!$M$5:$M$1048576,0,ROUND(CJ$8*24,1)),データ_フィールド施設!$J$5:$J$1048576,OFFSET($G$9,ROW()-ROW($N$9),CJ$6-$D$4))&gt;=100,"×","△"),IF(CJ$130="×","△","〇")))</f>
        <v>〇</v>
      </c>
      <c r="CK61" s="29" t="str">
        <f ca="1">IF(OR(CK$9="×",CK$110="×",CK$110="△"),"×",IF(SUMIFS(OFFSET(データ_フィールド施設!$M$5:$M$1048576,0,ROUND(CK$8*24,1)),データ_フィールド施設!$J$5:$J$1048576,OFFSET($G$9,ROW()-ROW($N$9),CK$6-$D$4))&gt;=50,IF(SUMIFS(OFFSET(データ_フィールド施設!$M$5:$M$1048576,0,ROUND(CK$8*24,1)),データ_フィールド施設!$J$5:$J$1048576,OFFSET($G$9,ROW()-ROW($N$9),CK$6-$D$4))&gt;=100,"×","△"),IF(CK$130="×","△","〇")))</f>
        <v>〇</v>
      </c>
      <c r="CL61" s="29" t="str">
        <f ca="1">IF(OR(CL$9="×",CL$110="×",CL$110="△"),"×",IF(SUMIFS(OFFSET(データ_フィールド施設!$M$5:$M$1048576,0,ROUND(CL$8*24,1)),データ_フィールド施設!$J$5:$J$1048576,OFFSET($G$9,ROW()-ROW($N$9),CL$6-$D$4))&gt;=50,IF(SUMIFS(OFFSET(データ_フィールド施設!$M$5:$M$1048576,0,ROUND(CL$8*24,1)),データ_フィールド施設!$J$5:$J$1048576,OFFSET($G$9,ROW()-ROW($N$9),CL$6-$D$4))&gt;=100,"×","△"),IF(CL$130="×","△","〇")))</f>
        <v>〇</v>
      </c>
      <c r="CM61" s="29" t="str">
        <f ca="1">IF(OR(CM$9="×",CM$110="×",CM$110="△"),"×",IF(SUMIFS(OFFSET(データ_フィールド施設!$M$5:$M$1048576,0,ROUND(CM$8*24,1)),データ_フィールド施設!$J$5:$J$1048576,OFFSET($G$9,ROW()-ROW($N$9),CM$6-$D$4))&gt;=50,IF(SUMIFS(OFFSET(データ_フィールド施設!$M$5:$M$1048576,0,ROUND(CM$8*24,1)),データ_フィールド施設!$J$5:$J$1048576,OFFSET($G$9,ROW()-ROW($N$9),CM$6-$D$4))&gt;=100,"×","△"),IF(CM$130="×","△","〇")))</f>
        <v>〇</v>
      </c>
      <c r="CN61" s="29" t="str">
        <f ca="1">IF(OR(CN$9="×",CN$110="×",CN$110="△"),"×",IF(SUMIFS(OFFSET(データ_フィールド施設!$M$5:$M$1048576,0,ROUND(CN$8*24,1)),データ_フィールド施設!$J$5:$J$1048576,OFFSET($G$9,ROW()-ROW($N$9),CN$6-$D$4))&gt;=50,IF(SUMIFS(OFFSET(データ_フィールド施設!$M$5:$M$1048576,0,ROUND(CN$8*24,1)),データ_フィールド施設!$J$5:$J$1048576,OFFSET($G$9,ROW()-ROW($N$9),CN$6-$D$4))&gt;=100,"×","△"),IF(CN$130="×","△","〇")))</f>
        <v>〇</v>
      </c>
      <c r="CO61" s="29" t="str">
        <f ca="1">IF(OR(CO$9="×",CO$110="×",CO$110="△"),"×",IF(SUMIFS(OFFSET(データ_フィールド施設!$M$5:$M$1048576,0,ROUND(CO$8*24,1)),データ_フィールド施設!$J$5:$J$1048576,OFFSET($G$9,ROW()-ROW($N$9),CO$6-$D$4))&gt;=50,IF(SUMIFS(OFFSET(データ_フィールド施設!$M$5:$M$1048576,0,ROUND(CO$8*24,1)),データ_フィールド施設!$J$5:$J$1048576,OFFSET($G$9,ROW()-ROW($N$9),CO$6-$D$4))&gt;=100,"×","△"),IF(CO$130="×","△","〇")))</f>
        <v>〇</v>
      </c>
      <c r="CP61" s="29" t="str">
        <f ca="1">IF(OR(CP$9="×",CP$110="×",CP$110="△"),"×",IF(SUMIFS(OFFSET(データ_フィールド施設!$M$5:$M$1048576,0,ROUND(CP$8*24,1)),データ_フィールド施設!$J$5:$J$1048576,OFFSET($G$9,ROW()-ROW($N$9),CP$6-$D$4))&gt;=50,IF(SUMIFS(OFFSET(データ_フィールド施設!$M$5:$M$1048576,0,ROUND(CP$8*24,1)),データ_フィールド施設!$J$5:$J$1048576,OFFSET($G$9,ROW()-ROW($N$9),CP$6-$D$4))&gt;=100,"×","△"),IF(CP$130="×","△","〇")))</f>
        <v>〇</v>
      </c>
      <c r="CQ61" s="28" t="str">
        <f ca="1">IF(OR(CQ$9="×",CQ$110="×",CQ$110="△"),"×",IF(SUMIFS(OFFSET(データ_フィールド施設!$M$5:$M$1048576,0,ROUND(CQ$8*24,1)),データ_フィールド施設!$J$5:$J$1048576,OFFSET($G$9,ROW()-ROW($N$9),CQ$6-$D$4))&gt;=50,IF(SUMIFS(OFFSET(データ_フィールド施設!$M$5:$M$1048576,0,ROUND(CQ$8*24,1)),データ_フィールド施設!$J$5:$J$1048576,OFFSET($G$9,ROW()-ROW($N$9),CQ$6-$D$4))&gt;=100,"×","△"),IF(CQ$130="×","△","〇")))</f>
        <v>〇</v>
      </c>
      <c r="CR61" s="29" t="str">
        <f ca="1">IF(OR(CR$9="×",CR$110="×",CR$110="△"),"×",IF(SUMIFS(OFFSET(データ_フィールド施設!$M$5:$M$1048576,0,ROUND(CR$8*24,1)),データ_フィールド施設!$J$5:$J$1048576,OFFSET($G$9,ROW()-ROW($N$9),CR$6-$D$4))&gt;=50,IF(SUMIFS(OFFSET(データ_フィールド施設!$M$5:$M$1048576,0,ROUND(CR$8*24,1)),データ_フィールド施設!$J$5:$J$1048576,OFFSET($G$9,ROW()-ROW($N$9),CR$6-$D$4))&gt;=100,"×","△"),IF(CR$130="×","△","〇")))</f>
        <v>〇</v>
      </c>
      <c r="CS61" s="29" t="str">
        <f ca="1">IF(OR(CS$9="×",CS$110="×",CS$110="△"),"×",IF(SUMIFS(OFFSET(データ_フィールド施設!$M$5:$M$1048576,0,ROUND(CS$8*24,1)),データ_フィールド施設!$J$5:$J$1048576,OFFSET($G$9,ROW()-ROW($N$9),CS$6-$D$4))&gt;=50,IF(SUMIFS(OFFSET(データ_フィールド施設!$M$5:$M$1048576,0,ROUND(CS$8*24,1)),データ_フィールド施設!$J$5:$J$1048576,OFFSET($G$9,ROW()-ROW($N$9),CS$6-$D$4))&gt;=100,"×","△"),IF(CS$130="×","△","〇")))</f>
        <v>〇</v>
      </c>
      <c r="CT61" s="30" t="str">
        <f ca="1">IF(OR(CT$9="×",CT$110="×",CT$110="△"),"×",IF(SUMIFS(OFFSET(データ_フィールド施設!$M$5:$M$1048576,0,ROUND(CT$8*24,1)),データ_フィールド施設!$J$5:$J$1048576,OFFSET($G$9,ROW()-ROW($N$9),CT$6-$D$4))&gt;=50,IF(SUMIFS(OFFSET(データ_フィールド施設!$M$5:$M$1048576,0,ROUND(CT$8*24,1)),データ_フィールド施設!$J$5:$J$1048576,OFFSET($G$9,ROW()-ROW($N$9),CT$6-$D$4))&gt;=100,"×","△"),IF(CT$130="×","△","〇")))</f>
        <v>〇</v>
      </c>
      <c r="CU61" s="29" t="str">
        <f ca="1">IF(OR(CU$9="×",CU$110="×",CU$110="△"),"×",IF(SUMIFS(OFFSET(データ_フィールド施設!$M$5:$M$1048576,0,ROUND(CU$8*24,1)),データ_フィールド施設!$J$5:$J$1048576,OFFSET($G$9,ROW()-ROW($N$9),CU$6-$D$4))&gt;=50,IF(SUMIFS(OFFSET(データ_フィールド施設!$M$5:$M$1048576,0,ROUND(CU$8*24,1)),データ_フィールド施設!$J$5:$J$1048576,OFFSET($G$9,ROW()-ROW($N$9),CU$6-$D$4))&gt;=100,"×","△"),IF(CU$130="×","△","〇")))</f>
        <v>〇</v>
      </c>
      <c r="CV61" s="29" t="str">
        <f ca="1">IF(OR(CV$9="×",CV$110="×",CV$110="△"),"×",IF(SUMIFS(OFFSET(データ_フィールド施設!$M$5:$M$1048576,0,ROUND(CV$8*24,1)),データ_フィールド施設!$J$5:$J$1048576,OFFSET($G$9,ROW()-ROW($N$9),CV$6-$D$4))&gt;=50,IF(SUMIFS(OFFSET(データ_フィールド施設!$M$5:$M$1048576,0,ROUND(CV$8*24,1)),データ_フィールド施設!$J$5:$J$1048576,OFFSET($G$9,ROW()-ROW($N$9),CV$6-$D$4))&gt;=100,"×","△"),IF(CV$130="×","△","〇")))</f>
        <v>〇</v>
      </c>
      <c r="CW61" s="29" t="str">
        <f ca="1">IF(OR(CW$9="×",CW$110="×",CW$110="△"),"×",IF(SUMIFS(OFFSET(データ_フィールド施設!$M$5:$M$1048576,0,ROUND(CW$8*24,1)),データ_フィールド施設!$J$5:$J$1048576,OFFSET($G$9,ROW()-ROW($N$9),CW$6-$D$4))&gt;=50,IF(SUMIFS(OFFSET(データ_フィールド施設!$M$5:$M$1048576,0,ROUND(CW$8*24,1)),データ_フィールド施設!$J$5:$J$1048576,OFFSET($G$9,ROW()-ROW($N$9),CW$6-$D$4))&gt;=100,"×","△"),IF(CW$130="×","△","〇")))</f>
        <v>〇</v>
      </c>
      <c r="CX61" s="29" t="str">
        <f ca="1">IF(OR(CX$9="×",CX$110="×",CX$110="△"),"×",IF(SUMIFS(OFFSET(データ_フィールド施設!$M$5:$M$1048576,0,ROUND(CX$8*24,1)),データ_フィールド施設!$J$5:$J$1048576,OFFSET($G$9,ROW()-ROW($N$9),CX$6-$D$4))&gt;=50,IF(SUMIFS(OFFSET(データ_フィールド施設!$M$5:$M$1048576,0,ROUND(CX$8*24,1)),データ_フィールド施設!$J$5:$J$1048576,OFFSET($G$9,ROW()-ROW($N$9),CX$6-$D$4))&gt;=100,"×","△"),IF(CX$130="×","△","〇")))</f>
        <v>〇</v>
      </c>
      <c r="CY61" s="28" t="str">
        <f ca="1">IF(OR(CY$9="×",CY$110="×",CY$110="△"),"×",IF(SUMIFS(OFFSET(データ_フィールド施設!$M$5:$M$1048576,0,ROUND(CY$8*24,1)),データ_フィールド施設!$J$5:$J$1048576,OFFSET($G$9,ROW()-ROW($N$9),CY$6-$D$4))&gt;=50,IF(SUMIFS(OFFSET(データ_フィールド施設!$M$5:$M$1048576,0,ROUND(CY$8*24,1)),データ_フィールド施設!$J$5:$J$1048576,OFFSET($G$9,ROW()-ROW($N$9),CY$6-$D$4))&gt;=100,"×","△"),IF(CY$130="×","△","〇")))</f>
        <v>〇</v>
      </c>
      <c r="CZ61" s="29" t="str">
        <f ca="1">IF(OR(CZ$9="×",CZ$110="×",CZ$110="△"),"×",IF(SUMIFS(OFFSET(データ_フィールド施設!$M$5:$M$1048576,0,ROUND(CZ$8*24,1)),データ_フィールド施設!$J$5:$J$1048576,OFFSET($G$9,ROW()-ROW($N$9),CZ$6-$D$4))&gt;=50,IF(SUMIFS(OFFSET(データ_フィールド施設!$M$5:$M$1048576,0,ROUND(CZ$8*24,1)),データ_フィールド施設!$J$5:$J$1048576,OFFSET($G$9,ROW()-ROW($N$9),CZ$6-$D$4))&gt;=100,"×","△"),IF(CZ$130="×","△","〇")))</f>
        <v>〇</v>
      </c>
      <c r="DA61" s="29" t="str">
        <f ca="1">IF(OR(DA$9="×",DA$110="×",DA$110="△"),"×",IF(SUMIFS(OFFSET(データ_フィールド施設!$M$5:$M$1048576,0,ROUND(DA$8*24,1)),データ_フィールド施設!$J$5:$J$1048576,OFFSET($G$9,ROW()-ROW($N$9),DA$6-$D$4))&gt;=50,IF(SUMIFS(OFFSET(データ_フィールド施設!$M$5:$M$1048576,0,ROUND(DA$8*24,1)),データ_フィールド施設!$J$5:$J$1048576,OFFSET($G$9,ROW()-ROW($N$9),DA$6-$D$4))&gt;=100,"×","△"),IF(DA$130="×","△","〇")))</f>
        <v>〇</v>
      </c>
      <c r="DB61" s="30" t="str">
        <f ca="1">IF(OR(DB$9="×",DB$110="×",DB$110="△"),"×",IF(SUMIFS(OFFSET(データ_フィールド施設!$M$5:$M$1048576,0,ROUND(DB$8*24,1)),データ_フィールド施設!$J$5:$J$1048576,OFFSET($G$9,ROW()-ROW($N$9),DB$6-$D$4))&gt;=50,IF(SUMIFS(OFFSET(データ_フィールド施設!$M$5:$M$1048576,0,ROUND(DB$8*24,1)),データ_フィールド施設!$J$5:$J$1048576,OFFSET($G$9,ROW()-ROW($N$9),DB$6-$D$4))&gt;=100,"×","△"),IF(DB$130="×","△","〇")))</f>
        <v>〇</v>
      </c>
      <c r="DC61" s="29" t="str">
        <f ca="1">IF(OR(DC$9="×",DC$110="×",DC$110="△"),"×",IF(SUMIFS(OFFSET(データ_フィールド施設!$M$5:$M$1048576,0,ROUND(DC$8*24,1)),データ_フィールド施設!$J$5:$J$1048576,OFFSET($G$9,ROW()-ROW($N$9),DC$6-$D$4))&gt;=50,IF(SUMIFS(OFFSET(データ_フィールド施設!$M$5:$M$1048576,0,ROUND(DC$8*24,1)),データ_フィールド施設!$J$5:$J$1048576,OFFSET($G$9,ROW()-ROW($N$9),DC$6-$D$4))&gt;=100,"×","△"),IF(DC$130="×","△","〇")))</f>
        <v>〇</v>
      </c>
      <c r="DD61" s="29" t="str">
        <f ca="1">IF(OR(DD$9="×",DD$110="×",DD$110="△"),"×",IF(SUMIFS(OFFSET(データ_フィールド施設!$M$5:$M$1048576,0,ROUND(DD$8*24,1)),データ_フィールド施設!$J$5:$J$1048576,OFFSET($G$9,ROW()-ROW($N$9),DD$6-$D$4))&gt;=50,IF(SUMIFS(OFFSET(データ_フィールド施設!$M$5:$M$1048576,0,ROUND(DD$8*24,1)),データ_フィールド施設!$J$5:$J$1048576,OFFSET($G$9,ROW()-ROW($N$9),DD$6-$D$4))&gt;=100,"×","△"),IF(DD$130="×","△","〇")))</f>
        <v>〇</v>
      </c>
      <c r="DE61" s="37" t="str">
        <f ca="1">IF(OR(DE$9="×",DE$110="×",DE$110="△"),"×",IF(SUMIFS(OFFSET(データ_フィールド施設!$M$5:$M$1048576,0,ROUND(DE$8*24,1)),データ_フィールド施設!$J$5:$J$1048576,OFFSET($G$9,ROW()-ROW($N$9),DE$6-$D$4))&gt;=50,IF(SUMIFS(OFFSET(データ_フィールド施設!$M$5:$M$1048576,0,ROUND(DE$8*24,1)),データ_フィールド施設!$J$5:$J$1048576,OFFSET($G$9,ROW()-ROW($N$9),DE$6-$D$4))&gt;=100,"×","△"),IF(DE$130="×","△","〇")))</f>
        <v>〇</v>
      </c>
      <c r="DF61" s="36" t="str">
        <f ca="1">IF(OR(DF$9="×",DF$110="×",DF$110="△"),"×",IF(SUMIFS(OFFSET(データ_フィールド施設!$M$5:$M$1048576,0,ROUND(DF$8*24,1)),データ_フィールド施設!$J$5:$J$1048576,OFFSET($G$9,ROW()-ROW($N$9),DF$6-$D$4))&gt;=50,IF(SUMIFS(OFFSET(データ_フィールド施設!$M$5:$M$1048576,0,ROUND(DF$8*24,1)),データ_フィールド施設!$J$5:$J$1048576,OFFSET($G$9,ROW()-ROW($N$9),DF$6-$D$4))&gt;=100,"×","△"),IF(DF$130="×","△","〇")))</f>
        <v>〇</v>
      </c>
      <c r="DG61" s="29" t="str">
        <f ca="1">IF(OR(DG$9="×",DG$110="×",DG$110="△"),"×",IF(SUMIFS(OFFSET(データ_フィールド施設!$M$5:$M$1048576,0,ROUND(DG$8*24,1)),データ_フィールド施設!$J$5:$J$1048576,OFFSET($G$9,ROW()-ROW($N$9),DG$6-$D$4))&gt;=50,IF(SUMIFS(OFFSET(データ_フィールド施設!$M$5:$M$1048576,0,ROUND(DG$8*24,1)),データ_フィールド施設!$J$5:$J$1048576,OFFSET($G$9,ROW()-ROW($N$9),DG$6-$D$4))&gt;=100,"×","△"),IF(DG$130="×","△","〇")))</f>
        <v>〇</v>
      </c>
      <c r="DH61" s="29" t="str">
        <f ca="1">IF(OR(DH$9="×",DH$110="×",DH$110="△"),"×",IF(SUMIFS(OFFSET(データ_フィールド施設!$M$5:$M$1048576,0,ROUND(DH$8*24,1)),データ_フィールド施設!$J$5:$J$1048576,OFFSET($G$9,ROW()-ROW($N$9),DH$6-$D$4))&gt;=50,IF(SUMIFS(OFFSET(データ_フィールド施設!$M$5:$M$1048576,0,ROUND(DH$8*24,1)),データ_フィールド施設!$J$5:$J$1048576,OFFSET($G$9,ROW()-ROW($N$9),DH$6-$D$4))&gt;=100,"×","△"),IF(DH$130="×","△","〇")))</f>
        <v>〇</v>
      </c>
      <c r="DI61" s="29" t="str">
        <f ca="1">IF(OR(DI$9="×",DI$110="×",DI$110="△"),"×",IF(SUMIFS(OFFSET(データ_フィールド施設!$M$5:$M$1048576,0,ROUND(DI$8*24,1)),データ_フィールド施設!$J$5:$J$1048576,OFFSET($G$9,ROW()-ROW($N$9),DI$6-$D$4))&gt;=50,IF(SUMIFS(OFFSET(データ_フィールド施設!$M$5:$M$1048576,0,ROUND(DI$8*24,1)),データ_フィールド施設!$J$5:$J$1048576,OFFSET($G$9,ROW()-ROW($N$9),DI$6-$D$4))&gt;=100,"×","△"),IF(DI$130="×","△","〇")))</f>
        <v>〇</v>
      </c>
      <c r="DJ61" s="29" t="str">
        <f ca="1">IF(OR(DJ$9="×",DJ$110="×",DJ$110="△"),"×",IF(SUMIFS(OFFSET(データ_フィールド施設!$M$5:$M$1048576,0,ROUND(DJ$8*24,1)),データ_フィールド施設!$J$5:$J$1048576,OFFSET($G$9,ROW()-ROW($N$9),DJ$6-$D$4))&gt;=50,IF(SUMIFS(OFFSET(データ_フィールド施設!$M$5:$M$1048576,0,ROUND(DJ$8*24,1)),データ_フィールド施設!$J$5:$J$1048576,OFFSET($G$9,ROW()-ROW($N$9),DJ$6-$D$4))&gt;=100,"×","△"),IF(DJ$130="×","△","〇")))</f>
        <v>〇</v>
      </c>
      <c r="DK61" s="29" t="str">
        <f ca="1">IF(OR(DK$9="×",DK$110="×",DK$110="△"),"×",IF(SUMIFS(OFFSET(データ_フィールド施設!$M$5:$M$1048576,0,ROUND(DK$8*24,1)),データ_フィールド施設!$J$5:$J$1048576,OFFSET($G$9,ROW()-ROW($N$9),DK$6-$D$4))&gt;=50,IF(SUMIFS(OFFSET(データ_フィールド施設!$M$5:$M$1048576,0,ROUND(DK$8*24,1)),データ_フィールド施設!$J$5:$J$1048576,OFFSET($G$9,ROW()-ROW($N$9),DK$6-$D$4))&gt;=100,"×","△"),IF(DK$130="×","△","〇")))</f>
        <v>〇</v>
      </c>
      <c r="DL61" s="29" t="str">
        <f ca="1">IF(OR(DL$9="×",DL$110="×",DL$110="△"),"×",IF(SUMIFS(OFFSET(データ_フィールド施設!$M$5:$M$1048576,0,ROUND(DL$8*24,1)),データ_フィールド施設!$J$5:$J$1048576,OFFSET($G$9,ROW()-ROW($N$9),DL$6-$D$4))&gt;=50,IF(SUMIFS(OFFSET(データ_フィールド施設!$M$5:$M$1048576,0,ROUND(DL$8*24,1)),データ_フィールド施設!$J$5:$J$1048576,OFFSET($G$9,ROW()-ROW($N$9),DL$6-$D$4))&gt;=100,"×","△"),IF(DL$130="×","△","〇")))</f>
        <v>〇</v>
      </c>
      <c r="DM61" s="29" t="str">
        <f ca="1">IF(OR(DM$9="×",DM$110="×",DM$110="△"),"×",IF(SUMIFS(OFFSET(データ_フィールド施設!$M$5:$M$1048576,0,ROUND(DM$8*24,1)),データ_フィールド施設!$J$5:$J$1048576,OFFSET($G$9,ROW()-ROW($N$9),DM$6-$D$4))&gt;=50,IF(SUMIFS(OFFSET(データ_フィールド施設!$M$5:$M$1048576,0,ROUND(DM$8*24,1)),データ_フィールド施設!$J$5:$J$1048576,OFFSET($G$9,ROW()-ROW($N$9),DM$6-$D$4))&gt;=100,"×","△"),IF(DM$130="×","△","〇")))</f>
        <v>〇</v>
      </c>
      <c r="DN61" s="29" t="str">
        <f ca="1">IF(OR(DN$9="×",DN$110="×",DN$110="△"),"×",IF(SUMIFS(OFFSET(データ_フィールド施設!$M$5:$M$1048576,0,ROUND(DN$8*24,1)),データ_フィールド施設!$J$5:$J$1048576,OFFSET($G$9,ROW()-ROW($N$9),DN$6-$D$4))&gt;=50,IF(SUMIFS(OFFSET(データ_フィールド施設!$M$5:$M$1048576,0,ROUND(DN$8*24,1)),データ_フィールド施設!$J$5:$J$1048576,OFFSET($G$9,ROW()-ROW($N$9),DN$6-$D$4))&gt;=100,"×","△"),IF(DN$130="×","△","〇")))</f>
        <v>〇</v>
      </c>
      <c r="DO61" s="28" t="str">
        <f ca="1">IF(OR(DO$9="×",DO$110="×",DO$110="△"),"×",IF(SUMIFS(OFFSET(データ_フィールド施設!$M$5:$M$1048576,0,ROUND(DO$8*24,1)),データ_フィールド施設!$J$5:$J$1048576,OFFSET($G$9,ROW()-ROW($N$9),DO$6-$D$4))&gt;=50,IF(SUMIFS(OFFSET(データ_フィールド施設!$M$5:$M$1048576,0,ROUND(DO$8*24,1)),データ_フィールド施設!$J$5:$J$1048576,OFFSET($G$9,ROW()-ROW($N$9),DO$6-$D$4))&gt;=100,"×","△"),IF(DO$130="×","△","〇")))</f>
        <v>〇</v>
      </c>
      <c r="DP61" s="29" t="str">
        <f ca="1">IF(OR(DP$9="×",DP$110="×",DP$110="△"),"×",IF(SUMIFS(OFFSET(データ_フィールド施設!$M$5:$M$1048576,0,ROUND(DP$8*24,1)),データ_フィールド施設!$J$5:$J$1048576,OFFSET($G$9,ROW()-ROW($N$9),DP$6-$D$4))&gt;=50,IF(SUMIFS(OFFSET(データ_フィールド施設!$M$5:$M$1048576,0,ROUND(DP$8*24,1)),データ_フィールド施設!$J$5:$J$1048576,OFFSET($G$9,ROW()-ROW($N$9),DP$6-$D$4))&gt;=100,"×","△"),IF(DP$130="×","△","〇")))</f>
        <v>〇</v>
      </c>
      <c r="DQ61" s="29" t="str">
        <f ca="1">IF(OR(DQ$9="×",DQ$110="×",DQ$110="△"),"×",IF(SUMIFS(OFFSET(データ_フィールド施設!$M$5:$M$1048576,0,ROUND(DQ$8*24,1)),データ_フィールド施設!$J$5:$J$1048576,OFFSET($G$9,ROW()-ROW($N$9),DQ$6-$D$4))&gt;=50,IF(SUMIFS(OFFSET(データ_フィールド施設!$M$5:$M$1048576,0,ROUND(DQ$8*24,1)),データ_フィールド施設!$J$5:$J$1048576,OFFSET($G$9,ROW()-ROW($N$9),DQ$6-$D$4))&gt;=100,"×","△"),IF(DQ$130="×","△","〇")))</f>
        <v>〇</v>
      </c>
      <c r="DR61" s="30" t="str">
        <f ca="1">IF(OR(DR$9="×",DR$110="×",DR$110="△"),"×",IF(SUMIFS(OFFSET(データ_フィールド施設!$M$5:$M$1048576,0,ROUND(DR$8*24,1)),データ_フィールド施設!$J$5:$J$1048576,OFFSET($G$9,ROW()-ROW($N$9),DR$6-$D$4))&gt;=50,IF(SUMIFS(OFFSET(データ_フィールド施設!$M$5:$M$1048576,0,ROUND(DR$8*24,1)),データ_フィールド施設!$J$5:$J$1048576,OFFSET($G$9,ROW()-ROW($N$9),DR$6-$D$4))&gt;=100,"×","△"),IF(DR$130="×","△","〇")))</f>
        <v>〇</v>
      </c>
      <c r="DS61" s="29" t="str">
        <f ca="1">IF(OR(DS$9="×",DS$110="×",DS$110="△"),"×",IF(SUMIFS(OFFSET(データ_フィールド施設!$M$5:$M$1048576,0,ROUND(DS$8*24,1)),データ_フィールド施設!$J$5:$J$1048576,OFFSET($G$9,ROW()-ROW($N$9),DS$6-$D$4))&gt;=50,IF(SUMIFS(OFFSET(データ_フィールド施設!$M$5:$M$1048576,0,ROUND(DS$8*24,1)),データ_フィールド施設!$J$5:$J$1048576,OFFSET($G$9,ROW()-ROW($N$9),DS$6-$D$4))&gt;=100,"×","△"),IF(DS$130="×","△","〇")))</f>
        <v>〇</v>
      </c>
      <c r="DT61" s="29" t="str">
        <f ca="1">IF(OR(DT$9="×",DT$110="×",DT$110="△"),"×",IF(SUMIFS(OFFSET(データ_フィールド施設!$M$5:$M$1048576,0,ROUND(DT$8*24,1)),データ_フィールド施設!$J$5:$J$1048576,OFFSET($G$9,ROW()-ROW($N$9),DT$6-$D$4))&gt;=50,IF(SUMIFS(OFFSET(データ_フィールド施設!$M$5:$M$1048576,0,ROUND(DT$8*24,1)),データ_フィールド施設!$J$5:$J$1048576,OFFSET($G$9,ROW()-ROW($N$9),DT$6-$D$4))&gt;=100,"×","△"),IF(DT$130="×","△","〇")))</f>
        <v>〇</v>
      </c>
      <c r="DU61" s="29" t="str">
        <f ca="1">IF(OR(DU$9="×",DU$110="×",DU$110="△"),"×",IF(SUMIFS(OFFSET(データ_フィールド施設!$M$5:$M$1048576,0,ROUND(DU$8*24,1)),データ_フィールド施設!$J$5:$J$1048576,OFFSET($G$9,ROW()-ROW($N$9),DU$6-$D$4))&gt;=50,IF(SUMIFS(OFFSET(データ_フィールド施設!$M$5:$M$1048576,0,ROUND(DU$8*24,1)),データ_フィールド施設!$J$5:$J$1048576,OFFSET($G$9,ROW()-ROW($N$9),DU$6-$D$4))&gt;=100,"×","△"),IF(DU$130="×","△","〇")))</f>
        <v>〇</v>
      </c>
      <c r="DV61" s="29" t="str">
        <f ca="1">IF(OR(DV$9="×",DV$110="×",DV$110="△"),"×",IF(SUMIFS(OFFSET(データ_フィールド施設!$M$5:$M$1048576,0,ROUND(DV$8*24,1)),データ_フィールド施設!$J$5:$J$1048576,OFFSET($G$9,ROW()-ROW($N$9),DV$6-$D$4))&gt;=50,IF(SUMIFS(OFFSET(データ_フィールド施設!$M$5:$M$1048576,0,ROUND(DV$8*24,1)),データ_フィールド施設!$J$5:$J$1048576,OFFSET($G$9,ROW()-ROW($N$9),DV$6-$D$4))&gt;=100,"×","△"),IF(DV$130="×","△","〇")))</f>
        <v>〇</v>
      </c>
      <c r="DW61" s="28" t="str">
        <f ca="1">IF(OR(DW$9="×",DW$110="×",DW$110="△"),"×",IF(SUMIFS(OFFSET(データ_フィールド施設!$M$5:$M$1048576,0,ROUND(DW$8*24,1)),データ_フィールド施設!$J$5:$J$1048576,OFFSET($G$9,ROW()-ROW($N$9),DW$6-$D$4))&gt;=50,IF(SUMIFS(OFFSET(データ_フィールド施設!$M$5:$M$1048576,0,ROUND(DW$8*24,1)),データ_フィールド施設!$J$5:$J$1048576,OFFSET($G$9,ROW()-ROW($N$9),DW$6-$D$4))&gt;=100,"×","△"),IF(DW$130="×","△","〇")))</f>
        <v>〇</v>
      </c>
      <c r="DX61" s="29" t="str">
        <f ca="1">IF(OR(DX$9="×",DX$110="×",DX$110="△"),"×",IF(SUMIFS(OFFSET(データ_フィールド施設!$M$5:$M$1048576,0,ROUND(DX$8*24,1)),データ_フィールド施設!$J$5:$J$1048576,OFFSET($G$9,ROW()-ROW($N$9),DX$6-$D$4))&gt;=50,IF(SUMIFS(OFFSET(データ_フィールド施設!$M$5:$M$1048576,0,ROUND(DX$8*24,1)),データ_フィールド施設!$J$5:$J$1048576,OFFSET($G$9,ROW()-ROW($N$9),DX$6-$D$4))&gt;=100,"×","△"),IF(DX$130="×","△","〇")))</f>
        <v>〇</v>
      </c>
      <c r="DY61" s="29" t="str">
        <f ca="1">IF(OR(DY$9="×",DY$110="×",DY$110="△"),"×",IF(SUMIFS(OFFSET(データ_フィールド施設!$M$5:$M$1048576,0,ROUND(DY$8*24,1)),データ_フィールド施設!$J$5:$J$1048576,OFFSET($G$9,ROW()-ROW($N$9),DY$6-$D$4))&gt;=50,IF(SUMIFS(OFFSET(データ_フィールド施設!$M$5:$M$1048576,0,ROUND(DY$8*24,1)),データ_フィールド施設!$J$5:$J$1048576,OFFSET($G$9,ROW()-ROW($N$9),DY$6-$D$4))&gt;=100,"×","△"),IF(DY$130="×","△","〇")))</f>
        <v>〇</v>
      </c>
      <c r="DZ61" s="30" t="str">
        <f ca="1">IF(OR(DZ$9="×",DZ$110="×",DZ$110="△"),"×",IF(SUMIFS(OFFSET(データ_フィールド施設!$M$5:$M$1048576,0,ROUND(DZ$8*24,1)),データ_フィールド施設!$J$5:$J$1048576,OFFSET($G$9,ROW()-ROW($N$9),DZ$6-$D$4))&gt;=50,IF(SUMIFS(OFFSET(データ_フィールド施設!$M$5:$M$1048576,0,ROUND(DZ$8*24,1)),データ_フィールド施設!$J$5:$J$1048576,OFFSET($G$9,ROW()-ROW($N$9),DZ$6-$D$4))&gt;=100,"×","△"),IF(DZ$130="×","△","〇")))</f>
        <v>〇</v>
      </c>
      <c r="EA61" s="29" t="str">
        <f ca="1">IF(OR(EA$9="×",EA$110="×",EA$110="△"),"×",IF(SUMIFS(OFFSET(データ_フィールド施設!$M$5:$M$1048576,0,ROUND(EA$8*24,1)),データ_フィールド施設!$J$5:$J$1048576,OFFSET($G$9,ROW()-ROW($N$9),EA$6-$D$4))&gt;=50,IF(SUMIFS(OFFSET(データ_フィールド施設!$M$5:$M$1048576,0,ROUND(EA$8*24,1)),データ_フィールド施設!$J$5:$J$1048576,OFFSET($G$9,ROW()-ROW($N$9),EA$6-$D$4))&gt;=100,"×","△"),IF(EA$130="×","△","〇")))</f>
        <v>〇</v>
      </c>
      <c r="EB61" s="29" t="str">
        <f ca="1">IF(OR(EB$9="×",EB$110="×",EB$110="△"),"×",IF(SUMIFS(OFFSET(データ_フィールド施設!$M$5:$M$1048576,0,ROUND(EB$8*24,1)),データ_フィールド施設!$J$5:$J$1048576,OFFSET($G$9,ROW()-ROW($N$9),EB$6-$D$4))&gt;=50,IF(SUMIFS(OFFSET(データ_フィールド施設!$M$5:$M$1048576,0,ROUND(EB$8*24,1)),データ_フィールド施設!$J$5:$J$1048576,OFFSET($G$9,ROW()-ROW($N$9),EB$6-$D$4))&gt;=100,"×","△"),IF(EB$130="×","△","〇")))</f>
        <v>〇</v>
      </c>
      <c r="EC61" s="37" t="str">
        <f ca="1">IF(OR(EC$9="×",EC$110="×",EC$110="△"),"×",IF(SUMIFS(OFFSET(データ_フィールド施設!$M$5:$M$1048576,0,ROUND(EC$8*24,1)),データ_フィールド施設!$J$5:$J$1048576,OFFSET($G$9,ROW()-ROW($N$9),EC$6-$D$4))&gt;=50,IF(SUMIFS(OFFSET(データ_フィールド施設!$M$5:$M$1048576,0,ROUND(EC$8*24,1)),データ_フィールド施設!$J$5:$J$1048576,OFFSET($G$9,ROW()-ROW($N$9),EC$6-$D$4))&gt;=100,"×","△"),IF(EC$130="×","△","〇")))</f>
        <v>〇</v>
      </c>
      <c r="ED61" s="36" t="str">
        <f ca="1">IF(OR(ED$9="×",ED$110="×",ED$110="△"),"×",IF(SUMIFS(OFFSET(データ_フィールド施設!$M$5:$M$1048576,0,ROUND(ED$8*24,1)),データ_フィールド施設!$J$5:$J$1048576,OFFSET($G$9,ROW()-ROW($N$9),ED$6-$D$4))&gt;=50,IF(SUMIFS(OFFSET(データ_フィールド施設!$M$5:$M$1048576,0,ROUND(ED$8*24,1)),データ_フィールド施設!$J$5:$J$1048576,OFFSET($G$9,ROW()-ROW($N$9),ED$6-$D$4))&gt;=100,"×","△"),IF(ED$130="×","△","〇")))</f>
        <v>×</v>
      </c>
      <c r="EE61" s="29" t="str">
        <f ca="1">IF(OR(EE$9="×",EE$110="×",EE$110="△"),"×",IF(SUMIFS(OFFSET(データ_フィールド施設!$M$5:$M$1048576,0,ROUND(EE$8*24,1)),データ_フィールド施設!$J$5:$J$1048576,OFFSET($G$9,ROW()-ROW($N$9),EE$6-$D$4))&gt;=50,IF(SUMIFS(OFFSET(データ_フィールド施設!$M$5:$M$1048576,0,ROUND(EE$8*24,1)),データ_フィールド施設!$J$5:$J$1048576,OFFSET($G$9,ROW()-ROW($N$9),EE$6-$D$4))&gt;=100,"×","△"),IF(EE$130="×","△","〇")))</f>
        <v>×</v>
      </c>
      <c r="EF61" s="29" t="str">
        <f ca="1">IF(OR(EF$9="×",EF$110="×",EF$110="△"),"×",IF(SUMIFS(OFFSET(データ_フィールド施設!$M$5:$M$1048576,0,ROUND(EF$8*24,1)),データ_フィールド施設!$J$5:$J$1048576,OFFSET($G$9,ROW()-ROW($N$9),EF$6-$D$4))&gt;=50,IF(SUMIFS(OFFSET(データ_フィールド施設!$M$5:$M$1048576,0,ROUND(EF$8*24,1)),データ_フィールド施設!$J$5:$J$1048576,OFFSET($G$9,ROW()-ROW($N$9),EF$6-$D$4))&gt;=100,"×","△"),IF(EF$130="×","△","〇")))</f>
        <v>×</v>
      </c>
      <c r="EG61" s="29" t="str">
        <f ca="1">IF(OR(EG$9="×",EG$110="×",EG$110="△"),"×",IF(SUMIFS(OFFSET(データ_フィールド施設!$M$5:$M$1048576,0,ROUND(EG$8*24,1)),データ_フィールド施設!$J$5:$J$1048576,OFFSET($G$9,ROW()-ROW($N$9),EG$6-$D$4))&gt;=50,IF(SUMIFS(OFFSET(データ_フィールド施設!$M$5:$M$1048576,0,ROUND(EG$8*24,1)),データ_フィールド施設!$J$5:$J$1048576,OFFSET($G$9,ROW()-ROW($N$9),EG$6-$D$4))&gt;=100,"×","△"),IF(EG$130="×","△","〇")))</f>
        <v>×</v>
      </c>
      <c r="EH61" s="29" t="str">
        <f ca="1">IF(OR(EH$9="×",EH$110="×",EH$110="△"),"×",IF(SUMIFS(OFFSET(データ_フィールド施設!$M$5:$M$1048576,0,ROUND(EH$8*24,1)),データ_フィールド施設!$J$5:$J$1048576,OFFSET($G$9,ROW()-ROW($N$9),EH$6-$D$4))&gt;=50,IF(SUMIFS(OFFSET(データ_フィールド施設!$M$5:$M$1048576,0,ROUND(EH$8*24,1)),データ_フィールド施設!$J$5:$J$1048576,OFFSET($G$9,ROW()-ROW($N$9),EH$6-$D$4))&gt;=100,"×","△"),IF(EH$130="×","△","〇")))</f>
        <v>×</v>
      </c>
      <c r="EI61" s="29" t="str">
        <f ca="1">IF(OR(EI$9="×",EI$110="×",EI$110="△"),"×",IF(SUMIFS(OFFSET(データ_フィールド施設!$M$5:$M$1048576,0,ROUND(EI$8*24,1)),データ_フィールド施設!$J$5:$J$1048576,OFFSET($G$9,ROW()-ROW($N$9),EI$6-$D$4))&gt;=50,IF(SUMIFS(OFFSET(データ_フィールド施設!$M$5:$M$1048576,0,ROUND(EI$8*24,1)),データ_フィールド施設!$J$5:$J$1048576,OFFSET($G$9,ROW()-ROW($N$9),EI$6-$D$4))&gt;=100,"×","△"),IF(EI$130="×","△","〇")))</f>
        <v>×</v>
      </c>
      <c r="EJ61" s="29" t="str">
        <f ca="1">IF(OR(EJ$9="×",EJ$110="×",EJ$110="△"),"×",IF(SUMIFS(OFFSET(データ_フィールド施設!$M$5:$M$1048576,0,ROUND(EJ$8*24,1)),データ_フィールド施設!$J$5:$J$1048576,OFFSET($G$9,ROW()-ROW($N$9),EJ$6-$D$4))&gt;=50,IF(SUMIFS(OFFSET(データ_フィールド施設!$M$5:$M$1048576,0,ROUND(EJ$8*24,1)),データ_フィールド施設!$J$5:$J$1048576,OFFSET($G$9,ROW()-ROW($N$9),EJ$6-$D$4))&gt;=100,"×","△"),IF(EJ$130="×","△","〇")))</f>
        <v>×</v>
      </c>
      <c r="EK61" s="29" t="str">
        <f ca="1">IF(OR(EK$9="×",EK$110="×",EK$110="△"),"×",IF(SUMIFS(OFFSET(データ_フィールド施設!$M$5:$M$1048576,0,ROUND(EK$8*24,1)),データ_フィールド施設!$J$5:$J$1048576,OFFSET($G$9,ROW()-ROW($N$9),EK$6-$D$4))&gt;=50,IF(SUMIFS(OFFSET(データ_フィールド施設!$M$5:$M$1048576,0,ROUND(EK$8*24,1)),データ_フィールド施設!$J$5:$J$1048576,OFFSET($G$9,ROW()-ROW($N$9),EK$6-$D$4))&gt;=100,"×","△"),IF(EK$130="×","△","〇")))</f>
        <v>×</v>
      </c>
      <c r="EL61" s="29" t="str">
        <f ca="1">IF(OR(EL$9="×",EL$110="×",EL$110="△"),"×",IF(SUMIFS(OFFSET(データ_フィールド施設!$M$5:$M$1048576,0,ROUND(EL$8*24,1)),データ_フィールド施設!$J$5:$J$1048576,OFFSET($G$9,ROW()-ROW($N$9),EL$6-$D$4))&gt;=50,IF(SUMIFS(OFFSET(データ_フィールド施設!$M$5:$M$1048576,0,ROUND(EL$8*24,1)),データ_フィールド施設!$J$5:$J$1048576,OFFSET($G$9,ROW()-ROW($N$9),EL$6-$D$4))&gt;=100,"×","△"),IF(EL$130="×","△","〇")))</f>
        <v>×</v>
      </c>
      <c r="EM61" s="28" t="str">
        <f ca="1">IF(OR(EM$9="×",EM$110="×",EM$110="△"),"×",IF(SUMIFS(OFFSET(データ_フィールド施設!$M$5:$M$1048576,0,ROUND(EM$8*24,1)),データ_フィールド施設!$J$5:$J$1048576,OFFSET($G$9,ROW()-ROW($N$9),EM$6-$D$4))&gt;=50,IF(SUMIFS(OFFSET(データ_フィールド施設!$M$5:$M$1048576,0,ROUND(EM$8*24,1)),データ_フィールド施設!$J$5:$J$1048576,OFFSET($G$9,ROW()-ROW($N$9),EM$6-$D$4))&gt;=100,"×","△"),IF(EM$130="×","△","〇")))</f>
        <v>×</v>
      </c>
      <c r="EN61" s="29" t="str">
        <f ca="1">IF(OR(EN$9="×",EN$110="×",EN$110="△"),"×",IF(SUMIFS(OFFSET(データ_フィールド施設!$M$5:$M$1048576,0,ROUND(EN$8*24,1)),データ_フィールド施設!$J$5:$J$1048576,OFFSET($G$9,ROW()-ROW($N$9),EN$6-$D$4))&gt;=50,IF(SUMIFS(OFFSET(データ_フィールド施設!$M$5:$M$1048576,0,ROUND(EN$8*24,1)),データ_フィールド施設!$J$5:$J$1048576,OFFSET($G$9,ROW()-ROW($N$9),EN$6-$D$4))&gt;=100,"×","△"),IF(EN$130="×","△","〇")))</f>
        <v>×</v>
      </c>
      <c r="EO61" s="29" t="str">
        <f ca="1">IF(OR(EO$9="×",EO$110="×",EO$110="△"),"×",IF(SUMIFS(OFFSET(データ_フィールド施設!$M$5:$M$1048576,0,ROUND(EO$8*24,1)),データ_フィールド施設!$J$5:$J$1048576,OFFSET($G$9,ROW()-ROW($N$9),EO$6-$D$4))&gt;=50,IF(SUMIFS(OFFSET(データ_フィールド施設!$M$5:$M$1048576,0,ROUND(EO$8*24,1)),データ_フィールド施設!$J$5:$J$1048576,OFFSET($G$9,ROW()-ROW($N$9),EO$6-$D$4))&gt;=100,"×","△"),IF(EO$130="×","△","〇")))</f>
        <v>×</v>
      </c>
      <c r="EP61" s="30" t="str">
        <f ca="1">IF(OR(EP$9="×",EP$110="×",EP$110="△"),"×",IF(SUMIFS(OFFSET(データ_フィールド施設!$M$5:$M$1048576,0,ROUND(EP$8*24,1)),データ_フィールド施設!$J$5:$J$1048576,OFFSET($G$9,ROW()-ROW($N$9),EP$6-$D$4))&gt;=50,IF(SUMIFS(OFFSET(データ_フィールド施設!$M$5:$M$1048576,0,ROUND(EP$8*24,1)),データ_フィールド施設!$J$5:$J$1048576,OFFSET($G$9,ROW()-ROW($N$9),EP$6-$D$4))&gt;=100,"×","△"),IF(EP$130="×","△","〇")))</f>
        <v>×</v>
      </c>
      <c r="EQ61" s="29" t="str">
        <f ca="1">IF(OR(EQ$9="×",EQ$110="×",EQ$110="△"),"×",IF(SUMIFS(OFFSET(データ_フィールド施設!$M$5:$M$1048576,0,ROUND(EQ$8*24,1)),データ_フィールド施設!$J$5:$J$1048576,OFFSET($G$9,ROW()-ROW($N$9),EQ$6-$D$4))&gt;=50,IF(SUMIFS(OFFSET(データ_フィールド施設!$M$5:$M$1048576,0,ROUND(EQ$8*24,1)),データ_フィールド施設!$J$5:$J$1048576,OFFSET($G$9,ROW()-ROW($N$9),EQ$6-$D$4))&gt;=100,"×","△"),IF(EQ$130="×","△","〇")))</f>
        <v>×</v>
      </c>
      <c r="ER61" s="29" t="str">
        <f ca="1">IF(OR(ER$9="×",ER$110="×",ER$110="△"),"×",IF(SUMIFS(OFFSET(データ_フィールド施設!$M$5:$M$1048576,0,ROUND(ER$8*24,1)),データ_フィールド施設!$J$5:$J$1048576,OFFSET($G$9,ROW()-ROW($N$9),ER$6-$D$4))&gt;=50,IF(SUMIFS(OFFSET(データ_フィールド施設!$M$5:$M$1048576,0,ROUND(ER$8*24,1)),データ_フィールド施設!$J$5:$J$1048576,OFFSET($G$9,ROW()-ROW($N$9),ER$6-$D$4))&gt;=100,"×","△"),IF(ER$130="×","△","〇")))</f>
        <v>×</v>
      </c>
      <c r="ES61" s="29" t="str">
        <f ca="1">IF(OR(ES$9="×",ES$110="×",ES$110="△"),"×",IF(SUMIFS(OFFSET(データ_フィールド施設!$M$5:$M$1048576,0,ROUND(ES$8*24,1)),データ_フィールド施設!$J$5:$J$1048576,OFFSET($G$9,ROW()-ROW($N$9),ES$6-$D$4))&gt;=50,IF(SUMIFS(OFFSET(データ_フィールド施設!$M$5:$M$1048576,0,ROUND(ES$8*24,1)),データ_フィールド施設!$J$5:$J$1048576,OFFSET($G$9,ROW()-ROW($N$9),ES$6-$D$4))&gt;=100,"×","△"),IF(ES$130="×","△","〇")))</f>
        <v>×</v>
      </c>
      <c r="ET61" s="29" t="str">
        <f ca="1">IF(OR(ET$9="×",ET$110="×",ET$110="△"),"×",IF(SUMIFS(OFFSET(データ_フィールド施設!$M$5:$M$1048576,0,ROUND(ET$8*24,1)),データ_フィールド施設!$J$5:$J$1048576,OFFSET($G$9,ROW()-ROW($N$9),ET$6-$D$4))&gt;=50,IF(SUMIFS(OFFSET(データ_フィールド施設!$M$5:$M$1048576,0,ROUND(ET$8*24,1)),データ_フィールド施設!$J$5:$J$1048576,OFFSET($G$9,ROW()-ROW($N$9),ET$6-$D$4))&gt;=100,"×","△"),IF(ET$130="×","△","〇")))</f>
        <v>×</v>
      </c>
      <c r="EU61" s="28" t="str">
        <f ca="1">IF(OR(EU$9="×",EU$110="×",EU$110="△"),"×",IF(SUMIFS(OFFSET(データ_フィールド施設!$M$5:$M$1048576,0,ROUND(EU$8*24,1)),データ_フィールド施設!$J$5:$J$1048576,OFFSET($G$9,ROW()-ROW($N$9),EU$6-$D$4))&gt;=50,IF(SUMIFS(OFFSET(データ_フィールド施設!$M$5:$M$1048576,0,ROUND(EU$8*24,1)),データ_フィールド施設!$J$5:$J$1048576,OFFSET($G$9,ROW()-ROW($N$9),EU$6-$D$4))&gt;=100,"×","△"),IF(EU$130="×","△","〇")))</f>
        <v>×</v>
      </c>
      <c r="EV61" s="29" t="str">
        <f ca="1">IF(OR(EV$9="×",EV$110="×",EV$110="△"),"×",IF(SUMIFS(OFFSET(データ_フィールド施設!$M$5:$M$1048576,0,ROUND(EV$8*24,1)),データ_フィールド施設!$J$5:$J$1048576,OFFSET($G$9,ROW()-ROW($N$9),EV$6-$D$4))&gt;=50,IF(SUMIFS(OFFSET(データ_フィールド施設!$M$5:$M$1048576,0,ROUND(EV$8*24,1)),データ_フィールド施設!$J$5:$J$1048576,OFFSET($G$9,ROW()-ROW($N$9),EV$6-$D$4))&gt;=100,"×","△"),IF(EV$130="×","△","〇")))</f>
        <v>×</v>
      </c>
      <c r="EW61" s="29" t="str">
        <f ca="1">IF(OR(EW$9="×",EW$110="×",EW$110="△"),"×",IF(SUMIFS(OFFSET(データ_フィールド施設!$M$5:$M$1048576,0,ROUND(EW$8*24,1)),データ_フィールド施設!$J$5:$J$1048576,OFFSET($G$9,ROW()-ROW($N$9),EW$6-$D$4))&gt;=50,IF(SUMIFS(OFFSET(データ_フィールド施設!$M$5:$M$1048576,0,ROUND(EW$8*24,1)),データ_フィールド施設!$J$5:$J$1048576,OFFSET($G$9,ROW()-ROW($N$9),EW$6-$D$4))&gt;=100,"×","△"),IF(EW$130="×","△","〇")))</f>
        <v>×</v>
      </c>
      <c r="EX61" s="30" t="str">
        <f ca="1">IF(OR(EX$9="×",EX$110="×",EX$110="△"),"×",IF(SUMIFS(OFFSET(データ_フィールド施設!$M$5:$M$1048576,0,ROUND(EX$8*24,1)),データ_フィールド施設!$J$5:$J$1048576,OFFSET($G$9,ROW()-ROW($N$9),EX$6-$D$4))&gt;=50,IF(SUMIFS(OFFSET(データ_フィールド施設!$M$5:$M$1048576,0,ROUND(EX$8*24,1)),データ_フィールド施設!$J$5:$J$1048576,OFFSET($G$9,ROW()-ROW($N$9),EX$6-$D$4))&gt;=100,"×","△"),IF(EX$130="×","△","〇")))</f>
        <v>×</v>
      </c>
      <c r="EY61" s="29" t="str">
        <f ca="1">IF(OR(EY$9="×",EY$110="×",EY$110="△"),"×",IF(SUMIFS(OFFSET(データ_フィールド施設!$M$5:$M$1048576,0,ROUND(EY$8*24,1)),データ_フィールド施設!$J$5:$J$1048576,OFFSET($G$9,ROW()-ROW($N$9),EY$6-$D$4))&gt;=50,IF(SUMIFS(OFFSET(データ_フィールド施設!$M$5:$M$1048576,0,ROUND(EY$8*24,1)),データ_フィールド施設!$J$5:$J$1048576,OFFSET($G$9,ROW()-ROW($N$9),EY$6-$D$4))&gt;=100,"×","△"),IF(EY$130="×","△","〇")))</f>
        <v>×</v>
      </c>
      <c r="EZ61" s="29" t="str">
        <f ca="1">IF(OR(EZ$9="×",EZ$110="×",EZ$110="△"),"×",IF(SUMIFS(OFFSET(データ_フィールド施設!$M$5:$M$1048576,0,ROUND(EZ$8*24,1)),データ_フィールド施設!$J$5:$J$1048576,OFFSET($G$9,ROW()-ROW($N$9),EZ$6-$D$4))&gt;=50,IF(SUMIFS(OFFSET(データ_フィールド施設!$M$5:$M$1048576,0,ROUND(EZ$8*24,1)),データ_フィールド施設!$J$5:$J$1048576,OFFSET($G$9,ROW()-ROW($N$9),EZ$6-$D$4))&gt;=100,"×","△"),IF(EZ$130="×","△","〇")))</f>
        <v>×</v>
      </c>
      <c r="FA61" s="37" t="str">
        <f ca="1">IF(OR(FA$9="×",FA$110="×",FA$110="△"),"×",IF(SUMIFS(OFFSET(データ_フィールド施設!$M$5:$M$1048576,0,ROUND(FA$8*24,1)),データ_フィールド施設!$J$5:$J$1048576,OFFSET($G$9,ROW()-ROW($N$9),FA$6-$D$4))&gt;=50,IF(SUMIFS(OFFSET(データ_フィールド施設!$M$5:$M$1048576,0,ROUND(FA$8*24,1)),データ_フィールド施設!$J$5:$J$1048576,OFFSET($G$9,ROW()-ROW($N$9),FA$6-$D$4))&gt;=100,"×","△"),IF(FA$130="×","△","〇")))</f>
        <v>×</v>
      </c>
      <c r="FB61" s="36" t="str">
        <f ca="1">IF(OR(FB$9="×",FB$110="×",FB$110="△"),"×",IF(SUMIFS(OFFSET(データ_フィールド施設!$M$5:$M$1048576,0,ROUND(FB$8*24,1)),データ_フィールド施設!$J$5:$J$1048576,OFFSET($G$9,ROW()-ROW($N$9),FB$6-$D$4))&gt;=50,IF(SUMIFS(OFFSET(データ_フィールド施設!$M$5:$M$1048576,0,ROUND(FB$8*24,1)),データ_フィールド施設!$J$5:$J$1048576,OFFSET($G$9,ROW()-ROW($N$9),FB$6-$D$4))&gt;=100,"×","△"),IF(FB$130="×","△","〇")))</f>
        <v>×</v>
      </c>
      <c r="FC61" s="29" t="str">
        <f ca="1">IF(OR(FC$9="×",FC$110="×",FC$110="△"),"×",IF(SUMIFS(OFFSET(データ_フィールド施設!$M$5:$M$1048576,0,ROUND(FC$8*24,1)),データ_フィールド施設!$J$5:$J$1048576,OFFSET($G$9,ROW()-ROW($N$9),FC$6-$D$4))&gt;=50,IF(SUMIFS(OFFSET(データ_フィールド施設!$M$5:$M$1048576,0,ROUND(FC$8*24,1)),データ_フィールド施設!$J$5:$J$1048576,OFFSET($G$9,ROW()-ROW($N$9),FC$6-$D$4))&gt;=100,"×","△"),IF(FC$130="×","△","〇")))</f>
        <v>×</v>
      </c>
      <c r="FD61" s="29" t="str">
        <f ca="1">IF(OR(FD$9="×",FD$110="×",FD$110="△"),"×",IF(SUMIFS(OFFSET(データ_フィールド施設!$M$5:$M$1048576,0,ROUND(FD$8*24,1)),データ_フィールド施設!$J$5:$J$1048576,OFFSET($G$9,ROW()-ROW($N$9),FD$6-$D$4))&gt;=50,IF(SUMIFS(OFFSET(データ_フィールド施設!$M$5:$M$1048576,0,ROUND(FD$8*24,1)),データ_フィールド施設!$J$5:$J$1048576,OFFSET($G$9,ROW()-ROW($N$9),FD$6-$D$4))&gt;=100,"×","△"),IF(FD$130="×","△","〇")))</f>
        <v>×</v>
      </c>
      <c r="FE61" s="29" t="str">
        <f ca="1">IF(OR(FE$9="×",FE$110="×",FE$110="△"),"×",IF(SUMIFS(OFFSET(データ_フィールド施設!$M$5:$M$1048576,0,ROUND(FE$8*24,1)),データ_フィールド施設!$J$5:$J$1048576,OFFSET($G$9,ROW()-ROW($N$9),FE$6-$D$4))&gt;=50,IF(SUMIFS(OFFSET(データ_フィールド施設!$M$5:$M$1048576,0,ROUND(FE$8*24,1)),データ_フィールド施設!$J$5:$J$1048576,OFFSET($G$9,ROW()-ROW($N$9),FE$6-$D$4))&gt;=100,"×","△"),IF(FE$130="×","△","〇")))</f>
        <v>×</v>
      </c>
      <c r="FF61" s="29" t="str">
        <f ca="1">IF(OR(FF$9="×",FF$110="×",FF$110="△"),"×",IF(SUMIFS(OFFSET(データ_フィールド施設!$M$5:$M$1048576,0,ROUND(FF$8*24,1)),データ_フィールド施設!$J$5:$J$1048576,OFFSET($G$9,ROW()-ROW($N$9),FF$6-$D$4))&gt;=50,IF(SUMIFS(OFFSET(データ_フィールド施設!$M$5:$M$1048576,0,ROUND(FF$8*24,1)),データ_フィールド施設!$J$5:$J$1048576,OFFSET($G$9,ROW()-ROW($N$9),FF$6-$D$4))&gt;=100,"×","△"),IF(FF$130="×","△","〇")))</f>
        <v>×</v>
      </c>
      <c r="FG61" s="29" t="str">
        <f ca="1">IF(OR(FG$9="×",FG$110="×",FG$110="△"),"×",IF(SUMIFS(OFFSET(データ_フィールド施設!$M$5:$M$1048576,0,ROUND(FG$8*24,1)),データ_フィールド施設!$J$5:$J$1048576,OFFSET($G$9,ROW()-ROW($N$9),FG$6-$D$4))&gt;=50,IF(SUMIFS(OFFSET(データ_フィールド施設!$M$5:$M$1048576,0,ROUND(FG$8*24,1)),データ_フィールド施設!$J$5:$J$1048576,OFFSET($G$9,ROW()-ROW($N$9),FG$6-$D$4))&gt;=100,"×","△"),IF(FG$130="×","△","〇")))</f>
        <v>×</v>
      </c>
      <c r="FH61" s="29" t="str">
        <f ca="1">IF(OR(FH$9="×",FH$110="×",FH$110="△"),"×",IF(SUMIFS(OFFSET(データ_フィールド施設!$M$5:$M$1048576,0,ROUND(FH$8*24,1)),データ_フィールド施設!$J$5:$J$1048576,OFFSET($G$9,ROW()-ROW($N$9),FH$6-$D$4))&gt;=50,IF(SUMIFS(OFFSET(データ_フィールド施設!$M$5:$M$1048576,0,ROUND(FH$8*24,1)),データ_フィールド施設!$J$5:$J$1048576,OFFSET($G$9,ROW()-ROW($N$9),FH$6-$D$4))&gt;=100,"×","△"),IF(FH$130="×","△","〇")))</f>
        <v>×</v>
      </c>
      <c r="FI61" s="29" t="str">
        <f ca="1">IF(OR(FI$9="×",FI$110="×",FI$110="△"),"×",IF(SUMIFS(OFFSET(データ_フィールド施設!$M$5:$M$1048576,0,ROUND(FI$8*24,1)),データ_フィールド施設!$J$5:$J$1048576,OFFSET($G$9,ROW()-ROW($N$9),FI$6-$D$4))&gt;=50,IF(SUMIFS(OFFSET(データ_フィールド施設!$M$5:$M$1048576,0,ROUND(FI$8*24,1)),データ_フィールド施設!$J$5:$J$1048576,OFFSET($G$9,ROW()-ROW($N$9),FI$6-$D$4))&gt;=100,"×","△"),IF(FI$130="×","△","〇")))</f>
        <v>×</v>
      </c>
      <c r="FJ61" s="29" t="str">
        <f ca="1">IF(OR(FJ$9="×",FJ$110="×",FJ$110="△"),"×",IF(SUMIFS(OFFSET(データ_フィールド施設!$M$5:$M$1048576,0,ROUND(FJ$8*24,1)),データ_フィールド施設!$J$5:$J$1048576,OFFSET($G$9,ROW()-ROW($N$9),FJ$6-$D$4))&gt;=50,IF(SUMIFS(OFFSET(データ_フィールド施設!$M$5:$M$1048576,0,ROUND(FJ$8*24,1)),データ_フィールド施設!$J$5:$J$1048576,OFFSET($G$9,ROW()-ROW($N$9),FJ$6-$D$4))&gt;=100,"×","△"),IF(FJ$130="×","△","〇")))</f>
        <v>×</v>
      </c>
      <c r="FK61" s="28" t="str">
        <f ca="1">IF(OR(FK$9="×",FK$110="×",FK$110="△"),"×",IF(SUMIFS(OFFSET(データ_フィールド施設!$M$5:$M$1048576,0,ROUND(FK$8*24,1)),データ_フィールド施設!$J$5:$J$1048576,OFFSET($G$9,ROW()-ROW($N$9),FK$6-$D$4))&gt;=50,IF(SUMIFS(OFFSET(データ_フィールド施設!$M$5:$M$1048576,0,ROUND(FK$8*24,1)),データ_フィールド施設!$J$5:$J$1048576,OFFSET($G$9,ROW()-ROW($N$9),FK$6-$D$4))&gt;=100,"×","△"),IF(FK$130="×","△","〇")))</f>
        <v>×</v>
      </c>
      <c r="FL61" s="29" t="str">
        <f ca="1">IF(OR(FL$9="×",FL$110="×",FL$110="△"),"×",IF(SUMIFS(OFFSET(データ_フィールド施設!$M$5:$M$1048576,0,ROUND(FL$8*24,1)),データ_フィールド施設!$J$5:$J$1048576,OFFSET($G$9,ROW()-ROW($N$9),FL$6-$D$4))&gt;=50,IF(SUMIFS(OFFSET(データ_フィールド施設!$M$5:$M$1048576,0,ROUND(FL$8*24,1)),データ_フィールド施設!$J$5:$J$1048576,OFFSET($G$9,ROW()-ROW($N$9),FL$6-$D$4))&gt;=100,"×","△"),IF(FL$130="×","△","〇")))</f>
        <v>×</v>
      </c>
      <c r="FM61" s="29" t="str">
        <f ca="1">IF(OR(FM$9="×",FM$110="×",FM$110="△"),"×",IF(SUMIFS(OFFSET(データ_フィールド施設!$M$5:$M$1048576,0,ROUND(FM$8*24,1)),データ_フィールド施設!$J$5:$J$1048576,OFFSET($G$9,ROW()-ROW($N$9),FM$6-$D$4))&gt;=50,IF(SUMIFS(OFFSET(データ_フィールド施設!$M$5:$M$1048576,0,ROUND(FM$8*24,1)),データ_フィールド施設!$J$5:$J$1048576,OFFSET($G$9,ROW()-ROW($N$9),FM$6-$D$4))&gt;=100,"×","△"),IF(FM$130="×","△","〇")))</f>
        <v>×</v>
      </c>
      <c r="FN61" s="30" t="str">
        <f ca="1">IF(OR(FN$9="×",FN$110="×",FN$110="△"),"×",IF(SUMIFS(OFFSET(データ_フィールド施設!$M$5:$M$1048576,0,ROUND(FN$8*24,1)),データ_フィールド施設!$J$5:$J$1048576,OFFSET($G$9,ROW()-ROW($N$9),FN$6-$D$4))&gt;=50,IF(SUMIFS(OFFSET(データ_フィールド施設!$M$5:$M$1048576,0,ROUND(FN$8*24,1)),データ_フィールド施設!$J$5:$J$1048576,OFFSET($G$9,ROW()-ROW($N$9),FN$6-$D$4))&gt;=100,"×","△"),IF(FN$130="×","△","〇")))</f>
        <v>×</v>
      </c>
      <c r="FO61" s="29" t="str">
        <f ca="1">IF(OR(FO$9="×",FO$110="×",FO$110="△"),"×",IF(SUMIFS(OFFSET(データ_フィールド施設!$M$5:$M$1048576,0,ROUND(FO$8*24,1)),データ_フィールド施設!$J$5:$J$1048576,OFFSET($G$9,ROW()-ROW($N$9),FO$6-$D$4))&gt;=50,IF(SUMIFS(OFFSET(データ_フィールド施設!$M$5:$M$1048576,0,ROUND(FO$8*24,1)),データ_フィールド施設!$J$5:$J$1048576,OFFSET($G$9,ROW()-ROW($N$9),FO$6-$D$4))&gt;=100,"×","△"),IF(FO$130="×","△","〇")))</f>
        <v>×</v>
      </c>
      <c r="FP61" s="29" t="str">
        <f ca="1">IF(OR(FP$9="×",FP$110="×",FP$110="△"),"×",IF(SUMIFS(OFFSET(データ_フィールド施設!$M$5:$M$1048576,0,ROUND(FP$8*24,1)),データ_フィールド施設!$J$5:$J$1048576,OFFSET($G$9,ROW()-ROW($N$9),FP$6-$D$4))&gt;=50,IF(SUMIFS(OFFSET(データ_フィールド施設!$M$5:$M$1048576,0,ROUND(FP$8*24,1)),データ_フィールド施設!$J$5:$J$1048576,OFFSET($G$9,ROW()-ROW($N$9),FP$6-$D$4))&gt;=100,"×","△"),IF(FP$130="×","△","〇")))</f>
        <v>×</v>
      </c>
      <c r="FQ61" s="29" t="str">
        <f ca="1">IF(OR(FQ$9="×",FQ$110="×",FQ$110="△"),"×",IF(SUMIFS(OFFSET(データ_フィールド施設!$M$5:$M$1048576,0,ROUND(FQ$8*24,1)),データ_フィールド施設!$J$5:$J$1048576,OFFSET($G$9,ROW()-ROW($N$9),FQ$6-$D$4))&gt;=50,IF(SUMIFS(OFFSET(データ_フィールド施設!$M$5:$M$1048576,0,ROUND(FQ$8*24,1)),データ_フィールド施設!$J$5:$J$1048576,OFFSET($G$9,ROW()-ROW($N$9),FQ$6-$D$4))&gt;=100,"×","△"),IF(FQ$130="×","△","〇")))</f>
        <v>×</v>
      </c>
      <c r="FR61" s="29" t="str">
        <f ca="1">IF(OR(FR$9="×",FR$110="×",FR$110="△"),"×",IF(SUMIFS(OFFSET(データ_フィールド施設!$M$5:$M$1048576,0,ROUND(FR$8*24,1)),データ_フィールド施設!$J$5:$J$1048576,OFFSET($G$9,ROW()-ROW($N$9),FR$6-$D$4))&gt;=50,IF(SUMIFS(OFFSET(データ_フィールド施設!$M$5:$M$1048576,0,ROUND(FR$8*24,1)),データ_フィールド施設!$J$5:$J$1048576,OFFSET($G$9,ROW()-ROW($N$9),FR$6-$D$4))&gt;=100,"×","△"),IF(FR$130="×","△","〇")))</f>
        <v>×</v>
      </c>
      <c r="FS61" s="28" t="str">
        <f ca="1">IF(OR(FS$9="×",FS$110="×",FS$110="△"),"×",IF(SUMIFS(OFFSET(データ_フィールド施設!$M$5:$M$1048576,0,ROUND(FS$8*24,1)),データ_フィールド施設!$J$5:$J$1048576,OFFSET($G$9,ROW()-ROW($N$9),FS$6-$D$4))&gt;=50,IF(SUMIFS(OFFSET(データ_フィールド施設!$M$5:$M$1048576,0,ROUND(FS$8*24,1)),データ_フィールド施設!$J$5:$J$1048576,OFFSET($G$9,ROW()-ROW($N$9),FS$6-$D$4))&gt;=100,"×","△"),IF(FS$130="×","△","〇")))</f>
        <v>×</v>
      </c>
      <c r="FT61" s="29" t="str">
        <f ca="1">IF(OR(FT$9="×",FT$110="×",FT$110="△"),"×",IF(SUMIFS(OFFSET(データ_フィールド施設!$M$5:$M$1048576,0,ROUND(FT$8*24,1)),データ_フィールド施設!$J$5:$J$1048576,OFFSET($G$9,ROW()-ROW($N$9),FT$6-$D$4))&gt;=50,IF(SUMIFS(OFFSET(データ_フィールド施設!$M$5:$M$1048576,0,ROUND(FT$8*24,1)),データ_フィールド施設!$J$5:$J$1048576,OFFSET($G$9,ROW()-ROW($N$9),FT$6-$D$4))&gt;=100,"×","△"),IF(FT$130="×","△","〇")))</f>
        <v>×</v>
      </c>
      <c r="FU61" s="29" t="str">
        <f ca="1">IF(OR(FU$9="×",FU$110="×",FU$110="△"),"×",IF(SUMIFS(OFFSET(データ_フィールド施設!$M$5:$M$1048576,0,ROUND(FU$8*24,1)),データ_フィールド施設!$J$5:$J$1048576,OFFSET($G$9,ROW()-ROW($N$9),FU$6-$D$4))&gt;=50,IF(SUMIFS(OFFSET(データ_フィールド施設!$M$5:$M$1048576,0,ROUND(FU$8*24,1)),データ_フィールド施設!$J$5:$J$1048576,OFFSET($G$9,ROW()-ROW($N$9),FU$6-$D$4))&gt;=100,"×","△"),IF(FU$130="×","△","〇")))</f>
        <v>×</v>
      </c>
      <c r="FV61" s="30" t="str">
        <f ca="1">IF(OR(FV$9="×",FV$110="×",FV$110="△"),"×",IF(SUMIFS(OFFSET(データ_フィールド施設!$M$5:$M$1048576,0,ROUND(FV$8*24,1)),データ_フィールド施設!$J$5:$J$1048576,OFFSET($G$9,ROW()-ROW($N$9),FV$6-$D$4))&gt;=50,IF(SUMIFS(OFFSET(データ_フィールド施設!$M$5:$M$1048576,0,ROUND(FV$8*24,1)),データ_フィールド施設!$J$5:$J$1048576,OFFSET($G$9,ROW()-ROW($N$9),FV$6-$D$4))&gt;=100,"×","△"),IF(FV$130="×","△","〇")))</f>
        <v>×</v>
      </c>
      <c r="FW61" s="29" t="str">
        <f ca="1">IF(OR(FW$9="×",FW$110="×",FW$110="△"),"×",IF(SUMIFS(OFFSET(データ_フィールド施設!$M$5:$M$1048576,0,ROUND(FW$8*24,1)),データ_フィールド施設!$J$5:$J$1048576,OFFSET($G$9,ROW()-ROW($N$9),FW$6-$D$4))&gt;=50,IF(SUMIFS(OFFSET(データ_フィールド施設!$M$5:$M$1048576,0,ROUND(FW$8*24,1)),データ_フィールド施設!$J$5:$J$1048576,OFFSET($G$9,ROW()-ROW($N$9),FW$6-$D$4))&gt;=100,"×","△"),IF(FW$130="×","△","〇")))</f>
        <v>×</v>
      </c>
      <c r="FX61" s="29" t="str">
        <f ca="1">IF(OR(FX$9="×",FX$110="×",FX$110="△"),"×",IF(SUMIFS(OFFSET(データ_フィールド施設!$M$5:$M$1048576,0,ROUND(FX$8*24,1)),データ_フィールド施設!$J$5:$J$1048576,OFFSET($G$9,ROW()-ROW($N$9),FX$6-$D$4))&gt;=50,IF(SUMIFS(OFFSET(データ_フィールド施設!$M$5:$M$1048576,0,ROUND(FX$8*24,1)),データ_フィールド施設!$J$5:$J$1048576,OFFSET($G$9,ROW()-ROW($N$9),FX$6-$D$4))&gt;=100,"×","△"),IF(FX$130="×","△","〇")))</f>
        <v>×</v>
      </c>
      <c r="FY61" s="37" t="str">
        <f ca="1">IF(OR(FY$9="×",FY$110="×",FY$110="△"),"×",IF(SUMIFS(OFFSET(データ_フィールド施設!$M$5:$M$1048576,0,ROUND(FY$8*24,1)),データ_フィールド施設!$J$5:$J$1048576,OFFSET($G$9,ROW()-ROW($N$9),FY$6-$D$4))&gt;=50,IF(SUMIFS(OFFSET(データ_フィールド施設!$M$5:$M$1048576,0,ROUND(FY$8*24,1)),データ_フィールド施設!$J$5:$J$1048576,OFFSET($G$9,ROW()-ROW($N$9),FY$6-$D$4))&gt;=100,"×","△"),IF(FY$130="×","△","〇")))</f>
        <v>×</v>
      </c>
    </row>
    <row r="62" spans="1:181">
      <c r="A62" s="47"/>
      <c r="B62" s="79" t="s">
        <v>431</v>
      </c>
      <c r="C62" s="80"/>
      <c r="D62" s="11" t="s">
        <v>200</v>
      </c>
      <c r="E62" s="10" t="str">
        <f>INDEX(施設情報!$D$1:$D$1000,MATCH(D62,施設情報!$C$1:$C$1000,0))</f>
        <v>1</v>
      </c>
      <c r="F62" s="11" t="s">
        <v>275</v>
      </c>
      <c r="G62" s="8" t="str">
        <f t="shared" si="22"/>
        <v>051-46391</v>
      </c>
      <c r="H62" s="10" t="str">
        <f t="shared" si="23"/>
        <v>051-46392</v>
      </c>
      <c r="I62" s="10" t="str">
        <f t="shared" si="24"/>
        <v>051-46393</v>
      </c>
      <c r="J62" s="10" t="str">
        <f t="shared" si="25"/>
        <v>051-46394</v>
      </c>
      <c r="K62" s="10" t="str">
        <f t="shared" si="26"/>
        <v>051-46395</v>
      </c>
      <c r="L62" s="10" t="str">
        <f t="shared" si="27"/>
        <v>051-46396</v>
      </c>
      <c r="M62" s="10" t="str">
        <f t="shared" si="28"/>
        <v>051-46397</v>
      </c>
      <c r="N62" s="36" t="str">
        <f ca="1">IF(OR(N$9="×",N$110="×",N$110="△"),"×",IF(SUMIFS(OFFSET(データ_フィールド施設!$M$5:$M$1048576,0,ROUND(N$8*24,1)),データ_フィールド施設!$J$5:$J$1048576,OFFSET($G$9,ROW()-ROW($N$9),N$6-$D$4))&gt;=50,IF(SUMIFS(OFFSET(データ_フィールド施設!$M$5:$M$1048576,0,ROUND(N$8*24,1)),データ_フィールド施設!$J$5:$J$1048576,OFFSET($G$9,ROW()-ROW($N$9),N$6-$D$4))&gt;=100,"×","△"),IF(N$130="×","△","〇")))</f>
        <v>〇</v>
      </c>
      <c r="O62" s="29" t="str">
        <f ca="1">IF(OR(O$9="×",O$110="×",O$110="△"),"×",IF(SUMIFS(OFFSET(データ_フィールド施設!$M$5:$M$1048576,0,ROUND(O$8*24,1)),データ_フィールド施設!$J$5:$J$1048576,OFFSET($G$9,ROW()-ROW($N$9),O$6-$D$4))&gt;=50,IF(SUMIFS(OFFSET(データ_フィールド施設!$M$5:$M$1048576,0,ROUND(O$8*24,1)),データ_フィールド施設!$J$5:$J$1048576,OFFSET($G$9,ROW()-ROW($N$9),O$6-$D$4))&gt;=100,"×","△"),IF(O$130="×","△","〇")))</f>
        <v>〇</v>
      </c>
      <c r="P62" s="29" t="str">
        <f ca="1">IF(OR(P$9="×",P$110="×",P$110="△"),"×",IF(SUMIFS(OFFSET(データ_フィールド施設!$M$5:$M$1048576,0,ROUND(P$8*24,1)),データ_フィールド施設!$J$5:$J$1048576,OFFSET($G$9,ROW()-ROW($N$9),P$6-$D$4))&gt;=50,IF(SUMIFS(OFFSET(データ_フィールド施設!$M$5:$M$1048576,0,ROUND(P$8*24,1)),データ_フィールド施設!$J$5:$J$1048576,OFFSET($G$9,ROW()-ROW($N$9),P$6-$D$4))&gt;=100,"×","△"),IF(P$130="×","△","〇")))</f>
        <v>〇</v>
      </c>
      <c r="Q62" s="29" t="str">
        <f ca="1">IF(OR(Q$9="×",Q$110="×",Q$110="△"),"×",IF(SUMIFS(OFFSET(データ_フィールド施設!$M$5:$M$1048576,0,ROUND(Q$8*24,1)),データ_フィールド施設!$J$5:$J$1048576,OFFSET($G$9,ROW()-ROW($N$9),Q$6-$D$4))&gt;=50,IF(SUMIFS(OFFSET(データ_フィールド施設!$M$5:$M$1048576,0,ROUND(Q$8*24,1)),データ_フィールド施設!$J$5:$J$1048576,OFFSET($G$9,ROW()-ROW($N$9),Q$6-$D$4))&gt;=100,"×","△"),IF(Q$130="×","△","〇")))</f>
        <v>〇</v>
      </c>
      <c r="R62" s="29" t="str">
        <f ca="1">IF(OR(R$9="×",R$110="×",R$110="△"),"×",IF(SUMIFS(OFFSET(データ_フィールド施設!$M$5:$M$1048576,0,ROUND(R$8*24,1)),データ_フィールド施設!$J$5:$J$1048576,OFFSET($G$9,ROW()-ROW($N$9),R$6-$D$4))&gt;=50,IF(SUMIFS(OFFSET(データ_フィールド施設!$M$5:$M$1048576,0,ROUND(R$8*24,1)),データ_フィールド施設!$J$5:$J$1048576,OFFSET($G$9,ROW()-ROW($N$9),R$6-$D$4))&gt;=100,"×","△"),IF(R$130="×","△","〇")))</f>
        <v>〇</v>
      </c>
      <c r="S62" s="29" t="str">
        <f ca="1">IF(OR(S$9="×",S$110="×",S$110="△"),"×",IF(SUMIFS(OFFSET(データ_フィールド施設!$M$5:$M$1048576,0,ROUND(S$8*24,1)),データ_フィールド施設!$J$5:$J$1048576,OFFSET($G$9,ROW()-ROW($N$9),S$6-$D$4))&gt;=50,IF(SUMIFS(OFFSET(データ_フィールド施設!$M$5:$M$1048576,0,ROUND(S$8*24,1)),データ_フィールド施設!$J$5:$J$1048576,OFFSET($G$9,ROW()-ROW($N$9),S$6-$D$4))&gt;=100,"×","△"),IF(S$130="×","△","〇")))</f>
        <v>〇</v>
      </c>
      <c r="T62" s="29" t="str">
        <f ca="1">IF(OR(T$9="×",T$110="×",T$110="△"),"×",IF(SUMIFS(OFFSET(データ_フィールド施設!$M$5:$M$1048576,0,ROUND(T$8*24,1)),データ_フィールド施設!$J$5:$J$1048576,OFFSET($G$9,ROW()-ROW($N$9),T$6-$D$4))&gt;=50,IF(SUMIFS(OFFSET(データ_フィールド施設!$M$5:$M$1048576,0,ROUND(T$8*24,1)),データ_フィールド施設!$J$5:$J$1048576,OFFSET($G$9,ROW()-ROW($N$9),T$6-$D$4))&gt;=100,"×","△"),IF(T$130="×","△","〇")))</f>
        <v>〇</v>
      </c>
      <c r="U62" s="29" t="str">
        <f ca="1">IF(OR(U$9="×",U$110="×",U$110="△"),"×",IF(SUMIFS(OFFSET(データ_フィールド施設!$M$5:$M$1048576,0,ROUND(U$8*24,1)),データ_フィールド施設!$J$5:$J$1048576,OFFSET($G$9,ROW()-ROW($N$9),U$6-$D$4))&gt;=50,IF(SUMIFS(OFFSET(データ_フィールド施設!$M$5:$M$1048576,0,ROUND(U$8*24,1)),データ_フィールド施設!$J$5:$J$1048576,OFFSET($G$9,ROW()-ROW($N$9),U$6-$D$4))&gt;=100,"×","△"),IF(U$130="×","△","〇")))</f>
        <v>〇</v>
      </c>
      <c r="V62" s="29" t="str">
        <f ca="1">IF(OR(V$9="×",V$110="×",V$110="△"),"×",IF(SUMIFS(OFFSET(データ_フィールド施設!$M$5:$M$1048576,0,ROUND(V$8*24,1)),データ_フィールド施設!$J$5:$J$1048576,OFFSET($G$9,ROW()-ROW($N$9),V$6-$D$4))&gt;=50,IF(SUMIFS(OFFSET(データ_フィールド施設!$M$5:$M$1048576,0,ROUND(V$8*24,1)),データ_フィールド施設!$J$5:$J$1048576,OFFSET($G$9,ROW()-ROW($N$9),V$6-$D$4))&gt;=100,"×","△"),IF(V$130="×","△","〇")))</f>
        <v>〇</v>
      </c>
      <c r="W62" s="28" t="str">
        <f ca="1">IF(OR(W$9="×",W$110="×",W$110="△"),"×",IF(SUMIFS(OFFSET(データ_フィールド施設!$M$5:$M$1048576,0,ROUND(W$8*24,1)),データ_フィールド施設!$J$5:$J$1048576,OFFSET($G$9,ROW()-ROW($N$9),W$6-$D$4))&gt;=50,IF(SUMIFS(OFFSET(データ_フィールド施設!$M$5:$M$1048576,0,ROUND(W$8*24,1)),データ_フィールド施設!$J$5:$J$1048576,OFFSET($G$9,ROW()-ROW($N$9),W$6-$D$4))&gt;=100,"×","△"),IF(W$130="×","△","〇")))</f>
        <v>〇</v>
      </c>
      <c r="X62" s="29" t="str">
        <f ca="1">IF(OR(X$9="×",X$110="×",X$110="△"),"×",IF(SUMIFS(OFFSET(データ_フィールド施設!$M$5:$M$1048576,0,ROUND(X$8*24,1)),データ_フィールド施設!$J$5:$J$1048576,OFFSET($G$9,ROW()-ROW($N$9),X$6-$D$4))&gt;=50,IF(SUMIFS(OFFSET(データ_フィールド施設!$M$5:$M$1048576,0,ROUND(X$8*24,1)),データ_フィールド施設!$J$5:$J$1048576,OFFSET($G$9,ROW()-ROW($N$9),X$6-$D$4))&gt;=100,"×","△"),IF(X$130="×","△","〇")))</f>
        <v>〇</v>
      </c>
      <c r="Y62" s="29" t="str">
        <f ca="1">IF(OR(Y$9="×",Y$110="×",Y$110="△"),"×",IF(SUMIFS(OFFSET(データ_フィールド施設!$M$5:$M$1048576,0,ROUND(Y$8*24,1)),データ_フィールド施設!$J$5:$J$1048576,OFFSET($G$9,ROW()-ROW($N$9),Y$6-$D$4))&gt;=50,IF(SUMIFS(OFFSET(データ_フィールド施設!$M$5:$M$1048576,0,ROUND(Y$8*24,1)),データ_フィールド施設!$J$5:$J$1048576,OFFSET($G$9,ROW()-ROW($N$9),Y$6-$D$4))&gt;=100,"×","△"),IF(Y$130="×","△","〇")))</f>
        <v>〇</v>
      </c>
      <c r="Z62" s="30" t="str">
        <f ca="1">IF(OR(Z$9="×",Z$110="×",Z$110="△"),"×",IF(SUMIFS(OFFSET(データ_フィールド施設!$M$5:$M$1048576,0,ROUND(Z$8*24,1)),データ_フィールド施設!$J$5:$J$1048576,OFFSET($G$9,ROW()-ROW($N$9),Z$6-$D$4))&gt;=50,IF(SUMIFS(OFFSET(データ_フィールド施設!$M$5:$M$1048576,0,ROUND(Z$8*24,1)),データ_フィールド施設!$J$5:$J$1048576,OFFSET($G$9,ROW()-ROW($N$9),Z$6-$D$4))&gt;=100,"×","△"),IF(Z$130="×","△","〇")))</f>
        <v>〇</v>
      </c>
      <c r="AA62" s="29" t="str">
        <f ca="1">IF(OR(AA$9="×",AA$110="×",AA$110="△"),"×",IF(SUMIFS(OFFSET(データ_フィールド施設!$M$5:$M$1048576,0,ROUND(AA$8*24,1)),データ_フィールド施設!$J$5:$J$1048576,OFFSET($G$9,ROW()-ROW($N$9),AA$6-$D$4))&gt;=50,IF(SUMIFS(OFFSET(データ_フィールド施設!$M$5:$M$1048576,0,ROUND(AA$8*24,1)),データ_フィールド施設!$J$5:$J$1048576,OFFSET($G$9,ROW()-ROW($N$9),AA$6-$D$4))&gt;=100,"×","△"),IF(AA$130="×","△","〇")))</f>
        <v>〇</v>
      </c>
      <c r="AB62" s="29" t="str">
        <f ca="1">IF(OR(AB$9="×",AB$110="×",AB$110="△"),"×",IF(SUMIFS(OFFSET(データ_フィールド施設!$M$5:$M$1048576,0,ROUND(AB$8*24,1)),データ_フィールド施設!$J$5:$J$1048576,OFFSET($G$9,ROW()-ROW($N$9),AB$6-$D$4))&gt;=50,IF(SUMIFS(OFFSET(データ_フィールド施設!$M$5:$M$1048576,0,ROUND(AB$8*24,1)),データ_フィールド施設!$J$5:$J$1048576,OFFSET($G$9,ROW()-ROW($N$9),AB$6-$D$4))&gt;=100,"×","△"),IF(AB$130="×","△","〇")))</f>
        <v>〇</v>
      </c>
      <c r="AC62" s="29" t="str">
        <f ca="1">IF(OR(AC$9="×",AC$110="×",AC$110="△"),"×",IF(SUMIFS(OFFSET(データ_フィールド施設!$M$5:$M$1048576,0,ROUND(AC$8*24,1)),データ_フィールド施設!$J$5:$J$1048576,OFFSET($G$9,ROW()-ROW($N$9),AC$6-$D$4))&gt;=50,IF(SUMIFS(OFFSET(データ_フィールド施設!$M$5:$M$1048576,0,ROUND(AC$8*24,1)),データ_フィールド施設!$J$5:$J$1048576,OFFSET($G$9,ROW()-ROW($N$9),AC$6-$D$4))&gt;=100,"×","△"),IF(AC$130="×","△","〇")))</f>
        <v>〇</v>
      </c>
      <c r="AD62" s="29" t="str">
        <f ca="1">IF(OR(AD$9="×",AD$110="×",AD$110="△"),"×",IF(SUMIFS(OFFSET(データ_フィールド施設!$M$5:$M$1048576,0,ROUND(AD$8*24,1)),データ_フィールド施設!$J$5:$J$1048576,OFFSET($G$9,ROW()-ROW($N$9),AD$6-$D$4))&gt;=50,IF(SUMIFS(OFFSET(データ_フィールド施設!$M$5:$M$1048576,0,ROUND(AD$8*24,1)),データ_フィールド施設!$J$5:$J$1048576,OFFSET($G$9,ROW()-ROW($N$9),AD$6-$D$4))&gt;=100,"×","△"),IF(AD$130="×","△","〇")))</f>
        <v>〇</v>
      </c>
      <c r="AE62" s="28" t="str">
        <f ca="1">IF(OR(AE$9="×",AE$110="×",AE$110="△"),"×",IF(SUMIFS(OFFSET(データ_フィールド施設!$M$5:$M$1048576,0,ROUND(AE$8*24,1)),データ_フィールド施設!$J$5:$J$1048576,OFFSET($G$9,ROW()-ROW($N$9),AE$6-$D$4))&gt;=50,IF(SUMIFS(OFFSET(データ_フィールド施設!$M$5:$M$1048576,0,ROUND(AE$8*24,1)),データ_フィールド施設!$J$5:$J$1048576,OFFSET($G$9,ROW()-ROW($N$9),AE$6-$D$4))&gt;=100,"×","△"),IF(AE$130="×","△","〇")))</f>
        <v>〇</v>
      </c>
      <c r="AF62" s="29" t="str">
        <f ca="1">IF(OR(AF$9="×",AF$110="×",AF$110="△"),"×",IF(SUMIFS(OFFSET(データ_フィールド施設!$M$5:$M$1048576,0,ROUND(AF$8*24,1)),データ_フィールド施設!$J$5:$J$1048576,OFFSET($G$9,ROW()-ROW($N$9),AF$6-$D$4))&gt;=50,IF(SUMIFS(OFFSET(データ_フィールド施設!$M$5:$M$1048576,0,ROUND(AF$8*24,1)),データ_フィールド施設!$J$5:$J$1048576,OFFSET($G$9,ROW()-ROW($N$9),AF$6-$D$4))&gt;=100,"×","△"),IF(AF$130="×","△","〇")))</f>
        <v>〇</v>
      </c>
      <c r="AG62" s="29" t="str">
        <f ca="1">IF(OR(AG$9="×",AG$110="×",AG$110="△"),"×",IF(SUMIFS(OFFSET(データ_フィールド施設!$M$5:$M$1048576,0,ROUND(AG$8*24,1)),データ_フィールド施設!$J$5:$J$1048576,OFFSET($G$9,ROW()-ROW($N$9),AG$6-$D$4))&gt;=50,IF(SUMIFS(OFFSET(データ_フィールド施設!$M$5:$M$1048576,0,ROUND(AG$8*24,1)),データ_フィールド施設!$J$5:$J$1048576,OFFSET($G$9,ROW()-ROW($N$9),AG$6-$D$4))&gt;=100,"×","△"),IF(AG$130="×","△","〇")))</f>
        <v>〇</v>
      </c>
      <c r="AH62" s="30" t="str">
        <f ca="1">IF(OR(AH$9="×",AH$110="×",AH$110="△"),"×",IF(SUMIFS(OFFSET(データ_フィールド施設!$M$5:$M$1048576,0,ROUND(AH$8*24,1)),データ_フィールド施設!$J$5:$J$1048576,OFFSET($G$9,ROW()-ROW($N$9),AH$6-$D$4))&gt;=50,IF(SUMIFS(OFFSET(データ_フィールド施設!$M$5:$M$1048576,0,ROUND(AH$8*24,1)),データ_フィールド施設!$J$5:$J$1048576,OFFSET($G$9,ROW()-ROW($N$9),AH$6-$D$4))&gt;=100,"×","△"),IF(AH$130="×","△","〇")))</f>
        <v>〇</v>
      </c>
      <c r="AI62" s="29" t="str">
        <f ca="1">IF(OR(AI$9="×",AI$110="×",AI$110="△"),"×",IF(SUMIFS(OFFSET(データ_フィールド施設!$M$5:$M$1048576,0,ROUND(AI$8*24,1)),データ_フィールド施設!$J$5:$J$1048576,OFFSET($G$9,ROW()-ROW($N$9),AI$6-$D$4))&gt;=50,IF(SUMIFS(OFFSET(データ_フィールド施設!$M$5:$M$1048576,0,ROUND(AI$8*24,1)),データ_フィールド施設!$J$5:$J$1048576,OFFSET($G$9,ROW()-ROW($N$9),AI$6-$D$4))&gt;=100,"×","△"),IF(AI$130="×","△","〇")))</f>
        <v>〇</v>
      </c>
      <c r="AJ62" s="29" t="str">
        <f ca="1">IF(OR(AJ$9="×",AJ$110="×",AJ$110="△"),"×",IF(SUMIFS(OFFSET(データ_フィールド施設!$M$5:$M$1048576,0,ROUND(AJ$8*24,1)),データ_フィールド施設!$J$5:$J$1048576,OFFSET($G$9,ROW()-ROW($N$9),AJ$6-$D$4))&gt;=50,IF(SUMIFS(OFFSET(データ_フィールド施設!$M$5:$M$1048576,0,ROUND(AJ$8*24,1)),データ_フィールド施設!$J$5:$J$1048576,OFFSET($G$9,ROW()-ROW($N$9),AJ$6-$D$4))&gt;=100,"×","△"),IF(AJ$130="×","△","〇")))</f>
        <v>〇</v>
      </c>
      <c r="AK62" s="37" t="str">
        <f ca="1">IF(OR(AK$9="×",AK$110="×",AK$110="△"),"×",IF(SUMIFS(OFFSET(データ_フィールド施設!$M$5:$M$1048576,0,ROUND(AK$8*24,1)),データ_フィールド施設!$J$5:$J$1048576,OFFSET($G$9,ROW()-ROW($N$9),AK$6-$D$4))&gt;=50,IF(SUMIFS(OFFSET(データ_フィールド施設!$M$5:$M$1048576,0,ROUND(AK$8*24,1)),データ_フィールド施設!$J$5:$J$1048576,OFFSET($G$9,ROW()-ROW($N$9),AK$6-$D$4))&gt;=100,"×","△"),IF(AK$130="×","△","〇")))</f>
        <v>〇</v>
      </c>
      <c r="AL62" s="36" t="str">
        <f ca="1">IF(OR(AL$9="×",AL$110="×",AL$110="△"),"×",IF(SUMIFS(OFFSET(データ_フィールド施設!$M$5:$M$1048576,0,ROUND(AL$8*24,1)),データ_フィールド施設!$J$5:$J$1048576,OFFSET($G$9,ROW()-ROW($N$9),AL$6-$D$4))&gt;=50,IF(SUMIFS(OFFSET(データ_フィールド施設!$M$5:$M$1048576,0,ROUND(AL$8*24,1)),データ_フィールド施設!$J$5:$J$1048576,OFFSET($G$9,ROW()-ROW($N$9),AL$6-$D$4))&gt;=100,"×","△"),IF(AL$130="×","△","〇")))</f>
        <v>〇</v>
      </c>
      <c r="AM62" s="29" t="str">
        <f ca="1">IF(OR(AM$9="×",AM$110="×",AM$110="△"),"×",IF(SUMIFS(OFFSET(データ_フィールド施設!$M$5:$M$1048576,0,ROUND(AM$8*24,1)),データ_フィールド施設!$J$5:$J$1048576,OFFSET($G$9,ROW()-ROW($N$9),AM$6-$D$4))&gt;=50,IF(SUMIFS(OFFSET(データ_フィールド施設!$M$5:$M$1048576,0,ROUND(AM$8*24,1)),データ_フィールド施設!$J$5:$J$1048576,OFFSET($G$9,ROW()-ROW($N$9),AM$6-$D$4))&gt;=100,"×","△"),IF(AM$130="×","△","〇")))</f>
        <v>〇</v>
      </c>
      <c r="AN62" s="29" t="str">
        <f ca="1">IF(OR(AN$9="×",AN$110="×",AN$110="△"),"×",IF(SUMIFS(OFFSET(データ_フィールド施設!$M$5:$M$1048576,0,ROUND(AN$8*24,1)),データ_フィールド施設!$J$5:$J$1048576,OFFSET($G$9,ROW()-ROW($N$9),AN$6-$D$4))&gt;=50,IF(SUMIFS(OFFSET(データ_フィールド施設!$M$5:$M$1048576,0,ROUND(AN$8*24,1)),データ_フィールド施設!$J$5:$J$1048576,OFFSET($G$9,ROW()-ROW($N$9),AN$6-$D$4))&gt;=100,"×","△"),IF(AN$130="×","△","〇")))</f>
        <v>〇</v>
      </c>
      <c r="AO62" s="29" t="str">
        <f ca="1">IF(OR(AO$9="×",AO$110="×",AO$110="△"),"×",IF(SUMIFS(OFFSET(データ_フィールド施設!$M$5:$M$1048576,0,ROUND(AO$8*24,1)),データ_フィールド施設!$J$5:$J$1048576,OFFSET($G$9,ROW()-ROW($N$9),AO$6-$D$4))&gt;=50,IF(SUMIFS(OFFSET(データ_フィールド施設!$M$5:$M$1048576,0,ROUND(AO$8*24,1)),データ_フィールド施設!$J$5:$J$1048576,OFFSET($G$9,ROW()-ROW($N$9),AO$6-$D$4))&gt;=100,"×","△"),IF(AO$130="×","△","〇")))</f>
        <v>〇</v>
      </c>
      <c r="AP62" s="29" t="str">
        <f ca="1">IF(OR(AP$9="×",AP$110="×",AP$110="△"),"×",IF(SUMIFS(OFFSET(データ_フィールド施設!$M$5:$M$1048576,0,ROUND(AP$8*24,1)),データ_フィールド施設!$J$5:$J$1048576,OFFSET($G$9,ROW()-ROW($N$9),AP$6-$D$4))&gt;=50,IF(SUMIFS(OFFSET(データ_フィールド施設!$M$5:$M$1048576,0,ROUND(AP$8*24,1)),データ_フィールド施設!$J$5:$J$1048576,OFFSET($G$9,ROW()-ROW($N$9),AP$6-$D$4))&gt;=100,"×","△"),IF(AP$130="×","△","〇")))</f>
        <v>〇</v>
      </c>
      <c r="AQ62" s="29" t="str">
        <f ca="1">IF(OR(AQ$9="×",AQ$110="×",AQ$110="△"),"×",IF(SUMIFS(OFFSET(データ_フィールド施設!$M$5:$M$1048576,0,ROUND(AQ$8*24,1)),データ_フィールド施設!$J$5:$J$1048576,OFFSET($G$9,ROW()-ROW($N$9),AQ$6-$D$4))&gt;=50,IF(SUMIFS(OFFSET(データ_フィールド施設!$M$5:$M$1048576,0,ROUND(AQ$8*24,1)),データ_フィールド施設!$J$5:$J$1048576,OFFSET($G$9,ROW()-ROW($N$9),AQ$6-$D$4))&gt;=100,"×","△"),IF(AQ$130="×","△","〇")))</f>
        <v>〇</v>
      </c>
      <c r="AR62" s="29" t="str">
        <f ca="1">IF(OR(AR$9="×",AR$110="×",AR$110="△"),"×",IF(SUMIFS(OFFSET(データ_フィールド施設!$M$5:$M$1048576,0,ROUND(AR$8*24,1)),データ_フィールド施設!$J$5:$J$1048576,OFFSET($G$9,ROW()-ROW($N$9),AR$6-$D$4))&gt;=50,IF(SUMIFS(OFFSET(データ_フィールド施設!$M$5:$M$1048576,0,ROUND(AR$8*24,1)),データ_フィールド施設!$J$5:$J$1048576,OFFSET($G$9,ROW()-ROW($N$9),AR$6-$D$4))&gt;=100,"×","△"),IF(AR$130="×","△","〇")))</f>
        <v>〇</v>
      </c>
      <c r="AS62" s="29" t="str">
        <f ca="1">IF(OR(AS$9="×",AS$110="×",AS$110="△"),"×",IF(SUMIFS(OFFSET(データ_フィールド施設!$M$5:$M$1048576,0,ROUND(AS$8*24,1)),データ_フィールド施設!$J$5:$J$1048576,OFFSET($G$9,ROW()-ROW($N$9),AS$6-$D$4))&gt;=50,IF(SUMIFS(OFFSET(データ_フィールド施設!$M$5:$M$1048576,0,ROUND(AS$8*24,1)),データ_フィールド施設!$J$5:$J$1048576,OFFSET($G$9,ROW()-ROW($N$9),AS$6-$D$4))&gt;=100,"×","△"),IF(AS$130="×","△","〇")))</f>
        <v>〇</v>
      </c>
      <c r="AT62" s="29" t="str">
        <f ca="1">IF(OR(AT$9="×",AT$110="×",AT$110="△"),"×",IF(SUMIFS(OFFSET(データ_フィールド施設!$M$5:$M$1048576,0,ROUND(AT$8*24,1)),データ_フィールド施設!$J$5:$J$1048576,OFFSET($G$9,ROW()-ROW($N$9),AT$6-$D$4))&gt;=50,IF(SUMIFS(OFFSET(データ_フィールド施設!$M$5:$M$1048576,0,ROUND(AT$8*24,1)),データ_フィールド施設!$J$5:$J$1048576,OFFSET($G$9,ROW()-ROW($N$9),AT$6-$D$4))&gt;=100,"×","△"),IF(AT$130="×","△","〇")))</f>
        <v>〇</v>
      </c>
      <c r="AU62" s="28" t="str">
        <f ca="1">IF(OR(AU$9="×",AU$110="×",AU$110="△"),"×",IF(SUMIFS(OFFSET(データ_フィールド施設!$M$5:$M$1048576,0,ROUND(AU$8*24,1)),データ_フィールド施設!$J$5:$J$1048576,OFFSET($G$9,ROW()-ROW($N$9),AU$6-$D$4))&gt;=50,IF(SUMIFS(OFFSET(データ_フィールド施設!$M$5:$M$1048576,0,ROUND(AU$8*24,1)),データ_フィールド施設!$J$5:$J$1048576,OFFSET($G$9,ROW()-ROW($N$9),AU$6-$D$4))&gt;=100,"×","△"),IF(AU$130="×","△","〇")))</f>
        <v>〇</v>
      </c>
      <c r="AV62" s="29" t="str">
        <f ca="1">IF(OR(AV$9="×",AV$110="×",AV$110="△"),"×",IF(SUMIFS(OFFSET(データ_フィールド施設!$M$5:$M$1048576,0,ROUND(AV$8*24,1)),データ_フィールド施設!$J$5:$J$1048576,OFFSET($G$9,ROW()-ROW($N$9),AV$6-$D$4))&gt;=50,IF(SUMIFS(OFFSET(データ_フィールド施設!$M$5:$M$1048576,0,ROUND(AV$8*24,1)),データ_フィールド施設!$J$5:$J$1048576,OFFSET($G$9,ROW()-ROW($N$9),AV$6-$D$4))&gt;=100,"×","△"),IF(AV$130="×","△","〇")))</f>
        <v>〇</v>
      </c>
      <c r="AW62" s="29" t="str">
        <f ca="1">IF(OR(AW$9="×",AW$110="×",AW$110="△"),"×",IF(SUMIFS(OFFSET(データ_フィールド施設!$M$5:$M$1048576,0,ROUND(AW$8*24,1)),データ_フィールド施設!$J$5:$J$1048576,OFFSET($G$9,ROW()-ROW($N$9),AW$6-$D$4))&gt;=50,IF(SUMIFS(OFFSET(データ_フィールド施設!$M$5:$M$1048576,0,ROUND(AW$8*24,1)),データ_フィールド施設!$J$5:$J$1048576,OFFSET($G$9,ROW()-ROW($N$9),AW$6-$D$4))&gt;=100,"×","△"),IF(AW$130="×","△","〇")))</f>
        <v>〇</v>
      </c>
      <c r="AX62" s="30" t="str">
        <f ca="1">IF(OR(AX$9="×",AX$110="×",AX$110="△"),"×",IF(SUMIFS(OFFSET(データ_フィールド施設!$M$5:$M$1048576,0,ROUND(AX$8*24,1)),データ_フィールド施設!$J$5:$J$1048576,OFFSET($G$9,ROW()-ROW($N$9),AX$6-$D$4))&gt;=50,IF(SUMIFS(OFFSET(データ_フィールド施設!$M$5:$M$1048576,0,ROUND(AX$8*24,1)),データ_フィールド施設!$J$5:$J$1048576,OFFSET($G$9,ROW()-ROW($N$9),AX$6-$D$4))&gt;=100,"×","△"),IF(AX$130="×","△","〇")))</f>
        <v>〇</v>
      </c>
      <c r="AY62" s="29" t="str">
        <f ca="1">IF(OR(AY$9="×",AY$110="×",AY$110="△"),"×",IF(SUMIFS(OFFSET(データ_フィールド施設!$M$5:$M$1048576,0,ROUND(AY$8*24,1)),データ_フィールド施設!$J$5:$J$1048576,OFFSET($G$9,ROW()-ROW($N$9),AY$6-$D$4))&gt;=50,IF(SUMIFS(OFFSET(データ_フィールド施設!$M$5:$M$1048576,0,ROUND(AY$8*24,1)),データ_フィールド施設!$J$5:$J$1048576,OFFSET($G$9,ROW()-ROW($N$9),AY$6-$D$4))&gt;=100,"×","△"),IF(AY$130="×","△","〇")))</f>
        <v>〇</v>
      </c>
      <c r="AZ62" s="29" t="str">
        <f ca="1">IF(OR(AZ$9="×",AZ$110="×",AZ$110="△"),"×",IF(SUMIFS(OFFSET(データ_フィールド施設!$M$5:$M$1048576,0,ROUND(AZ$8*24,1)),データ_フィールド施設!$J$5:$J$1048576,OFFSET($G$9,ROW()-ROW($N$9),AZ$6-$D$4))&gt;=50,IF(SUMIFS(OFFSET(データ_フィールド施設!$M$5:$M$1048576,0,ROUND(AZ$8*24,1)),データ_フィールド施設!$J$5:$J$1048576,OFFSET($G$9,ROW()-ROW($N$9),AZ$6-$D$4))&gt;=100,"×","△"),IF(AZ$130="×","△","〇")))</f>
        <v>〇</v>
      </c>
      <c r="BA62" s="29" t="str">
        <f ca="1">IF(OR(BA$9="×",BA$110="×",BA$110="△"),"×",IF(SUMIFS(OFFSET(データ_フィールド施設!$M$5:$M$1048576,0,ROUND(BA$8*24,1)),データ_フィールド施設!$J$5:$J$1048576,OFFSET($G$9,ROW()-ROW($N$9),BA$6-$D$4))&gt;=50,IF(SUMIFS(OFFSET(データ_フィールド施設!$M$5:$M$1048576,0,ROUND(BA$8*24,1)),データ_フィールド施設!$J$5:$J$1048576,OFFSET($G$9,ROW()-ROW($N$9),BA$6-$D$4))&gt;=100,"×","△"),IF(BA$130="×","△","〇")))</f>
        <v>〇</v>
      </c>
      <c r="BB62" s="29" t="str">
        <f ca="1">IF(OR(BB$9="×",BB$110="×",BB$110="△"),"×",IF(SUMIFS(OFFSET(データ_フィールド施設!$M$5:$M$1048576,0,ROUND(BB$8*24,1)),データ_フィールド施設!$J$5:$J$1048576,OFFSET($G$9,ROW()-ROW($N$9),BB$6-$D$4))&gt;=50,IF(SUMIFS(OFFSET(データ_フィールド施設!$M$5:$M$1048576,0,ROUND(BB$8*24,1)),データ_フィールド施設!$J$5:$J$1048576,OFFSET($G$9,ROW()-ROW($N$9),BB$6-$D$4))&gt;=100,"×","△"),IF(BB$130="×","△","〇")))</f>
        <v>〇</v>
      </c>
      <c r="BC62" s="28" t="str">
        <f ca="1">IF(OR(BC$9="×",BC$110="×",BC$110="△"),"×",IF(SUMIFS(OFFSET(データ_フィールド施設!$M$5:$M$1048576,0,ROUND(BC$8*24,1)),データ_フィールド施設!$J$5:$J$1048576,OFFSET($G$9,ROW()-ROW($N$9),BC$6-$D$4))&gt;=50,IF(SUMIFS(OFFSET(データ_フィールド施設!$M$5:$M$1048576,0,ROUND(BC$8*24,1)),データ_フィールド施設!$J$5:$J$1048576,OFFSET($G$9,ROW()-ROW($N$9),BC$6-$D$4))&gt;=100,"×","△"),IF(BC$130="×","△","〇")))</f>
        <v>〇</v>
      </c>
      <c r="BD62" s="29" t="str">
        <f ca="1">IF(OR(BD$9="×",BD$110="×",BD$110="△"),"×",IF(SUMIFS(OFFSET(データ_フィールド施設!$M$5:$M$1048576,0,ROUND(BD$8*24,1)),データ_フィールド施設!$J$5:$J$1048576,OFFSET($G$9,ROW()-ROW($N$9),BD$6-$D$4))&gt;=50,IF(SUMIFS(OFFSET(データ_フィールド施設!$M$5:$M$1048576,0,ROUND(BD$8*24,1)),データ_フィールド施設!$J$5:$J$1048576,OFFSET($G$9,ROW()-ROW($N$9),BD$6-$D$4))&gt;=100,"×","△"),IF(BD$130="×","△","〇")))</f>
        <v>〇</v>
      </c>
      <c r="BE62" s="29" t="str">
        <f ca="1">IF(OR(BE$9="×",BE$110="×",BE$110="△"),"×",IF(SUMIFS(OFFSET(データ_フィールド施設!$M$5:$M$1048576,0,ROUND(BE$8*24,1)),データ_フィールド施設!$J$5:$J$1048576,OFFSET($G$9,ROW()-ROW($N$9),BE$6-$D$4))&gt;=50,IF(SUMIFS(OFFSET(データ_フィールド施設!$M$5:$M$1048576,0,ROUND(BE$8*24,1)),データ_フィールド施設!$J$5:$J$1048576,OFFSET($G$9,ROW()-ROW($N$9),BE$6-$D$4))&gt;=100,"×","△"),IF(BE$130="×","△","〇")))</f>
        <v>〇</v>
      </c>
      <c r="BF62" s="30" t="str">
        <f ca="1">IF(OR(BF$9="×",BF$110="×",BF$110="△"),"×",IF(SUMIFS(OFFSET(データ_フィールド施設!$M$5:$M$1048576,0,ROUND(BF$8*24,1)),データ_フィールド施設!$J$5:$J$1048576,OFFSET($G$9,ROW()-ROW($N$9),BF$6-$D$4))&gt;=50,IF(SUMIFS(OFFSET(データ_フィールド施設!$M$5:$M$1048576,0,ROUND(BF$8*24,1)),データ_フィールド施設!$J$5:$J$1048576,OFFSET($G$9,ROW()-ROW($N$9),BF$6-$D$4))&gt;=100,"×","△"),IF(BF$130="×","△","〇")))</f>
        <v>〇</v>
      </c>
      <c r="BG62" s="29" t="str">
        <f ca="1">IF(OR(BG$9="×",BG$110="×",BG$110="△"),"×",IF(SUMIFS(OFFSET(データ_フィールド施設!$M$5:$M$1048576,0,ROUND(BG$8*24,1)),データ_フィールド施設!$J$5:$J$1048576,OFFSET($G$9,ROW()-ROW($N$9),BG$6-$D$4))&gt;=50,IF(SUMIFS(OFFSET(データ_フィールド施設!$M$5:$M$1048576,0,ROUND(BG$8*24,1)),データ_フィールド施設!$J$5:$J$1048576,OFFSET($G$9,ROW()-ROW($N$9),BG$6-$D$4))&gt;=100,"×","△"),IF(BG$130="×","△","〇")))</f>
        <v>〇</v>
      </c>
      <c r="BH62" s="29" t="str">
        <f ca="1">IF(OR(BH$9="×",BH$110="×",BH$110="△"),"×",IF(SUMIFS(OFFSET(データ_フィールド施設!$M$5:$M$1048576,0,ROUND(BH$8*24,1)),データ_フィールド施設!$J$5:$J$1048576,OFFSET($G$9,ROW()-ROW($N$9),BH$6-$D$4))&gt;=50,IF(SUMIFS(OFFSET(データ_フィールド施設!$M$5:$M$1048576,0,ROUND(BH$8*24,1)),データ_フィールド施設!$J$5:$J$1048576,OFFSET($G$9,ROW()-ROW($N$9),BH$6-$D$4))&gt;=100,"×","△"),IF(BH$130="×","△","〇")))</f>
        <v>〇</v>
      </c>
      <c r="BI62" s="37" t="str">
        <f ca="1">IF(OR(BI$9="×",BI$110="×",BI$110="△"),"×",IF(SUMIFS(OFFSET(データ_フィールド施設!$M$5:$M$1048576,0,ROUND(BI$8*24,1)),データ_フィールド施設!$J$5:$J$1048576,OFFSET($G$9,ROW()-ROW($N$9),BI$6-$D$4))&gt;=50,IF(SUMIFS(OFFSET(データ_フィールド施設!$M$5:$M$1048576,0,ROUND(BI$8*24,1)),データ_フィールド施設!$J$5:$J$1048576,OFFSET($G$9,ROW()-ROW($N$9),BI$6-$D$4))&gt;=100,"×","△"),IF(BI$130="×","△","〇")))</f>
        <v>〇</v>
      </c>
      <c r="BJ62" s="36" t="str">
        <f ca="1">IF(OR(BJ$9="×",BJ$110="×",BJ$110="△"),"×",IF(SUMIFS(OFFSET(データ_フィールド施設!$M$5:$M$1048576,0,ROUND(BJ$8*24,1)),データ_フィールド施設!$J$5:$J$1048576,OFFSET($G$9,ROW()-ROW($N$9),BJ$6-$D$4))&gt;=50,IF(SUMIFS(OFFSET(データ_フィールド施設!$M$5:$M$1048576,0,ROUND(BJ$8*24,1)),データ_フィールド施設!$J$5:$J$1048576,OFFSET($G$9,ROW()-ROW($N$9),BJ$6-$D$4))&gt;=100,"×","△"),IF(BJ$130="×","△","〇")))</f>
        <v>〇</v>
      </c>
      <c r="BK62" s="29" t="str">
        <f ca="1">IF(OR(BK$9="×",BK$110="×",BK$110="△"),"×",IF(SUMIFS(OFFSET(データ_フィールド施設!$M$5:$M$1048576,0,ROUND(BK$8*24,1)),データ_フィールド施設!$J$5:$J$1048576,OFFSET($G$9,ROW()-ROW($N$9),BK$6-$D$4))&gt;=50,IF(SUMIFS(OFFSET(データ_フィールド施設!$M$5:$M$1048576,0,ROUND(BK$8*24,1)),データ_フィールド施設!$J$5:$J$1048576,OFFSET($G$9,ROW()-ROW($N$9),BK$6-$D$4))&gt;=100,"×","△"),IF(BK$130="×","△","〇")))</f>
        <v>〇</v>
      </c>
      <c r="BL62" s="29" t="str">
        <f ca="1">IF(OR(BL$9="×",BL$110="×",BL$110="△"),"×",IF(SUMIFS(OFFSET(データ_フィールド施設!$M$5:$M$1048576,0,ROUND(BL$8*24,1)),データ_フィールド施設!$J$5:$J$1048576,OFFSET($G$9,ROW()-ROW($N$9),BL$6-$D$4))&gt;=50,IF(SUMIFS(OFFSET(データ_フィールド施設!$M$5:$M$1048576,0,ROUND(BL$8*24,1)),データ_フィールド施設!$J$5:$J$1048576,OFFSET($G$9,ROW()-ROW($N$9),BL$6-$D$4))&gt;=100,"×","△"),IF(BL$130="×","△","〇")))</f>
        <v>〇</v>
      </c>
      <c r="BM62" s="29" t="str">
        <f ca="1">IF(OR(BM$9="×",BM$110="×",BM$110="△"),"×",IF(SUMIFS(OFFSET(データ_フィールド施設!$M$5:$M$1048576,0,ROUND(BM$8*24,1)),データ_フィールド施設!$J$5:$J$1048576,OFFSET($G$9,ROW()-ROW($N$9),BM$6-$D$4))&gt;=50,IF(SUMIFS(OFFSET(データ_フィールド施設!$M$5:$M$1048576,0,ROUND(BM$8*24,1)),データ_フィールド施設!$J$5:$J$1048576,OFFSET($G$9,ROW()-ROW($N$9),BM$6-$D$4))&gt;=100,"×","△"),IF(BM$130="×","△","〇")))</f>
        <v>〇</v>
      </c>
      <c r="BN62" s="29" t="str">
        <f ca="1">IF(OR(BN$9="×",BN$110="×",BN$110="△"),"×",IF(SUMIFS(OFFSET(データ_フィールド施設!$M$5:$M$1048576,0,ROUND(BN$8*24,1)),データ_フィールド施設!$J$5:$J$1048576,OFFSET($G$9,ROW()-ROW($N$9),BN$6-$D$4))&gt;=50,IF(SUMIFS(OFFSET(データ_フィールド施設!$M$5:$M$1048576,0,ROUND(BN$8*24,1)),データ_フィールド施設!$J$5:$J$1048576,OFFSET($G$9,ROW()-ROW($N$9),BN$6-$D$4))&gt;=100,"×","△"),IF(BN$130="×","△","〇")))</f>
        <v>〇</v>
      </c>
      <c r="BO62" s="29" t="str">
        <f ca="1">IF(OR(BO$9="×",BO$110="×",BO$110="△"),"×",IF(SUMIFS(OFFSET(データ_フィールド施設!$M$5:$M$1048576,0,ROUND(BO$8*24,1)),データ_フィールド施設!$J$5:$J$1048576,OFFSET($G$9,ROW()-ROW($N$9),BO$6-$D$4))&gt;=50,IF(SUMIFS(OFFSET(データ_フィールド施設!$M$5:$M$1048576,0,ROUND(BO$8*24,1)),データ_フィールド施設!$J$5:$J$1048576,OFFSET($G$9,ROW()-ROW($N$9),BO$6-$D$4))&gt;=100,"×","△"),IF(BO$130="×","△","〇")))</f>
        <v>〇</v>
      </c>
      <c r="BP62" s="29" t="str">
        <f ca="1">IF(OR(BP$9="×",BP$110="×",BP$110="△"),"×",IF(SUMIFS(OFFSET(データ_フィールド施設!$M$5:$M$1048576,0,ROUND(BP$8*24,1)),データ_フィールド施設!$J$5:$J$1048576,OFFSET($G$9,ROW()-ROW($N$9),BP$6-$D$4))&gt;=50,IF(SUMIFS(OFFSET(データ_フィールド施設!$M$5:$M$1048576,0,ROUND(BP$8*24,1)),データ_フィールド施設!$J$5:$J$1048576,OFFSET($G$9,ROW()-ROW($N$9),BP$6-$D$4))&gt;=100,"×","△"),IF(BP$130="×","△","〇")))</f>
        <v>〇</v>
      </c>
      <c r="BQ62" s="29" t="str">
        <f ca="1">IF(OR(BQ$9="×",BQ$110="×",BQ$110="△"),"×",IF(SUMIFS(OFFSET(データ_フィールド施設!$M$5:$M$1048576,0,ROUND(BQ$8*24,1)),データ_フィールド施設!$J$5:$J$1048576,OFFSET($G$9,ROW()-ROW($N$9),BQ$6-$D$4))&gt;=50,IF(SUMIFS(OFFSET(データ_フィールド施設!$M$5:$M$1048576,0,ROUND(BQ$8*24,1)),データ_フィールド施設!$J$5:$J$1048576,OFFSET($G$9,ROW()-ROW($N$9),BQ$6-$D$4))&gt;=100,"×","△"),IF(BQ$130="×","△","〇")))</f>
        <v>〇</v>
      </c>
      <c r="BR62" s="29" t="str">
        <f ca="1">IF(OR(BR$9="×",BR$110="×",BR$110="△"),"×",IF(SUMIFS(OFFSET(データ_フィールド施設!$M$5:$M$1048576,0,ROUND(BR$8*24,1)),データ_フィールド施設!$J$5:$J$1048576,OFFSET($G$9,ROW()-ROW($N$9),BR$6-$D$4))&gt;=50,IF(SUMIFS(OFFSET(データ_フィールド施設!$M$5:$M$1048576,0,ROUND(BR$8*24,1)),データ_フィールド施設!$J$5:$J$1048576,OFFSET($G$9,ROW()-ROW($N$9),BR$6-$D$4))&gt;=100,"×","△"),IF(BR$130="×","△","〇")))</f>
        <v>〇</v>
      </c>
      <c r="BS62" s="28" t="str">
        <f ca="1">IF(OR(BS$9="×",BS$110="×",BS$110="△"),"×",IF(SUMIFS(OFFSET(データ_フィールド施設!$M$5:$M$1048576,0,ROUND(BS$8*24,1)),データ_フィールド施設!$J$5:$J$1048576,OFFSET($G$9,ROW()-ROW($N$9),BS$6-$D$4))&gt;=50,IF(SUMIFS(OFFSET(データ_フィールド施設!$M$5:$M$1048576,0,ROUND(BS$8*24,1)),データ_フィールド施設!$J$5:$J$1048576,OFFSET($G$9,ROW()-ROW($N$9),BS$6-$D$4))&gt;=100,"×","△"),IF(BS$130="×","△","〇")))</f>
        <v>〇</v>
      </c>
      <c r="BT62" s="29" t="str">
        <f ca="1">IF(OR(BT$9="×",BT$110="×",BT$110="△"),"×",IF(SUMIFS(OFFSET(データ_フィールド施設!$M$5:$M$1048576,0,ROUND(BT$8*24,1)),データ_フィールド施設!$J$5:$J$1048576,OFFSET($G$9,ROW()-ROW($N$9),BT$6-$D$4))&gt;=50,IF(SUMIFS(OFFSET(データ_フィールド施設!$M$5:$M$1048576,0,ROUND(BT$8*24,1)),データ_フィールド施設!$J$5:$J$1048576,OFFSET($G$9,ROW()-ROW($N$9),BT$6-$D$4))&gt;=100,"×","△"),IF(BT$130="×","△","〇")))</f>
        <v>〇</v>
      </c>
      <c r="BU62" s="29" t="str">
        <f ca="1">IF(OR(BU$9="×",BU$110="×",BU$110="△"),"×",IF(SUMIFS(OFFSET(データ_フィールド施設!$M$5:$M$1048576,0,ROUND(BU$8*24,1)),データ_フィールド施設!$J$5:$J$1048576,OFFSET($G$9,ROW()-ROW($N$9),BU$6-$D$4))&gt;=50,IF(SUMIFS(OFFSET(データ_フィールド施設!$M$5:$M$1048576,0,ROUND(BU$8*24,1)),データ_フィールド施設!$J$5:$J$1048576,OFFSET($G$9,ROW()-ROW($N$9),BU$6-$D$4))&gt;=100,"×","△"),IF(BU$130="×","△","〇")))</f>
        <v>〇</v>
      </c>
      <c r="BV62" s="30" t="str">
        <f ca="1">IF(OR(BV$9="×",BV$110="×",BV$110="△"),"×",IF(SUMIFS(OFFSET(データ_フィールド施設!$M$5:$M$1048576,0,ROUND(BV$8*24,1)),データ_フィールド施設!$J$5:$J$1048576,OFFSET($G$9,ROW()-ROW($N$9),BV$6-$D$4))&gt;=50,IF(SUMIFS(OFFSET(データ_フィールド施設!$M$5:$M$1048576,0,ROUND(BV$8*24,1)),データ_フィールド施設!$J$5:$J$1048576,OFFSET($G$9,ROW()-ROW($N$9),BV$6-$D$4))&gt;=100,"×","△"),IF(BV$130="×","△","〇")))</f>
        <v>〇</v>
      </c>
      <c r="BW62" s="29" t="str">
        <f ca="1">IF(OR(BW$9="×",BW$110="×",BW$110="△"),"×",IF(SUMIFS(OFFSET(データ_フィールド施設!$M$5:$M$1048576,0,ROUND(BW$8*24,1)),データ_フィールド施設!$J$5:$J$1048576,OFFSET($G$9,ROW()-ROW($N$9),BW$6-$D$4))&gt;=50,IF(SUMIFS(OFFSET(データ_フィールド施設!$M$5:$M$1048576,0,ROUND(BW$8*24,1)),データ_フィールド施設!$J$5:$J$1048576,OFFSET($G$9,ROW()-ROW($N$9),BW$6-$D$4))&gt;=100,"×","△"),IF(BW$130="×","△","〇")))</f>
        <v>〇</v>
      </c>
      <c r="BX62" s="29" t="str">
        <f ca="1">IF(OR(BX$9="×",BX$110="×",BX$110="△"),"×",IF(SUMIFS(OFFSET(データ_フィールド施設!$M$5:$M$1048576,0,ROUND(BX$8*24,1)),データ_フィールド施設!$J$5:$J$1048576,OFFSET($G$9,ROW()-ROW($N$9),BX$6-$D$4))&gt;=50,IF(SUMIFS(OFFSET(データ_フィールド施設!$M$5:$M$1048576,0,ROUND(BX$8*24,1)),データ_フィールド施設!$J$5:$J$1048576,OFFSET($G$9,ROW()-ROW($N$9),BX$6-$D$4))&gt;=100,"×","△"),IF(BX$130="×","△","〇")))</f>
        <v>〇</v>
      </c>
      <c r="BY62" s="29" t="str">
        <f ca="1">IF(OR(BY$9="×",BY$110="×",BY$110="△"),"×",IF(SUMIFS(OFFSET(データ_フィールド施設!$M$5:$M$1048576,0,ROUND(BY$8*24,1)),データ_フィールド施設!$J$5:$J$1048576,OFFSET($G$9,ROW()-ROW($N$9),BY$6-$D$4))&gt;=50,IF(SUMIFS(OFFSET(データ_フィールド施設!$M$5:$M$1048576,0,ROUND(BY$8*24,1)),データ_フィールド施設!$J$5:$J$1048576,OFFSET($G$9,ROW()-ROW($N$9),BY$6-$D$4))&gt;=100,"×","△"),IF(BY$130="×","△","〇")))</f>
        <v>〇</v>
      </c>
      <c r="BZ62" s="29" t="str">
        <f ca="1">IF(OR(BZ$9="×",BZ$110="×",BZ$110="△"),"×",IF(SUMIFS(OFFSET(データ_フィールド施設!$M$5:$M$1048576,0,ROUND(BZ$8*24,1)),データ_フィールド施設!$J$5:$J$1048576,OFFSET($G$9,ROW()-ROW($N$9),BZ$6-$D$4))&gt;=50,IF(SUMIFS(OFFSET(データ_フィールド施設!$M$5:$M$1048576,0,ROUND(BZ$8*24,1)),データ_フィールド施設!$J$5:$J$1048576,OFFSET($G$9,ROW()-ROW($N$9),BZ$6-$D$4))&gt;=100,"×","△"),IF(BZ$130="×","△","〇")))</f>
        <v>〇</v>
      </c>
      <c r="CA62" s="28" t="str">
        <f ca="1">IF(OR(CA$9="×",CA$110="×",CA$110="△"),"×",IF(SUMIFS(OFFSET(データ_フィールド施設!$M$5:$M$1048576,0,ROUND(CA$8*24,1)),データ_フィールド施設!$J$5:$J$1048576,OFFSET($G$9,ROW()-ROW($N$9),CA$6-$D$4))&gt;=50,IF(SUMIFS(OFFSET(データ_フィールド施設!$M$5:$M$1048576,0,ROUND(CA$8*24,1)),データ_フィールド施設!$J$5:$J$1048576,OFFSET($G$9,ROW()-ROW($N$9),CA$6-$D$4))&gt;=100,"×","△"),IF(CA$130="×","△","〇")))</f>
        <v>〇</v>
      </c>
      <c r="CB62" s="29" t="str">
        <f ca="1">IF(OR(CB$9="×",CB$110="×",CB$110="△"),"×",IF(SUMIFS(OFFSET(データ_フィールド施設!$M$5:$M$1048576,0,ROUND(CB$8*24,1)),データ_フィールド施設!$J$5:$J$1048576,OFFSET($G$9,ROW()-ROW($N$9),CB$6-$D$4))&gt;=50,IF(SUMIFS(OFFSET(データ_フィールド施設!$M$5:$M$1048576,0,ROUND(CB$8*24,1)),データ_フィールド施設!$J$5:$J$1048576,OFFSET($G$9,ROW()-ROW($N$9),CB$6-$D$4))&gt;=100,"×","△"),IF(CB$130="×","△","〇")))</f>
        <v>〇</v>
      </c>
      <c r="CC62" s="29" t="str">
        <f ca="1">IF(OR(CC$9="×",CC$110="×",CC$110="△"),"×",IF(SUMIFS(OFFSET(データ_フィールド施設!$M$5:$M$1048576,0,ROUND(CC$8*24,1)),データ_フィールド施設!$J$5:$J$1048576,OFFSET($G$9,ROW()-ROW($N$9),CC$6-$D$4))&gt;=50,IF(SUMIFS(OFFSET(データ_フィールド施設!$M$5:$M$1048576,0,ROUND(CC$8*24,1)),データ_フィールド施設!$J$5:$J$1048576,OFFSET($G$9,ROW()-ROW($N$9),CC$6-$D$4))&gt;=100,"×","△"),IF(CC$130="×","△","〇")))</f>
        <v>〇</v>
      </c>
      <c r="CD62" s="30" t="str">
        <f ca="1">IF(OR(CD$9="×",CD$110="×",CD$110="△"),"×",IF(SUMIFS(OFFSET(データ_フィールド施設!$M$5:$M$1048576,0,ROUND(CD$8*24,1)),データ_フィールド施設!$J$5:$J$1048576,OFFSET($G$9,ROW()-ROW($N$9),CD$6-$D$4))&gt;=50,IF(SUMIFS(OFFSET(データ_フィールド施設!$M$5:$M$1048576,0,ROUND(CD$8*24,1)),データ_フィールド施設!$J$5:$J$1048576,OFFSET($G$9,ROW()-ROW($N$9),CD$6-$D$4))&gt;=100,"×","△"),IF(CD$130="×","△","〇")))</f>
        <v>〇</v>
      </c>
      <c r="CE62" s="29" t="str">
        <f ca="1">IF(OR(CE$9="×",CE$110="×",CE$110="△"),"×",IF(SUMIFS(OFFSET(データ_フィールド施設!$M$5:$M$1048576,0,ROUND(CE$8*24,1)),データ_フィールド施設!$J$5:$J$1048576,OFFSET($G$9,ROW()-ROW($N$9),CE$6-$D$4))&gt;=50,IF(SUMIFS(OFFSET(データ_フィールド施設!$M$5:$M$1048576,0,ROUND(CE$8*24,1)),データ_フィールド施設!$J$5:$J$1048576,OFFSET($G$9,ROW()-ROW($N$9),CE$6-$D$4))&gt;=100,"×","△"),IF(CE$130="×","△","〇")))</f>
        <v>〇</v>
      </c>
      <c r="CF62" s="29" t="str">
        <f ca="1">IF(OR(CF$9="×",CF$110="×",CF$110="△"),"×",IF(SUMIFS(OFFSET(データ_フィールド施設!$M$5:$M$1048576,0,ROUND(CF$8*24,1)),データ_フィールド施設!$J$5:$J$1048576,OFFSET($G$9,ROW()-ROW($N$9),CF$6-$D$4))&gt;=50,IF(SUMIFS(OFFSET(データ_フィールド施設!$M$5:$M$1048576,0,ROUND(CF$8*24,1)),データ_フィールド施設!$J$5:$J$1048576,OFFSET($G$9,ROW()-ROW($N$9),CF$6-$D$4))&gt;=100,"×","△"),IF(CF$130="×","△","〇")))</f>
        <v>〇</v>
      </c>
      <c r="CG62" s="37" t="str">
        <f ca="1">IF(OR(CG$9="×",CG$110="×",CG$110="△"),"×",IF(SUMIFS(OFFSET(データ_フィールド施設!$M$5:$M$1048576,0,ROUND(CG$8*24,1)),データ_フィールド施設!$J$5:$J$1048576,OFFSET($G$9,ROW()-ROW($N$9),CG$6-$D$4))&gt;=50,IF(SUMIFS(OFFSET(データ_フィールド施設!$M$5:$M$1048576,0,ROUND(CG$8*24,1)),データ_フィールド施設!$J$5:$J$1048576,OFFSET($G$9,ROW()-ROW($N$9),CG$6-$D$4))&gt;=100,"×","△"),IF(CG$130="×","△","〇")))</f>
        <v>〇</v>
      </c>
      <c r="CH62" s="36" t="str">
        <f ca="1">IF(OR(CH$9="×",CH$110="×",CH$110="△"),"×",IF(SUMIFS(OFFSET(データ_フィールド施設!$M$5:$M$1048576,0,ROUND(CH$8*24,1)),データ_フィールド施設!$J$5:$J$1048576,OFFSET($G$9,ROW()-ROW($N$9),CH$6-$D$4))&gt;=50,IF(SUMIFS(OFFSET(データ_フィールド施設!$M$5:$M$1048576,0,ROUND(CH$8*24,1)),データ_フィールド施設!$J$5:$J$1048576,OFFSET($G$9,ROW()-ROW($N$9),CH$6-$D$4))&gt;=100,"×","△"),IF(CH$130="×","△","〇")))</f>
        <v>〇</v>
      </c>
      <c r="CI62" s="29" t="str">
        <f ca="1">IF(OR(CI$9="×",CI$110="×",CI$110="△"),"×",IF(SUMIFS(OFFSET(データ_フィールド施設!$M$5:$M$1048576,0,ROUND(CI$8*24,1)),データ_フィールド施設!$J$5:$J$1048576,OFFSET($G$9,ROW()-ROW($N$9),CI$6-$D$4))&gt;=50,IF(SUMIFS(OFFSET(データ_フィールド施設!$M$5:$M$1048576,0,ROUND(CI$8*24,1)),データ_フィールド施設!$J$5:$J$1048576,OFFSET($G$9,ROW()-ROW($N$9),CI$6-$D$4))&gt;=100,"×","△"),IF(CI$130="×","△","〇")))</f>
        <v>〇</v>
      </c>
      <c r="CJ62" s="29" t="str">
        <f ca="1">IF(OR(CJ$9="×",CJ$110="×",CJ$110="△"),"×",IF(SUMIFS(OFFSET(データ_フィールド施設!$M$5:$M$1048576,0,ROUND(CJ$8*24,1)),データ_フィールド施設!$J$5:$J$1048576,OFFSET($G$9,ROW()-ROW($N$9),CJ$6-$D$4))&gt;=50,IF(SUMIFS(OFFSET(データ_フィールド施設!$M$5:$M$1048576,0,ROUND(CJ$8*24,1)),データ_フィールド施設!$J$5:$J$1048576,OFFSET($G$9,ROW()-ROW($N$9),CJ$6-$D$4))&gt;=100,"×","△"),IF(CJ$130="×","△","〇")))</f>
        <v>〇</v>
      </c>
      <c r="CK62" s="29" t="str">
        <f ca="1">IF(OR(CK$9="×",CK$110="×",CK$110="△"),"×",IF(SUMIFS(OFFSET(データ_フィールド施設!$M$5:$M$1048576,0,ROUND(CK$8*24,1)),データ_フィールド施設!$J$5:$J$1048576,OFFSET($G$9,ROW()-ROW($N$9),CK$6-$D$4))&gt;=50,IF(SUMIFS(OFFSET(データ_フィールド施設!$M$5:$M$1048576,0,ROUND(CK$8*24,1)),データ_フィールド施設!$J$5:$J$1048576,OFFSET($G$9,ROW()-ROW($N$9),CK$6-$D$4))&gt;=100,"×","△"),IF(CK$130="×","△","〇")))</f>
        <v>〇</v>
      </c>
      <c r="CL62" s="29" t="str">
        <f ca="1">IF(OR(CL$9="×",CL$110="×",CL$110="△"),"×",IF(SUMIFS(OFFSET(データ_フィールド施設!$M$5:$M$1048576,0,ROUND(CL$8*24,1)),データ_フィールド施設!$J$5:$J$1048576,OFFSET($G$9,ROW()-ROW($N$9),CL$6-$D$4))&gt;=50,IF(SUMIFS(OFFSET(データ_フィールド施設!$M$5:$M$1048576,0,ROUND(CL$8*24,1)),データ_フィールド施設!$J$5:$J$1048576,OFFSET($G$9,ROW()-ROW($N$9),CL$6-$D$4))&gt;=100,"×","△"),IF(CL$130="×","△","〇")))</f>
        <v>〇</v>
      </c>
      <c r="CM62" s="29" t="str">
        <f ca="1">IF(OR(CM$9="×",CM$110="×",CM$110="△"),"×",IF(SUMIFS(OFFSET(データ_フィールド施設!$M$5:$M$1048576,0,ROUND(CM$8*24,1)),データ_フィールド施設!$J$5:$J$1048576,OFFSET($G$9,ROW()-ROW($N$9),CM$6-$D$4))&gt;=50,IF(SUMIFS(OFFSET(データ_フィールド施設!$M$5:$M$1048576,0,ROUND(CM$8*24,1)),データ_フィールド施設!$J$5:$J$1048576,OFFSET($G$9,ROW()-ROW($N$9),CM$6-$D$4))&gt;=100,"×","△"),IF(CM$130="×","△","〇")))</f>
        <v>〇</v>
      </c>
      <c r="CN62" s="29" t="str">
        <f ca="1">IF(OR(CN$9="×",CN$110="×",CN$110="△"),"×",IF(SUMIFS(OFFSET(データ_フィールド施設!$M$5:$M$1048576,0,ROUND(CN$8*24,1)),データ_フィールド施設!$J$5:$J$1048576,OFFSET($G$9,ROW()-ROW($N$9),CN$6-$D$4))&gt;=50,IF(SUMIFS(OFFSET(データ_フィールド施設!$M$5:$M$1048576,0,ROUND(CN$8*24,1)),データ_フィールド施設!$J$5:$J$1048576,OFFSET($G$9,ROW()-ROW($N$9),CN$6-$D$4))&gt;=100,"×","△"),IF(CN$130="×","△","〇")))</f>
        <v>〇</v>
      </c>
      <c r="CO62" s="29" t="str">
        <f ca="1">IF(OR(CO$9="×",CO$110="×",CO$110="△"),"×",IF(SUMIFS(OFFSET(データ_フィールド施設!$M$5:$M$1048576,0,ROUND(CO$8*24,1)),データ_フィールド施設!$J$5:$J$1048576,OFFSET($G$9,ROW()-ROW($N$9),CO$6-$D$4))&gt;=50,IF(SUMIFS(OFFSET(データ_フィールド施設!$M$5:$M$1048576,0,ROUND(CO$8*24,1)),データ_フィールド施設!$J$5:$J$1048576,OFFSET($G$9,ROW()-ROW($N$9),CO$6-$D$4))&gt;=100,"×","△"),IF(CO$130="×","△","〇")))</f>
        <v>〇</v>
      </c>
      <c r="CP62" s="29" t="str">
        <f ca="1">IF(OR(CP$9="×",CP$110="×",CP$110="△"),"×",IF(SUMIFS(OFFSET(データ_フィールド施設!$M$5:$M$1048576,0,ROUND(CP$8*24,1)),データ_フィールド施設!$J$5:$J$1048576,OFFSET($G$9,ROW()-ROW($N$9),CP$6-$D$4))&gt;=50,IF(SUMIFS(OFFSET(データ_フィールド施設!$M$5:$M$1048576,0,ROUND(CP$8*24,1)),データ_フィールド施設!$J$5:$J$1048576,OFFSET($G$9,ROW()-ROW($N$9),CP$6-$D$4))&gt;=100,"×","△"),IF(CP$130="×","△","〇")))</f>
        <v>〇</v>
      </c>
      <c r="CQ62" s="28" t="str">
        <f ca="1">IF(OR(CQ$9="×",CQ$110="×",CQ$110="△"),"×",IF(SUMIFS(OFFSET(データ_フィールド施設!$M$5:$M$1048576,0,ROUND(CQ$8*24,1)),データ_フィールド施設!$J$5:$J$1048576,OFFSET($G$9,ROW()-ROW($N$9),CQ$6-$D$4))&gt;=50,IF(SUMIFS(OFFSET(データ_フィールド施設!$M$5:$M$1048576,0,ROUND(CQ$8*24,1)),データ_フィールド施設!$J$5:$J$1048576,OFFSET($G$9,ROW()-ROW($N$9),CQ$6-$D$4))&gt;=100,"×","△"),IF(CQ$130="×","△","〇")))</f>
        <v>〇</v>
      </c>
      <c r="CR62" s="29" t="str">
        <f ca="1">IF(OR(CR$9="×",CR$110="×",CR$110="△"),"×",IF(SUMIFS(OFFSET(データ_フィールド施設!$M$5:$M$1048576,0,ROUND(CR$8*24,1)),データ_フィールド施設!$J$5:$J$1048576,OFFSET($G$9,ROW()-ROW($N$9),CR$6-$D$4))&gt;=50,IF(SUMIFS(OFFSET(データ_フィールド施設!$M$5:$M$1048576,0,ROUND(CR$8*24,1)),データ_フィールド施設!$J$5:$J$1048576,OFFSET($G$9,ROW()-ROW($N$9),CR$6-$D$4))&gt;=100,"×","△"),IF(CR$130="×","△","〇")))</f>
        <v>〇</v>
      </c>
      <c r="CS62" s="29" t="str">
        <f ca="1">IF(OR(CS$9="×",CS$110="×",CS$110="△"),"×",IF(SUMIFS(OFFSET(データ_フィールド施設!$M$5:$M$1048576,0,ROUND(CS$8*24,1)),データ_フィールド施設!$J$5:$J$1048576,OFFSET($G$9,ROW()-ROW($N$9),CS$6-$D$4))&gt;=50,IF(SUMIFS(OFFSET(データ_フィールド施設!$M$5:$M$1048576,0,ROUND(CS$8*24,1)),データ_フィールド施設!$J$5:$J$1048576,OFFSET($G$9,ROW()-ROW($N$9),CS$6-$D$4))&gt;=100,"×","△"),IF(CS$130="×","△","〇")))</f>
        <v>〇</v>
      </c>
      <c r="CT62" s="30" t="str">
        <f ca="1">IF(OR(CT$9="×",CT$110="×",CT$110="△"),"×",IF(SUMIFS(OFFSET(データ_フィールド施設!$M$5:$M$1048576,0,ROUND(CT$8*24,1)),データ_フィールド施設!$J$5:$J$1048576,OFFSET($G$9,ROW()-ROW($N$9),CT$6-$D$4))&gt;=50,IF(SUMIFS(OFFSET(データ_フィールド施設!$M$5:$M$1048576,0,ROUND(CT$8*24,1)),データ_フィールド施設!$J$5:$J$1048576,OFFSET($G$9,ROW()-ROW($N$9),CT$6-$D$4))&gt;=100,"×","△"),IF(CT$130="×","△","〇")))</f>
        <v>〇</v>
      </c>
      <c r="CU62" s="29" t="str">
        <f ca="1">IF(OR(CU$9="×",CU$110="×",CU$110="△"),"×",IF(SUMIFS(OFFSET(データ_フィールド施設!$M$5:$M$1048576,0,ROUND(CU$8*24,1)),データ_フィールド施設!$J$5:$J$1048576,OFFSET($G$9,ROW()-ROW($N$9),CU$6-$D$4))&gt;=50,IF(SUMIFS(OFFSET(データ_フィールド施設!$M$5:$M$1048576,0,ROUND(CU$8*24,1)),データ_フィールド施設!$J$5:$J$1048576,OFFSET($G$9,ROW()-ROW($N$9),CU$6-$D$4))&gt;=100,"×","△"),IF(CU$130="×","△","〇")))</f>
        <v>〇</v>
      </c>
      <c r="CV62" s="29" t="str">
        <f ca="1">IF(OR(CV$9="×",CV$110="×",CV$110="△"),"×",IF(SUMIFS(OFFSET(データ_フィールド施設!$M$5:$M$1048576,0,ROUND(CV$8*24,1)),データ_フィールド施設!$J$5:$J$1048576,OFFSET($G$9,ROW()-ROW($N$9),CV$6-$D$4))&gt;=50,IF(SUMIFS(OFFSET(データ_フィールド施設!$M$5:$M$1048576,0,ROUND(CV$8*24,1)),データ_フィールド施設!$J$5:$J$1048576,OFFSET($G$9,ROW()-ROW($N$9),CV$6-$D$4))&gt;=100,"×","△"),IF(CV$130="×","△","〇")))</f>
        <v>〇</v>
      </c>
      <c r="CW62" s="29" t="str">
        <f ca="1">IF(OR(CW$9="×",CW$110="×",CW$110="△"),"×",IF(SUMIFS(OFFSET(データ_フィールド施設!$M$5:$M$1048576,0,ROUND(CW$8*24,1)),データ_フィールド施設!$J$5:$J$1048576,OFFSET($G$9,ROW()-ROW($N$9),CW$6-$D$4))&gt;=50,IF(SUMIFS(OFFSET(データ_フィールド施設!$M$5:$M$1048576,0,ROUND(CW$8*24,1)),データ_フィールド施設!$J$5:$J$1048576,OFFSET($G$9,ROW()-ROW($N$9),CW$6-$D$4))&gt;=100,"×","△"),IF(CW$130="×","△","〇")))</f>
        <v>〇</v>
      </c>
      <c r="CX62" s="29" t="str">
        <f ca="1">IF(OR(CX$9="×",CX$110="×",CX$110="△"),"×",IF(SUMIFS(OFFSET(データ_フィールド施設!$M$5:$M$1048576,0,ROUND(CX$8*24,1)),データ_フィールド施設!$J$5:$J$1048576,OFFSET($G$9,ROW()-ROW($N$9),CX$6-$D$4))&gt;=50,IF(SUMIFS(OFFSET(データ_フィールド施設!$M$5:$M$1048576,0,ROUND(CX$8*24,1)),データ_フィールド施設!$J$5:$J$1048576,OFFSET($G$9,ROW()-ROW($N$9),CX$6-$D$4))&gt;=100,"×","△"),IF(CX$130="×","△","〇")))</f>
        <v>〇</v>
      </c>
      <c r="CY62" s="28" t="str">
        <f ca="1">IF(OR(CY$9="×",CY$110="×",CY$110="△"),"×",IF(SUMIFS(OFFSET(データ_フィールド施設!$M$5:$M$1048576,0,ROUND(CY$8*24,1)),データ_フィールド施設!$J$5:$J$1048576,OFFSET($G$9,ROW()-ROW($N$9),CY$6-$D$4))&gt;=50,IF(SUMIFS(OFFSET(データ_フィールド施設!$M$5:$M$1048576,0,ROUND(CY$8*24,1)),データ_フィールド施設!$J$5:$J$1048576,OFFSET($G$9,ROW()-ROW($N$9),CY$6-$D$4))&gt;=100,"×","△"),IF(CY$130="×","△","〇")))</f>
        <v>〇</v>
      </c>
      <c r="CZ62" s="29" t="str">
        <f ca="1">IF(OR(CZ$9="×",CZ$110="×",CZ$110="△"),"×",IF(SUMIFS(OFFSET(データ_フィールド施設!$M$5:$M$1048576,0,ROUND(CZ$8*24,1)),データ_フィールド施設!$J$5:$J$1048576,OFFSET($G$9,ROW()-ROW($N$9),CZ$6-$D$4))&gt;=50,IF(SUMIFS(OFFSET(データ_フィールド施設!$M$5:$M$1048576,0,ROUND(CZ$8*24,1)),データ_フィールド施設!$J$5:$J$1048576,OFFSET($G$9,ROW()-ROW($N$9),CZ$6-$D$4))&gt;=100,"×","△"),IF(CZ$130="×","△","〇")))</f>
        <v>〇</v>
      </c>
      <c r="DA62" s="29" t="str">
        <f ca="1">IF(OR(DA$9="×",DA$110="×",DA$110="△"),"×",IF(SUMIFS(OFFSET(データ_フィールド施設!$M$5:$M$1048576,0,ROUND(DA$8*24,1)),データ_フィールド施設!$J$5:$J$1048576,OFFSET($G$9,ROW()-ROW($N$9),DA$6-$D$4))&gt;=50,IF(SUMIFS(OFFSET(データ_フィールド施設!$M$5:$M$1048576,0,ROUND(DA$8*24,1)),データ_フィールド施設!$J$5:$J$1048576,OFFSET($G$9,ROW()-ROW($N$9),DA$6-$D$4))&gt;=100,"×","△"),IF(DA$130="×","△","〇")))</f>
        <v>〇</v>
      </c>
      <c r="DB62" s="30" t="str">
        <f ca="1">IF(OR(DB$9="×",DB$110="×",DB$110="△"),"×",IF(SUMIFS(OFFSET(データ_フィールド施設!$M$5:$M$1048576,0,ROUND(DB$8*24,1)),データ_フィールド施設!$J$5:$J$1048576,OFFSET($G$9,ROW()-ROW($N$9),DB$6-$D$4))&gt;=50,IF(SUMIFS(OFFSET(データ_フィールド施設!$M$5:$M$1048576,0,ROUND(DB$8*24,1)),データ_フィールド施設!$J$5:$J$1048576,OFFSET($G$9,ROW()-ROW($N$9),DB$6-$D$4))&gt;=100,"×","△"),IF(DB$130="×","△","〇")))</f>
        <v>〇</v>
      </c>
      <c r="DC62" s="29" t="str">
        <f ca="1">IF(OR(DC$9="×",DC$110="×",DC$110="△"),"×",IF(SUMIFS(OFFSET(データ_フィールド施設!$M$5:$M$1048576,0,ROUND(DC$8*24,1)),データ_フィールド施設!$J$5:$J$1048576,OFFSET($G$9,ROW()-ROW($N$9),DC$6-$D$4))&gt;=50,IF(SUMIFS(OFFSET(データ_フィールド施設!$M$5:$M$1048576,0,ROUND(DC$8*24,1)),データ_フィールド施設!$J$5:$J$1048576,OFFSET($G$9,ROW()-ROW($N$9),DC$6-$D$4))&gt;=100,"×","△"),IF(DC$130="×","△","〇")))</f>
        <v>〇</v>
      </c>
      <c r="DD62" s="29" t="str">
        <f ca="1">IF(OR(DD$9="×",DD$110="×",DD$110="△"),"×",IF(SUMIFS(OFFSET(データ_フィールド施設!$M$5:$M$1048576,0,ROUND(DD$8*24,1)),データ_フィールド施設!$J$5:$J$1048576,OFFSET($G$9,ROW()-ROW($N$9),DD$6-$D$4))&gt;=50,IF(SUMIFS(OFFSET(データ_フィールド施設!$M$5:$M$1048576,0,ROUND(DD$8*24,1)),データ_フィールド施設!$J$5:$J$1048576,OFFSET($G$9,ROW()-ROW($N$9),DD$6-$D$4))&gt;=100,"×","△"),IF(DD$130="×","△","〇")))</f>
        <v>〇</v>
      </c>
      <c r="DE62" s="37" t="str">
        <f ca="1">IF(OR(DE$9="×",DE$110="×",DE$110="△"),"×",IF(SUMIFS(OFFSET(データ_フィールド施設!$M$5:$M$1048576,0,ROUND(DE$8*24,1)),データ_フィールド施設!$J$5:$J$1048576,OFFSET($G$9,ROW()-ROW($N$9),DE$6-$D$4))&gt;=50,IF(SUMIFS(OFFSET(データ_フィールド施設!$M$5:$M$1048576,0,ROUND(DE$8*24,1)),データ_フィールド施設!$J$5:$J$1048576,OFFSET($G$9,ROW()-ROW($N$9),DE$6-$D$4))&gt;=100,"×","△"),IF(DE$130="×","△","〇")))</f>
        <v>〇</v>
      </c>
      <c r="DF62" s="36" t="str">
        <f ca="1">IF(OR(DF$9="×",DF$110="×",DF$110="△"),"×",IF(SUMIFS(OFFSET(データ_フィールド施設!$M$5:$M$1048576,0,ROUND(DF$8*24,1)),データ_フィールド施設!$J$5:$J$1048576,OFFSET($G$9,ROW()-ROW($N$9),DF$6-$D$4))&gt;=50,IF(SUMIFS(OFFSET(データ_フィールド施設!$M$5:$M$1048576,0,ROUND(DF$8*24,1)),データ_フィールド施設!$J$5:$J$1048576,OFFSET($G$9,ROW()-ROW($N$9),DF$6-$D$4))&gt;=100,"×","△"),IF(DF$130="×","△","〇")))</f>
        <v>〇</v>
      </c>
      <c r="DG62" s="29" t="str">
        <f ca="1">IF(OR(DG$9="×",DG$110="×",DG$110="△"),"×",IF(SUMIFS(OFFSET(データ_フィールド施設!$M$5:$M$1048576,0,ROUND(DG$8*24,1)),データ_フィールド施設!$J$5:$J$1048576,OFFSET($G$9,ROW()-ROW($N$9),DG$6-$D$4))&gt;=50,IF(SUMIFS(OFFSET(データ_フィールド施設!$M$5:$M$1048576,0,ROUND(DG$8*24,1)),データ_フィールド施設!$J$5:$J$1048576,OFFSET($G$9,ROW()-ROW($N$9),DG$6-$D$4))&gt;=100,"×","△"),IF(DG$130="×","△","〇")))</f>
        <v>〇</v>
      </c>
      <c r="DH62" s="29" t="str">
        <f ca="1">IF(OR(DH$9="×",DH$110="×",DH$110="△"),"×",IF(SUMIFS(OFFSET(データ_フィールド施設!$M$5:$M$1048576,0,ROUND(DH$8*24,1)),データ_フィールド施設!$J$5:$J$1048576,OFFSET($G$9,ROW()-ROW($N$9),DH$6-$D$4))&gt;=50,IF(SUMIFS(OFFSET(データ_フィールド施設!$M$5:$M$1048576,0,ROUND(DH$8*24,1)),データ_フィールド施設!$J$5:$J$1048576,OFFSET($G$9,ROW()-ROW($N$9),DH$6-$D$4))&gt;=100,"×","△"),IF(DH$130="×","△","〇")))</f>
        <v>〇</v>
      </c>
      <c r="DI62" s="29" t="str">
        <f ca="1">IF(OR(DI$9="×",DI$110="×",DI$110="△"),"×",IF(SUMIFS(OFFSET(データ_フィールド施設!$M$5:$M$1048576,0,ROUND(DI$8*24,1)),データ_フィールド施設!$J$5:$J$1048576,OFFSET($G$9,ROW()-ROW($N$9),DI$6-$D$4))&gt;=50,IF(SUMIFS(OFFSET(データ_フィールド施設!$M$5:$M$1048576,0,ROUND(DI$8*24,1)),データ_フィールド施設!$J$5:$J$1048576,OFFSET($G$9,ROW()-ROW($N$9),DI$6-$D$4))&gt;=100,"×","△"),IF(DI$130="×","△","〇")))</f>
        <v>〇</v>
      </c>
      <c r="DJ62" s="29" t="str">
        <f ca="1">IF(OR(DJ$9="×",DJ$110="×",DJ$110="△"),"×",IF(SUMIFS(OFFSET(データ_フィールド施設!$M$5:$M$1048576,0,ROUND(DJ$8*24,1)),データ_フィールド施設!$J$5:$J$1048576,OFFSET($G$9,ROW()-ROW($N$9),DJ$6-$D$4))&gt;=50,IF(SUMIFS(OFFSET(データ_フィールド施設!$M$5:$M$1048576,0,ROUND(DJ$8*24,1)),データ_フィールド施設!$J$5:$J$1048576,OFFSET($G$9,ROW()-ROW($N$9),DJ$6-$D$4))&gt;=100,"×","△"),IF(DJ$130="×","△","〇")))</f>
        <v>〇</v>
      </c>
      <c r="DK62" s="29" t="str">
        <f ca="1">IF(OR(DK$9="×",DK$110="×",DK$110="△"),"×",IF(SUMIFS(OFFSET(データ_フィールド施設!$M$5:$M$1048576,0,ROUND(DK$8*24,1)),データ_フィールド施設!$J$5:$J$1048576,OFFSET($G$9,ROW()-ROW($N$9),DK$6-$D$4))&gt;=50,IF(SUMIFS(OFFSET(データ_フィールド施設!$M$5:$M$1048576,0,ROUND(DK$8*24,1)),データ_フィールド施設!$J$5:$J$1048576,OFFSET($G$9,ROW()-ROW($N$9),DK$6-$D$4))&gt;=100,"×","△"),IF(DK$130="×","△","〇")))</f>
        <v>〇</v>
      </c>
      <c r="DL62" s="29" t="str">
        <f ca="1">IF(OR(DL$9="×",DL$110="×",DL$110="△"),"×",IF(SUMIFS(OFFSET(データ_フィールド施設!$M$5:$M$1048576,0,ROUND(DL$8*24,1)),データ_フィールド施設!$J$5:$J$1048576,OFFSET($G$9,ROW()-ROW($N$9),DL$6-$D$4))&gt;=50,IF(SUMIFS(OFFSET(データ_フィールド施設!$M$5:$M$1048576,0,ROUND(DL$8*24,1)),データ_フィールド施設!$J$5:$J$1048576,OFFSET($G$9,ROW()-ROW($N$9),DL$6-$D$4))&gt;=100,"×","△"),IF(DL$130="×","△","〇")))</f>
        <v>〇</v>
      </c>
      <c r="DM62" s="29" t="str">
        <f ca="1">IF(OR(DM$9="×",DM$110="×",DM$110="△"),"×",IF(SUMIFS(OFFSET(データ_フィールド施設!$M$5:$M$1048576,0,ROUND(DM$8*24,1)),データ_フィールド施設!$J$5:$J$1048576,OFFSET($G$9,ROW()-ROW($N$9),DM$6-$D$4))&gt;=50,IF(SUMIFS(OFFSET(データ_フィールド施設!$M$5:$M$1048576,0,ROUND(DM$8*24,1)),データ_フィールド施設!$J$5:$J$1048576,OFFSET($G$9,ROW()-ROW($N$9),DM$6-$D$4))&gt;=100,"×","△"),IF(DM$130="×","△","〇")))</f>
        <v>〇</v>
      </c>
      <c r="DN62" s="29" t="str">
        <f ca="1">IF(OR(DN$9="×",DN$110="×",DN$110="△"),"×",IF(SUMIFS(OFFSET(データ_フィールド施設!$M$5:$M$1048576,0,ROUND(DN$8*24,1)),データ_フィールド施設!$J$5:$J$1048576,OFFSET($G$9,ROW()-ROW($N$9),DN$6-$D$4))&gt;=50,IF(SUMIFS(OFFSET(データ_フィールド施設!$M$5:$M$1048576,0,ROUND(DN$8*24,1)),データ_フィールド施設!$J$5:$J$1048576,OFFSET($G$9,ROW()-ROW($N$9),DN$6-$D$4))&gt;=100,"×","△"),IF(DN$130="×","△","〇")))</f>
        <v>〇</v>
      </c>
      <c r="DO62" s="28" t="str">
        <f ca="1">IF(OR(DO$9="×",DO$110="×",DO$110="△"),"×",IF(SUMIFS(OFFSET(データ_フィールド施設!$M$5:$M$1048576,0,ROUND(DO$8*24,1)),データ_フィールド施設!$J$5:$J$1048576,OFFSET($G$9,ROW()-ROW($N$9),DO$6-$D$4))&gt;=50,IF(SUMIFS(OFFSET(データ_フィールド施設!$M$5:$M$1048576,0,ROUND(DO$8*24,1)),データ_フィールド施設!$J$5:$J$1048576,OFFSET($G$9,ROW()-ROW($N$9),DO$6-$D$4))&gt;=100,"×","△"),IF(DO$130="×","△","〇")))</f>
        <v>〇</v>
      </c>
      <c r="DP62" s="29" t="str">
        <f ca="1">IF(OR(DP$9="×",DP$110="×",DP$110="△"),"×",IF(SUMIFS(OFFSET(データ_フィールド施設!$M$5:$M$1048576,0,ROUND(DP$8*24,1)),データ_フィールド施設!$J$5:$J$1048576,OFFSET($G$9,ROW()-ROW($N$9),DP$6-$D$4))&gt;=50,IF(SUMIFS(OFFSET(データ_フィールド施設!$M$5:$M$1048576,0,ROUND(DP$8*24,1)),データ_フィールド施設!$J$5:$J$1048576,OFFSET($G$9,ROW()-ROW($N$9),DP$6-$D$4))&gt;=100,"×","△"),IF(DP$130="×","△","〇")))</f>
        <v>〇</v>
      </c>
      <c r="DQ62" s="29" t="str">
        <f ca="1">IF(OR(DQ$9="×",DQ$110="×",DQ$110="△"),"×",IF(SUMIFS(OFFSET(データ_フィールド施設!$M$5:$M$1048576,0,ROUND(DQ$8*24,1)),データ_フィールド施設!$J$5:$J$1048576,OFFSET($G$9,ROW()-ROW($N$9),DQ$6-$D$4))&gt;=50,IF(SUMIFS(OFFSET(データ_フィールド施設!$M$5:$M$1048576,0,ROUND(DQ$8*24,1)),データ_フィールド施設!$J$5:$J$1048576,OFFSET($G$9,ROW()-ROW($N$9),DQ$6-$D$4))&gt;=100,"×","△"),IF(DQ$130="×","△","〇")))</f>
        <v>〇</v>
      </c>
      <c r="DR62" s="30" t="str">
        <f ca="1">IF(OR(DR$9="×",DR$110="×",DR$110="△"),"×",IF(SUMIFS(OFFSET(データ_フィールド施設!$M$5:$M$1048576,0,ROUND(DR$8*24,1)),データ_フィールド施設!$J$5:$J$1048576,OFFSET($G$9,ROW()-ROW($N$9),DR$6-$D$4))&gt;=50,IF(SUMIFS(OFFSET(データ_フィールド施設!$M$5:$M$1048576,0,ROUND(DR$8*24,1)),データ_フィールド施設!$J$5:$J$1048576,OFFSET($G$9,ROW()-ROW($N$9),DR$6-$D$4))&gt;=100,"×","△"),IF(DR$130="×","△","〇")))</f>
        <v>〇</v>
      </c>
      <c r="DS62" s="29" t="str">
        <f ca="1">IF(OR(DS$9="×",DS$110="×",DS$110="△"),"×",IF(SUMIFS(OFFSET(データ_フィールド施設!$M$5:$M$1048576,0,ROUND(DS$8*24,1)),データ_フィールド施設!$J$5:$J$1048576,OFFSET($G$9,ROW()-ROW($N$9),DS$6-$D$4))&gt;=50,IF(SUMIFS(OFFSET(データ_フィールド施設!$M$5:$M$1048576,0,ROUND(DS$8*24,1)),データ_フィールド施設!$J$5:$J$1048576,OFFSET($G$9,ROW()-ROW($N$9),DS$6-$D$4))&gt;=100,"×","△"),IF(DS$130="×","△","〇")))</f>
        <v>〇</v>
      </c>
      <c r="DT62" s="29" t="str">
        <f ca="1">IF(OR(DT$9="×",DT$110="×",DT$110="△"),"×",IF(SUMIFS(OFFSET(データ_フィールド施設!$M$5:$M$1048576,0,ROUND(DT$8*24,1)),データ_フィールド施設!$J$5:$J$1048576,OFFSET($G$9,ROW()-ROW($N$9),DT$6-$D$4))&gt;=50,IF(SUMIFS(OFFSET(データ_フィールド施設!$M$5:$M$1048576,0,ROUND(DT$8*24,1)),データ_フィールド施設!$J$5:$J$1048576,OFFSET($G$9,ROW()-ROW($N$9),DT$6-$D$4))&gt;=100,"×","△"),IF(DT$130="×","△","〇")))</f>
        <v>〇</v>
      </c>
      <c r="DU62" s="29" t="str">
        <f ca="1">IF(OR(DU$9="×",DU$110="×",DU$110="△"),"×",IF(SUMIFS(OFFSET(データ_フィールド施設!$M$5:$M$1048576,0,ROUND(DU$8*24,1)),データ_フィールド施設!$J$5:$J$1048576,OFFSET($G$9,ROW()-ROW($N$9),DU$6-$D$4))&gt;=50,IF(SUMIFS(OFFSET(データ_フィールド施設!$M$5:$M$1048576,0,ROUND(DU$8*24,1)),データ_フィールド施設!$J$5:$J$1048576,OFFSET($G$9,ROW()-ROW($N$9),DU$6-$D$4))&gt;=100,"×","△"),IF(DU$130="×","△","〇")))</f>
        <v>〇</v>
      </c>
      <c r="DV62" s="29" t="str">
        <f ca="1">IF(OR(DV$9="×",DV$110="×",DV$110="△"),"×",IF(SUMIFS(OFFSET(データ_フィールド施設!$M$5:$M$1048576,0,ROUND(DV$8*24,1)),データ_フィールド施設!$J$5:$J$1048576,OFFSET($G$9,ROW()-ROW($N$9),DV$6-$D$4))&gt;=50,IF(SUMIFS(OFFSET(データ_フィールド施設!$M$5:$M$1048576,0,ROUND(DV$8*24,1)),データ_フィールド施設!$J$5:$J$1048576,OFFSET($G$9,ROW()-ROW($N$9),DV$6-$D$4))&gt;=100,"×","△"),IF(DV$130="×","△","〇")))</f>
        <v>〇</v>
      </c>
      <c r="DW62" s="28" t="str">
        <f ca="1">IF(OR(DW$9="×",DW$110="×",DW$110="△"),"×",IF(SUMIFS(OFFSET(データ_フィールド施設!$M$5:$M$1048576,0,ROUND(DW$8*24,1)),データ_フィールド施設!$J$5:$J$1048576,OFFSET($G$9,ROW()-ROW($N$9),DW$6-$D$4))&gt;=50,IF(SUMIFS(OFFSET(データ_フィールド施設!$M$5:$M$1048576,0,ROUND(DW$8*24,1)),データ_フィールド施設!$J$5:$J$1048576,OFFSET($G$9,ROW()-ROW($N$9),DW$6-$D$4))&gt;=100,"×","△"),IF(DW$130="×","△","〇")))</f>
        <v>〇</v>
      </c>
      <c r="DX62" s="29" t="str">
        <f ca="1">IF(OR(DX$9="×",DX$110="×",DX$110="△"),"×",IF(SUMIFS(OFFSET(データ_フィールド施設!$M$5:$M$1048576,0,ROUND(DX$8*24,1)),データ_フィールド施設!$J$5:$J$1048576,OFFSET($G$9,ROW()-ROW($N$9),DX$6-$D$4))&gt;=50,IF(SUMIFS(OFFSET(データ_フィールド施設!$M$5:$M$1048576,0,ROUND(DX$8*24,1)),データ_フィールド施設!$J$5:$J$1048576,OFFSET($G$9,ROW()-ROW($N$9),DX$6-$D$4))&gt;=100,"×","△"),IF(DX$130="×","△","〇")))</f>
        <v>〇</v>
      </c>
      <c r="DY62" s="29" t="str">
        <f ca="1">IF(OR(DY$9="×",DY$110="×",DY$110="△"),"×",IF(SUMIFS(OFFSET(データ_フィールド施設!$M$5:$M$1048576,0,ROUND(DY$8*24,1)),データ_フィールド施設!$J$5:$J$1048576,OFFSET($G$9,ROW()-ROW($N$9),DY$6-$D$4))&gt;=50,IF(SUMIFS(OFFSET(データ_フィールド施設!$M$5:$M$1048576,0,ROUND(DY$8*24,1)),データ_フィールド施設!$J$5:$J$1048576,OFFSET($G$9,ROW()-ROW($N$9),DY$6-$D$4))&gt;=100,"×","△"),IF(DY$130="×","△","〇")))</f>
        <v>〇</v>
      </c>
      <c r="DZ62" s="30" t="str">
        <f ca="1">IF(OR(DZ$9="×",DZ$110="×",DZ$110="△"),"×",IF(SUMIFS(OFFSET(データ_フィールド施設!$M$5:$M$1048576,0,ROUND(DZ$8*24,1)),データ_フィールド施設!$J$5:$J$1048576,OFFSET($G$9,ROW()-ROW($N$9),DZ$6-$D$4))&gt;=50,IF(SUMIFS(OFFSET(データ_フィールド施設!$M$5:$M$1048576,0,ROUND(DZ$8*24,1)),データ_フィールド施設!$J$5:$J$1048576,OFFSET($G$9,ROW()-ROW($N$9),DZ$6-$D$4))&gt;=100,"×","△"),IF(DZ$130="×","△","〇")))</f>
        <v>〇</v>
      </c>
      <c r="EA62" s="29" t="str">
        <f ca="1">IF(OR(EA$9="×",EA$110="×",EA$110="△"),"×",IF(SUMIFS(OFFSET(データ_フィールド施設!$M$5:$M$1048576,0,ROUND(EA$8*24,1)),データ_フィールド施設!$J$5:$J$1048576,OFFSET($G$9,ROW()-ROW($N$9),EA$6-$D$4))&gt;=50,IF(SUMIFS(OFFSET(データ_フィールド施設!$M$5:$M$1048576,0,ROUND(EA$8*24,1)),データ_フィールド施設!$J$5:$J$1048576,OFFSET($G$9,ROW()-ROW($N$9),EA$6-$D$4))&gt;=100,"×","△"),IF(EA$130="×","△","〇")))</f>
        <v>〇</v>
      </c>
      <c r="EB62" s="29" t="str">
        <f ca="1">IF(OR(EB$9="×",EB$110="×",EB$110="△"),"×",IF(SUMIFS(OFFSET(データ_フィールド施設!$M$5:$M$1048576,0,ROUND(EB$8*24,1)),データ_フィールド施設!$J$5:$J$1048576,OFFSET($G$9,ROW()-ROW($N$9),EB$6-$D$4))&gt;=50,IF(SUMIFS(OFFSET(データ_フィールド施設!$M$5:$M$1048576,0,ROUND(EB$8*24,1)),データ_フィールド施設!$J$5:$J$1048576,OFFSET($G$9,ROW()-ROW($N$9),EB$6-$D$4))&gt;=100,"×","△"),IF(EB$130="×","△","〇")))</f>
        <v>〇</v>
      </c>
      <c r="EC62" s="37" t="str">
        <f ca="1">IF(OR(EC$9="×",EC$110="×",EC$110="△"),"×",IF(SUMIFS(OFFSET(データ_フィールド施設!$M$5:$M$1048576,0,ROUND(EC$8*24,1)),データ_フィールド施設!$J$5:$J$1048576,OFFSET($G$9,ROW()-ROW($N$9),EC$6-$D$4))&gt;=50,IF(SUMIFS(OFFSET(データ_フィールド施設!$M$5:$M$1048576,0,ROUND(EC$8*24,1)),データ_フィールド施設!$J$5:$J$1048576,OFFSET($G$9,ROW()-ROW($N$9),EC$6-$D$4))&gt;=100,"×","△"),IF(EC$130="×","△","〇")))</f>
        <v>〇</v>
      </c>
      <c r="ED62" s="36" t="str">
        <f ca="1">IF(OR(ED$9="×",ED$110="×",ED$110="△"),"×",IF(SUMIFS(OFFSET(データ_フィールド施設!$M$5:$M$1048576,0,ROUND(ED$8*24,1)),データ_フィールド施設!$J$5:$J$1048576,OFFSET($G$9,ROW()-ROW($N$9),ED$6-$D$4))&gt;=50,IF(SUMIFS(OFFSET(データ_フィールド施設!$M$5:$M$1048576,0,ROUND(ED$8*24,1)),データ_フィールド施設!$J$5:$J$1048576,OFFSET($G$9,ROW()-ROW($N$9),ED$6-$D$4))&gt;=100,"×","△"),IF(ED$130="×","△","〇")))</f>
        <v>×</v>
      </c>
      <c r="EE62" s="29" t="str">
        <f ca="1">IF(OR(EE$9="×",EE$110="×",EE$110="△"),"×",IF(SUMIFS(OFFSET(データ_フィールド施設!$M$5:$M$1048576,0,ROUND(EE$8*24,1)),データ_フィールド施設!$J$5:$J$1048576,OFFSET($G$9,ROW()-ROW($N$9),EE$6-$D$4))&gt;=50,IF(SUMIFS(OFFSET(データ_フィールド施設!$M$5:$M$1048576,0,ROUND(EE$8*24,1)),データ_フィールド施設!$J$5:$J$1048576,OFFSET($G$9,ROW()-ROW($N$9),EE$6-$D$4))&gt;=100,"×","△"),IF(EE$130="×","△","〇")))</f>
        <v>×</v>
      </c>
      <c r="EF62" s="29" t="str">
        <f ca="1">IF(OR(EF$9="×",EF$110="×",EF$110="△"),"×",IF(SUMIFS(OFFSET(データ_フィールド施設!$M$5:$M$1048576,0,ROUND(EF$8*24,1)),データ_フィールド施設!$J$5:$J$1048576,OFFSET($G$9,ROW()-ROW($N$9),EF$6-$D$4))&gt;=50,IF(SUMIFS(OFFSET(データ_フィールド施設!$M$5:$M$1048576,0,ROUND(EF$8*24,1)),データ_フィールド施設!$J$5:$J$1048576,OFFSET($G$9,ROW()-ROW($N$9),EF$6-$D$4))&gt;=100,"×","△"),IF(EF$130="×","△","〇")))</f>
        <v>×</v>
      </c>
      <c r="EG62" s="29" t="str">
        <f ca="1">IF(OR(EG$9="×",EG$110="×",EG$110="△"),"×",IF(SUMIFS(OFFSET(データ_フィールド施設!$M$5:$M$1048576,0,ROUND(EG$8*24,1)),データ_フィールド施設!$J$5:$J$1048576,OFFSET($G$9,ROW()-ROW($N$9),EG$6-$D$4))&gt;=50,IF(SUMIFS(OFFSET(データ_フィールド施設!$M$5:$M$1048576,0,ROUND(EG$8*24,1)),データ_フィールド施設!$J$5:$J$1048576,OFFSET($G$9,ROW()-ROW($N$9),EG$6-$D$4))&gt;=100,"×","△"),IF(EG$130="×","△","〇")))</f>
        <v>×</v>
      </c>
      <c r="EH62" s="29" t="str">
        <f ca="1">IF(OR(EH$9="×",EH$110="×",EH$110="△"),"×",IF(SUMIFS(OFFSET(データ_フィールド施設!$M$5:$M$1048576,0,ROUND(EH$8*24,1)),データ_フィールド施設!$J$5:$J$1048576,OFFSET($G$9,ROW()-ROW($N$9),EH$6-$D$4))&gt;=50,IF(SUMIFS(OFFSET(データ_フィールド施設!$M$5:$M$1048576,0,ROUND(EH$8*24,1)),データ_フィールド施設!$J$5:$J$1048576,OFFSET($G$9,ROW()-ROW($N$9),EH$6-$D$4))&gt;=100,"×","△"),IF(EH$130="×","△","〇")))</f>
        <v>×</v>
      </c>
      <c r="EI62" s="29" t="str">
        <f ca="1">IF(OR(EI$9="×",EI$110="×",EI$110="△"),"×",IF(SUMIFS(OFFSET(データ_フィールド施設!$M$5:$M$1048576,0,ROUND(EI$8*24,1)),データ_フィールド施設!$J$5:$J$1048576,OFFSET($G$9,ROW()-ROW($N$9),EI$6-$D$4))&gt;=50,IF(SUMIFS(OFFSET(データ_フィールド施設!$M$5:$M$1048576,0,ROUND(EI$8*24,1)),データ_フィールド施設!$J$5:$J$1048576,OFFSET($G$9,ROW()-ROW($N$9),EI$6-$D$4))&gt;=100,"×","△"),IF(EI$130="×","△","〇")))</f>
        <v>×</v>
      </c>
      <c r="EJ62" s="29" t="str">
        <f ca="1">IF(OR(EJ$9="×",EJ$110="×",EJ$110="△"),"×",IF(SUMIFS(OFFSET(データ_フィールド施設!$M$5:$M$1048576,0,ROUND(EJ$8*24,1)),データ_フィールド施設!$J$5:$J$1048576,OFFSET($G$9,ROW()-ROW($N$9),EJ$6-$D$4))&gt;=50,IF(SUMIFS(OFFSET(データ_フィールド施設!$M$5:$M$1048576,0,ROUND(EJ$8*24,1)),データ_フィールド施設!$J$5:$J$1048576,OFFSET($G$9,ROW()-ROW($N$9),EJ$6-$D$4))&gt;=100,"×","△"),IF(EJ$130="×","△","〇")))</f>
        <v>×</v>
      </c>
      <c r="EK62" s="29" t="str">
        <f ca="1">IF(OR(EK$9="×",EK$110="×",EK$110="△"),"×",IF(SUMIFS(OFFSET(データ_フィールド施設!$M$5:$M$1048576,0,ROUND(EK$8*24,1)),データ_フィールド施設!$J$5:$J$1048576,OFFSET($G$9,ROW()-ROW($N$9),EK$6-$D$4))&gt;=50,IF(SUMIFS(OFFSET(データ_フィールド施設!$M$5:$M$1048576,0,ROUND(EK$8*24,1)),データ_フィールド施設!$J$5:$J$1048576,OFFSET($G$9,ROW()-ROW($N$9),EK$6-$D$4))&gt;=100,"×","△"),IF(EK$130="×","△","〇")))</f>
        <v>×</v>
      </c>
      <c r="EL62" s="29" t="str">
        <f ca="1">IF(OR(EL$9="×",EL$110="×",EL$110="△"),"×",IF(SUMIFS(OFFSET(データ_フィールド施設!$M$5:$M$1048576,0,ROUND(EL$8*24,1)),データ_フィールド施設!$J$5:$J$1048576,OFFSET($G$9,ROW()-ROW($N$9),EL$6-$D$4))&gt;=50,IF(SUMIFS(OFFSET(データ_フィールド施設!$M$5:$M$1048576,0,ROUND(EL$8*24,1)),データ_フィールド施設!$J$5:$J$1048576,OFFSET($G$9,ROW()-ROW($N$9),EL$6-$D$4))&gt;=100,"×","△"),IF(EL$130="×","△","〇")))</f>
        <v>×</v>
      </c>
      <c r="EM62" s="28" t="str">
        <f ca="1">IF(OR(EM$9="×",EM$110="×",EM$110="△"),"×",IF(SUMIFS(OFFSET(データ_フィールド施設!$M$5:$M$1048576,0,ROUND(EM$8*24,1)),データ_フィールド施設!$J$5:$J$1048576,OFFSET($G$9,ROW()-ROW($N$9),EM$6-$D$4))&gt;=50,IF(SUMIFS(OFFSET(データ_フィールド施設!$M$5:$M$1048576,0,ROUND(EM$8*24,1)),データ_フィールド施設!$J$5:$J$1048576,OFFSET($G$9,ROW()-ROW($N$9),EM$6-$D$4))&gt;=100,"×","△"),IF(EM$130="×","△","〇")))</f>
        <v>×</v>
      </c>
      <c r="EN62" s="29" t="str">
        <f ca="1">IF(OR(EN$9="×",EN$110="×",EN$110="△"),"×",IF(SUMIFS(OFFSET(データ_フィールド施設!$M$5:$M$1048576,0,ROUND(EN$8*24,1)),データ_フィールド施設!$J$5:$J$1048576,OFFSET($G$9,ROW()-ROW($N$9),EN$6-$D$4))&gt;=50,IF(SUMIFS(OFFSET(データ_フィールド施設!$M$5:$M$1048576,0,ROUND(EN$8*24,1)),データ_フィールド施設!$J$5:$J$1048576,OFFSET($G$9,ROW()-ROW($N$9),EN$6-$D$4))&gt;=100,"×","△"),IF(EN$130="×","△","〇")))</f>
        <v>×</v>
      </c>
      <c r="EO62" s="29" t="str">
        <f ca="1">IF(OR(EO$9="×",EO$110="×",EO$110="△"),"×",IF(SUMIFS(OFFSET(データ_フィールド施設!$M$5:$M$1048576,0,ROUND(EO$8*24,1)),データ_フィールド施設!$J$5:$J$1048576,OFFSET($G$9,ROW()-ROW($N$9),EO$6-$D$4))&gt;=50,IF(SUMIFS(OFFSET(データ_フィールド施設!$M$5:$M$1048576,0,ROUND(EO$8*24,1)),データ_フィールド施設!$J$5:$J$1048576,OFFSET($G$9,ROW()-ROW($N$9),EO$6-$D$4))&gt;=100,"×","△"),IF(EO$130="×","△","〇")))</f>
        <v>×</v>
      </c>
      <c r="EP62" s="30" t="str">
        <f ca="1">IF(OR(EP$9="×",EP$110="×",EP$110="△"),"×",IF(SUMIFS(OFFSET(データ_フィールド施設!$M$5:$M$1048576,0,ROUND(EP$8*24,1)),データ_フィールド施設!$J$5:$J$1048576,OFFSET($G$9,ROW()-ROW($N$9),EP$6-$D$4))&gt;=50,IF(SUMIFS(OFFSET(データ_フィールド施設!$M$5:$M$1048576,0,ROUND(EP$8*24,1)),データ_フィールド施設!$J$5:$J$1048576,OFFSET($G$9,ROW()-ROW($N$9),EP$6-$D$4))&gt;=100,"×","△"),IF(EP$130="×","△","〇")))</f>
        <v>×</v>
      </c>
      <c r="EQ62" s="29" t="str">
        <f ca="1">IF(OR(EQ$9="×",EQ$110="×",EQ$110="△"),"×",IF(SUMIFS(OFFSET(データ_フィールド施設!$M$5:$M$1048576,0,ROUND(EQ$8*24,1)),データ_フィールド施設!$J$5:$J$1048576,OFFSET($G$9,ROW()-ROW($N$9),EQ$6-$D$4))&gt;=50,IF(SUMIFS(OFFSET(データ_フィールド施設!$M$5:$M$1048576,0,ROUND(EQ$8*24,1)),データ_フィールド施設!$J$5:$J$1048576,OFFSET($G$9,ROW()-ROW($N$9),EQ$6-$D$4))&gt;=100,"×","△"),IF(EQ$130="×","△","〇")))</f>
        <v>×</v>
      </c>
      <c r="ER62" s="29" t="str">
        <f ca="1">IF(OR(ER$9="×",ER$110="×",ER$110="△"),"×",IF(SUMIFS(OFFSET(データ_フィールド施設!$M$5:$M$1048576,0,ROUND(ER$8*24,1)),データ_フィールド施設!$J$5:$J$1048576,OFFSET($G$9,ROW()-ROW($N$9),ER$6-$D$4))&gt;=50,IF(SUMIFS(OFFSET(データ_フィールド施設!$M$5:$M$1048576,0,ROUND(ER$8*24,1)),データ_フィールド施設!$J$5:$J$1048576,OFFSET($G$9,ROW()-ROW($N$9),ER$6-$D$4))&gt;=100,"×","△"),IF(ER$130="×","△","〇")))</f>
        <v>×</v>
      </c>
      <c r="ES62" s="29" t="str">
        <f ca="1">IF(OR(ES$9="×",ES$110="×",ES$110="△"),"×",IF(SUMIFS(OFFSET(データ_フィールド施設!$M$5:$M$1048576,0,ROUND(ES$8*24,1)),データ_フィールド施設!$J$5:$J$1048576,OFFSET($G$9,ROW()-ROW($N$9),ES$6-$D$4))&gt;=50,IF(SUMIFS(OFFSET(データ_フィールド施設!$M$5:$M$1048576,0,ROUND(ES$8*24,1)),データ_フィールド施設!$J$5:$J$1048576,OFFSET($G$9,ROW()-ROW($N$9),ES$6-$D$4))&gt;=100,"×","△"),IF(ES$130="×","△","〇")))</f>
        <v>×</v>
      </c>
      <c r="ET62" s="29" t="str">
        <f ca="1">IF(OR(ET$9="×",ET$110="×",ET$110="△"),"×",IF(SUMIFS(OFFSET(データ_フィールド施設!$M$5:$M$1048576,0,ROUND(ET$8*24,1)),データ_フィールド施設!$J$5:$J$1048576,OFFSET($G$9,ROW()-ROW($N$9),ET$6-$D$4))&gt;=50,IF(SUMIFS(OFFSET(データ_フィールド施設!$M$5:$M$1048576,0,ROUND(ET$8*24,1)),データ_フィールド施設!$J$5:$J$1048576,OFFSET($G$9,ROW()-ROW($N$9),ET$6-$D$4))&gt;=100,"×","△"),IF(ET$130="×","△","〇")))</f>
        <v>×</v>
      </c>
      <c r="EU62" s="28" t="str">
        <f ca="1">IF(OR(EU$9="×",EU$110="×",EU$110="△"),"×",IF(SUMIFS(OFFSET(データ_フィールド施設!$M$5:$M$1048576,0,ROUND(EU$8*24,1)),データ_フィールド施設!$J$5:$J$1048576,OFFSET($G$9,ROW()-ROW($N$9),EU$6-$D$4))&gt;=50,IF(SUMIFS(OFFSET(データ_フィールド施設!$M$5:$M$1048576,0,ROUND(EU$8*24,1)),データ_フィールド施設!$J$5:$J$1048576,OFFSET($G$9,ROW()-ROW($N$9),EU$6-$D$4))&gt;=100,"×","△"),IF(EU$130="×","△","〇")))</f>
        <v>×</v>
      </c>
      <c r="EV62" s="29" t="str">
        <f ca="1">IF(OR(EV$9="×",EV$110="×",EV$110="△"),"×",IF(SUMIFS(OFFSET(データ_フィールド施設!$M$5:$M$1048576,0,ROUND(EV$8*24,1)),データ_フィールド施設!$J$5:$J$1048576,OFFSET($G$9,ROW()-ROW($N$9),EV$6-$D$4))&gt;=50,IF(SUMIFS(OFFSET(データ_フィールド施設!$M$5:$M$1048576,0,ROUND(EV$8*24,1)),データ_フィールド施設!$J$5:$J$1048576,OFFSET($G$9,ROW()-ROW($N$9),EV$6-$D$4))&gt;=100,"×","△"),IF(EV$130="×","△","〇")))</f>
        <v>×</v>
      </c>
      <c r="EW62" s="29" t="str">
        <f ca="1">IF(OR(EW$9="×",EW$110="×",EW$110="△"),"×",IF(SUMIFS(OFFSET(データ_フィールド施設!$M$5:$M$1048576,0,ROUND(EW$8*24,1)),データ_フィールド施設!$J$5:$J$1048576,OFFSET($G$9,ROW()-ROW($N$9),EW$6-$D$4))&gt;=50,IF(SUMIFS(OFFSET(データ_フィールド施設!$M$5:$M$1048576,0,ROUND(EW$8*24,1)),データ_フィールド施設!$J$5:$J$1048576,OFFSET($G$9,ROW()-ROW($N$9),EW$6-$D$4))&gt;=100,"×","△"),IF(EW$130="×","△","〇")))</f>
        <v>×</v>
      </c>
      <c r="EX62" s="30" t="str">
        <f ca="1">IF(OR(EX$9="×",EX$110="×",EX$110="△"),"×",IF(SUMIFS(OFFSET(データ_フィールド施設!$M$5:$M$1048576,0,ROUND(EX$8*24,1)),データ_フィールド施設!$J$5:$J$1048576,OFFSET($G$9,ROW()-ROW($N$9),EX$6-$D$4))&gt;=50,IF(SUMIFS(OFFSET(データ_フィールド施設!$M$5:$M$1048576,0,ROUND(EX$8*24,1)),データ_フィールド施設!$J$5:$J$1048576,OFFSET($G$9,ROW()-ROW($N$9),EX$6-$D$4))&gt;=100,"×","△"),IF(EX$130="×","△","〇")))</f>
        <v>×</v>
      </c>
      <c r="EY62" s="29" t="str">
        <f ca="1">IF(OR(EY$9="×",EY$110="×",EY$110="△"),"×",IF(SUMIFS(OFFSET(データ_フィールド施設!$M$5:$M$1048576,0,ROUND(EY$8*24,1)),データ_フィールド施設!$J$5:$J$1048576,OFFSET($G$9,ROW()-ROW($N$9),EY$6-$D$4))&gt;=50,IF(SUMIFS(OFFSET(データ_フィールド施設!$M$5:$M$1048576,0,ROUND(EY$8*24,1)),データ_フィールド施設!$J$5:$J$1048576,OFFSET($G$9,ROW()-ROW($N$9),EY$6-$D$4))&gt;=100,"×","△"),IF(EY$130="×","△","〇")))</f>
        <v>×</v>
      </c>
      <c r="EZ62" s="29" t="str">
        <f ca="1">IF(OR(EZ$9="×",EZ$110="×",EZ$110="△"),"×",IF(SUMIFS(OFFSET(データ_フィールド施設!$M$5:$M$1048576,0,ROUND(EZ$8*24,1)),データ_フィールド施設!$J$5:$J$1048576,OFFSET($G$9,ROW()-ROW($N$9),EZ$6-$D$4))&gt;=50,IF(SUMIFS(OFFSET(データ_フィールド施設!$M$5:$M$1048576,0,ROUND(EZ$8*24,1)),データ_フィールド施設!$J$5:$J$1048576,OFFSET($G$9,ROW()-ROW($N$9),EZ$6-$D$4))&gt;=100,"×","△"),IF(EZ$130="×","△","〇")))</f>
        <v>×</v>
      </c>
      <c r="FA62" s="37" t="str">
        <f ca="1">IF(OR(FA$9="×",FA$110="×",FA$110="△"),"×",IF(SUMIFS(OFFSET(データ_フィールド施設!$M$5:$M$1048576,0,ROUND(FA$8*24,1)),データ_フィールド施設!$J$5:$J$1048576,OFFSET($G$9,ROW()-ROW($N$9),FA$6-$D$4))&gt;=50,IF(SUMIFS(OFFSET(データ_フィールド施設!$M$5:$M$1048576,0,ROUND(FA$8*24,1)),データ_フィールド施設!$J$5:$J$1048576,OFFSET($G$9,ROW()-ROW($N$9),FA$6-$D$4))&gt;=100,"×","△"),IF(FA$130="×","△","〇")))</f>
        <v>×</v>
      </c>
      <c r="FB62" s="36" t="str">
        <f ca="1">IF(OR(FB$9="×",FB$110="×",FB$110="△"),"×",IF(SUMIFS(OFFSET(データ_フィールド施設!$M$5:$M$1048576,0,ROUND(FB$8*24,1)),データ_フィールド施設!$J$5:$J$1048576,OFFSET($G$9,ROW()-ROW($N$9),FB$6-$D$4))&gt;=50,IF(SUMIFS(OFFSET(データ_フィールド施設!$M$5:$M$1048576,0,ROUND(FB$8*24,1)),データ_フィールド施設!$J$5:$J$1048576,OFFSET($G$9,ROW()-ROW($N$9),FB$6-$D$4))&gt;=100,"×","△"),IF(FB$130="×","△","〇")))</f>
        <v>×</v>
      </c>
      <c r="FC62" s="29" t="str">
        <f ca="1">IF(OR(FC$9="×",FC$110="×",FC$110="△"),"×",IF(SUMIFS(OFFSET(データ_フィールド施設!$M$5:$M$1048576,0,ROUND(FC$8*24,1)),データ_フィールド施設!$J$5:$J$1048576,OFFSET($G$9,ROW()-ROW($N$9),FC$6-$D$4))&gt;=50,IF(SUMIFS(OFFSET(データ_フィールド施設!$M$5:$M$1048576,0,ROUND(FC$8*24,1)),データ_フィールド施設!$J$5:$J$1048576,OFFSET($G$9,ROW()-ROW($N$9),FC$6-$D$4))&gt;=100,"×","△"),IF(FC$130="×","△","〇")))</f>
        <v>×</v>
      </c>
      <c r="FD62" s="29" t="str">
        <f ca="1">IF(OR(FD$9="×",FD$110="×",FD$110="△"),"×",IF(SUMIFS(OFFSET(データ_フィールド施設!$M$5:$M$1048576,0,ROUND(FD$8*24,1)),データ_フィールド施設!$J$5:$J$1048576,OFFSET($G$9,ROW()-ROW($N$9),FD$6-$D$4))&gt;=50,IF(SUMIFS(OFFSET(データ_フィールド施設!$M$5:$M$1048576,0,ROUND(FD$8*24,1)),データ_フィールド施設!$J$5:$J$1048576,OFFSET($G$9,ROW()-ROW($N$9),FD$6-$D$4))&gt;=100,"×","△"),IF(FD$130="×","△","〇")))</f>
        <v>×</v>
      </c>
      <c r="FE62" s="29" t="str">
        <f ca="1">IF(OR(FE$9="×",FE$110="×",FE$110="△"),"×",IF(SUMIFS(OFFSET(データ_フィールド施設!$M$5:$M$1048576,0,ROUND(FE$8*24,1)),データ_フィールド施設!$J$5:$J$1048576,OFFSET($G$9,ROW()-ROW($N$9),FE$6-$D$4))&gt;=50,IF(SUMIFS(OFFSET(データ_フィールド施設!$M$5:$M$1048576,0,ROUND(FE$8*24,1)),データ_フィールド施設!$J$5:$J$1048576,OFFSET($G$9,ROW()-ROW($N$9),FE$6-$D$4))&gt;=100,"×","△"),IF(FE$130="×","△","〇")))</f>
        <v>×</v>
      </c>
      <c r="FF62" s="29" t="str">
        <f ca="1">IF(OR(FF$9="×",FF$110="×",FF$110="△"),"×",IF(SUMIFS(OFFSET(データ_フィールド施設!$M$5:$M$1048576,0,ROUND(FF$8*24,1)),データ_フィールド施設!$J$5:$J$1048576,OFFSET($G$9,ROW()-ROW($N$9),FF$6-$D$4))&gt;=50,IF(SUMIFS(OFFSET(データ_フィールド施設!$M$5:$M$1048576,0,ROUND(FF$8*24,1)),データ_フィールド施設!$J$5:$J$1048576,OFFSET($G$9,ROW()-ROW($N$9),FF$6-$D$4))&gt;=100,"×","△"),IF(FF$130="×","△","〇")))</f>
        <v>×</v>
      </c>
      <c r="FG62" s="29" t="str">
        <f ca="1">IF(OR(FG$9="×",FG$110="×",FG$110="△"),"×",IF(SUMIFS(OFFSET(データ_フィールド施設!$M$5:$M$1048576,0,ROUND(FG$8*24,1)),データ_フィールド施設!$J$5:$J$1048576,OFFSET($G$9,ROW()-ROW($N$9),FG$6-$D$4))&gt;=50,IF(SUMIFS(OFFSET(データ_フィールド施設!$M$5:$M$1048576,0,ROUND(FG$8*24,1)),データ_フィールド施設!$J$5:$J$1048576,OFFSET($G$9,ROW()-ROW($N$9),FG$6-$D$4))&gt;=100,"×","△"),IF(FG$130="×","△","〇")))</f>
        <v>×</v>
      </c>
      <c r="FH62" s="29" t="str">
        <f ca="1">IF(OR(FH$9="×",FH$110="×",FH$110="△"),"×",IF(SUMIFS(OFFSET(データ_フィールド施設!$M$5:$M$1048576,0,ROUND(FH$8*24,1)),データ_フィールド施設!$J$5:$J$1048576,OFFSET($G$9,ROW()-ROW($N$9),FH$6-$D$4))&gt;=50,IF(SUMIFS(OFFSET(データ_フィールド施設!$M$5:$M$1048576,0,ROUND(FH$8*24,1)),データ_フィールド施設!$J$5:$J$1048576,OFFSET($G$9,ROW()-ROW($N$9),FH$6-$D$4))&gt;=100,"×","△"),IF(FH$130="×","△","〇")))</f>
        <v>×</v>
      </c>
      <c r="FI62" s="29" t="str">
        <f ca="1">IF(OR(FI$9="×",FI$110="×",FI$110="△"),"×",IF(SUMIFS(OFFSET(データ_フィールド施設!$M$5:$M$1048576,0,ROUND(FI$8*24,1)),データ_フィールド施設!$J$5:$J$1048576,OFFSET($G$9,ROW()-ROW($N$9),FI$6-$D$4))&gt;=50,IF(SUMIFS(OFFSET(データ_フィールド施設!$M$5:$M$1048576,0,ROUND(FI$8*24,1)),データ_フィールド施設!$J$5:$J$1048576,OFFSET($G$9,ROW()-ROW($N$9),FI$6-$D$4))&gt;=100,"×","△"),IF(FI$130="×","△","〇")))</f>
        <v>×</v>
      </c>
      <c r="FJ62" s="29" t="str">
        <f ca="1">IF(OR(FJ$9="×",FJ$110="×",FJ$110="△"),"×",IF(SUMIFS(OFFSET(データ_フィールド施設!$M$5:$M$1048576,0,ROUND(FJ$8*24,1)),データ_フィールド施設!$J$5:$J$1048576,OFFSET($G$9,ROW()-ROW($N$9),FJ$6-$D$4))&gt;=50,IF(SUMIFS(OFFSET(データ_フィールド施設!$M$5:$M$1048576,0,ROUND(FJ$8*24,1)),データ_フィールド施設!$J$5:$J$1048576,OFFSET($G$9,ROW()-ROW($N$9),FJ$6-$D$4))&gt;=100,"×","△"),IF(FJ$130="×","△","〇")))</f>
        <v>×</v>
      </c>
      <c r="FK62" s="28" t="str">
        <f ca="1">IF(OR(FK$9="×",FK$110="×",FK$110="△"),"×",IF(SUMIFS(OFFSET(データ_フィールド施設!$M$5:$M$1048576,0,ROUND(FK$8*24,1)),データ_フィールド施設!$J$5:$J$1048576,OFFSET($G$9,ROW()-ROW($N$9),FK$6-$D$4))&gt;=50,IF(SUMIFS(OFFSET(データ_フィールド施設!$M$5:$M$1048576,0,ROUND(FK$8*24,1)),データ_フィールド施設!$J$5:$J$1048576,OFFSET($G$9,ROW()-ROW($N$9),FK$6-$D$4))&gt;=100,"×","△"),IF(FK$130="×","△","〇")))</f>
        <v>×</v>
      </c>
      <c r="FL62" s="29" t="str">
        <f ca="1">IF(OR(FL$9="×",FL$110="×",FL$110="△"),"×",IF(SUMIFS(OFFSET(データ_フィールド施設!$M$5:$M$1048576,0,ROUND(FL$8*24,1)),データ_フィールド施設!$J$5:$J$1048576,OFFSET($G$9,ROW()-ROW($N$9),FL$6-$D$4))&gt;=50,IF(SUMIFS(OFFSET(データ_フィールド施設!$M$5:$M$1048576,0,ROUND(FL$8*24,1)),データ_フィールド施設!$J$5:$J$1048576,OFFSET($G$9,ROW()-ROW($N$9),FL$6-$D$4))&gt;=100,"×","△"),IF(FL$130="×","△","〇")))</f>
        <v>×</v>
      </c>
      <c r="FM62" s="29" t="str">
        <f ca="1">IF(OR(FM$9="×",FM$110="×",FM$110="△"),"×",IF(SUMIFS(OFFSET(データ_フィールド施設!$M$5:$M$1048576,0,ROUND(FM$8*24,1)),データ_フィールド施設!$J$5:$J$1048576,OFFSET($G$9,ROW()-ROW($N$9),FM$6-$D$4))&gt;=50,IF(SUMIFS(OFFSET(データ_フィールド施設!$M$5:$M$1048576,0,ROUND(FM$8*24,1)),データ_フィールド施設!$J$5:$J$1048576,OFFSET($G$9,ROW()-ROW($N$9),FM$6-$D$4))&gt;=100,"×","△"),IF(FM$130="×","△","〇")))</f>
        <v>×</v>
      </c>
      <c r="FN62" s="30" t="str">
        <f ca="1">IF(OR(FN$9="×",FN$110="×",FN$110="△"),"×",IF(SUMIFS(OFFSET(データ_フィールド施設!$M$5:$M$1048576,0,ROUND(FN$8*24,1)),データ_フィールド施設!$J$5:$J$1048576,OFFSET($G$9,ROW()-ROW($N$9),FN$6-$D$4))&gt;=50,IF(SUMIFS(OFFSET(データ_フィールド施設!$M$5:$M$1048576,0,ROUND(FN$8*24,1)),データ_フィールド施設!$J$5:$J$1048576,OFFSET($G$9,ROW()-ROW($N$9),FN$6-$D$4))&gt;=100,"×","△"),IF(FN$130="×","△","〇")))</f>
        <v>×</v>
      </c>
      <c r="FO62" s="29" t="str">
        <f ca="1">IF(OR(FO$9="×",FO$110="×",FO$110="△"),"×",IF(SUMIFS(OFFSET(データ_フィールド施設!$M$5:$M$1048576,0,ROUND(FO$8*24,1)),データ_フィールド施設!$J$5:$J$1048576,OFFSET($G$9,ROW()-ROW($N$9),FO$6-$D$4))&gt;=50,IF(SUMIFS(OFFSET(データ_フィールド施設!$M$5:$M$1048576,0,ROUND(FO$8*24,1)),データ_フィールド施設!$J$5:$J$1048576,OFFSET($G$9,ROW()-ROW($N$9),FO$6-$D$4))&gt;=100,"×","△"),IF(FO$130="×","△","〇")))</f>
        <v>×</v>
      </c>
      <c r="FP62" s="29" t="str">
        <f ca="1">IF(OR(FP$9="×",FP$110="×",FP$110="△"),"×",IF(SUMIFS(OFFSET(データ_フィールド施設!$M$5:$M$1048576,0,ROUND(FP$8*24,1)),データ_フィールド施設!$J$5:$J$1048576,OFFSET($G$9,ROW()-ROW($N$9),FP$6-$D$4))&gt;=50,IF(SUMIFS(OFFSET(データ_フィールド施設!$M$5:$M$1048576,0,ROUND(FP$8*24,1)),データ_フィールド施設!$J$5:$J$1048576,OFFSET($G$9,ROW()-ROW($N$9),FP$6-$D$4))&gt;=100,"×","△"),IF(FP$130="×","△","〇")))</f>
        <v>×</v>
      </c>
      <c r="FQ62" s="29" t="str">
        <f ca="1">IF(OR(FQ$9="×",FQ$110="×",FQ$110="△"),"×",IF(SUMIFS(OFFSET(データ_フィールド施設!$M$5:$M$1048576,0,ROUND(FQ$8*24,1)),データ_フィールド施設!$J$5:$J$1048576,OFFSET($G$9,ROW()-ROW($N$9),FQ$6-$D$4))&gt;=50,IF(SUMIFS(OFFSET(データ_フィールド施設!$M$5:$M$1048576,0,ROUND(FQ$8*24,1)),データ_フィールド施設!$J$5:$J$1048576,OFFSET($G$9,ROW()-ROW($N$9),FQ$6-$D$4))&gt;=100,"×","△"),IF(FQ$130="×","△","〇")))</f>
        <v>×</v>
      </c>
      <c r="FR62" s="29" t="str">
        <f ca="1">IF(OR(FR$9="×",FR$110="×",FR$110="△"),"×",IF(SUMIFS(OFFSET(データ_フィールド施設!$M$5:$M$1048576,0,ROUND(FR$8*24,1)),データ_フィールド施設!$J$5:$J$1048576,OFFSET($G$9,ROW()-ROW($N$9),FR$6-$D$4))&gt;=50,IF(SUMIFS(OFFSET(データ_フィールド施設!$M$5:$M$1048576,0,ROUND(FR$8*24,1)),データ_フィールド施設!$J$5:$J$1048576,OFFSET($G$9,ROW()-ROW($N$9),FR$6-$D$4))&gt;=100,"×","△"),IF(FR$130="×","△","〇")))</f>
        <v>×</v>
      </c>
      <c r="FS62" s="28" t="str">
        <f ca="1">IF(OR(FS$9="×",FS$110="×",FS$110="△"),"×",IF(SUMIFS(OFFSET(データ_フィールド施設!$M$5:$M$1048576,0,ROUND(FS$8*24,1)),データ_フィールド施設!$J$5:$J$1048576,OFFSET($G$9,ROW()-ROW($N$9),FS$6-$D$4))&gt;=50,IF(SUMIFS(OFFSET(データ_フィールド施設!$M$5:$M$1048576,0,ROUND(FS$8*24,1)),データ_フィールド施設!$J$5:$J$1048576,OFFSET($G$9,ROW()-ROW($N$9),FS$6-$D$4))&gt;=100,"×","△"),IF(FS$130="×","△","〇")))</f>
        <v>×</v>
      </c>
      <c r="FT62" s="29" t="str">
        <f ca="1">IF(OR(FT$9="×",FT$110="×",FT$110="△"),"×",IF(SUMIFS(OFFSET(データ_フィールド施設!$M$5:$M$1048576,0,ROUND(FT$8*24,1)),データ_フィールド施設!$J$5:$J$1048576,OFFSET($G$9,ROW()-ROW($N$9),FT$6-$D$4))&gt;=50,IF(SUMIFS(OFFSET(データ_フィールド施設!$M$5:$M$1048576,0,ROUND(FT$8*24,1)),データ_フィールド施設!$J$5:$J$1048576,OFFSET($G$9,ROW()-ROW($N$9),FT$6-$D$4))&gt;=100,"×","△"),IF(FT$130="×","△","〇")))</f>
        <v>×</v>
      </c>
      <c r="FU62" s="29" t="str">
        <f ca="1">IF(OR(FU$9="×",FU$110="×",FU$110="△"),"×",IF(SUMIFS(OFFSET(データ_フィールド施設!$M$5:$M$1048576,0,ROUND(FU$8*24,1)),データ_フィールド施設!$J$5:$J$1048576,OFFSET($G$9,ROW()-ROW($N$9),FU$6-$D$4))&gt;=50,IF(SUMIFS(OFFSET(データ_フィールド施設!$M$5:$M$1048576,0,ROUND(FU$8*24,1)),データ_フィールド施設!$J$5:$J$1048576,OFFSET($G$9,ROW()-ROW($N$9),FU$6-$D$4))&gt;=100,"×","△"),IF(FU$130="×","△","〇")))</f>
        <v>×</v>
      </c>
      <c r="FV62" s="30" t="str">
        <f ca="1">IF(OR(FV$9="×",FV$110="×",FV$110="△"),"×",IF(SUMIFS(OFFSET(データ_フィールド施設!$M$5:$M$1048576,0,ROUND(FV$8*24,1)),データ_フィールド施設!$J$5:$J$1048576,OFFSET($G$9,ROW()-ROW($N$9),FV$6-$D$4))&gt;=50,IF(SUMIFS(OFFSET(データ_フィールド施設!$M$5:$M$1048576,0,ROUND(FV$8*24,1)),データ_フィールド施設!$J$5:$J$1048576,OFFSET($G$9,ROW()-ROW($N$9),FV$6-$D$4))&gt;=100,"×","△"),IF(FV$130="×","△","〇")))</f>
        <v>×</v>
      </c>
      <c r="FW62" s="29" t="str">
        <f ca="1">IF(OR(FW$9="×",FW$110="×",FW$110="△"),"×",IF(SUMIFS(OFFSET(データ_フィールド施設!$M$5:$M$1048576,0,ROUND(FW$8*24,1)),データ_フィールド施設!$J$5:$J$1048576,OFFSET($G$9,ROW()-ROW($N$9),FW$6-$D$4))&gt;=50,IF(SUMIFS(OFFSET(データ_フィールド施設!$M$5:$M$1048576,0,ROUND(FW$8*24,1)),データ_フィールド施設!$J$5:$J$1048576,OFFSET($G$9,ROW()-ROW($N$9),FW$6-$D$4))&gt;=100,"×","△"),IF(FW$130="×","△","〇")))</f>
        <v>×</v>
      </c>
      <c r="FX62" s="29" t="str">
        <f ca="1">IF(OR(FX$9="×",FX$110="×",FX$110="△"),"×",IF(SUMIFS(OFFSET(データ_フィールド施設!$M$5:$M$1048576,0,ROUND(FX$8*24,1)),データ_フィールド施設!$J$5:$J$1048576,OFFSET($G$9,ROW()-ROW($N$9),FX$6-$D$4))&gt;=50,IF(SUMIFS(OFFSET(データ_フィールド施設!$M$5:$M$1048576,0,ROUND(FX$8*24,1)),データ_フィールド施設!$J$5:$J$1048576,OFFSET($G$9,ROW()-ROW($N$9),FX$6-$D$4))&gt;=100,"×","△"),IF(FX$130="×","△","〇")))</f>
        <v>×</v>
      </c>
      <c r="FY62" s="37" t="str">
        <f ca="1">IF(OR(FY$9="×",FY$110="×",FY$110="△"),"×",IF(SUMIFS(OFFSET(データ_フィールド施設!$M$5:$M$1048576,0,ROUND(FY$8*24,1)),データ_フィールド施設!$J$5:$J$1048576,OFFSET($G$9,ROW()-ROW($N$9),FY$6-$D$4))&gt;=50,IF(SUMIFS(OFFSET(データ_フィールド施設!$M$5:$M$1048576,0,ROUND(FY$8*24,1)),データ_フィールド施設!$J$5:$J$1048576,OFFSET($G$9,ROW()-ROW($N$9),FY$6-$D$4))&gt;=100,"×","△"),IF(FY$130="×","△","〇")))</f>
        <v>×</v>
      </c>
    </row>
    <row r="63" spans="1:181">
      <c r="A63" s="47"/>
      <c r="B63" s="79" t="s">
        <v>432</v>
      </c>
      <c r="C63" s="80"/>
      <c r="D63" s="11" t="s">
        <v>201</v>
      </c>
      <c r="E63" s="10" t="str">
        <f>INDEX(施設情報!$D$1:$D$1000,MATCH(D63,施設情報!$C$1:$C$1000,0))</f>
        <v>1</v>
      </c>
      <c r="F63" s="11" t="s">
        <v>275</v>
      </c>
      <c r="G63" s="8" t="str">
        <f t="shared" si="22"/>
        <v>052-46391</v>
      </c>
      <c r="H63" s="10" t="str">
        <f t="shared" si="23"/>
        <v>052-46392</v>
      </c>
      <c r="I63" s="10" t="str">
        <f t="shared" si="24"/>
        <v>052-46393</v>
      </c>
      <c r="J63" s="10" t="str">
        <f t="shared" si="25"/>
        <v>052-46394</v>
      </c>
      <c r="K63" s="10" t="str">
        <f t="shared" si="26"/>
        <v>052-46395</v>
      </c>
      <c r="L63" s="10" t="str">
        <f t="shared" si="27"/>
        <v>052-46396</v>
      </c>
      <c r="M63" s="10" t="str">
        <f t="shared" si="28"/>
        <v>052-46397</v>
      </c>
      <c r="N63" s="36" t="str">
        <f ca="1">IF(OR(N$9="×",N$110="×",N$110="△"),"×",IF(SUMIFS(OFFSET(データ_フィールド施設!$M$5:$M$1048576,0,ROUND(N$8*24,1)),データ_フィールド施設!$J$5:$J$1048576,OFFSET($G$9,ROW()-ROW($N$9),N$6-$D$4))&gt;=50,IF(SUMIFS(OFFSET(データ_フィールド施設!$M$5:$M$1048576,0,ROUND(N$8*24,1)),データ_フィールド施設!$J$5:$J$1048576,OFFSET($G$9,ROW()-ROW($N$9),N$6-$D$4))&gt;=100,"×","△"),IF(N$130="×","△","〇")))</f>
        <v>〇</v>
      </c>
      <c r="O63" s="29" t="str">
        <f ca="1">IF(OR(O$9="×",O$110="×",O$110="△"),"×",IF(SUMIFS(OFFSET(データ_フィールド施設!$M$5:$M$1048576,0,ROUND(O$8*24,1)),データ_フィールド施設!$J$5:$J$1048576,OFFSET($G$9,ROW()-ROW($N$9),O$6-$D$4))&gt;=50,IF(SUMIFS(OFFSET(データ_フィールド施設!$M$5:$M$1048576,0,ROUND(O$8*24,1)),データ_フィールド施設!$J$5:$J$1048576,OFFSET($G$9,ROW()-ROW($N$9),O$6-$D$4))&gt;=100,"×","△"),IF(O$130="×","△","〇")))</f>
        <v>〇</v>
      </c>
      <c r="P63" s="29" t="str">
        <f ca="1">IF(OR(P$9="×",P$110="×",P$110="△"),"×",IF(SUMIFS(OFFSET(データ_フィールド施設!$M$5:$M$1048576,0,ROUND(P$8*24,1)),データ_フィールド施設!$J$5:$J$1048576,OFFSET($G$9,ROW()-ROW($N$9),P$6-$D$4))&gt;=50,IF(SUMIFS(OFFSET(データ_フィールド施設!$M$5:$M$1048576,0,ROUND(P$8*24,1)),データ_フィールド施設!$J$5:$J$1048576,OFFSET($G$9,ROW()-ROW($N$9),P$6-$D$4))&gt;=100,"×","△"),IF(P$130="×","△","〇")))</f>
        <v>〇</v>
      </c>
      <c r="Q63" s="29" t="str">
        <f ca="1">IF(OR(Q$9="×",Q$110="×",Q$110="△"),"×",IF(SUMIFS(OFFSET(データ_フィールド施設!$M$5:$M$1048576,0,ROUND(Q$8*24,1)),データ_フィールド施設!$J$5:$J$1048576,OFFSET($G$9,ROW()-ROW($N$9),Q$6-$D$4))&gt;=50,IF(SUMIFS(OFFSET(データ_フィールド施設!$M$5:$M$1048576,0,ROUND(Q$8*24,1)),データ_フィールド施設!$J$5:$J$1048576,OFFSET($G$9,ROW()-ROW($N$9),Q$6-$D$4))&gt;=100,"×","△"),IF(Q$130="×","△","〇")))</f>
        <v>〇</v>
      </c>
      <c r="R63" s="29" t="str">
        <f ca="1">IF(OR(R$9="×",R$110="×",R$110="△"),"×",IF(SUMIFS(OFFSET(データ_フィールド施設!$M$5:$M$1048576,0,ROUND(R$8*24,1)),データ_フィールド施設!$J$5:$J$1048576,OFFSET($G$9,ROW()-ROW($N$9),R$6-$D$4))&gt;=50,IF(SUMIFS(OFFSET(データ_フィールド施設!$M$5:$M$1048576,0,ROUND(R$8*24,1)),データ_フィールド施設!$J$5:$J$1048576,OFFSET($G$9,ROW()-ROW($N$9),R$6-$D$4))&gt;=100,"×","△"),IF(R$130="×","△","〇")))</f>
        <v>〇</v>
      </c>
      <c r="S63" s="29" t="str">
        <f ca="1">IF(OR(S$9="×",S$110="×",S$110="△"),"×",IF(SUMIFS(OFFSET(データ_フィールド施設!$M$5:$M$1048576,0,ROUND(S$8*24,1)),データ_フィールド施設!$J$5:$J$1048576,OFFSET($G$9,ROW()-ROW($N$9),S$6-$D$4))&gt;=50,IF(SUMIFS(OFFSET(データ_フィールド施設!$M$5:$M$1048576,0,ROUND(S$8*24,1)),データ_フィールド施設!$J$5:$J$1048576,OFFSET($G$9,ROW()-ROW($N$9),S$6-$D$4))&gt;=100,"×","△"),IF(S$130="×","△","〇")))</f>
        <v>〇</v>
      </c>
      <c r="T63" s="29" t="str">
        <f ca="1">IF(OR(T$9="×",T$110="×",T$110="△"),"×",IF(SUMIFS(OFFSET(データ_フィールド施設!$M$5:$M$1048576,0,ROUND(T$8*24,1)),データ_フィールド施設!$J$5:$J$1048576,OFFSET($G$9,ROW()-ROW($N$9),T$6-$D$4))&gt;=50,IF(SUMIFS(OFFSET(データ_フィールド施設!$M$5:$M$1048576,0,ROUND(T$8*24,1)),データ_フィールド施設!$J$5:$J$1048576,OFFSET($G$9,ROW()-ROW($N$9),T$6-$D$4))&gt;=100,"×","△"),IF(T$130="×","△","〇")))</f>
        <v>〇</v>
      </c>
      <c r="U63" s="29" t="str">
        <f ca="1">IF(OR(U$9="×",U$110="×",U$110="△"),"×",IF(SUMIFS(OFFSET(データ_フィールド施設!$M$5:$M$1048576,0,ROUND(U$8*24,1)),データ_フィールド施設!$J$5:$J$1048576,OFFSET($G$9,ROW()-ROW($N$9),U$6-$D$4))&gt;=50,IF(SUMIFS(OFFSET(データ_フィールド施設!$M$5:$M$1048576,0,ROUND(U$8*24,1)),データ_フィールド施設!$J$5:$J$1048576,OFFSET($G$9,ROW()-ROW($N$9),U$6-$D$4))&gt;=100,"×","△"),IF(U$130="×","△","〇")))</f>
        <v>〇</v>
      </c>
      <c r="V63" s="29" t="str">
        <f ca="1">IF(OR(V$9="×",V$110="×",V$110="△"),"×",IF(SUMIFS(OFFSET(データ_フィールド施設!$M$5:$M$1048576,0,ROUND(V$8*24,1)),データ_フィールド施設!$J$5:$J$1048576,OFFSET($G$9,ROW()-ROW($N$9),V$6-$D$4))&gt;=50,IF(SUMIFS(OFFSET(データ_フィールド施設!$M$5:$M$1048576,0,ROUND(V$8*24,1)),データ_フィールド施設!$J$5:$J$1048576,OFFSET($G$9,ROW()-ROW($N$9),V$6-$D$4))&gt;=100,"×","△"),IF(V$130="×","△","〇")))</f>
        <v>〇</v>
      </c>
      <c r="W63" s="28" t="str">
        <f ca="1">IF(OR(W$9="×",W$110="×",W$110="△"),"×",IF(SUMIFS(OFFSET(データ_フィールド施設!$M$5:$M$1048576,0,ROUND(W$8*24,1)),データ_フィールド施設!$J$5:$J$1048576,OFFSET($G$9,ROW()-ROW($N$9),W$6-$D$4))&gt;=50,IF(SUMIFS(OFFSET(データ_フィールド施設!$M$5:$M$1048576,0,ROUND(W$8*24,1)),データ_フィールド施設!$J$5:$J$1048576,OFFSET($G$9,ROW()-ROW($N$9),W$6-$D$4))&gt;=100,"×","△"),IF(W$130="×","△","〇")))</f>
        <v>〇</v>
      </c>
      <c r="X63" s="29" t="str">
        <f ca="1">IF(OR(X$9="×",X$110="×",X$110="△"),"×",IF(SUMIFS(OFFSET(データ_フィールド施設!$M$5:$M$1048576,0,ROUND(X$8*24,1)),データ_フィールド施設!$J$5:$J$1048576,OFFSET($G$9,ROW()-ROW($N$9),X$6-$D$4))&gt;=50,IF(SUMIFS(OFFSET(データ_フィールド施設!$M$5:$M$1048576,0,ROUND(X$8*24,1)),データ_フィールド施設!$J$5:$J$1048576,OFFSET($G$9,ROW()-ROW($N$9),X$6-$D$4))&gt;=100,"×","△"),IF(X$130="×","△","〇")))</f>
        <v>〇</v>
      </c>
      <c r="Y63" s="29" t="str">
        <f ca="1">IF(OR(Y$9="×",Y$110="×",Y$110="△"),"×",IF(SUMIFS(OFFSET(データ_フィールド施設!$M$5:$M$1048576,0,ROUND(Y$8*24,1)),データ_フィールド施設!$J$5:$J$1048576,OFFSET($G$9,ROW()-ROW($N$9),Y$6-$D$4))&gt;=50,IF(SUMIFS(OFFSET(データ_フィールド施設!$M$5:$M$1048576,0,ROUND(Y$8*24,1)),データ_フィールド施設!$J$5:$J$1048576,OFFSET($G$9,ROW()-ROW($N$9),Y$6-$D$4))&gt;=100,"×","△"),IF(Y$130="×","△","〇")))</f>
        <v>〇</v>
      </c>
      <c r="Z63" s="30" t="str">
        <f ca="1">IF(OR(Z$9="×",Z$110="×",Z$110="△"),"×",IF(SUMIFS(OFFSET(データ_フィールド施設!$M$5:$M$1048576,0,ROUND(Z$8*24,1)),データ_フィールド施設!$J$5:$J$1048576,OFFSET($G$9,ROW()-ROW($N$9),Z$6-$D$4))&gt;=50,IF(SUMIFS(OFFSET(データ_フィールド施設!$M$5:$M$1048576,0,ROUND(Z$8*24,1)),データ_フィールド施設!$J$5:$J$1048576,OFFSET($G$9,ROW()-ROW($N$9),Z$6-$D$4))&gt;=100,"×","△"),IF(Z$130="×","△","〇")))</f>
        <v>〇</v>
      </c>
      <c r="AA63" s="29" t="str">
        <f ca="1">IF(OR(AA$9="×",AA$110="×",AA$110="△"),"×",IF(SUMIFS(OFFSET(データ_フィールド施設!$M$5:$M$1048576,0,ROUND(AA$8*24,1)),データ_フィールド施設!$J$5:$J$1048576,OFFSET($G$9,ROW()-ROW($N$9),AA$6-$D$4))&gt;=50,IF(SUMIFS(OFFSET(データ_フィールド施設!$M$5:$M$1048576,0,ROUND(AA$8*24,1)),データ_フィールド施設!$J$5:$J$1048576,OFFSET($G$9,ROW()-ROW($N$9),AA$6-$D$4))&gt;=100,"×","△"),IF(AA$130="×","△","〇")))</f>
        <v>〇</v>
      </c>
      <c r="AB63" s="29" t="str">
        <f ca="1">IF(OR(AB$9="×",AB$110="×",AB$110="△"),"×",IF(SUMIFS(OFFSET(データ_フィールド施設!$M$5:$M$1048576,0,ROUND(AB$8*24,1)),データ_フィールド施設!$J$5:$J$1048576,OFFSET($G$9,ROW()-ROW($N$9),AB$6-$D$4))&gt;=50,IF(SUMIFS(OFFSET(データ_フィールド施設!$M$5:$M$1048576,0,ROUND(AB$8*24,1)),データ_フィールド施設!$J$5:$J$1048576,OFFSET($G$9,ROW()-ROW($N$9),AB$6-$D$4))&gt;=100,"×","△"),IF(AB$130="×","△","〇")))</f>
        <v>〇</v>
      </c>
      <c r="AC63" s="29" t="str">
        <f ca="1">IF(OR(AC$9="×",AC$110="×",AC$110="△"),"×",IF(SUMIFS(OFFSET(データ_フィールド施設!$M$5:$M$1048576,0,ROUND(AC$8*24,1)),データ_フィールド施設!$J$5:$J$1048576,OFFSET($G$9,ROW()-ROW($N$9),AC$6-$D$4))&gt;=50,IF(SUMIFS(OFFSET(データ_フィールド施設!$M$5:$M$1048576,0,ROUND(AC$8*24,1)),データ_フィールド施設!$J$5:$J$1048576,OFFSET($G$9,ROW()-ROW($N$9),AC$6-$D$4))&gt;=100,"×","△"),IF(AC$130="×","△","〇")))</f>
        <v>〇</v>
      </c>
      <c r="AD63" s="29" t="str">
        <f ca="1">IF(OR(AD$9="×",AD$110="×",AD$110="△"),"×",IF(SUMIFS(OFFSET(データ_フィールド施設!$M$5:$M$1048576,0,ROUND(AD$8*24,1)),データ_フィールド施設!$J$5:$J$1048576,OFFSET($G$9,ROW()-ROW($N$9),AD$6-$D$4))&gt;=50,IF(SUMIFS(OFFSET(データ_フィールド施設!$M$5:$M$1048576,0,ROUND(AD$8*24,1)),データ_フィールド施設!$J$5:$J$1048576,OFFSET($G$9,ROW()-ROW($N$9),AD$6-$D$4))&gt;=100,"×","△"),IF(AD$130="×","△","〇")))</f>
        <v>〇</v>
      </c>
      <c r="AE63" s="28" t="str">
        <f ca="1">IF(OR(AE$9="×",AE$110="×",AE$110="△"),"×",IF(SUMIFS(OFFSET(データ_フィールド施設!$M$5:$M$1048576,0,ROUND(AE$8*24,1)),データ_フィールド施設!$J$5:$J$1048576,OFFSET($G$9,ROW()-ROW($N$9),AE$6-$D$4))&gt;=50,IF(SUMIFS(OFFSET(データ_フィールド施設!$M$5:$M$1048576,0,ROUND(AE$8*24,1)),データ_フィールド施設!$J$5:$J$1048576,OFFSET($G$9,ROW()-ROW($N$9),AE$6-$D$4))&gt;=100,"×","△"),IF(AE$130="×","△","〇")))</f>
        <v>〇</v>
      </c>
      <c r="AF63" s="29" t="str">
        <f ca="1">IF(OR(AF$9="×",AF$110="×",AF$110="△"),"×",IF(SUMIFS(OFFSET(データ_フィールド施設!$M$5:$M$1048576,0,ROUND(AF$8*24,1)),データ_フィールド施設!$J$5:$J$1048576,OFFSET($G$9,ROW()-ROW($N$9),AF$6-$D$4))&gt;=50,IF(SUMIFS(OFFSET(データ_フィールド施設!$M$5:$M$1048576,0,ROUND(AF$8*24,1)),データ_フィールド施設!$J$5:$J$1048576,OFFSET($G$9,ROW()-ROW($N$9),AF$6-$D$4))&gt;=100,"×","△"),IF(AF$130="×","△","〇")))</f>
        <v>〇</v>
      </c>
      <c r="AG63" s="29" t="str">
        <f ca="1">IF(OR(AG$9="×",AG$110="×",AG$110="△"),"×",IF(SUMIFS(OFFSET(データ_フィールド施設!$M$5:$M$1048576,0,ROUND(AG$8*24,1)),データ_フィールド施設!$J$5:$J$1048576,OFFSET($G$9,ROW()-ROW($N$9),AG$6-$D$4))&gt;=50,IF(SUMIFS(OFFSET(データ_フィールド施設!$M$5:$M$1048576,0,ROUND(AG$8*24,1)),データ_フィールド施設!$J$5:$J$1048576,OFFSET($G$9,ROW()-ROW($N$9),AG$6-$D$4))&gt;=100,"×","△"),IF(AG$130="×","△","〇")))</f>
        <v>〇</v>
      </c>
      <c r="AH63" s="30" t="str">
        <f ca="1">IF(OR(AH$9="×",AH$110="×",AH$110="△"),"×",IF(SUMIFS(OFFSET(データ_フィールド施設!$M$5:$M$1048576,0,ROUND(AH$8*24,1)),データ_フィールド施設!$J$5:$J$1048576,OFFSET($G$9,ROW()-ROW($N$9),AH$6-$D$4))&gt;=50,IF(SUMIFS(OFFSET(データ_フィールド施設!$M$5:$M$1048576,0,ROUND(AH$8*24,1)),データ_フィールド施設!$J$5:$J$1048576,OFFSET($G$9,ROW()-ROW($N$9),AH$6-$D$4))&gt;=100,"×","△"),IF(AH$130="×","△","〇")))</f>
        <v>〇</v>
      </c>
      <c r="AI63" s="29" t="str">
        <f ca="1">IF(OR(AI$9="×",AI$110="×",AI$110="△"),"×",IF(SUMIFS(OFFSET(データ_フィールド施設!$M$5:$M$1048576,0,ROUND(AI$8*24,1)),データ_フィールド施設!$J$5:$J$1048576,OFFSET($G$9,ROW()-ROW($N$9),AI$6-$D$4))&gt;=50,IF(SUMIFS(OFFSET(データ_フィールド施設!$M$5:$M$1048576,0,ROUND(AI$8*24,1)),データ_フィールド施設!$J$5:$J$1048576,OFFSET($G$9,ROW()-ROW($N$9),AI$6-$D$4))&gt;=100,"×","△"),IF(AI$130="×","△","〇")))</f>
        <v>〇</v>
      </c>
      <c r="AJ63" s="29" t="str">
        <f ca="1">IF(OR(AJ$9="×",AJ$110="×",AJ$110="△"),"×",IF(SUMIFS(OFFSET(データ_フィールド施設!$M$5:$M$1048576,0,ROUND(AJ$8*24,1)),データ_フィールド施設!$J$5:$J$1048576,OFFSET($G$9,ROW()-ROW($N$9),AJ$6-$D$4))&gt;=50,IF(SUMIFS(OFFSET(データ_フィールド施設!$M$5:$M$1048576,0,ROUND(AJ$8*24,1)),データ_フィールド施設!$J$5:$J$1048576,OFFSET($G$9,ROW()-ROW($N$9),AJ$6-$D$4))&gt;=100,"×","△"),IF(AJ$130="×","△","〇")))</f>
        <v>〇</v>
      </c>
      <c r="AK63" s="37" t="str">
        <f ca="1">IF(OR(AK$9="×",AK$110="×",AK$110="△"),"×",IF(SUMIFS(OFFSET(データ_フィールド施設!$M$5:$M$1048576,0,ROUND(AK$8*24,1)),データ_フィールド施設!$J$5:$J$1048576,OFFSET($G$9,ROW()-ROW($N$9),AK$6-$D$4))&gt;=50,IF(SUMIFS(OFFSET(データ_フィールド施設!$M$5:$M$1048576,0,ROUND(AK$8*24,1)),データ_フィールド施設!$J$5:$J$1048576,OFFSET($G$9,ROW()-ROW($N$9),AK$6-$D$4))&gt;=100,"×","△"),IF(AK$130="×","△","〇")))</f>
        <v>〇</v>
      </c>
      <c r="AL63" s="36" t="str">
        <f ca="1">IF(OR(AL$9="×",AL$110="×",AL$110="△"),"×",IF(SUMIFS(OFFSET(データ_フィールド施設!$M$5:$M$1048576,0,ROUND(AL$8*24,1)),データ_フィールド施設!$J$5:$J$1048576,OFFSET($G$9,ROW()-ROW($N$9),AL$6-$D$4))&gt;=50,IF(SUMIFS(OFFSET(データ_フィールド施設!$M$5:$M$1048576,0,ROUND(AL$8*24,1)),データ_フィールド施設!$J$5:$J$1048576,OFFSET($G$9,ROW()-ROW($N$9),AL$6-$D$4))&gt;=100,"×","△"),IF(AL$130="×","△","〇")))</f>
        <v>〇</v>
      </c>
      <c r="AM63" s="29" t="str">
        <f ca="1">IF(OR(AM$9="×",AM$110="×",AM$110="△"),"×",IF(SUMIFS(OFFSET(データ_フィールド施設!$M$5:$M$1048576,0,ROUND(AM$8*24,1)),データ_フィールド施設!$J$5:$J$1048576,OFFSET($G$9,ROW()-ROW($N$9),AM$6-$D$4))&gt;=50,IF(SUMIFS(OFFSET(データ_フィールド施設!$M$5:$M$1048576,0,ROUND(AM$8*24,1)),データ_フィールド施設!$J$5:$J$1048576,OFFSET($G$9,ROW()-ROW($N$9),AM$6-$D$4))&gt;=100,"×","△"),IF(AM$130="×","△","〇")))</f>
        <v>〇</v>
      </c>
      <c r="AN63" s="29" t="str">
        <f ca="1">IF(OR(AN$9="×",AN$110="×",AN$110="△"),"×",IF(SUMIFS(OFFSET(データ_フィールド施設!$M$5:$M$1048576,0,ROUND(AN$8*24,1)),データ_フィールド施設!$J$5:$J$1048576,OFFSET($G$9,ROW()-ROW($N$9),AN$6-$D$4))&gt;=50,IF(SUMIFS(OFFSET(データ_フィールド施設!$M$5:$M$1048576,0,ROUND(AN$8*24,1)),データ_フィールド施設!$J$5:$J$1048576,OFFSET($G$9,ROW()-ROW($N$9),AN$6-$D$4))&gt;=100,"×","△"),IF(AN$130="×","△","〇")))</f>
        <v>〇</v>
      </c>
      <c r="AO63" s="29" t="str">
        <f ca="1">IF(OR(AO$9="×",AO$110="×",AO$110="△"),"×",IF(SUMIFS(OFFSET(データ_フィールド施設!$M$5:$M$1048576,0,ROUND(AO$8*24,1)),データ_フィールド施設!$J$5:$J$1048576,OFFSET($G$9,ROW()-ROW($N$9),AO$6-$D$4))&gt;=50,IF(SUMIFS(OFFSET(データ_フィールド施設!$M$5:$M$1048576,0,ROUND(AO$8*24,1)),データ_フィールド施設!$J$5:$J$1048576,OFFSET($G$9,ROW()-ROW($N$9),AO$6-$D$4))&gt;=100,"×","△"),IF(AO$130="×","△","〇")))</f>
        <v>〇</v>
      </c>
      <c r="AP63" s="29" t="str">
        <f ca="1">IF(OR(AP$9="×",AP$110="×",AP$110="△"),"×",IF(SUMIFS(OFFSET(データ_フィールド施設!$M$5:$M$1048576,0,ROUND(AP$8*24,1)),データ_フィールド施設!$J$5:$J$1048576,OFFSET($G$9,ROW()-ROW($N$9),AP$6-$D$4))&gt;=50,IF(SUMIFS(OFFSET(データ_フィールド施設!$M$5:$M$1048576,0,ROUND(AP$8*24,1)),データ_フィールド施設!$J$5:$J$1048576,OFFSET($G$9,ROW()-ROW($N$9),AP$6-$D$4))&gt;=100,"×","△"),IF(AP$130="×","△","〇")))</f>
        <v>〇</v>
      </c>
      <c r="AQ63" s="29" t="str">
        <f ca="1">IF(OR(AQ$9="×",AQ$110="×",AQ$110="△"),"×",IF(SUMIFS(OFFSET(データ_フィールド施設!$M$5:$M$1048576,0,ROUND(AQ$8*24,1)),データ_フィールド施設!$J$5:$J$1048576,OFFSET($G$9,ROW()-ROW($N$9),AQ$6-$D$4))&gt;=50,IF(SUMIFS(OFFSET(データ_フィールド施設!$M$5:$M$1048576,0,ROUND(AQ$8*24,1)),データ_フィールド施設!$J$5:$J$1048576,OFFSET($G$9,ROW()-ROW($N$9),AQ$6-$D$4))&gt;=100,"×","△"),IF(AQ$130="×","△","〇")))</f>
        <v>〇</v>
      </c>
      <c r="AR63" s="29" t="str">
        <f ca="1">IF(OR(AR$9="×",AR$110="×",AR$110="△"),"×",IF(SUMIFS(OFFSET(データ_フィールド施設!$M$5:$M$1048576,0,ROUND(AR$8*24,1)),データ_フィールド施設!$J$5:$J$1048576,OFFSET($G$9,ROW()-ROW($N$9),AR$6-$D$4))&gt;=50,IF(SUMIFS(OFFSET(データ_フィールド施設!$M$5:$M$1048576,0,ROUND(AR$8*24,1)),データ_フィールド施設!$J$5:$J$1048576,OFFSET($G$9,ROW()-ROW($N$9),AR$6-$D$4))&gt;=100,"×","△"),IF(AR$130="×","△","〇")))</f>
        <v>〇</v>
      </c>
      <c r="AS63" s="29" t="str">
        <f ca="1">IF(OR(AS$9="×",AS$110="×",AS$110="△"),"×",IF(SUMIFS(OFFSET(データ_フィールド施設!$M$5:$M$1048576,0,ROUND(AS$8*24,1)),データ_フィールド施設!$J$5:$J$1048576,OFFSET($G$9,ROW()-ROW($N$9),AS$6-$D$4))&gt;=50,IF(SUMIFS(OFFSET(データ_フィールド施設!$M$5:$M$1048576,0,ROUND(AS$8*24,1)),データ_フィールド施設!$J$5:$J$1048576,OFFSET($G$9,ROW()-ROW($N$9),AS$6-$D$4))&gt;=100,"×","△"),IF(AS$130="×","△","〇")))</f>
        <v>〇</v>
      </c>
      <c r="AT63" s="29" t="str">
        <f ca="1">IF(OR(AT$9="×",AT$110="×",AT$110="△"),"×",IF(SUMIFS(OFFSET(データ_フィールド施設!$M$5:$M$1048576,0,ROUND(AT$8*24,1)),データ_フィールド施設!$J$5:$J$1048576,OFFSET($G$9,ROW()-ROW($N$9),AT$6-$D$4))&gt;=50,IF(SUMIFS(OFFSET(データ_フィールド施設!$M$5:$M$1048576,0,ROUND(AT$8*24,1)),データ_フィールド施設!$J$5:$J$1048576,OFFSET($G$9,ROW()-ROW($N$9),AT$6-$D$4))&gt;=100,"×","△"),IF(AT$130="×","△","〇")))</f>
        <v>〇</v>
      </c>
      <c r="AU63" s="28" t="str">
        <f ca="1">IF(OR(AU$9="×",AU$110="×",AU$110="△"),"×",IF(SUMIFS(OFFSET(データ_フィールド施設!$M$5:$M$1048576,0,ROUND(AU$8*24,1)),データ_フィールド施設!$J$5:$J$1048576,OFFSET($G$9,ROW()-ROW($N$9),AU$6-$D$4))&gt;=50,IF(SUMIFS(OFFSET(データ_フィールド施設!$M$5:$M$1048576,0,ROUND(AU$8*24,1)),データ_フィールド施設!$J$5:$J$1048576,OFFSET($G$9,ROW()-ROW($N$9),AU$6-$D$4))&gt;=100,"×","△"),IF(AU$130="×","△","〇")))</f>
        <v>〇</v>
      </c>
      <c r="AV63" s="29" t="str">
        <f ca="1">IF(OR(AV$9="×",AV$110="×",AV$110="△"),"×",IF(SUMIFS(OFFSET(データ_フィールド施設!$M$5:$M$1048576,0,ROUND(AV$8*24,1)),データ_フィールド施設!$J$5:$J$1048576,OFFSET($G$9,ROW()-ROW($N$9),AV$6-$D$4))&gt;=50,IF(SUMIFS(OFFSET(データ_フィールド施設!$M$5:$M$1048576,0,ROUND(AV$8*24,1)),データ_フィールド施設!$J$5:$J$1048576,OFFSET($G$9,ROW()-ROW($N$9),AV$6-$D$4))&gt;=100,"×","△"),IF(AV$130="×","△","〇")))</f>
        <v>〇</v>
      </c>
      <c r="AW63" s="29" t="str">
        <f ca="1">IF(OR(AW$9="×",AW$110="×",AW$110="△"),"×",IF(SUMIFS(OFFSET(データ_フィールド施設!$M$5:$M$1048576,0,ROUND(AW$8*24,1)),データ_フィールド施設!$J$5:$J$1048576,OFFSET($G$9,ROW()-ROW($N$9),AW$6-$D$4))&gt;=50,IF(SUMIFS(OFFSET(データ_フィールド施設!$M$5:$M$1048576,0,ROUND(AW$8*24,1)),データ_フィールド施設!$J$5:$J$1048576,OFFSET($G$9,ROW()-ROW($N$9),AW$6-$D$4))&gt;=100,"×","△"),IF(AW$130="×","△","〇")))</f>
        <v>〇</v>
      </c>
      <c r="AX63" s="30" t="str">
        <f ca="1">IF(OR(AX$9="×",AX$110="×",AX$110="△"),"×",IF(SUMIFS(OFFSET(データ_フィールド施設!$M$5:$M$1048576,0,ROUND(AX$8*24,1)),データ_フィールド施設!$J$5:$J$1048576,OFFSET($G$9,ROW()-ROW($N$9),AX$6-$D$4))&gt;=50,IF(SUMIFS(OFFSET(データ_フィールド施設!$M$5:$M$1048576,0,ROUND(AX$8*24,1)),データ_フィールド施設!$J$5:$J$1048576,OFFSET($G$9,ROW()-ROW($N$9),AX$6-$D$4))&gt;=100,"×","△"),IF(AX$130="×","△","〇")))</f>
        <v>〇</v>
      </c>
      <c r="AY63" s="29" t="str">
        <f ca="1">IF(OR(AY$9="×",AY$110="×",AY$110="△"),"×",IF(SUMIFS(OFFSET(データ_フィールド施設!$M$5:$M$1048576,0,ROUND(AY$8*24,1)),データ_フィールド施設!$J$5:$J$1048576,OFFSET($G$9,ROW()-ROW($N$9),AY$6-$D$4))&gt;=50,IF(SUMIFS(OFFSET(データ_フィールド施設!$M$5:$M$1048576,0,ROUND(AY$8*24,1)),データ_フィールド施設!$J$5:$J$1048576,OFFSET($G$9,ROW()-ROW($N$9),AY$6-$D$4))&gt;=100,"×","△"),IF(AY$130="×","△","〇")))</f>
        <v>〇</v>
      </c>
      <c r="AZ63" s="29" t="str">
        <f ca="1">IF(OR(AZ$9="×",AZ$110="×",AZ$110="△"),"×",IF(SUMIFS(OFFSET(データ_フィールド施設!$M$5:$M$1048576,0,ROUND(AZ$8*24,1)),データ_フィールド施設!$J$5:$J$1048576,OFFSET($G$9,ROW()-ROW($N$9),AZ$6-$D$4))&gt;=50,IF(SUMIFS(OFFSET(データ_フィールド施設!$M$5:$M$1048576,0,ROUND(AZ$8*24,1)),データ_フィールド施設!$J$5:$J$1048576,OFFSET($G$9,ROW()-ROW($N$9),AZ$6-$D$4))&gt;=100,"×","△"),IF(AZ$130="×","△","〇")))</f>
        <v>〇</v>
      </c>
      <c r="BA63" s="29" t="str">
        <f ca="1">IF(OR(BA$9="×",BA$110="×",BA$110="△"),"×",IF(SUMIFS(OFFSET(データ_フィールド施設!$M$5:$M$1048576,0,ROUND(BA$8*24,1)),データ_フィールド施設!$J$5:$J$1048576,OFFSET($G$9,ROW()-ROW($N$9),BA$6-$D$4))&gt;=50,IF(SUMIFS(OFFSET(データ_フィールド施設!$M$5:$M$1048576,0,ROUND(BA$8*24,1)),データ_フィールド施設!$J$5:$J$1048576,OFFSET($G$9,ROW()-ROW($N$9),BA$6-$D$4))&gt;=100,"×","△"),IF(BA$130="×","△","〇")))</f>
        <v>〇</v>
      </c>
      <c r="BB63" s="29" t="str">
        <f ca="1">IF(OR(BB$9="×",BB$110="×",BB$110="△"),"×",IF(SUMIFS(OFFSET(データ_フィールド施設!$M$5:$M$1048576,0,ROUND(BB$8*24,1)),データ_フィールド施設!$J$5:$J$1048576,OFFSET($G$9,ROW()-ROW($N$9),BB$6-$D$4))&gt;=50,IF(SUMIFS(OFFSET(データ_フィールド施設!$M$5:$M$1048576,0,ROUND(BB$8*24,1)),データ_フィールド施設!$J$5:$J$1048576,OFFSET($G$9,ROW()-ROW($N$9),BB$6-$D$4))&gt;=100,"×","△"),IF(BB$130="×","△","〇")))</f>
        <v>〇</v>
      </c>
      <c r="BC63" s="28" t="str">
        <f ca="1">IF(OR(BC$9="×",BC$110="×",BC$110="△"),"×",IF(SUMIFS(OFFSET(データ_フィールド施設!$M$5:$M$1048576,0,ROUND(BC$8*24,1)),データ_フィールド施設!$J$5:$J$1048576,OFFSET($G$9,ROW()-ROW($N$9),BC$6-$D$4))&gt;=50,IF(SUMIFS(OFFSET(データ_フィールド施設!$M$5:$M$1048576,0,ROUND(BC$8*24,1)),データ_フィールド施設!$J$5:$J$1048576,OFFSET($G$9,ROW()-ROW($N$9),BC$6-$D$4))&gt;=100,"×","△"),IF(BC$130="×","△","〇")))</f>
        <v>〇</v>
      </c>
      <c r="BD63" s="29" t="str">
        <f ca="1">IF(OR(BD$9="×",BD$110="×",BD$110="△"),"×",IF(SUMIFS(OFFSET(データ_フィールド施設!$M$5:$M$1048576,0,ROUND(BD$8*24,1)),データ_フィールド施設!$J$5:$J$1048576,OFFSET($G$9,ROW()-ROW($N$9),BD$6-$D$4))&gt;=50,IF(SUMIFS(OFFSET(データ_フィールド施設!$M$5:$M$1048576,0,ROUND(BD$8*24,1)),データ_フィールド施設!$J$5:$J$1048576,OFFSET($G$9,ROW()-ROW($N$9),BD$6-$D$4))&gt;=100,"×","△"),IF(BD$130="×","△","〇")))</f>
        <v>〇</v>
      </c>
      <c r="BE63" s="29" t="str">
        <f ca="1">IF(OR(BE$9="×",BE$110="×",BE$110="△"),"×",IF(SUMIFS(OFFSET(データ_フィールド施設!$M$5:$M$1048576,0,ROUND(BE$8*24,1)),データ_フィールド施設!$J$5:$J$1048576,OFFSET($G$9,ROW()-ROW($N$9),BE$6-$D$4))&gt;=50,IF(SUMIFS(OFFSET(データ_フィールド施設!$M$5:$M$1048576,0,ROUND(BE$8*24,1)),データ_フィールド施設!$J$5:$J$1048576,OFFSET($G$9,ROW()-ROW($N$9),BE$6-$D$4))&gt;=100,"×","△"),IF(BE$130="×","△","〇")))</f>
        <v>〇</v>
      </c>
      <c r="BF63" s="30" t="str">
        <f ca="1">IF(OR(BF$9="×",BF$110="×",BF$110="△"),"×",IF(SUMIFS(OFFSET(データ_フィールド施設!$M$5:$M$1048576,0,ROUND(BF$8*24,1)),データ_フィールド施設!$J$5:$J$1048576,OFFSET($G$9,ROW()-ROW($N$9),BF$6-$D$4))&gt;=50,IF(SUMIFS(OFFSET(データ_フィールド施設!$M$5:$M$1048576,0,ROUND(BF$8*24,1)),データ_フィールド施設!$J$5:$J$1048576,OFFSET($G$9,ROW()-ROW($N$9),BF$6-$D$4))&gt;=100,"×","△"),IF(BF$130="×","△","〇")))</f>
        <v>〇</v>
      </c>
      <c r="BG63" s="29" t="str">
        <f ca="1">IF(OR(BG$9="×",BG$110="×",BG$110="△"),"×",IF(SUMIFS(OFFSET(データ_フィールド施設!$M$5:$M$1048576,0,ROUND(BG$8*24,1)),データ_フィールド施設!$J$5:$J$1048576,OFFSET($G$9,ROW()-ROW($N$9),BG$6-$D$4))&gt;=50,IF(SUMIFS(OFFSET(データ_フィールド施設!$M$5:$M$1048576,0,ROUND(BG$8*24,1)),データ_フィールド施設!$J$5:$J$1048576,OFFSET($G$9,ROW()-ROW($N$9),BG$6-$D$4))&gt;=100,"×","△"),IF(BG$130="×","△","〇")))</f>
        <v>〇</v>
      </c>
      <c r="BH63" s="29" t="str">
        <f ca="1">IF(OR(BH$9="×",BH$110="×",BH$110="△"),"×",IF(SUMIFS(OFFSET(データ_フィールド施設!$M$5:$M$1048576,0,ROUND(BH$8*24,1)),データ_フィールド施設!$J$5:$J$1048576,OFFSET($G$9,ROW()-ROW($N$9),BH$6-$D$4))&gt;=50,IF(SUMIFS(OFFSET(データ_フィールド施設!$M$5:$M$1048576,0,ROUND(BH$8*24,1)),データ_フィールド施設!$J$5:$J$1048576,OFFSET($G$9,ROW()-ROW($N$9),BH$6-$D$4))&gt;=100,"×","△"),IF(BH$130="×","△","〇")))</f>
        <v>〇</v>
      </c>
      <c r="BI63" s="37" t="str">
        <f ca="1">IF(OR(BI$9="×",BI$110="×",BI$110="△"),"×",IF(SUMIFS(OFFSET(データ_フィールド施設!$M$5:$M$1048576,0,ROUND(BI$8*24,1)),データ_フィールド施設!$J$5:$J$1048576,OFFSET($G$9,ROW()-ROW($N$9),BI$6-$D$4))&gt;=50,IF(SUMIFS(OFFSET(データ_フィールド施設!$M$5:$M$1048576,0,ROUND(BI$8*24,1)),データ_フィールド施設!$J$5:$J$1048576,OFFSET($G$9,ROW()-ROW($N$9),BI$6-$D$4))&gt;=100,"×","△"),IF(BI$130="×","△","〇")))</f>
        <v>〇</v>
      </c>
      <c r="BJ63" s="36" t="str">
        <f ca="1">IF(OR(BJ$9="×",BJ$110="×",BJ$110="△"),"×",IF(SUMIFS(OFFSET(データ_フィールド施設!$M$5:$M$1048576,0,ROUND(BJ$8*24,1)),データ_フィールド施設!$J$5:$J$1048576,OFFSET($G$9,ROW()-ROW($N$9),BJ$6-$D$4))&gt;=50,IF(SUMIFS(OFFSET(データ_フィールド施設!$M$5:$M$1048576,0,ROUND(BJ$8*24,1)),データ_フィールド施設!$J$5:$J$1048576,OFFSET($G$9,ROW()-ROW($N$9),BJ$6-$D$4))&gt;=100,"×","△"),IF(BJ$130="×","△","〇")))</f>
        <v>〇</v>
      </c>
      <c r="BK63" s="29" t="str">
        <f ca="1">IF(OR(BK$9="×",BK$110="×",BK$110="△"),"×",IF(SUMIFS(OFFSET(データ_フィールド施設!$M$5:$M$1048576,0,ROUND(BK$8*24,1)),データ_フィールド施設!$J$5:$J$1048576,OFFSET($G$9,ROW()-ROW($N$9),BK$6-$D$4))&gt;=50,IF(SUMIFS(OFFSET(データ_フィールド施設!$M$5:$M$1048576,0,ROUND(BK$8*24,1)),データ_フィールド施設!$J$5:$J$1048576,OFFSET($G$9,ROW()-ROW($N$9),BK$6-$D$4))&gt;=100,"×","△"),IF(BK$130="×","△","〇")))</f>
        <v>〇</v>
      </c>
      <c r="BL63" s="29" t="str">
        <f ca="1">IF(OR(BL$9="×",BL$110="×",BL$110="△"),"×",IF(SUMIFS(OFFSET(データ_フィールド施設!$M$5:$M$1048576,0,ROUND(BL$8*24,1)),データ_フィールド施設!$J$5:$J$1048576,OFFSET($G$9,ROW()-ROW($N$9),BL$6-$D$4))&gt;=50,IF(SUMIFS(OFFSET(データ_フィールド施設!$M$5:$M$1048576,0,ROUND(BL$8*24,1)),データ_フィールド施設!$J$5:$J$1048576,OFFSET($G$9,ROW()-ROW($N$9),BL$6-$D$4))&gt;=100,"×","△"),IF(BL$130="×","△","〇")))</f>
        <v>〇</v>
      </c>
      <c r="BM63" s="29" t="str">
        <f ca="1">IF(OR(BM$9="×",BM$110="×",BM$110="△"),"×",IF(SUMIFS(OFFSET(データ_フィールド施設!$M$5:$M$1048576,0,ROUND(BM$8*24,1)),データ_フィールド施設!$J$5:$J$1048576,OFFSET($G$9,ROW()-ROW($N$9),BM$6-$D$4))&gt;=50,IF(SUMIFS(OFFSET(データ_フィールド施設!$M$5:$M$1048576,0,ROUND(BM$8*24,1)),データ_フィールド施設!$J$5:$J$1048576,OFFSET($G$9,ROW()-ROW($N$9),BM$6-$D$4))&gt;=100,"×","△"),IF(BM$130="×","△","〇")))</f>
        <v>〇</v>
      </c>
      <c r="BN63" s="29" t="str">
        <f ca="1">IF(OR(BN$9="×",BN$110="×",BN$110="△"),"×",IF(SUMIFS(OFFSET(データ_フィールド施設!$M$5:$M$1048576,0,ROUND(BN$8*24,1)),データ_フィールド施設!$J$5:$J$1048576,OFFSET($G$9,ROW()-ROW($N$9),BN$6-$D$4))&gt;=50,IF(SUMIFS(OFFSET(データ_フィールド施設!$M$5:$M$1048576,0,ROUND(BN$8*24,1)),データ_フィールド施設!$J$5:$J$1048576,OFFSET($G$9,ROW()-ROW($N$9),BN$6-$D$4))&gt;=100,"×","△"),IF(BN$130="×","△","〇")))</f>
        <v>〇</v>
      </c>
      <c r="BO63" s="29" t="str">
        <f ca="1">IF(OR(BO$9="×",BO$110="×",BO$110="△"),"×",IF(SUMIFS(OFFSET(データ_フィールド施設!$M$5:$M$1048576,0,ROUND(BO$8*24,1)),データ_フィールド施設!$J$5:$J$1048576,OFFSET($G$9,ROW()-ROW($N$9),BO$6-$D$4))&gt;=50,IF(SUMIFS(OFFSET(データ_フィールド施設!$M$5:$M$1048576,0,ROUND(BO$8*24,1)),データ_フィールド施設!$J$5:$J$1048576,OFFSET($G$9,ROW()-ROW($N$9),BO$6-$D$4))&gt;=100,"×","△"),IF(BO$130="×","△","〇")))</f>
        <v>〇</v>
      </c>
      <c r="BP63" s="29" t="str">
        <f ca="1">IF(OR(BP$9="×",BP$110="×",BP$110="△"),"×",IF(SUMIFS(OFFSET(データ_フィールド施設!$M$5:$M$1048576,0,ROUND(BP$8*24,1)),データ_フィールド施設!$J$5:$J$1048576,OFFSET($G$9,ROW()-ROW($N$9),BP$6-$D$4))&gt;=50,IF(SUMIFS(OFFSET(データ_フィールド施設!$M$5:$M$1048576,0,ROUND(BP$8*24,1)),データ_フィールド施設!$J$5:$J$1048576,OFFSET($G$9,ROW()-ROW($N$9),BP$6-$D$4))&gt;=100,"×","△"),IF(BP$130="×","△","〇")))</f>
        <v>〇</v>
      </c>
      <c r="BQ63" s="29" t="str">
        <f ca="1">IF(OR(BQ$9="×",BQ$110="×",BQ$110="△"),"×",IF(SUMIFS(OFFSET(データ_フィールド施設!$M$5:$M$1048576,0,ROUND(BQ$8*24,1)),データ_フィールド施設!$J$5:$J$1048576,OFFSET($G$9,ROW()-ROW($N$9),BQ$6-$D$4))&gt;=50,IF(SUMIFS(OFFSET(データ_フィールド施設!$M$5:$M$1048576,0,ROUND(BQ$8*24,1)),データ_フィールド施設!$J$5:$J$1048576,OFFSET($G$9,ROW()-ROW($N$9),BQ$6-$D$4))&gt;=100,"×","△"),IF(BQ$130="×","△","〇")))</f>
        <v>〇</v>
      </c>
      <c r="BR63" s="29" t="str">
        <f ca="1">IF(OR(BR$9="×",BR$110="×",BR$110="△"),"×",IF(SUMIFS(OFFSET(データ_フィールド施設!$M$5:$M$1048576,0,ROUND(BR$8*24,1)),データ_フィールド施設!$J$5:$J$1048576,OFFSET($G$9,ROW()-ROW($N$9),BR$6-$D$4))&gt;=50,IF(SUMIFS(OFFSET(データ_フィールド施設!$M$5:$M$1048576,0,ROUND(BR$8*24,1)),データ_フィールド施設!$J$5:$J$1048576,OFFSET($G$9,ROW()-ROW($N$9),BR$6-$D$4))&gt;=100,"×","△"),IF(BR$130="×","△","〇")))</f>
        <v>〇</v>
      </c>
      <c r="BS63" s="28" t="str">
        <f ca="1">IF(OR(BS$9="×",BS$110="×",BS$110="△"),"×",IF(SUMIFS(OFFSET(データ_フィールド施設!$M$5:$M$1048576,0,ROUND(BS$8*24,1)),データ_フィールド施設!$J$5:$J$1048576,OFFSET($G$9,ROW()-ROW($N$9),BS$6-$D$4))&gt;=50,IF(SUMIFS(OFFSET(データ_フィールド施設!$M$5:$M$1048576,0,ROUND(BS$8*24,1)),データ_フィールド施設!$J$5:$J$1048576,OFFSET($G$9,ROW()-ROW($N$9),BS$6-$D$4))&gt;=100,"×","△"),IF(BS$130="×","△","〇")))</f>
        <v>〇</v>
      </c>
      <c r="BT63" s="29" t="str">
        <f ca="1">IF(OR(BT$9="×",BT$110="×",BT$110="△"),"×",IF(SUMIFS(OFFSET(データ_フィールド施設!$M$5:$M$1048576,0,ROUND(BT$8*24,1)),データ_フィールド施設!$J$5:$J$1048576,OFFSET($G$9,ROW()-ROW($N$9),BT$6-$D$4))&gt;=50,IF(SUMIFS(OFFSET(データ_フィールド施設!$M$5:$M$1048576,0,ROUND(BT$8*24,1)),データ_フィールド施設!$J$5:$J$1048576,OFFSET($G$9,ROW()-ROW($N$9),BT$6-$D$4))&gt;=100,"×","△"),IF(BT$130="×","△","〇")))</f>
        <v>〇</v>
      </c>
      <c r="BU63" s="29" t="str">
        <f ca="1">IF(OR(BU$9="×",BU$110="×",BU$110="△"),"×",IF(SUMIFS(OFFSET(データ_フィールド施設!$M$5:$M$1048576,0,ROUND(BU$8*24,1)),データ_フィールド施設!$J$5:$J$1048576,OFFSET($G$9,ROW()-ROW($N$9),BU$6-$D$4))&gt;=50,IF(SUMIFS(OFFSET(データ_フィールド施設!$M$5:$M$1048576,0,ROUND(BU$8*24,1)),データ_フィールド施設!$J$5:$J$1048576,OFFSET($G$9,ROW()-ROW($N$9),BU$6-$D$4))&gt;=100,"×","△"),IF(BU$130="×","△","〇")))</f>
        <v>〇</v>
      </c>
      <c r="BV63" s="30" t="str">
        <f ca="1">IF(OR(BV$9="×",BV$110="×",BV$110="△"),"×",IF(SUMIFS(OFFSET(データ_フィールド施設!$M$5:$M$1048576,0,ROUND(BV$8*24,1)),データ_フィールド施設!$J$5:$J$1048576,OFFSET($G$9,ROW()-ROW($N$9),BV$6-$D$4))&gt;=50,IF(SUMIFS(OFFSET(データ_フィールド施設!$M$5:$M$1048576,0,ROUND(BV$8*24,1)),データ_フィールド施設!$J$5:$J$1048576,OFFSET($G$9,ROW()-ROW($N$9),BV$6-$D$4))&gt;=100,"×","△"),IF(BV$130="×","△","〇")))</f>
        <v>〇</v>
      </c>
      <c r="BW63" s="29" t="str">
        <f ca="1">IF(OR(BW$9="×",BW$110="×",BW$110="△"),"×",IF(SUMIFS(OFFSET(データ_フィールド施設!$M$5:$M$1048576,0,ROUND(BW$8*24,1)),データ_フィールド施設!$J$5:$J$1048576,OFFSET($G$9,ROW()-ROW($N$9),BW$6-$D$4))&gt;=50,IF(SUMIFS(OFFSET(データ_フィールド施設!$M$5:$M$1048576,0,ROUND(BW$8*24,1)),データ_フィールド施設!$J$5:$J$1048576,OFFSET($G$9,ROW()-ROW($N$9),BW$6-$D$4))&gt;=100,"×","△"),IF(BW$130="×","△","〇")))</f>
        <v>〇</v>
      </c>
      <c r="BX63" s="29" t="str">
        <f ca="1">IF(OR(BX$9="×",BX$110="×",BX$110="△"),"×",IF(SUMIFS(OFFSET(データ_フィールド施設!$M$5:$M$1048576,0,ROUND(BX$8*24,1)),データ_フィールド施設!$J$5:$J$1048576,OFFSET($G$9,ROW()-ROW($N$9),BX$6-$D$4))&gt;=50,IF(SUMIFS(OFFSET(データ_フィールド施設!$M$5:$M$1048576,0,ROUND(BX$8*24,1)),データ_フィールド施設!$J$5:$J$1048576,OFFSET($G$9,ROW()-ROW($N$9),BX$6-$D$4))&gt;=100,"×","△"),IF(BX$130="×","△","〇")))</f>
        <v>〇</v>
      </c>
      <c r="BY63" s="29" t="str">
        <f ca="1">IF(OR(BY$9="×",BY$110="×",BY$110="△"),"×",IF(SUMIFS(OFFSET(データ_フィールド施設!$M$5:$M$1048576,0,ROUND(BY$8*24,1)),データ_フィールド施設!$J$5:$J$1048576,OFFSET($G$9,ROW()-ROW($N$9),BY$6-$D$4))&gt;=50,IF(SUMIFS(OFFSET(データ_フィールド施設!$M$5:$M$1048576,0,ROUND(BY$8*24,1)),データ_フィールド施設!$J$5:$J$1048576,OFFSET($G$9,ROW()-ROW($N$9),BY$6-$D$4))&gt;=100,"×","△"),IF(BY$130="×","△","〇")))</f>
        <v>〇</v>
      </c>
      <c r="BZ63" s="29" t="str">
        <f ca="1">IF(OR(BZ$9="×",BZ$110="×",BZ$110="△"),"×",IF(SUMIFS(OFFSET(データ_フィールド施設!$M$5:$M$1048576,0,ROUND(BZ$8*24,1)),データ_フィールド施設!$J$5:$J$1048576,OFFSET($G$9,ROW()-ROW($N$9),BZ$6-$D$4))&gt;=50,IF(SUMIFS(OFFSET(データ_フィールド施設!$M$5:$M$1048576,0,ROUND(BZ$8*24,1)),データ_フィールド施設!$J$5:$J$1048576,OFFSET($G$9,ROW()-ROW($N$9),BZ$6-$D$4))&gt;=100,"×","△"),IF(BZ$130="×","△","〇")))</f>
        <v>〇</v>
      </c>
      <c r="CA63" s="28" t="str">
        <f ca="1">IF(OR(CA$9="×",CA$110="×",CA$110="△"),"×",IF(SUMIFS(OFFSET(データ_フィールド施設!$M$5:$M$1048576,0,ROUND(CA$8*24,1)),データ_フィールド施設!$J$5:$J$1048576,OFFSET($G$9,ROW()-ROW($N$9),CA$6-$D$4))&gt;=50,IF(SUMIFS(OFFSET(データ_フィールド施設!$M$5:$M$1048576,0,ROUND(CA$8*24,1)),データ_フィールド施設!$J$5:$J$1048576,OFFSET($G$9,ROW()-ROW($N$9),CA$6-$D$4))&gt;=100,"×","△"),IF(CA$130="×","△","〇")))</f>
        <v>〇</v>
      </c>
      <c r="CB63" s="29" t="str">
        <f ca="1">IF(OR(CB$9="×",CB$110="×",CB$110="△"),"×",IF(SUMIFS(OFFSET(データ_フィールド施設!$M$5:$M$1048576,0,ROUND(CB$8*24,1)),データ_フィールド施設!$J$5:$J$1048576,OFFSET($G$9,ROW()-ROW($N$9),CB$6-$D$4))&gt;=50,IF(SUMIFS(OFFSET(データ_フィールド施設!$M$5:$M$1048576,0,ROUND(CB$8*24,1)),データ_フィールド施設!$J$5:$J$1048576,OFFSET($G$9,ROW()-ROW($N$9),CB$6-$D$4))&gt;=100,"×","△"),IF(CB$130="×","△","〇")))</f>
        <v>〇</v>
      </c>
      <c r="CC63" s="29" t="str">
        <f ca="1">IF(OR(CC$9="×",CC$110="×",CC$110="△"),"×",IF(SUMIFS(OFFSET(データ_フィールド施設!$M$5:$M$1048576,0,ROUND(CC$8*24,1)),データ_フィールド施設!$J$5:$J$1048576,OFFSET($G$9,ROW()-ROW($N$9),CC$6-$D$4))&gt;=50,IF(SUMIFS(OFFSET(データ_フィールド施設!$M$5:$M$1048576,0,ROUND(CC$8*24,1)),データ_フィールド施設!$J$5:$J$1048576,OFFSET($G$9,ROW()-ROW($N$9),CC$6-$D$4))&gt;=100,"×","△"),IF(CC$130="×","△","〇")))</f>
        <v>〇</v>
      </c>
      <c r="CD63" s="30" t="str">
        <f ca="1">IF(OR(CD$9="×",CD$110="×",CD$110="△"),"×",IF(SUMIFS(OFFSET(データ_フィールド施設!$M$5:$M$1048576,0,ROUND(CD$8*24,1)),データ_フィールド施設!$J$5:$J$1048576,OFFSET($G$9,ROW()-ROW($N$9),CD$6-$D$4))&gt;=50,IF(SUMIFS(OFFSET(データ_フィールド施設!$M$5:$M$1048576,0,ROUND(CD$8*24,1)),データ_フィールド施設!$J$5:$J$1048576,OFFSET($G$9,ROW()-ROW($N$9),CD$6-$D$4))&gt;=100,"×","△"),IF(CD$130="×","△","〇")))</f>
        <v>〇</v>
      </c>
      <c r="CE63" s="29" t="str">
        <f ca="1">IF(OR(CE$9="×",CE$110="×",CE$110="△"),"×",IF(SUMIFS(OFFSET(データ_フィールド施設!$M$5:$M$1048576,0,ROUND(CE$8*24,1)),データ_フィールド施設!$J$5:$J$1048576,OFFSET($G$9,ROW()-ROW($N$9),CE$6-$D$4))&gt;=50,IF(SUMIFS(OFFSET(データ_フィールド施設!$M$5:$M$1048576,0,ROUND(CE$8*24,1)),データ_フィールド施設!$J$5:$J$1048576,OFFSET($G$9,ROW()-ROW($N$9),CE$6-$D$4))&gt;=100,"×","△"),IF(CE$130="×","△","〇")))</f>
        <v>〇</v>
      </c>
      <c r="CF63" s="29" t="str">
        <f ca="1">IF(OR(CF$9="×",CF$110="×",CF$110="△"),"×",IF(SUMIFS(OFFSET(データ_フィールド施設!$M$5:$M$1048576,0,ROUND(CF$8*24,1)),データ_フィールド施設!$J$5:$J$1048576,OFFSET($G$9,ROW()-ROW($N$9),CF$6-$D$4))&gt;=50,IF(SUMIFS(OFFSET(データ_フィールド施設!$M$5:$M$1048576,0,ROUND(CF$8*24,1)),データ_フィールド施設!$J$5:$J$1048576,OFFSET($G$9,ROW()-ROW($N$9),CF$6-$D$4))&gt;=100,"×","△"),IF(CF$130="×","△","〇")))</f>
        <v>〇</v>
      </c>
      <c r="CG63" s="37" t="str">
        <f ca="1">IF(OR(CG$9="×",CG$110="×",CG$110="△"),"×",IF(SUMIFS(OFFSET(データ_フィールド施設!$M$5:$M$1048576,0,ROUND(CG$8*24,1)),データ_フィールド施設!$J$5:$J$1048576,OFFSET($G$9,ROW()-ROW($N$9),CG$6-$D$4))&gt;=50,IF(SUMIFS(OFFSET(データ_フィールド施設!$M$5:$M$1048576,0,ROUND(CG$8*24,1)),データ_フィールド施設!$J$5:$J$1048576,OFFSET($G$9,ROW()-ROW($N$9),CG$6-$D$4))&gt;=100,"×","△"),IF(CG$130="×","△","〇")))</f>
        <v>〇</v>
      </c>
      <c r="CH63" s="36" t="str">
        <f ca="1">IF(OR(CH$9="×",CH$110="×",CH$110="△"),"×",IF(SUMIFS(OFFSET(データ_フィールド施設!$M$5:$M$1048576,0,ROUND(CH$8*24,1)),データ_フィールド施設!$J$5:$J$1048576,OFFSET($G$9,ROW()-ROW($N$9),CH$6-$D$4))&gt;=50,IF(SUMIFS(OFFSET(データ_フィールド施設!$M$5:$M$1048576,0,ROUND(CH$8*24,1)),データ_フィールド施設!$J$5:$J$1048576,OFFSET($G$9,ROW()-ROW($N$9),CH$6-$D$4))&gt;=100,"×","△"),IF(CH$130="×","△","〇")))</f>
        <v>〇</v>
      </c>
      <c r="CI63" s="29" t="str">
        <f ca="1">IF(OR(CI$9="×",CI$110="×",CI$110="△"),"×",IF(SUMIFS(OFFSET(データ_フィールド施設!$M$5:$M$1048576,0,ROUND(CI$8*24,1)),データ_フィールド施設!$J$5:$J$1048576,OFFSET($G$9,ROW()-ROW($N$9),CI$6-$D$4))&gt;=50,IF(SUMIFS(OFFSET(データ_フィールド施設!$M$5:$M$1048576,0,ROUND(CI$8*24,1)),データ_フィールド施設!$J$5:$J$1048576,OFFSET($G$9,ROW()-ROW($N$9),CI$6-$D$4))&gt;=100,"×","△"),IF(CI$130="×","△","〇")))</f>
        <v>〇</v>
      </c>
      <c r="CJ63" s="29" t="str">
        <f ca="1">IF(OR(CJ$9="×",CJ$110="×",CJ$110="△"),"×",IF(SUMIFS(OFFSET(データ_フィールド施設!$M$5:$M$1048576,0,ROUND(CJ$8*24,1)),データ_フィールド施設!$J$5:$J$1048576,OFFSET($G$9,ROW()-ROW($N$9),CJ$6-$D$4))&gt;=50,IF(SUMIFS(OFFSET(データ_フィールド施設!$M$5:$M$1048576,0,ROUND(CJ$8*24,1)),データ_フィールド施設!$J$5:$J$1048576,OFFSET($G$9,ROW()-ROW($N$9),CJ$6-$D$4))&gt;=100,"×","△"),IF(CJ$130="×","△","〇")))</f>
        <v>〇</v>
      </c>
      <c r="CK63" s="29" t="str">
        <f ca="1">IF(OR(CK$9="×",CK$110="×",CK$110="△"),"×",IF(SUMIFS(OFFSET(データ_フィールド施設!$M$5:$M$1048576,0,ROUND(CK$8*24,1)),データ_フィールド施設!$J$5:$J$1048576,OFFSET($G$9,ROW()-ROW($N$9),CK$6-$D$4))&gt;=50,IF(SUMIFS(OFFSET(データ_フィールド施設!$M$5:$M$1048576,0,ROUND(CK$8*24,1)),データ_フィールド施設!$J$5:$J$1048576,OFFSET($G$9,ROW()-ROW($N$9),CK$6-$D$4))&gt;=100,"×","△"),IF(CK$130="×","△","〇")))</f>
        <v>〇</v>
      </c>
      <c r="CL63" s="29" t="str">
        <f ca="1">IF(OR(CL$9="×",CL$110="×",CL$110="△"),"×",IF(SUMIFS(OFFSET(データ_フィールド施設!$M$5:$M$1048576,0,ROUND(CL$8*24,1)),データ_フィールド施設!$J$5:$J$1048576,OFFSET($G$9,ROW()-ROW($N$9),CL$6-$D$4))&gt;=50,IF(SUMIFS(OFFSET(データ_フィールド施設!$M$5:$M$1048576,0,ROUND(CL$8*24,1)),データ_フィールド施設!$J$5:$J$1048576,OFFSET($G$9,ROW()-ROW($N$9),CL$6-$D$4))&gt;=100,"×","△"),IF(CL$130="×","△","〇")))</f>
        <v>〇</v>
      </c>
      <c r="CM63" s="29" t="str">
        <f ca="1">IF(OR(CM$9="×",CM$110="×",CM$110="△"),"×",IF(SUMIFS(OFFSET(データ_フィールド施設!$M$5:$M$1048576,0,ROUND(CM$8*24,1)),データ_フィールド施設!$J$5:$J$1048576,OFFSET($G$9,ROW()-ROW($N$9),CM$6-$D$4))&gt;=50,IF(SUMIFS(OFFSET(データ_フィールド施設!$M$5:$M$1048576,0,ROUND(CM$8*24,1)),データ_フィールド施設!$J$5:$J$1048576,OFFSET($G$9,ROW()-ROW($N$9),CM$6-$D$4))&gt;=100,"×","△"),IF(CM$130="×","△","〇")))</f>
        <v>〇</v>
      </c>
      <c r="CN63" s="29" t="str">
        <f ca="1">IF(OR(CN$9="×",CN$110="×",CN$110="△"),"×",IF(SUMIFS(OFFSET(データ_フィールド施設!$M$5:$M$1048576,0,ROUND(CN$8*24,1)),データ_フィールド施設!$J$5:$J$1048576,OFFSET($G$9,ROW()-ROW($N$9),CN$6-$D$4))&gt;=50,IF(SUMIFS(OFFSET(データ_フィールド施設!$M$5:$M$1048576,0,ROUND(CN$8*24,1)),データ_フィールド施設!$J$5:$J$1048576,OFFSET($G$9,ROW()-ROW($N$9),CN$6-$D$4))&gt;=100,"×","△"),IF(CN$130="×","△","〇")))</f>
        <v>〇</v>
      </c>
      <c r="CO63" s="29" t="str">
        <f ca="1">IF(OR(CO$9="×",CO$110="×",CO$110="△"),"×",IF(SUMIFS(OFFSET(データ_フィールド施設!$M$5:$M$1048576,0,ROUND(CO$8*24,1)),データ_フィールド施設!$J$5:$J$1048576,OFFSET($G$9,ROW()-ROW($N$9),CO$6-$D$4))&gt;=50,IF(SUMIFS(OFFSET(データ_フィールド施設!$M$5:$M$1048576,0,ROUND(CO$8*24,1)),データ_フィールド施設!$J$5:$J$1048576,OFFSET($G$9,ROW()-ROW($N$9),CO$6-$D$4))&gt;=100,"×","△"),IF(CO$130="×","△","〇")))</f>
        <v>〇</v>
      </c>
      <c r="CP63" s="29" t="str">
        <f ca="1">IF(OR(CP$9="×",CP$110="×",CP$110="△"),"×",IF(SUMIFS(OFFSET(データ_フィールド施設!$M$5:$M$1048576,0,ROUND(CP$8*24,1)),データ_フィールド施設!$J$5:$J$1048576,OFFSET($G$9,ROW()-ROW($N$9),CP$6-$D$4))&gt;=50,IF(SUMIFS(OFFSET(データ_フィールド施設!$M$5:$M$1048576,0,ROUND(CP$8*24,1)),データ_フィールド施設!$J$5:$J$1048576,OFFSET($G$9,ROW()-ROW($N$9),CP$6-$D$4))&gt;=100,"×","△"),IF(CP$130="×","△","〇")))</f>
        <v>〇</v>
      </c>
      <c r="CQ63" s="28" t="str">
        <f ca="1">IF(OR(CQ$9="×",CQ$110="×",CQ$110="△"),"×",IF(SUMIFS(OFFSET(データ_フィールド施設!$M$5:$M$1048576,0,ROUND(CQ$8*24,1)),データ_フィールド施設!$J$5:$J$1048576,OFFSET($G$9,ROW()-ROW($N$9),CQ$6-$D$4))&gt;=50,IF(SUMIFS(OFFSET(データ_フィールド施設!$M$5:$M$1048576,0,ROUND(CQ$8*24,1)),データ_フィールド施設!$J$5:$J$1048576,OFFSET($G$9,ROW()-ROW($N$9),CQ$6-$D$4))&gt;=100,"×","△"),IF(CQ$130="×","△","〇")))</f>
        <v>〇</v>
      </c>
      <c r="CR63" s="29" t="str">
        <f ca="1">IF(OR(CR$9="×",CR$110="×",CR$110="△"),"×",IF(SUMIFS(OFFSET(データ_フィールド施設!$M$5:$M$1048576,0,ROUND(CR$8*24,1)),データ_フィールド施設!$J$5:$J$1048576,OFFSET($G$9,ROW()-ROW($N$9),CR$6-$D$4))&gt;=50,IF(SUMIFS(OFFSET(データ_フィールド施設!$M$5:$M$1048576,0,ROUND(CR$8*24,1)),データ_フィールド施設!$J$5:$J$1048576,OFFSET($G$9,ROW()-ROW($N$9),CR$6-$D$4))&gt;=100,"×","△"),IF(CR$130="×","△","〇")))</f>
        <v>〇</v>
      </c>
      <c r="CS63" s="29" t="str">
        <f ca="1">IF(OR(CS$9="×",CS$110="×",CS$110="△"),"×",IF(SUMIFS(OFFSET(データ_フィールド施設!$M$5:$M$1048576,0,ROUND(CS$8*24,1)),データ_フィールド施設!$J$5:$J$1048576,OFFSET($G$9,ROW()-ROW($N$9),CS$6-$D$4))&gt;=50,IF(SUMIFS(OFFSET(データ_フィールド施設!$M$5:$M$1048576,0,ROUND(CS$8*24,1)),データ_フィールド施設!$J$5:$J$1048576,OFFSET($G$9,ROW()-ROW($N$9),CS$6-$D$4))&gt;=100,"×","△"),IF(CS$130="×","△","〇")))</f>
        <v>〇</v>
      </c>
      <c r="CT63" s="30" t="str">
        <f ca="1">IF(OR(CT$9="×",CT$110="×",CT$110="△"),"×",IF(SUMIFS(OFFSET(データ_フィールド施設!$M$5:$M$1048576,0,ROUND(CT$8*24,1)),データ_フィールド施設!$J$5:$J$1048576,OFFSET($G$9,ROW()-ROW($N$9),CT$6-$D$4))&gt;=50,IF(SUMIFS(OFFSET(データ_フィールド施設!$M$5:$M$1048576,0,ROUND(CT$8*24,1)),データ_フィールド施設!$J$5:$J$1048576,OFFSET($G$9,ROW()-ROW($N$9),CT$6-$D$4))&gt;=100,"×","△"),IF(CT$130="×","△","〇")))</f>
        <v>〇</v>
      </c>
      <c r="CU63" s="29" t="str">
        <f ca="1">IF(OR(CU$9="×",CU$110="×",CU$110="△"),"×",IF(SUMIFS(OFFSET(データ_フィールド施設!$M$5:$M$1048576,0,ROUND(CU$8*24,1)),データ_フィールド施設!$J$5:$J$1048576,OFFSET($G$9,ROW()-ROW($N$9),CU$6-$D$4))&gt;=50,IF(SUMIFS(OFFSET(データ_フィールド施設!$M$5:$M$1048576,0,ROUND(CU$8*24,1)),データ_フィールド施設!$J$5:$J$1048576,OFFSET($G$9,ROW()-ROW($N$9),CU$6-$D$4))&gt;=100,"×","△"),IF(CU$130="×","△","〇")))</f>
        <v>〇</v>
      </c>
      <c r="CV63" s="29" t="str">
        <f ca="1">IF(OR(CV$9="×",CV$110="×",CV$110="△"),"×",IF(SUMIFS(OFFSET(データ_フィールド施設!$M$5:$M$1048576,0,ROUND(CV$8*24,1)),データ_フィールド施設!$J$5:$J$1048576,OFFSET($G$9,ROW()-ROW($N$9),CV$6-$D$4))&gt;=50,IF(SUMIFS(OFFSET(データ_フィールド施設!$M$5:$M$1048576,0,ROUND(CV$8*24,1)),データ_フィールド施設!$J$5:$J$1048576,OFFSET($G$9,ROW()-ROW($N$9),CV$6-$D$4))&gt;=100,"×","△"),IF(CV$130="×","△","〇")))</f>
        <v>〇</v>
      </c>
      <c r="CW63" s="29" t="str">
        <f ca="1">IF(OR(CW$9="×",CW$110="×",CW$110="△"),"×",IF(SUMIFS(OFFSET(データ_フィールド施設!$M$5:$M$1048576,0,ROUND(CW$8*24,1)),データ_フィールド施設!$J$5:$J$1048576,OFFSET($G$9,ROW()-ROW($N$9),CW$6-$D$4))&gt;=50,IF(SUMIFS(OFFSET(データ_フィールド施設!$M$5:$M$1048576,0,ROUND(CW$8*24,1)),データ_フィールド施設!$J$5:$J$1048576,OFFSET($G$9,ROW()-ROW($N$9),CW$6-$D$4))&gt;=100,"×","△"),IF(CW$130="×","△","〇")))</f>
        <v>〇</v>
      </c>
      <c r="CX63" s="29" t="str">
        <f ca="1">IF(OR(CX$9="×",CX$110="×",CX$110="△"),"×",IF(SUMIFS(OFFSET(データ_フィールド施設!$M$5:$M$1048576,0,ROUND(CX$8*24,1)),データ_フィールド施設!$J$5:$J$1048576,OFFSET($G$9,ROW()-ROW($N$9),CX$6-$D$4))&gt;=50,IF(SUMIFS(OFFSET(データ_フィールド施設!$M$5:$M$1048576,0,ROUND(CX$8*24,1)),データ_フィールド施設!$J$5:$J$1048576,OFFSET($G$9,ROW()-ROW($N$9),CX$6-$D$4))&gt;=100,"×","△"),IF(CX$130="×","△","〇")))</f>
        <v>〇</v>
      </c>
      <c r="CY63" s="28" t="str">
        <f ca="1">IF(OR(CY$9="×",CY$110="×",CY$110="△"),"×",IF(SUMIFS(OFFSET(データ_フィールド施設!$M$5:$M$1048576,0,ROUND(CY$8*24,1)),データ_フィールド施設!$J$5:$J$1048576,OFFSET($G$9,ROW()-ROW($N$9),CY$6-$D$4))&gt;=50,IF(SUMIFS(OFFSET(データ_フィールド施設!$M$5:$M$1048576,0,ROUND(CY$8*24,1)),データ_フィールド施設!$J$5:$J$1048576,OFFSET($G$9,ROW()-ROW($N$9),CY$6-$D$4))&gt;=100,"×","△"),IF(CY$130="×","△","〇")))</f>
        <v>〇</v>
      </c>
      <c r="CZ63" s="29" t="str">
        <f ca="1">IF(OR(CZ$9="×",CZ$110="×",CZ$110="△"),"×",IF(SUMIFS(OFFSET(データ_フィールド施設!$M$5:$M$1048576,0,ROUND(CZ$8*24,1)),データ_フィールド施設!$J$5:$J$1048576,OFFSET($G$9,ROW()-ROW($N$9),CZ$6-$D$4))&gt;=50,IF(SUMIFS(OFFSET(データ_フィールド施設!$M$5:$M$1048576,0,ROUND(CZ$8*24,1)),データ_フィールド施設!$J$5:$J$1048576,OFFSET($G$9,ROW()-ROW($N$9),CZ$6-$D$4))&gt;=100,"×","△"),IF(CZ$130="×","△","〇")))</f>
        <v>〇</v>
      </c>
      <c r="DA63" s="29" t="str">
        <f ca="1">IF(OR(DA$9="×",DA$110="×",DA$110="△"),"×",IF(SUMIFS(OFFSET(データ_フィールド施設!$M$5:$M$1048576,0,ROUND(DA$8*24,1)),データ_フィールド施設!$J$5:$J$1048576,OFFSET($G$9,ROW()-ROW($N$9),DA$6-$D$4))&gt;=50,IF(SUMIFS(OFFSET(データ_フィールド施設!$M$5:$M$1048576,0,ROUND(DA$8*24,1)),データ_フィールド施設!$J$5:$J$1048576,OFFSET($G$9,ROW()-ROW($N$9),DA$6-$D$4))&gt;=100,"×","△"),IF(DA$130="×","△","〇")))</f>
        <v>〇</v>
      </c>
      <c r="DB63" s="30" t="str">
        <f ca="1">IF(OR(DB$9="×",DB$110="×",DB$110="△"),"×",IF(SUMIFS(OFFSET(データ_フィールド施設!$M$5:$M$1048576,0,ROUND(DB$8*24,1)),データ_フィールド施設!$J$5:$J$1048576,OFFSET($G$9,ROW()-ROW($N$9),DB$6-$D$4))&gt;=50,IF(SUMIFS(OFFSET(データ_フィールド施設!$M$5:$M$1048576,0,ROUND(DB$8*24,1)),データ_フィールド施設!$J$5:$J$1048576,OFFSET($G$9,ROW()-ROW($N$9),DB$6-$D$4))&gt;=100,"×","△"),IF(DB$130="×","△","〇")))</f>
        <v>〇</v>
      </c>
      <c r="DC63" s="29" t="str">
        <f ca="1">IF(OR(DC$9="×",DC$110="×",DC$110="△"),"×",IF(SUMIFS(OFFSET(データ_フィールド施設!$M$5:$M$1048576,0,ROUND(DC$8*24,1)),データ_フィールド施設!$J$5:$J$1048576,OFFSET($G$9,ROW()-ROW($N$9),DC$6-$D$4))&gt;=50,IF(SUMIFS(OFFSET(データ_フィールド施設!$M$5:$M$1048576,0,ROUND(DC$8*24,1)),データ_フィールド施設!$J$5:$J$1048576,OFFSET($G$9,ROW()-ROW($N$9),DC$6-$D$4))&gt;=100,"×","△"),IF(DC$130="×","△","〇")))</f>
        <v>〇</v>
      </c>
      <c r="DD63" s="29" t="str">
        <f ca="1">IF(OR(DD$9="×",DD$110="×",DD$110="△"),"×",IF(SUMIFS(OFFSET(データ_フィールド施設!$M$5:$M$1048576,0,ROUND(DD$8*24,1)),データ_フィールド施設!$J$5:$J$1048576,OFFSET($G$9,ROW()-ROW($N$9),DD$6-$D$4))&gt;=50,IF(SUMIFS(OFFSET(データ_フィールド施設!$M$5:$M$1048576,0,ROUND(DD$8*24,1)),データ_フィールド施設!$J$5:$J$1048576,OFFSET($G$9,ROW()-ROW($N$9),DD$6-$D$4))&gt;=100,"×","△"),IF(DD$130="×","△","〇")))</f>
        <v>〇</v>
      </c>
      <c r="DE63" s="37" t="str">
        <f ca="1">IF(OR(DE$9="×",DE$110="×",DE$110="△"),"×",IF(SUMIFS(OFFSET(データ_フィールド施設!$M$5:$M$1048576,0,ROUND(DE$8*24,1)),データ_フィールド施設!$J$5:$J$1048576,OFFSET($G$9,ROW()-ROW($N$9),DE$6-$D$4))&gt;=50,IF(SUMIFS(OFFSET(データ_フィールド施設!$M$5:$M$1048576,0,ROUND(DE$8*24,1)),データ_フィールド施設!$J$5:$J$1048576,OFFSET($G$9,ROW()-ROW($N$9),DE$6-$D$4))&gt;=100,"×","△"),IF(DE$130="×","△","〇")))</f>
        <v>〇</v>
      </c>
      <c r="DF63" s="36" t="str">
        <f ca="1">IF(OR(DF$9="×",DF$110="×",DF$110="△"),"×",IF(SUMIFS(OFFSET(データ_フィールド施設!$M$5:$M$1048576,0,ROUND(DF$8*24,1)),データ_フィールド施設!$J$5:$J$1048576,OFFSET($G$9,ROW()-ROW($N$9),DF$6-$D$4))&gt;=50,IF(SUMIFS(OFFSET(データ_フィールド施設!$M$5:$M$1048576,0,ROUND(DF$8*24,1)),データ_フィールド施設!$J$5:$J$1048576,OFFSET($G$9,ROW()-ROW($N$9),DF$6-$D$4))&gt;=100,"×","△"),IF(DF$130="×","△","〇")))</f>
        <v>〇</v>
      </c>
      <c r="DG63" s="29" t="str">
        <f ca="1">IF(OR(DG$9="×",DG$110="×",DG$110="△"),"×",IF(SUMIFS(OFFSET(データ_フィールド施設!$M$5:$M$1048576,0,ROUND(DG$8*24,1)),データ_フィールド施設!$J$5:$J$1048576,OFFSET($G$9,ROW()-ROW($N$9),DG$6-$D$4))&gt;=50,IF(SUMIFS(OFFSET(データ_フィールド施設!$M$5:$M$1048576,0,ROUND(DG$8*24,1)),データ_フィールド施設!$J$5:$J$1048576,OFFSET($G$9,ROW()-ROW($N$9),DG$6-$D$4))&gt;=100,"×","△"),IF(DG$130="×","△","〇")))</f>
        <v>〇</v>
      </c>
      <c r="DH63" s="29" t="str">
        <f ca="1">IF(OR(DH$9="×",DH$110="×",DH$110="△"),"×",IF(SUMIFS(OFFSET(データ_フィールド施設!$M$5:$M$1048576,0,ROUND(DH$8*24,1)),データ_フィールド施設!$J$5:$J$1048576,OFFSET($G$9,ROW()-ROW($N$9),DH$6-$D$4))&gt;=50,IF(SUMIFS(OFFSET(データ_フィールド施設!$M$5:$M$1048576,0,ROUND(DH$8*24,1)),データ_フィールド施設!$J$5:$J$1048576,OFFSET($G$9,ROW()-ROW($N$9),DH$6-$D$4))&gt;=100,"×","△"),IF(DH$130="×","△","〇")))</f>
        <v>〇</v>
      </c>
      <c r="DI63" s="29" t="str">
        <f ca="1">IF(OR(DI$9="×",DI$110="×",DI$110="△"),"×",IF(SUMIFS(OFFSET(データ_フィールド施設!$M$5:$M$1048576,0,ROUND(DI$8*24,1)),データ_フィールド施設!$J$5:$J$1048576,OFFSET($G$9,ROW()-ROW($N$9),DI$6-$D$4))&gt;=50,IF(SUMIFS(OFFSET(データ_フィールド施設!$M$5:$M$1048576,0,ROUND(DI$8*24,1)),データ_フィールド施設!$J$5:$J$1048576,OFFSET($G$9,ROW()-ROW($N$9),DI$6-$D$4))&gt;=100,"×","△"),IF(DI$130="×","△","〇")))</f>
        <v>〇</v>
      </c>
      <c r="DJ63" s="29" t="str">
        <f ca="1">IF(OR(DJ$9="×",DJ$110="×",DJ$110="△"),"×",IF(SUMIFS(OFFSET(データ_フィールド施設!$M$5:$M$1048576,0,ROUND(DJ$8*24,1)),データ_フィールド施設!$J$5:$J$1048576,OFFSET($G$9,ROW()-ROW($N$9),DJ$6-$D$4))&gt;=50,IF(SUMIFS(OFFSET(データ_フィールド施設!$M$5:$M$1048576,0,ROUND(DJ$8*24,1)),データ_フィールド施設!$J$5:$J$1048576,OFFSET($G$9,ROW()-ROW($N$9),DJ$6-$D$4))&gt;=100,"×","△"),IF(DJ$130="×","△","〇")))</f>
        <v>〇</v>
      </c>
      <c r="DK63" s="29" t="str">
        <f ca="1">IF(OR(DK$9="×",DK$110="×",DK$110="△"),"×",IF(SUMIFS(OFFSET(データ_フィールド施設!$M$5:$M$1048576,0,ROUND(DK$8*24,1)),データ_フィールド施設!$J$5:$J$1048576,OFFSET($G$9,ROW()-ROW($N$9),DK$6-$D$4))&gt;=50,IF(SUMIFS(OFFSET(データ_フィールド施設!$M$5:$M$1048576,0,ROUND(DK$8*24,1)),データ_フィールド施設!$J$5:$J$1048576,OFFSET($G$9,ROW()-ROW($N$9),DK$6-$D$4))&gt;=100,"×","△"),IF(DK$130="×","△","〇")))</f>
        <v>〇</v>
      </c>
      <c r="DL63" s="29" t="str">
        <f ca="1">IF(OR(DL$9="×",DL$110="×",DL$110="△"),"×",IF(SUMIFS(OFFSET(データ_フィールド施設!$M$5:$M$1048576,0,ROUND(DL$8*24,1)),データ_フィールド施設!$J$5:$J$1048576,OFFSET($G$9,ROW()-ROW($N$9),DL$6-$D$4))&gt;=50,IF(SUMIFS(OFFSET(データ_フィールド施設!$M$5:$M$1048576,0,ROUND(DL$8*24,1)),データ_フィールド施設!$J$5:$J$1048576,OFFSET($G$9,ROW()-ROW($N$9),DL$6-$D$4))&gt;=100,"×","△"),IF(DL$130="×","△","〇")))</f>
        <v>〇</v>
      </c>
      <c r="DM63" s="29" t="str">
        <f ca="1">IF(OR(DM$9="×",DM$110="×",DM$110="△"),"×",IF(SUMIFS(OFFSET(データ_フィールド施設!$M$5:$M$1048576,0,ROUND(DM$8*24,1)),データ_フィールド施設!$J$5:$J$1048576,OFFSET($G$9,ROW()-ROW($N$9),DM$6-$D$4))&gt;=50,IF(SUMIFS(OFFSET(データ_フィールド施設!$M$5:$M$1048576,0,ROUND(DM$8*24,1)),データ_フィールド施設!$J$5:$J$1048576,OFFSET($G$9,ROW()-ROW($N$9),DM$6-$D$4))&gt;=100,"×","△"),IF(DM$130="×","△","〇")))</f>
        <v>〇</v>
      </c>
      <c r="DN63" s="29" t="str">
        <f ca="1">IF(OR(DN$9="×",DN$110="×",DN$110="△"),"×",IF(SUMIFS(OFFSET(データ_フィールド施設!$M$5:$M$1048576,0,ROUND(DN$8*24,1)),データ_フィールド施設!$J$5:$J$1048576,OFFSET($G$9,ROW()-ROW($N$9),DN$6-$D$4))&gt;=50,IF(SUMIFS(OFFSET(データ_フィールド施設!$M$5:$M$1048576,0,ROUND(DN$8*24,1)),データ_フィールド施設!$J$5:$J$1048576,OFFSET($G$9,ROW()-ROW($N$9),DN$6-$D$4))&gt;=100,"×","△"),IF(DN$130="×","△","〇")))</f>
        <v>〇</v>
      </c>
      <c r="DO63" s="28" t="str">
        <f ca="1">IF(OR(DO$9="×",DO$110="×",DO$110="△"),"×",IF(SUMIFS(OFFSET(データ_フィールド施設!$M$5:$M$1048576,0,ROUND(DO$8*24,1)),データ_フィールド施設!$J$5:$J$1048576,OFFSET($G$9,ROW()-ROW($N$9),DO$6-$D$4))&gt;=50,IF(SUMIFS(OFFSET(データ_フィールド施設!$M$5:$M$1048576,0,ROUND(DO$8*24,1)),データ_フィールド施設!$J$5:$J$1048576,OFFSET($G$9,ROW()-ROW($N$9),DO$6-$D$4))&gt;=100,"×","△"),IF(DO$130="×","△","〇")))</f>
        <v>〇</v>
      </c>
      <c r="DP63" s="29" t="str">
        <f ca="1">IF(OR(DP$9="×",DP$110="×",DP$110="△"),"×",IF(SUMIFS(OFFSET(データ_フィールド施設!$M$5:$M$1048576,0,ROUND(DP$8*24,1)),データ_フィールド施設!$J$5:$J$1048576,OFFSET($G$9,ROW()-ROW($N$9),DP$6-$D$4))&gt;=50,IF(SUMIFS(OFFSET(データ_フィールド施設!$M$5:$M$1048576,0,ROUND(DP$8*24,1)),データ_フィールド施設!$J$5:$J$1048576,OFFSET($G$9,ROW()-ROW($N$9),DP$6-$D$4))&gt;=100,"×","△"),IF(DP$130="×","△","〇")))</f>
        <v>〇</v>
      </c>
      <c r="DQ63" s="29" t="str">
        <f ca="1">IF(OR(DQ$9="×",DQ$110="×",DQ$110="△"),"×",IF(SUMIFS(OFFSET(データ_フィールド施設!$M$5:$M$1048576,0,ROUND(DQ$8*24,1)),データ_フィールド施設!$J$5:$J$1048576,OFFSET($G$9,ROW()-ROW($N$9),DQ$6-$D$4))&gt;=50,IF(SUMIFS(OFFSET(データ_フィールド施設!$M$5:$M$1048576,0,ROUND(DQ$8*24,1)),データ_フィールド施設!$J$5:$J$1048576,OFFSET($G$9,ROW()-ROW($N$9),DQ$6-$D$4))&gt;=100,"×","△"),IF(DQ$130="×","△","〇")))</f>
        <v>〇</v>
      </c>
      <c r="DR63" s="30" t="str">
        <f ca="1">IF(OR(DR$9="×",DR$110="×",DR$110="△"),"×",IF(SUMIFS(OFFSET(データ_フィールド施設!$M$5:$M$1048576,0,ROUND(DR$8*24,1)),データ_フィールド施設!$J$5:$J$1048576,OFFSET($G$9,ROW()-ROW($N$9),DR$6-$D$4))&gt;=50,IF(SUMIFS(OFFSET(データ_フィールド施設!$M$5:$M$1048576,0,ROUND(DR$8*24,1)),データ_フィールド施設!$J$5:$J$1048576,OFFSET($G$9,ROW()-ROW($N$9),DR$6-$D$4))&gt;=100,"×","△"),IF(DR$130="×","△","〇")))</f>
        <v>〇</v>
      </c>
      <c r="DS63" s="29" t="str">
        <f ca="1">IF(OR(DS$9="×",DS$110="×",DS$110="△"),"×",IF(SUMIFS(OFFSET(データ_フィールド施設!$M$5:$M$1048576,0,ROUND(DS$8*24,1)),データ_フィールド施設!$J$5:$J$1048576,OFFSET($G$9,ROW()-ROW($N$9),DS$6-$D$4))&gt;=50,IF(SUMIFS(OFFSET(データ_フィールド施設!$M$5:$M$1048576,0,ROUND(DS$8*24,1)),データ_フィールド施設!$J$5:$J$1048576,OFFSET($G$9,ROW()-ROW($N$9),DS$6-$D$4))&gt;=100,"×","△"),IF(DS$130="×","△","〇")))</f>
        <v>〇</v>
      </c>
      <c r="DT63" s="29" t="str">
        <f ca="1">IF(OR(DT$9="×",DT$110="×",DT$110="△"),"×",IF(SUMIFS(OFFSET(データ_フィールド施設!$M$5:$M$1048576,0,ROUND(DT$8*24,1)),データ_フィールド施設!$J$5:$J$1048576,OFFSET($G$9,ROW()-ROW($N$9),DT$6-$D$4))&gt;=50,IF(SUMIFS(OFFSET(データ_フィールド施設!$M$5:$M$1048576,0,ROUND(DT$8*24,1)),データ_フィールド施設!$J$5:$J$1048576,OFFSET($G$9,ROW()-ROW($N$9),DT$6-$D$4))&gt;=100,"×","△"),IF(DT$130="×","△","〇")))</f>
        <v>〇</v>
      </c>
      <c r="DU63" s="29" t="str">
        <f ca="1">IF(OR(DU$9="×",DU$110="×",DU$110="△"),"×",IF(SUMIFS(OFFSET(データ_フィールド施設!$M$5:$M$1048576,0,ROUND(DU$8*24,1)),データ_フィールド施設!$J$5:$J$1048576,OFFSET($G$9,ROW()-ROW($N$9),DU$6-$D$4))&gt;=50,IF(SUMIFS(OFFSET(データ_フィールド施設!$M$5:$M$1048576,0,ROUND(DU$8*24,1)),データ_フィールド施設!$J$5:$J$1048576,OFFSET($G$9,ROW()-ROW($N$9),DU$6-$D$4))&gt;=100,"×","△"),IF(DU$130="×","△","〇")))</f>
        <v>〇</v>
      </c>
      <c r="DV63" s="29" t="str">
        <f ca="1">IF(OR(DV$9="×",DV$110="×",DV$110="△"),"×",IF(SUMIFS(OFFSET(データ_フィールド施設!$M$5:$M$1048576,0,ROUND(DV$8*24,1)),データ_フィールド施設!$J$5:$J$1048576,OFFSET($G$9,ROW()-ROW($N$9),DV$6-$D$4))&gt;=50,IF(SUMIFS(OFFSET(データ_フィールド施設!$M$5:$M$1048576,0,ROUND(DV$8*24,1)),データ_フィールド施設!$J$5:$J$1048576,OFFSET($G$9,ROW()-ROW($N$9),DV$6-$D$4))&gt;=100,"×","△"),IF(DV$130="×","△","〇")))</f>
        <v>〇</v>
      </c>
      <c r="DW63" s="28" t="str">
        <f ca="1">IF(OR(DW$9="×",DW$110="×",DW$110="△"),"×",IF(SUMIFS(OFFSET(データ_フィールド施設!$M$5:$M$1048576,0,ROUND(DW$8*24,1)),データ_フィールド施設!$J$5:$J$1048576,OFFSET($G$9,ROW()-ROW($N$9),DW$6-$D$4))&gt;=50,IF(SUMIFS(OFFSET(データ_フィールド施設!$M$5:$M$1048576,0,ROUND(DW$8*24,1)),データ_フィールド施設!$J$5:$J$1048576,OFFSET($G$9,ROW()-ROW($N$9),DW$6-$D$4))&gt;=100,"×","△"),IF(DW$130="×","△","〇")))</f>
        <v>〇</v>
      </c>
      <c r="DX63" s="29" t="str">
        <f ca="1">IF(OR(DX$9="×",DX$110="×",DX$110="△"),"×",IF(SUMIFS(OFFSET(データ_フィールド施設!$M$5:$M$1048576,0,ROUND(DX$8*24,1)),データ_フィールド施設!$J$5:$J$1048576,OFFSET($G$9,ROW()-ROW($N$9),DX$6-$D$4))&gt;=50,IF(SUMIFS(OFFSET(データ_フィールド施設!$M$5:$M$1048576,0,ROUND(DX$8*24,1)),データ_フィールド施設!$J$5:$J$1048576,OFFSET($G$9,ROW()-ROW($N$9),DX$6-$D$4))&gt;=100,"×","△"),IF(DX$130="×","△","〇")))</f>
        <v>〇</v>
      </c>
      <c r="DY63" s="29" t="str">
        <f ca="1">IF(OR(DY$9="×",DY$110="×",DY$110="△"),"×",IF(SUMIFS(OFFSET(データ_フィールド施設!$M$5:$M$1048576,0,ROUND(DY$8*24,1)),データ_フィールド施設!$J$5:$J$1048576,OFFSET($G$9,ROW()-ROW($N$9),DY$6-$D$4))&gt;=50,IF(SUMIFS(OFFSET(データ_フィールド施設!$M$5:$M$1048576,0,ROUND(DY$8*24,1)),データ_フィールド施設!$J$5:$J$1048576,OFFSET($G$9,ROW()-ROW($N$9),DY$6-$D$4))&gt;=100,"×","△"),IF(DY$130="×","△","〇")))</f>
        <v>〇</v>
      </c>
      <c r="DZ63" s="30" t="str">
        <f ca="1">IF(OR(DZ$9="×",DZ$110="×",DZ$110="△"),"×",IF(SUMIFS(OFFSET(データ_フィールド施設!$M$5:$M$1048576,0,ROUND(DZ$8*24,1)),データ_フィールド施設!$J$5:$J$1048576,OFFSET($G$9,ROW()-ROW($N$9),DZ$6-$D$4))&gt;=50,IF(SUMIFS(OFFSET(データ_フィールド施設!$M$5:$M$1048576,0,ROUND(DZ$8*24,1)),データ_フィールド施設!$J$5:$J$1048576,OFFSET($G$9,ROW()-ROW($N$9),DZ$6-$D$4))&gt;=100,"×","△"),IF(DZ$130="×","△","〇")))</f>
        <v>〇</v>
      </c>
      <c r="EA63" s="29" t="str">
        <f ca="1">IF(OR(EA$9="×",EA$110="×",EA$110="△"),"×",IF(SUMIFS(OFFSET(データ_フィールド施設!$M$5:$M$1048576,0,ROUND(EA$8*24,1)),データ_フィールド施設!$J$5:$J$1048576,OFFSET($G$9,ROW()-ROW($N$9),EA$6-$D$4))&gt;=50,IF(SUMIFS(OFFSET(データ_フィールド施設!$M$5:$M$1048576,0,ROUND(EA$8*24,1)),データ_フィールド施設!$J$5:$J$1048576,OFFSET($G$9,ROW()-ROW($N$9),EA$6-$D$4))&gt;=100,"×","△"),IF(EA$130="×","△","〇")))</f>
        <v>〇</v>
      </c>
      <c r="EB63" s="29" t="str">
        <f ca="1">IF(OR(EB$9="×",EB$110="×",EB$110="△"),"×",IF(SUMIFS(OFFSET(データ_フィールド施設!$M$5:$M$1048576,0,ROUND(EB$8*24,1)),データ_フィールド施設!$J$5:$J$1048576,OFFSET($G$9,ROW()-ROW($N$9),EB$6-$D$4))&gt;=50,IF(SUMIFS(OFFSET(データ_フィールド施設!$M$5:$M$1048576,0,ROUND(EB$8*24,1)),データ_フィールド施設!$J$5:$J$1048576,OFFSET($G$9,ROW()-ROW($N$9),EB$6-$D$4))&gt;=100,"×","△"),IF(EB$130="×","△","〇")))</f>
        <v>〇</v>
      </c>
      <c r="EC63" s="37" t="str">
        <f ca="1">IF(OR(EC$9="×",EC$110="×",EC$110="△"),"×",IF(SUMIFS(OFFSET(データ_フィールド施設!$M$5:$M$1048576,0,ROUND(EC$8*24,1)),データ_フィールド施設!$J$5:$J$1048576,OFFSET($G$9,ROW()-ROW($N$9),EC$6-$D$4))&gt;=50,IF(SUMIFS(OFFSET(データ_フィールド施設!$M$5:$M$1048576,0,ROUND(EC$8*24,1)),データ_フィールド施設!$J$5:$J$1048576,OFFSET($G$9,ROW()-ROW($N$9),EC$6-$D$4))&gt;=100,"×","△"),IF(EC$130="×","△","〇")))</f>
        <v>〇</v>
      </c>
      <c r="ED63" s="36" t="str">
        <f ca="1">IF(OR(ED$9="×",ED$110="×",ED$110="△"),"×",IF(SUMIFS(OFFSET(データ_フィールド施設!$M$5:$M$1048576,0,ROUND(ED$8*24,1)),データ_フィールド施設!$J$5:$J$1048576,OFFSET($G$9,ROW()-ROW($N$9),ED$6-$D$4))&gt;=50,IF(SUMIFS(OFFSET(データ_フィールド施設!$M$5:$M$1048576,0,ROUND(ED$8*24,1)),データ_フィールド施設!$J$5:$J$1048576,OFFSET($G$9,ROW()-ROW($N$9),ED$6-$D$4))&gt;=100,"×","△"),IF(ED$130="×","△","〇")))</f>
        <v>×</v>
      </c>
      <c r="EE63" s="29" t="str">
        <f ca="1">IF(OR(EE$9="×",EE$110="×",EE$110="△"),"×",IF(SUMIFS(OFFSET(データ_フィールド施設!$M$5:$M$1048576,0,ROUND(EE$8*24,1)),データ_フィールド施設!$J$5:$J$1048576,OFFSET($G$9,ROW()-ROW($N$9),EE$6-$D$4))&gt;=50,IF(SUMIFS(OFFSET(データ_フィールド施設!$M$5:$M$1048576,0,ROUND(EE$8*24,1)),データ_フィールド施設!$J$5:$J$1048576,OFFSET($G$9,ROW()-ROW($N$9),EE$6-$D$4))&gt;=100,"×","△"),IF(EE$130="×","△","〇")))</f>
        <v>×</v>
      </c>
      <c r="EF63" s="29" t="str">
        <f ca="1">IF(OR(EF$9="×",EF$110="×",EF$110="△"),"×",IF(SUMIFS(OFFSET(データ_フィールド施設!$M$5:$M$1048576,0,ROUND(EF$8*24,1)),データ_フィールド施設!$J$5:$J$1048576,OFFSET($G$9,ROW()-ROW($N$9),EF$6-$D$4))&gt;=50,IF(SUMIFS(OFFSET(データ_フィールド施設!$M$5:$M$1048576,0,ROUND(EF$8*24,1)),データ_フィールド施設!$J$5:$J$1048576,OFFSET($G$9,ROW()-ROW($N$9),EF$6-$D$4))&gt;=100,"×","△"),IF(EF$130="×","△","〇")))</f>
        <v>×</v>
      </c>
      <c r="EG63" s="29" t="str">
        <f ca="1">IF(OR(EG$9="×",EG$110="×",EG$110="△"),"×",IF(SUMIFS(OFFSET(データ_フィールド施設!$M$5:$M$1048576,0,ROUND(EG$8*24,1)),データ_フィールド施設!$J$5:$J$1048576,OFFSET($G$9,ROW()-ROW($N$9),EG$6-$D$4))&gt;=50,IF(SUMIFS(OFFSET(データ_フィールド施設!$M$5:$M$1048576,0,ROUND(EG$8*24,1)),データ_フィールド施設!$J$5:$J$1048576,OFFSET($G$9,ROW()-ROW($N$9),EG$6-$D$4))&gt;=100,"×","△"),IF(EG$130="×","△","〇")))</f>
        <v>×</v>
      </c>
      <c r="EH63" s="29" t="str">
        <f ca="1">IF(OR(EH$9="×",EH$110="×",EH$110="△"),"×",IF(SUMIFS(OFFSET(データ_フィールド施設!$M$5:$M$1048576,0,ROUND(EH$8*24,1)),データ_フィールド施設!$J$5:$J$1048576,OFFSET($G$9,ROW()-ROW($N$9),EH$6-$D$4))&gt;=50,IF(SUMIFS(OFFSET(データ_フィールド施設!$M$5:$M$1048576,0,ROUND(EH$8*24,1)),データ_フィールド施設!$J$5:$J$1048576,OFFSET($G$9,ROW()-ROW($N$9),EH$6-$D$4))&gt;=100,"×","△"),IF(EH$130="×","△","〇")))</f>
        <v>×</v>
      </c>
      <c r="EI63" s="29" t="str">
        <f ca="1">IF(OR(EI$9="×",EI$110="×",EI$110="△"),"×",IF(SUMIFS(OFFSET(データ_フィールド施設!$M$5:$M$1048576,0,ROUND(EI$8*24,1)),データ_フィールド施設!$J$5:$J$1048576,OFFSET($G$9,ROW()-ROW($N$9),EI$6-$D$4))&gt;=50,IF(SUMIFS(OFFSET(データ_フィールド施設!$M$5:$M$1048576,0,ROUND(EI$8*24,1)),データ_フィールド施設!$J$5:$J$1048576,OFFSET($G$9,ROW()-ROW($N$9),EI$6-$D$4))&gt;=100,"×","△"),IF(EI$130="×","△","〇")))</f>
        <v>×</v>
      </c>
      <c r="EJ63" s="29" t="str">
        <f ca="1">IF(OR(EJ$9="×",EJ$110="×",EJ$110="△"),"×",IF(SUMIFS(OFFSET(データ_フィールド施設!$M$5:$M$1048576,0,ROUND(EJ$8*24,1)),データ_フィールド施設!$J$5:$J$1048576,OFFSET($G$9,ROW()-ROW($N$9),EJ$6-$D$4))&gt;=50,IF(SUMIFS(OFFSET(データ_フィールド施設!$M$5:$M$1048576,0,ROUND(EJ$8*24,1)),データ_フィールド施設!$J$5:$J$1048576,OFFSET($G$9,ROW()-ROW($N$9),EJ$6-$D$4))&gt;=100,"×","△"),IF(EJ$130="×","△","〇")))</f>
        <v>×</v>
      </c>
      <c r="EK63" s="29" t="str">
        <f ca="1">IF(OR(EK$9="×",EK$110="×",EK$110="△"),"×",IF(SUMIFS(OFFSET(データ_フィールド施設!$M$5:$M$1048576,0,ROUND(EK$8*24,1)),データ_フィールド施設!$J$5:$J$1048576,OFFSET($G$9,ROW()-ROW($N$9),EK$6-$D$4))&gt;=50,IF(SUMIFS(OFFSET(データ_フィールド施設!$M$5:$M$1048576,0,ROUND(EK$8*24,1)),データ_フィールド施設!$J$5:$J$1048576,OFFSET($G$9,ROW()-ROW($N$9),EK$6-$D$4))&gt;=100,"×","△"),IF(EK$130="×","△","〇")))</f>
        <v>×</v>
      </c>
      <c r="EL63" s="29" t="str">
        <f ca="1">IF(OR(EL$9="×",EL$110="×",EL$110="△"),"×",IF(SUMIFS(OFFSET(データ_フィールド施設!$M$5:$M$1048576,0,ROUND(EL$8*24,1)),データ_フィールド施設!$J$5:$J$1048576,OFFSET($G$9,ROW()-ROW($N$9),EL$6-$D$4))&gt;=50,IF(SUMIFS(OFFSET(データ_フィールド施設!$M$5:$M$1048576,0,ROUND(EL$8*24,1)),データ_フィールド施設!$J$5:$J$1048576,OFFSET($G$9,ROW()-ROW($N$9),EL$6-$D$4))&gt;=100,"×","△"),IF(EL$130="×","△","〇")))</f>
        <v>×</v>
      </c>
      <c r="EM63" s="28" t="str">
        <f ca="1">IF(OR(EM$9="×",EM$110="×",EM$110="△"),"×",IF(SUMIFS(OFFSET(データ_フィールド施設!$M$5:$M$1048576,0,ROUND(EM$8*24,1)),データ_フィールド施設!$J$5:$J$1048576,OFFSET($G$9,ROW()-ROW($N$9),EM$6-$D$4))&gt;=50,IF(SUMIFS(OFFSET(データ_フィールド施設!$M$5:$M$1048576,0,ROUND(EM$8*24,1)),データ_フィールド施設!$J$5:$J$1048576,OFFSET($G$9,ROW()-ROW($N$9),EM$6-$D$4))&gt;=100,"×","△"),IF(EM$130="×","△","〇")))</f>
        <v>×</v>
      </c>
      <c r="EN63" s="29" t="str">
        <f ca="1">IF(OR(EN$9="×",EN$110="×",EN$110="△"),"×",IF(SUMIFS(OFFSET(データ_フィールド施設!$M$5:$M$1048576,0,ROUND(EN$8*24,1)),データ_フィールド施設!$J$5:$J$1048576,OFFSET($G$9,ROW()-ROW($N$9),EN$6-$D$4))&gt;=50,IF(SUMIFS(OFFSET(データ_フィールド施設!$M$5:$M$1048576,0,ROUND(EN$8*24,1)),データ_フィールド施設!$J$5:$J$1048576,OFFSET($G$9,ROW()-ROW($N$9),EN$6-$D$4))&gt;=100,"×","△"),IF(EN$130="×","△","〇")))</f>
        <v>×</v>
      </c>
      <c r="EO63" s="29" t="str">
        <f ca="1">IF(OR(EO$9="×",EO$110="×",EO$110="△"),"×",IF(SUMIFS(OFFSET(データ_フィールド施設!$M$5:$M$1048576,0,ROUND(EO$8*24,1)),データ_フィールド施設!$J$5:$J$1048576,OFFSET($G$9,ROW()-ROW($N$9),EO$6-$D$4))&gt;=50,IF(SUMIFS(OFFSET(データ_フィールド施設!$M$5:$M$1048576,0,ROUND(EO$8*24,1)),データ_フィールド施設!$J$5:$J$1048576,OFFSET($G$9,ROW()-ROW($N$9),EO$6-$D$4))&gt;=100,"×","△"),IF(EO$130="×","△","〇")))</f>
        <v>×</v>
      </c>
      <c r="EP63" s="30" t="str">
        <f ca="1">IF(OR(EP$9="×",EP$110="×",EP$110="△"),"×",IF(SUMIFS(OFFSET(データ_フィールド施設!$M$5:$M$1048576,0,ROUND(EP$8*24,1)),データ_フィールド施設!$J$5:$J$1048576,OFFSET($G$9,ROW()-ROW($N$9),EP$6-$D$4))&gt;=50,IF(SUMIFS(OFFSET(データ_フィールド施設!$M$5:$M$1048576,0,ROUND(EP$8*24,1)),データ_フィールド施設!$J$5:$J$1048576,OFFSET($G$9,ROW()-ROW($N$9),EP$6-$D$4))&gt;=100,"×","△"),IF(EP$130="×","△","〇")))</f>
        <v>×</v>
      </c>
      <c r="EQ63" s="29" t="str">
        <f ca="1">IF(OR(EQ$9="×",EQ$110="×",EQ$110="△"),"×",IF(SUMIFS(OFFSET(データ_フィールド施設!$M$5:$M$1048576,0,ROUND(EQ$8*24,1)),データ_フィールド施設!$J$5:$J$1048576,OFFSET($G$9,ROW()-ROW($N$9),EQ$6-$D$4))&gt;=50,IF(SUMIFS(OFFSET(データ_フィールド施設!$M$5:$M$1048576,0,ROUND(EQ$8*24,1)),データ_フィールド施設!$J$5:$J$1048576,OFFSET($G$9,ROW()-ROW($N$9),EQ$6-$D$4))&gt;=100,"×","△"),IF(EQ$130="×","△","〇")))</f>
        <v>×</v>
      </c>
      <c r="ER63" s="29" t="str">
        <f ca="1">IF(OR(ER$9="×",ER$110="×",ER$110="△"),"×",IF(SUMIFS(OFFSET(データ_フィールド施設!$M$5:$M$1048576,0,ROUND(ER$8*24,1)),データ_フィールド施設!$J$5:$J$1048576,OFFSET($G$9,ROW()-ROW($N$9),ER$6-$D$4))&gt;=50,IF(SUMIFS(OFFSET(データ_フィールド施設!$M$5:$M$1048576,0,ROUND(ER$8*24,1)),データ_フィールド施設!$J$5:$J$1048576,OFFSET($G$9,ROW()-ROW($N$9),ER$6-$D$4))&gt;=100,"×","△"),IF(ER$130="×","△","〇")))</f>
        <v>×</v>
      </c>
      <c r="ES63" s="29" t="str">
        <f ca="1">IF(OR(ES$9="×",ES$110="×",ES$110="△"),"×",IF(SUMIFS(OFFSET(データ_フィールド施設!$M$5:$M$1048576,0,ROUND(ES$8*24,1)),データ_フィールド施設!$J$5:$J$1048576,OFFSET($G$9,ROW()-ROW($N$9),ES$6-$D$4))&gt;=50,IF(SUMIFS(OFFSET(データ_フィールド施設!$M$5:$M$1048576,0,ROUND(ES$8*24,1)),データ_フィールド施設!$J$5:$J$1048576,OFFSET($G$9,ROW()-ROW($N$9),ES$6-$D$4))&gt;=100,"×","△"),IF(ES$130="×","△","〇")))</f>
        <v>×</v>
      </c>
      <c r="ET63" s="29" t="str">
        <f ca="1">IF(OR(ET$9="×",ET$110="×",ET$110="△"),"×",IF(SUMIFS(OFFSET(データ_フィールド施設!$M$5:$M$1048576,0,ROUND(ET$8*24,1)),データ_フィールド施設!$J$5:$J$1048576,OFFSET($G$9,ROW()-ROW($N$9),ET$6-$D$4))&gt;=50,IF(SUMIFS(OFFSET(データ_フィールド施設!$M$5:$M$1048576,0,ROUND(ET$8*24,1)),データ_フィールド施設!$J$5:$J$1048576,OFFSET($G$9,ROW()-ROW($N$9),ET$6-$D$4))&gt;=100,"×","△"),IF(ET$130="×","△","〇")))</f>
        <v>×</v>
      </c>
      <c r="EU63" s="28" t="str">
        <f ca="1">IF(OR(EU$9="×",EU$110="×",EU$110="△"),"×",IF(SUMIFS(OFFSET(データ_フィールド施設!$M$5:$M$1048576,0,ROUND(EU$8*24,1)),データ_フィールド施設!$J$5:$J$1048576,OFFSET($G$9,ROW()-ROW($N$9),EU$6-$D$4))&gt;=50,IF(SUMIFS(OFFSET(データ_フィールド施設!$M$5:$M$1048576,0,ROUND(EU$8*24,1)),データ_フィールド施設!$J$5:$J$1048576,OFFSET($G$9,ROW()-ROW($N$9),EU$6-$D$4))&gt;=100,"×","△"),IF(EU$130="×","△","〇")))</f>
        <v>×</v>
      </c>
      <c r="EV63" s="29" t="str">
        <f ca="1">IF(OR(EV$9="×",EV$110="×",EV$110="△"),"×",IF(SUMIFS(OFFSET(データ_フィールド施設!$M$5:$M$1048576,0,ROUND(EV$8*24,1)),データ_フィールド施設!$J$5:$J$1048576,OFFSET($G$9,ROW()-ROW($N$9),EV$6-$D$4))&gt;=50,IF(SUMIFS(OFFSET(データ_フィールド施設!$M$5:$M$1048576,0,ROUND(EV$8*24,1)),データ_フィールド施設!$J$5:$J$1048576,OFFSET($G$9,ROW()-ROW($N$9),EV$6-$D$4))&gt;=100,"×","△"),IF(EV$130="×","△","〇")))</f>
        <v>×</v>
      </c>
      <c r="EW63" s="29" t="str">
        <f ca="1">IF(OR(EW$9="×",EW$110="×",EW$110="△"),"×",IF(SUMIFS(OFFSET(データ_フィールド施設!$M$5:$M$1048576,0,ROUND(EW$8*24,1)),データ_フィールド施設!$J$5:$J$1048576,OFFSET($G$9,ROW()-ROW($N$9),EW$6-$D$4))&gt;=50,IF(SUMIFS(OFFSET(データ_フィールド施設!$M$5:$M$1048576,0,ROUND(EW$8*24,1)),データ_フィールド施設!$J$5:$J$1048576,OFFSET($G$9,ROW()-ROW($N$9),EW$6-$D$4))&gt;=100,"×","△"),IF(EW$130="×","△","〇")))</f>
        <v>×</v>
      </c>
      <c r="EX63" s="30" t="str">
        <f ca="1">IF(OR(EX$9="×",EX$110="×",EX$110="△"),"×",IF(SUMIFS(OFFSET(データ_フィールド施設!$M$5:$M$1048576,0,ROUND(EX$8*24,1)),データ_フィールド施設!$J$5:$J$1048576,OFFSET($G$9,ROW()-ROW($N$9),EX$6-$D$4))&gt;=50,IF(SUMIFS(OFFSET(データ_フィールド施設!$M$5:$M$1048576,0,ROUND(EX$8*24,1)),データ_フィールド施設!$J$5:$J$1048576,OFFSET($G$9,ROW()-ROW($N$9),EX$6-$D$4))&gt;=100,"×","△"),IF(EX$130="×","△","〇")))</f>
        <v>×</v>
      </c>
      <c r="EY63" s="29" t="str">
        <f ca="1">IF(OR(EY$9="×",EY$110="×",EY$110="△"),"×",IF(SUMIFS(OFFSET(データ_フィールド施設!$M$5:$M$1048576,0,ROUND(EY$8*24,1)),データ_フィールド施設!$J$5:$J$1048576,OFFSET($G$9,ROW()-ROW($N$9),EY$6-$D$4))&gt;=50,IF(SUMIFS(OFFSET(データ_フィールド施設!$M$5:$M$1048576,0,ROUND(EY$8*24,1)),データ_フィールド施設!$J$5:$J$1048576,OFFSET($G$9,ROW()-ROW($N$9),EY$6-$D$4))&gt;=100,"×","△"),IF(EY$130="×","△","〇")))</f>
        <v>×</v>
      </c>
      <c r="EZ63" s="29" t="str">
        <f ca="1">IF(OR(EZ$9="×",EZ$110="×",EZ$110="△"),"×",IF(SUMIFS(OFFSET(データ_フィールド施設!$M$5:$M$1048576,0,ROUND(EZ$8*24,1)),データ_フィールド施設!$J$5:$J$1048576,OFFSET($G$9,ROW()-ROW($N$9),EZ$6-$D$4))&gt;=50,IF(SUMIFS(OFFSET(データ_フィールド施設!$M$5:$M$1048576,0,ROUND(EZ$8*24,1)),データ_フィールド施設!$J$5:$J$1048576,OFFSET($G$9,ROW()-ROW($N$9),EZ$6-$D$4))&gt;=100,"×","△"),IF(EZ$130="×","△","〇")))</f>
        <v>×</v>
      </c>
      <c r="FA63" s="37" t="str">
        <f ca="1">IF(OR(FA$9="×",FA$110="×",FA$110="△"),"×",IF(SUMIFS(OFFSET(データ_フィールド施設!$M$5:$M$1048576,0,ROUND(FA$8*24,1)),データ_フィールド施設!$J$5:$J$1048576,OFFSET($G$9,ROW()-ROW($N$9),FA$6-$D$4))&gt;=50,IF(SUMIFS(OFFSET(データ_フィールド施設!$M$5:$M$1048576,0,ROUND(FA$8*24,1)),データ_フィールド施設!$J$5:$J$1048576,OFFSET($G$9,ROW()-ROW($N$9),FA$6-$D$4))&gt;=100,"×","△"),IF(FA$130="×","△","〇")))</f>
        <v>×</v>
      </c>
      <c r="FB63" s="36" t="str">
        <f ca="1">IF(OR(FB$9="×",FB$110="×",FB$110="△"),"×",IF(SUMIFS(OFFSET(データ_フィールド施設!$M$5:$M$1048576,0,ROUND(FB$8*24,1)),データ_フィールド施設!$J$5:$J$1048576,OFFSET($G$9,ROW()-ROW($N$9),FB$6-$D$4))&gt;=50,IF(SUMIFS(OFFSET(データ_フィールド施設!$M$5:$M$1048576,0,ROUND(FB$8*24,1)),データ_フィールド施設!$J$5:$J$1048576,OFFSET($G$9,ROW()-ROW($N$9),FB$6-$D$4))&gt;=100,"×","△"),IF(FB$130="×","△","〇")))</f>
        <v>×</v>
      </c>
      <c r="FC63" s="29" t="str">
        <f ca="1">IF(OR(FC$9="×",FC$110="×",FC$110="△"),"×",IF(SUMIFS(OFFSET(データ_フィールド施設!$M$5:$M$1048576,0,ROUND(FC$8*24,1)),データ_フィールド施設!$J$5:$J$1048576,OFFSET($G$9,ROW()-ROW($N$9),FC$6-$D$4))&gt;=50,IF(SUMIFS(OFFSET(データ_フィールド施設!$M$5:$M$1048576,0,ROUND(FC$8*24,1)),データ_フィールド施設!$J$5:$J$1048576,OFFSET($G$9,ROW()-ROW($N$9),FC$6-$D$4))&gt;=100,"×","△"),IF(FC$130="×","△","〇")))</f>
        <v>×</v>
      </c>
      <c r="FD63" s="29" t="str">
        <f ca="1">IF(OR(FD$9="×",FD$110="×",FD$110="△"),"×",IF(SUMIFS(OFFSET(データ_フィールド施設!$M$5:$M$1048576,0,ROUND(FD$8*24,1)),データ_フィールド施設!$J$5:$J$1048576,OFFSET($G$9,ROW()-ROW($N$9),FD$6-$D$4))&gt;=50,IF(SUMIFS(OFFSET(データ_フィールド施設!$M$5:$M$1048576,0,ROUND(FD$8*24,1)),データ_フィールド施設!$J$5:$J$1048576,OFFSET($G$9,ROW()-ROW($N$9),FD$6-$D$4))&gt;=100,"×","△"),IF(FD$130="×","△","〇")))</f>
        <v>×</v>
      </c>
      <c r="FE63" s="29" t="str">
        <f ca="1">IF(OR(FE$9="×",FE$110="×",FE$110="△"),"×",IF(SUMIFS(OFFSET(データ_フィールド施設!$M$5:$M$1048576,0,ROUND(FE$8*24,1)),データ_フィールド施設!$J$5:$J$1048576,OFFSET($G$9,ROW()-ROW($N$9),FE$6-$D$4))&gt;=50,IF(SUMIFS(OFFSET(データ_フィールド施設!$M$5:$M$1048576,0,ROUND(FE$8*24,1)),データ_フィールド施設!$J$5:$J$1048576,OFFSET($G$9,ROW()-ROW($N$9),FE$6-$D$4))&gt;=100,"×","△"),IF(FE$130="×","△","〇")))</f>
        <v>×</v>
      </c>
      <c r="FF63" s="29" t="str">
        <f ca="1">IF(OR(FF$9="×",FF$110="×",FF$110="△"),"×",IF(SUMIFS(OFFSET(データ_フィールド施設!$M$5:$M$1048576,0,ROUND(FF$8*24,1)),データ_フィールド施設!$J$5:$J$1048576,OFFSET($G$9,ROW()-ROW($N$9),FF$6-$D$4))&gt;=50,IF(SUMIFS(OFFSET(データ_フィールド施設!$M$5:$M$1048576,0,ROUND(FF$8*24,1)),データ_フィールド施設!$J$5:$J$1048576,OFFSET($G$9,ROW()-ROW($N$9),FF$6-$D$4))&gt;=100,"×","△"),IF(FF$130="×","△","〇")))</f>
        <v>×</v>
      </c>
      <c r="FG63" s="29" t="str">
        <f ca="1">IF(OR(FG$9="×",FG$110="×",FG$110="△"),"×",IF(SUMIFS(OFFSET(データ_フィールド施設!$M$5:$M$1048576,0,ROUND(FG$8*24,1)),データ_フィールド施設!$J$5:$J$1048576,OFFSET($G$9,ROW()-ROW($N$9),FG$6-$D$4))&gt;=50,IF(SUMIFS(OFFSET(データ_フィールド施設!$M$5:$M$1048576,0,ROUND(FG$8*24,1)),データ_フィールド施設!$J$5:$J$1048576,OFFSET($G$9,ROW()-ROW($N$9),FG$6-$D$4))&gt;=100,"×","△"),IF(FG$130="×","△","〇")))</f>
        <v>×</v>
      </c>
      <c r="FH63" s="29" t="str">
        <f ca="1">IF(OR(FH$9="×",FH$110="×",FH$110="△"),"×",IF(SUMIFS(OFFSET(データ_フィールド施設!$M$5:$M$1048576,0,ROUND(FH$8*24,1)),データ_フィールド施設!$J$5:$J$1048576,OFFSET($G$9,ROW()-ROW($N$9),FH$6-$D$4))&gt;=50,IF(SUMIFS(OFFSET(データ_フィールド施設!$M$5:$M$1048576,0,ROUND(FH$8*24,1)),データ_フィールド施設!$J$5:$J$1048576,OFFSET($G$9,ROW()-ROW($N$9),FH$6-$D$4))&gt;=100,"×","△"),IF(FH$130="×","△","〇")))</f>
        <v>×</v>
      </c>
      <c r="FI63" s="29" t="str">
        <f ca="1">IF(OR(FI$9="×",FI$110="×",FI$110="△"),"×",IF(SUMIFS(OFFSET(データ_フィールド施設!$M$5:$M$1048576,0,ROUND(FI$8*24,1)),データ_フィールド施設!$J$5:$J$1048576,OFFSET($G$9,ROW()-ROW($N$9),FI$6-$D$4))&gt;=50,IF(SUMIFS(OFFSET(データ_フィールド施設!$M$5:$M$1048576,0,ROUND(FI$8*24,1)),データ_フィールド施設!$J$5:$J$1048576,OFFSET($G$9,ROW()-ROW($N$9),FI$6-$D$4))&gt;=100,"×","△"),IF(FI$130="×","△","〇")))</f>
        <v>×</v>
      </c>
      <c r="FJ63" s="29" t="str">
        <f ca="1">IF(OR(FJ$9="×",FJ$110="×",FJ$110="△"),"×",IF(SUMIFS(OFFSET(データ_フィールド施設!$M$5:$M$1048576,0,ROUND(FJ$8*24,1)),データ_フィールド施設!$J$5:$J$1048576,OFFSET($G$9,ROW()-ROW($N$9),FJ$6-$D$4))&gt;=50,IF(SUMIFS(OFFSET(データ_フィールド施設!$M$5:$M$1048576,0,ROUND(FJ$8*24,1)),データ_フィールド施設!$J$5:$J$1048576,OFFSET($G$9,ROW()-ROW($N$9),FJ$6-$D$4))&gt;=100,"×","△"),IF(FJ$130="×","△","〇")))</f>
        <v>×</v>
      </c>
      <c r="FK63" s="28" t="str">
        <f ca="1">IF(OR(FK$9="×",FK$110="×",FK$110="△"),"×",IF(SUMIFS(OFFSET(データ_フィールド施設!$M$5:$M$1048576,0,ROUND(FK$8*24,1)),データ_フィールド施設!$J$5:$J$1048576,OFFSET($G$9,ROW()-ROW($N$9),FK$6-$D$4))&gt;=50,IF(SUMIFS(OFFSET(データ_フィールド施設!$M$5:$M$1048576,0,ROUND(FK$8*24,1)),データ_フィールド施設!$J$5:$J$1048576,OFFSET($G$9,ROW()-ROW($N$9),FK$6-$D$4))&gt;=100,"×","△"),IF(FK$130="×","△","〇")))</f>
        <v>×</v>
      </c>
      <c r="FL63" s="29" t="str">
        <f ca="1">IF(OR(FL$9="×",FL$110="×",FL$110="△"),"×",IF(SUMIFS(OFFSET(データ_フィールド施設!$M$5:$M$1048576,0,ROUND(FL$8*24,1)),データ_フィールド施設!$J$5:$J$1048576,OFFSET($G$9,ROW()-ROW($N$9),FL$6-$D$4))&gt;=50,IF(SUMIFS(OFFSET(データ_フィールド施設!$M$5:$M$1048576,0,ROUND(FL$8*24,1)),データ_フィールド施設!$J$5:$J$1048576,OFFSET($G$9,ROW()-ROW($N$9),FL$6-$D$4))&gt;=100,"×","△"),IF(FL$130="×","△","〇")))</f>
        <v>×</v>
      </c>
      <c r="FM63" s="29" t="str">
        <f ca="1">IF(OR(FM$9="×",FM$110="×",FM$110="△"),"×",IF(SUMIFS(OFFSET(データ_フィールド施設!$M$5:$M$1048576,0,ROUND(FM$8*24,1)),データ_フィールド施設!$J$5:$J$1048576,OFFSET($G$9,ROW()-ROW($N$9),FM$6-$D$4))&gt;=50,IF(SUMIFS(OFFSET(データ_フィールド施設!$M$5:$M$1048576,0,ROUND(FM$8*24,1)),データ_フィールド施設!$J$5:$J$1048576,OFFSET($G$9,ROW()-ROW($N$9),FM$6-$D$4))&gt;=100,"×","△"),IF(FM$130="×","△","〇")))</f>
        <v>×</v>
      </c>
      <c r="FN63" s="30" t="str">
        <f ca="1">IF(OR(FN$9="×",FN$110="×",FN$110="△"),"×",IF(SUMIFS(OFFSET(データ_フィールド施設!$M$5:$M$1048576,0,ROUND(FN$8*24,1)),データ_フィールド施設!$J$5:$J$1048576,OFFSET($G$9,ROW()-ROW($N$9),FN$6-$D$4))&gt;=50,IF(SUMIFS(OFFSET(データ_フィールド施設!$M$5:$M$1048576,0,ROUND(FN$8*24,1)),データ_フィールド施設!$J$5:$J$1048576,OFFSET($G$9,ROW()-ROW($N$9),FN$6-$D$4))&gt;=100,"×","△"),IF(FN$130="×","△","〇")))</f>
        <v>×</v>
      </c>
      <c r="FO63" s="29" t="str">
        <f ca="1">IF(OR(FO$9="×",FO$110="×",FO$110="△"),"×",IF(SUMIFS(OFFSET(データ_フィールド施設!$M$5:$M$1048576,0,ROUND(FO$8*24,1)),データ_フィールド施設!$J$5:$J$1048576,OFFSET($G$9,ROW()-ROW($N$9),FO$6-$D$4))&gt;=50,IF(SUMIFS(OFFSET(データ_フィールド施設!$M$5:$M$1048576,0,ROUND(FO$8*24,1)),データ_フィールド施設!$J$5:$J$1048576,OFFSET($G$9,ROW()-ROW($N$9),FO$6-$D$4))&gt;=100,"×","△"),IF(FO$130="×","△","〇")))</f>
        <v>×</v>
      </c>
      <c r="FP63" s="29" t="str">
        <f ca="1">IF(OR(FP$9="×",FP$110="×",FP$110="△"),"×",IF(SUMIFS(OFFSET(データ_フィールド施設!$M$5:$M$1048576,0,ROUND(FP$8*24,1)),データ_フィールド施設!$J$5:$J$1048576,OFFSET($G$9,ROW()-ROW($N$9),FP$6-$D$4))&gt;=50,IF(SUMIFS(OFFSET(データ_フィールド施設!$M$5:$M$1048576,0,ROUND(FP$8*24,1)),データ_フィールド施設!$J$5:$J$1048576,OFFSET($G$9,ROW()-ROW($N$9),FP$6-$D$4))&gt;=100,"×","△"),IF(FP$130="×","△","〇")))</f>
        <v>×</v>
      </c>
      <c r="FQ63" s="29" t="str">
        <f ca="1">IF(OR(FQ$9="×",FQ$110="×",FQ$110="△"),"×",IF(SUMIFS(OFFSET(データ_フィールド施設!$M$5:$M$1048576,0,ROUND(FQ$8*24,1)),データ_フィールド施設!$J$5:$J$1048576,OFFSET($G$9,ROW()-ROW($N$9),FQ$6-$D$4))&gt;=50,IF(SUMIFS(OFFSET(データ_フィールド施設!$M$5:$M$1048576,0,ROUND(FQ$8*24,1)),データ_フィールド施設!$J$5:$J$1048576,OFFSET($G$9,ROW()-ROW($N$9),FQ$6-$D$4))&gt;=100,"×","△"),IF(FQ$130="×","△","〇")))</f>
        <v>×</v>
      </c>
      <c r="FR63" s="29" t="str">
        <f ca="1">IF(OR(FR$9="×",FR$110="×",FR$110="△"),"×",IF(SUMIFS(OFFSET(データ_フィールド施設!$M$5:$M$1048576,0,ROUND(FR$8*24,1)),データ_フィールド施設!$J$5:$J$1048576,OFFSET($G$9,ROW()-ROW($N$9),FR$6-$D$4))&gt;=50,IF(SUMIFS(OFFSET(データ_フィールド施設!$M$5:$M$1048576,0,ROUND(FR$8*24,1)),データ_フィールド施設!$J$5:$J$1048576,OFFSET($G$9,ROW()-ROW($N$9),FR$6-$D$4))&gt;=100,"×","△"),IF(FR$130="×","△","〇")))</f>
        <v>×</v>
      </c>
      <c r="FS63" s="28" t="str">
        <f ca="1">IF(OR(FS$9="×",FS$110="×",FS$110="△"),"×",IF(SUMIFS(OFFSET(データ_フィールド施設!$M$5:$M$1048576,0,ROUND(FS$8*24,1)),データ_フィールド施設!$J$5:$J$1048576,OFFSET($G$9,ROW()-ROW($N$9),FS$6-$D$4))&gt;=50,IF(SUMIFS(OFFSET(データ_フィールド施設!$M$5:$M$1048576,0,ROUND(FS$8*24,1)),データ_フィールド施設!$J$5:$J$1048576,OFFSET($G$9,ROW()-ROW($N$9),FS$6-$D$4))&gt;=100,"×","△"),IF(FS$130="×","△","〇")))</f>
        <v>×</v>
      </c>
      <c r="FT63" s="29" t="str">
        <f ca="1">IF(OR(FT$9="×",FT$110="×",FT$110="△"),"×",IF(SUMIFS(OFFSET(データ_フィールド施設!$M$5:$M$1048576,0,ROUND(FT$8*24,1)),データ_フィールド施設!$J$5:$J$1048576,OFFSET($G$9,ROW()-ROW($N$9),FT$6-$D$4))&gt;=50,IF(SUMIFS(OFFSET(データ_フィールド施設!$M$5:$M$1048576,0,ROUND(FT$8*24,1)),データ_フィールド施設!$J$5:$J$1048576,OFFSET($G$9,ROW()-ROW($N$9),FT$6-$D$4))&gt;=100,"×","△"),IF(FT$130="×","△","〇")))</f>
        <v>×</v>
      </c>
      <c r="FU63" s="29" t="str">
        <f ca="1">IF(OR(FU$9="×",FU$110="×",FU$110="△"),"×",IF(SUMIFS(OFFSET(データ_フィールド施設!$M$5:$M$1048576,0,ROUND(FU$8*24,1)),データ_フィールド施設!$J$5:$J$1048576,OFFSET($G$9,ROW()-ROW($N$9),FU$6-$D$4))&gt;=50,IF(SUMIFS(OFFSET(データ_フィールド施設!$M$5:$M$1048576,0,ROUND(FU$8*24,1)),データ_フィールド施設!$J$5:$J$1048576,OFFSET($G$9,ROW()-ROW($N$9),FU$6-$D$4))&gt;=100,"×","△"),IF(FU$130="×","△","〇")))</f>
        <v>×</v>
      </c>
      <c r="FV63" s="30" t="str">
        <f ca="1">IF(OR(FV$9="×",FV$110="×",FV$110="△"),"×",IF(SUMIFS(OFFSET(データ_フィールド施設!$M$5:$M$1048576,0,ROUND(FV$8*24,1)),データ_フィールド施設!$J$5:$J$1048576,OFFSET($G$9,ROW()-ROW($N$9),FV$6-$D$4))&gt;=50,IF(SUMIFS(OFFSET(データ_フィールド施設!$M$5:$M$1048576,0,ROUND(FV$8*24,1)),データ_フィールド施設!$J$5:$J$1048576,OFFSET($G$9,ROW()-ROW($N$9),FV$6-$D$4))&gt;=100,"×","△"),IF(FV$130="×","△","〇")))</f>
        <v>×</v>
      </c>
      <c r="FW63" s="29" t="str">
        <f ca="1">IF(OR(FW$9="×",FW$110="×",FW$110="△"),"×",IF(SUMIFS(OFFSET(データ_フィールド施設!$M$5:$M$1048576,0,ROUND(FW$8*24,1)),データ_フィールド施設!$J$5:$J$1048576,OFFSET($G$9,ROW()-ROW($N$9),FW$6-$D$4))&gt;=50,IF(SUMIFS(OFFSET(データ_フィールド施設!$M$5:$M$1048576,0,ROUND(FW$8*24,1)),データ_フィールド施設!$J$5:$J$1048576,OFFSET($G$9,ROW()-ROW($N$9),FW$6-$D$4))&gt;=100,"×","△"),IF(FW$130="×","△","〇")))</f>
        <v>×</v>
      </c>
      <c r="FX63" s="29" t="str">
        <f ca="1">IF(OR(FX$9="×",FX$110="×",FX$110="△"),"×",IF(SUMIFS(OFFSET(データ_フィールド施設!$M$5:$M$1048576,0,ROUND(FX$8*24,1)),データ_フィールド施設!$J$5:$J$1048576,OFFSET($G$9,ROW()-ROW($N$9),FX$6-$D$4))&gt;=50,IF(SUMIFS(OFFSET(データ_フィールド施設!$M$5:$M$1048576,0,ROUND(FX$8*24,1)),データ_フィールド施設!$J$5:$J$1048576,OFFSET($G$9,ROW()-ROW($N$9),FX$6-$D$4))&gt;=100,"×","△"),IF(FX$130="×","△","〇")))</f>
        <v>×</v>
      </c>
      <c r="FY63" s="37" t="str">
        <f ca="1">IF(OR(FY$9="×",FY$110="×",FY$110="△"),"×",IF(SUMIFS(OFFSET(データ_フィールド施設!$M$5:$M$1048576,0,ROUND(FY$8*24,1)),データ_フィールド施設!$J$5:$J$1048576,OFFSET($G$9,ROW()-ROW($N$9),FY$6-$D$4))&gt;=50,IF(SUMIFS(OFFSET(データ_フィールド施設!$M$5:$M$1048576,0,ROUND(FY$8*24,1)),データ_フィールド施設!$J$5:$J$1048576,OFFSET($G$9,ROW()-ROW($N$9),FY$6-$D$4))&gt;=100,"×","△"),IF(FY$130="×","△","〇")))</f>
        <v>×</v>
      </c>
    </row>
    <row r="64" spans="1:181">
      <c r="A64" s="47"/>
      <c r="B64" s="79" t="s">
        <v>433</v>
      </c>
      <c r="C64" s="80"/>
      <c r="D64" s="11" t="s">
        <v>202</v>
      </c>
      <c r="E64" s="10" t="str">
        <f>INDEX(施設情報!$D$1:$D$1000,MATCH(D64,施設情報!$C$1:$C$1000,0))</f>
        <v>1</v>
      </c>
      <c r="F64" s="11" t="s">
        <v>275</v>
      </c>
      <c r="G64" s="8" t="str">
        <f t="shared" si="22"/>
        <v>053-46391</v>
      </c>
      <c r="H64" s="10" t="str">
        <f t="shared" si="23"/>
        <v>053-46392</v>
      </c>
      <c r="I64" s="10" t="str">
        <f t="shared" si="24"/>
        <v>053-46393</v>
      </c>
      <c r="J64" s="10" t="str">
        <f t="shared" si="25"/>
        <v>053-46394</v>
      </c>
      <c r="K64" s="10" t="str">
        <f t="shared" si="26"/>
        <v>053-46395</v>
      </c>
      <c r="L64" s="10" t="str">
        <f t="shared" si="27"/>
        <v>053-46396</v>
      </c>
      <c r="M64" s="10" t="str">
        <f t="shared" si="28"/>
        <v>053-46397</v>
      </c>
      <c r="N64" s="36" t="str">
        <f ca="1">IF(OR(N$9="×",N$110="×",N$110="△"),"×",IF(SUMIFS(OFFSET(データ_フィールド施設!$M$5:$M$1048576,0,ROUND(N$8*24,1)),データ_フィールド施設!$J$5:$J$1048576,OFFSET($G$9,ROW()-ROW($N$9),N$6-$D$4))&gt;=50,IF(SUMIFS(OFFSET(データ_フィールド施設!$M$5:$M$1048576,0,ROUND(N$8*24,1)),データ_フィールド施設!$J$5:$J$1048576,OFFSET($G$9,ROW()-ROW($N$9),N$6-$D$4))&gt;=100,"×","△"),IF(N$130="×","△","〇")))</f>
        <v>〇</v>
      </c>
      <c r="O64" s="29" t="str">
        <f ca="1">IF(OR(O$9="×",O$110="×",O$110="△"),"×",IF(SUMIFS(OFFSET(データ_フィールド施設!$M$5:$M$1048576,0,ROUND(O$8*24,1)),データ_フィールド施設!$J$5:$J$1048576,OFFSET($G$9,ROW()-ROW($N$9),O$6-$D$4))&gt;=50,IF(SUMIFS(OFFSET(データ_フィールド施設!$M$5:$M$1048576,0,ROUND(O$8*24,1)),データ_フィールド施設!$J$5:$J$1048576,OFFSET($G$9,ROW()-ROW($N$9),O$6-$D$4))&gt;=100,"×","△"),IF(O$130="×","△","〇")))</f>
        <v>〇</v>
      </c>
      <c r="P64" s="29" t="str">
        <f ca="1">IF(OR(P$9="×",P$110="×",P$110="△"),"×",IF(SUMIFS(OFFSET(データ_フィールド施設!$M$5:$M$1048576,0,ROUND(P$8*24,1)),データ_フィールド施設!$J$5:$J$1048576,OFFSET($G$9,ROW()-ROW($N$9),P$6-$D$4))&gt;=50,IF(SUMIFS(OFFSET(データ_フィールド施設!$M$5:$M$1048576,0,ROUND(P$8*24,1)),データ_フィールド施設!$J$5:$J$1048576,OFFSET($G$9,ROW()-ROW($N$9),P$6-$D$4))&gt;=100,"×","△"),IF(P$130="×","△","〇")))</f>
        <v>〇</v>
      </c>
      <c r="Q64" s="29" t="str">
        <f ca="1">IF(OR(Q$9="×",Q$110="×",Q$110="△"),"×",IF(SUMIFS(OFFSET(データ_フィールド施設!$M$5:$M$1048576,0,ROUND(Q$8*24,1)),データ_フィールド施設!$J$5:$J$1048576,OFFSET($G$9,ROW()-ROW($N$9),Q$6-$D$4))&gt;=50,IF(SUMIFS(OFFSET(データ_フィールド施設!$M$5:$M$1048576,0,ROUND(Q$8*24,1)),データ_フィールド施設!$J$5:$J$1048576,OFFSET($G$9,ROW()-ROW($N$9),Q$6-$D$4))&gt;=100,"×","△"),IF(Q$130="×","△","〇")))</f>
        <v>〇</v>
      </c>
      <c r="R64" s="29" t="str">
        <f ca="1">IF(OR(R$9="×",R$110="×",R$110="△"),"×",IF(SUMIFS(OFFSET(データ_フィールド施設!$M$5:$M$1048576,0,ROUND(R$8*24,1)),データ_フィールド施設!$J$5:$J$1048576,OFFSET($G$9,ROW()-ROW($N$9),R$6-$D$4))&gt;=50,IF(SUMIFS(OFFSET(データ_フィールド施設!$M$5:$M$1048576,0,ROUND(R$8*24,1)),データ_フィールド施設!$J$5:$J$1048576,OFFSET($G$9,ROW()-ROW($N$9),R$6-$D$4))&gt;=100,"×","△"),IF(R$130="×","△","〇")))</f>
        <v>〇</v>
      </c>
      <c r="S64" s="29" t="str">
        <f ca="1">IF(OR(S$9="×",S$110="×",S$110="△"),"×",IF(SUMIFS(OFFSET(データ_フィールド施設!$M$5:$M$1048576,0,ROUND(S$8*24,1)),データ_フィールド施設!$J$5:$J$1048576,OFFSET($G$9,ROW()-ROW($N$9),S$6-$D$4))&gt;=50,IF(SUMIFS(OFFSET(データ_フィールド施設!$M$5:$M$1048576,0,ROUND(S$8*24,1)),データ_フィールド施設!$J$5:$J$1048576,OFFSET($G$9,ROW()-ROW($N$9),S$6-$D$4))&gt;=100,"×","△"),IF(S$130="×","△","〇")))</f>
        <v>〇</v>
      </c>
      <c r="T64" s="29" t="str">
        <f ca="1">IF(OR(T$9="×",T$110="×",T$110="△"),"×",IF(SUMIFS(OFFSET(データ_フィールド施設!$M$5:$M$1048576,0,ROUND(T$8*24,1)),データ_フィールド施設!$J$5:$J$1048576,OFFSET($G$9,ROW()-ROW($N$9),T$6-$D$4))&gt;=50,IF(SUMIFS(OFFSET(データ_フィールド施設!$M$5:$M$1048576,0,ROUND(T$8*24,1)),データ_フィールド施設!$J$5:$J$1048576,OFFSET($G$9,ROW()-ROW($N$9),T$6-$D$4))&gt;=100,"×","△"),IF(T$130="×","△","〇")))</f>
        <v>〇</v>
      </c>
      <c r="U64" s="29" t="str">
        <f ca="1">IF(OR(U$9="×",U$110="×",U$110="△"),"×",IF(SUMIFS(OFFSET(データ_フィールド施設!$M$5:$M$1048576,0,ROUND(U$8*24,1)),データ_フィールド施設!$J$5:$J$1048576,OFFSET($G$9,ROW()-ROW($N$9),U$6-$D$4))&gt;=50,IF(SUMIFS(OFFSET(データ_フィールド施設!$M$5:$M$1048576,0,ROUND(U$8*24,1)),データ_フィールド施設!$J$5:$J$1048576,OFFSET($G$9,ROW()-ROW($N$9),U$6-$D$4))&gt;=100,"×","△"),IF(U$130="×","△","〇")))</f>
        <v>〇</v>
      </c>
      <c r="V64" s="29" t="str">
        <f ca="1">IF(OR(V$9="×",V$110="×",V$110="△"),"×",IF(SUMIFS(OFFSET(データ_フィールド施設!$M$5:$M$1048576,0,ROUND(V$8*24,1)),データ_フィールド施設!$J$5:$J$1048576,OFFSET($G$9,ROW()-ROW($N$9),V$6-$D$4))&gt;=50,IF(SUMIFS(OFFSET(データ_フィールド施設!$M$5:$M$1048576,0,ROUND(V$8*24,1)),データ_フィールド施設!$J$5:$J$1048576,OFFSET($G$9,ROW()-ROW($N$9),V$6-$D$4))&gt;=100,"×","△"),IF(V$130="×","△","〇")))</f>
        <v>〇</v>
      </c>
      <c r="W64" s="28" t="str">
        <f ca="1">IF(OR(W$9="×",W$110="×",W$110="△"),"×",IF(SUMIFS(OFFSET(データ_フィールド施設!$M$5:$M$1048576,0,ROUND(W$8*24,1)),データ_フィールド施設!$J$5:$J$1048576,OFFSET($G$9,ROW()-ROW($N$9),W$6-$D$4))&gt;=50,IF(SUMIFS(OFFSET(データ_フィールド施設!$M$5:$M$1048576,0,ROUND(W$8*24,1)),データ_フィールド施設!$J$5:$J$1048576,OFFSET($G$9,ROW()-ROW($N$9),W$6-$D$4))&gt;=100,"×","△"),IF(W$130="×","△","〇")))</f>
        <v>〇</v>
      </c>
      <c r="X64" s="29" t="str">
        <f ca="1">IF(OR(X$9="×",X$110="×",X$110="△"),"×",IF(SUMIFS(OFFSET(データ_フィールド施設!$M$5:$M$1048576,0,ROUND(X$8*24,1)),データ_フィールド施設!$J$5:$J$1048576,OFFSET($G$9,ROW()-ROW($N$9),X$6-$D$4))&gt;=50,IF(SUMIFS(OFFSET(データ_フィールド施設!$M$5:$M$1048576,0,ROUND(X$8*24,1)),データ_フィールド施設!$J$5:$J$1048576,OFFSET($G$9,ROW()-ROW($N$9),X$6-$D$4))&gt;=100,"×","△"),IF(X$130="×","△","〇")))</f>
        <v>〇</v>
      </c>
      <c r="Y64" s="29" t="str">
        <f ca="1">IF(OR(Y$9="×",Y$110="×",Y$110="△"),"×",IF(SUMIFS(OFFSET(データ_フィールド施設!$M$5:$M$1048576,0,ROUND(Y$8*24,1)),データ_フィールド施設!$J$5:$J$1048576,OFFSET($G$9,ROW()-ROW($N$9),Y$6-$D$4))&gt;=50,IF(SUMIFS(OFFSET(データ_フィールド施設!$M$5:$M$1048576,0,ROUND(Y$8*24,1)),データ_フィールド施設!$J$5:$J$1048576,OFFSET($G$9,ROW()-ROW($N$9),Y$6-$D$4))&gt;=100,"×","△"),IF(Y$130="×","△","〇")))</f>
        <v>〇</v>
      </c>
      <c r="Z64" s="30" t="str">
        <f ca="1">IF(OR(Z$9="×",Z$110="×",Z$110="△"),"×",IF(SUMIFS(OFFSET(データ_フィールド施設!$M$5:$M$1048576,0,ROUND(Z$8*24,1)),データ_フィールド施設!$J$5:$J$1048576,OFFSET($G$9,ROW()-ROW($N$9),Z$6-$D$4))&gt;=50,IF(SUMIFS(OFFSET(データ_フィールド施設!$M$5:$M$1048576,0,ROUND(Z$8*24,1)),データ_フィールド施設!$J$5:$J$1048576,OFFSET($G$9,ROW()-ROW($N$9),Z$6-$D$4))&gt;=100,"×","△"),IF(Z$130="×","△","〇")))</f>
        <v>〇</v>
      </c>
      <c r="AA64" s="29" t="str">
        <f ca="1">IF(OR(AA$9="×",AA$110="×",AA$110="△"),"×",IF(SUMIFS(OFFSET(データ_フィールド施設!$M$5:$M$1048576,0,ROUND(AA$8*24,1)),データ_フィールド施設!$J$5:$J$1048576,OFFSET($G$9,ROW()-ROW($N$9),AA$6-$D$4))&gt;=50,IF(SUMIFS(OFFSET(データ_フィールド施設!$M$5:$M$1048576,0,ROUND(AA$8*24,1)),データ_フィールド施設!$J$5:$J$1048576,OFFSET($G$9,ROW()-ROW($N$9),AA$6-$D$4))&gt;=100,"×","△"),IF(AA$130="×","△","〇")))</f>
        <v>〇</v>
      </c>
      <c r="AB64" s="29" t="str">
        <f ca="1">IF(OR(AB$9="×",AB$110="×",AB$110="△"),"×",IF(SUMIFS(OFFSET(データ_フィールド施設!$M$5:$M$1048576,0,ROUND(AB$8*24,1)),データ_フィールド施設!$J$5:$J$1048576,OFFSET($G$9,ROW()-ROW($N$9),AB$6-$D$4))&gt;=50,IF(SUMIFS(OFFSET(データ_フィールド施設!$M$5:$M$1048576,0,ROUND(AB$8*24,1)),データ_フィールド施設!$J$5:$J$1048576,OFFSET($G$9,ROW()-ROW($N$9),AB$6-$D$4))&gt;=100,"×","△"),IF(AB$130="×","△","〇")))</f>
        <v>〇</v>
      </c>
      <c r="AC64" s="29" t="str">
        <f ca="1">IF(OR(AC$9="×",AC$110="×",AC$110="△"),"×",IF(SUMIFS(OFFSET(データ_フィールド施設!$M$5:$M$1048576,0,ROUND(AC$8*24,1)),データ_フィールド施設!$J$5:$J$1048576,OFFSET($G$9,ROW()-ROW($N$9),AC$6-$D$4))&gt;=50,IF(SUMIFS(OFFSET(データ_フィールド施設!$M$5:$M$1048576,0,ROUND(AC$8*24,1)),データ_フィールド施設!$J$5:$J$1048576,OFFSET($G$9,ROW()-ROW($N$9),AC$6-$D$4))&gt;=100,"×","△"),IF(AC$130="×","△","〇")))</f>
        <v>〇</v>
      </c>
      <c r="AD64" s="29" t="str">
        <f ca="1">IF(OR(AD$9="×",AD$110="×",AD$110="△"),"×",IF(SUMIFS(OFFSET(データ_フィールド施設!$M$5:$M$1048576,0,ROUND(AD$8*24,1)),データ_フィールド施設!$J$5:$J$1048576,OFFSET($G$9,ROW()-ROW($N$9),AD$6-$D$4))&gt;=50,IF(SUMIFS(OFFSET(データ_フィールド施設!$M$5:$M$1048576,0,ROUND(AD$8*24,1)),データ_フィールド施設!$J$5:$J$1048576,OFFSET($G$9,ROW()-ROW($N$9),AD$6-$D$4))&gt;=100,"×","△"),IF(AD$130="×","△","〇")))</f>
        <v>〇</v>
      </c>
      <c r="AE64" s="28" t="str">
        <f ca="1">IF(OR(AE$9="×",AE$110="×",AE$110="△"),"×",IF(SUMIFS(OFFSET(データ_フィールド施設!$M$5:$M$1048576,0,ROUND(AE$8*24,1)),データ_フィールド施設!$J$5:$J$1048576,OFFSET($G$9,ROW()-ROW($N$9),AE$6-$D$4))&gt;=50,IF(SUMIFS(OFFSET(データ_フィールド施設!$M$5:$M$1048576,0,ROUND(AE$8*24,1)),データ_フィールド施設!$J$5:$J$1048576,OFFSET($G$9,ROW()-ROW($N$9),AE$6-$D$4))&gt;=100,"×","△"),IF(AE$130="×","△","〇")))</f>
        <v>〇</v>
      </c>
      <c r="AF64" s="29" t="str">
        <f ca="1">IF(OR(AF$9="×",AF$110="×",AF$110="△"),"×",IF(SUMIFS(OFFSET(データ_フィールド施設!$M$5:$M$1048576,0,ROUND(AF$8*24,1)),データ_フィールド施設!$J$5:$J$1048576,OFFSET($G$9,ROW()-ROW($N$9),AF$6-$D$4))&gt;=50,IF(SUMIFS(OFFSET(データ_フィールド施設!$M$5:$M$1048576,0,ROUND(AF$8*24,1)),データ_フィールド施設!$J$5:$J$1048576,OFFSET($G$9,ROW()-ROW($N$9),AF$6-$D$4))&gt;=100,"×","△"),IF(AF$130="×","△","〇")))</f>
        <v>〇</v>
      </c>
      <c r="AG64" s="29" t="str">
        <f ca="1">IF(OR(AG$9="×",AG$110="×",AG$110="△"),"×",IF(SUMIFS(OFFSET(データ_フィールド施設!$M$5:$M$1048576,0,ROUND(AG$8*24,1)),データ_フィールド施設!$J$5:$J$1048576,OFFSET($G$9,ROW()-ROW($N$9),AG$6-$D$4))&gt;=50,IF(SUMIFS(OFFSET(データ_フィールド施設!$M$5:$M$1048576,0,ROUND(AG$8*24,1)),データ_フィールド施設!$J$5:$J$1048576,OFFSET($G$9,ROW()-ROW($N$9),AG$6-$D$4))&gt;=100,"×","△"),IF(AG$130="×","△","〇")))</f>
        <v>〇</v>
      </c>
      <c r="AH64" s="30" t="str">
        <f ca="1">IF(OR(AH$9="×",AH$110="×",AH$110="△"),"×",IF(SUMIFS(OFFSET(データ_フィールド施設!$M$5:$M$1048576,0,ROUND(AH$8*24,1)),データ_フィールド施設!$J$5:$J$1048576,OFFSET($G$9,ROW()-ROW($N$9),AH$6-$D$4))&gt;=50,IF(SUMIFS(OFFSET(データ_フィールド施設!$M$5:$M$1048576,0,ROUND(AH$8*24,1)),データ_フィールド施設!$J$5:$J$1048576,OFFSET($G$9,ROW()-ROW($N$9),AH$6-$D$4))&gt;=100,"×","△"),IF(AH$130="×","△","〇")))</f>
        <v>〇</v>
      </c>
      <c r="AI64" s="29" t="str">
        <f ca="1">IF(OR(AI$9="×",AI$110="×",AI$110="△"),"×",IF(SUMIFS(OFFSET(データ_フィールド施設!$M$5:$M$1048576,0,ROUND(AI$8*24,1)),データ_フィールド施設!$J$5:$J$1048576,OFFSET($G$9,ROW()-ROW($N$9),AI$6-$D$4))&gt;=50,IF(SUMIFS(OFFSET(データ_フィールド施設!$M$5:$M$1048576,0,ROUND(AI$8*24,1)),データ_フィールド施設!$J$5:$J$1048576,OFFSET($G$9,ROW()-ROW($N$9),AI$6-$D$4))&gt;=100,"×","△"),IF(AI$130="×","△","〇")))</f>
        <v>〇</v>
      </c>
      <c r="AJ64" s="29" t="str">
        <f ca="1">IF(OR(AJ$9="×",AJ$110="×",AJ$110="△"),"×",IF(SUMIFS(OFFSET(データ_フィールド施設!$M$5:$M$1048576,0,ROUND(AJ$8*24,1)),データ_フィールド施設!$J$5:$J$1048576,OFFSET($G$9,ROW()-ROW($N$9),AJ$6-$D$4))&gt;=50,IF(SUMIFS(OFFSET(データ_フィールド施設!$M$5:$M$1048576,0,ROUND(AJ$8*24,1)),データ_フィールド施設!$J$5:$J$1048576,OFFSET($G$9,ROW()-ROW($N$9),AJ$6-$D$4))&gt;=100,"×","△"),IF(AJ$130="×","△","〇")))</f>
        <v>〇</v>
      </c>
      <c r="AK64" s="37" t="str">
        <f ca="1">IF(OR(AK$9="×",AK$110="×",AK$110="△"),"×",IF(SUMIFS(OFFSET(データ_フィールド施設!$M$5:$M$1048576,0,ROUND(AK$8*24,1)),データ_フィールド施設!$J$5:$J$1048576,OFFSET($G$9,ROW()-ROW($N$9),AK$6-$D$4))&gt;=50,IF(SUMIFS(OFFSET(データ_フィールド施設!$M$5:$M$1048576,0,ROUND(AK$8*24,1)),データ_フィールド施設!$J$5:$J$1048576,OFFSET($G$9,ROW()-ROW($N$9),AK$6-$D$4))&gt;=100,"×","△"),IF(AK$130="×","△","〇")))</f>
        <v>〇</v>
      </c>
      <c r="AL64" s="36" t="str">
        <f ca="1">IF(OR(AL$9="×",AL$110="×",AL$110="△"),"×",IF(SUMIFS(OFFSET(データ_フィールド施設!$M$5:$M$1048576,0,ROUND(AL$8*24,1)),データ_フィールド施設!$J$5:$J$1048576,OFFSET($G$9,ROW()-ROW($N$9),AL$6-$D$4))&gt;=50,IF(SUMIFS(OFFSET(データ_フィールド施設!$M$5:$M$1048576,0,ROUND(AL$8*24,1)),データ_フィールド施設!$J$5:$J$1048576,OFFSET($G$9,ROW()-ROW($N$9),AL$6-$D$4))&gt;=100,"×","△"),IF(AL$130="×","△","〇")))</f>
        <v>〇</v>
      </c>
      <c r="AM64" s="29" t="str">
        <f ca="1">IF(OR(AM$9="×",AM$110="×",AM$110="△"),"×",IF(SUMIFS(OFFSET(データ_フィールド施設!$M$5:$M$1048576,0,ROUND(AM$8*24,1)),データ_フィールド施設!$J$5:$J$1048576,OFFSET($G$9,ROW()-ROW($N$9),AM$6-$D$4))&gt;=50,IF(SUMIFS(OFFSET(データ_フィールド施設!$M$5:$M$1048576,0,ROUND(AM$8*24,1)),データ_フィールド施設!$J$5:$J$1048576,OFFSET($G$9,ROW()-ROW($N$9),AM$6-$D$4))&gt;=100,"×","△"),IF(AM$130="×","△","〇")))</f>
        <v>〇</v>
      </c>
      <c r="AN64" s="29" t="str">
        <f ca="1">IF(OR(AN$9="×",AN$110="×",AN$110="△"),"×",IF(SUMIFS(OFFSET(データ_フィールド施設!$M$5:$M$1048576,0,ROUND(AN$8*24,1)),データ_フィールド施設!$J$5:$J$1048576,OFFSET($G$9,ROW()-ROW($N$9),AN$6-$D$4))&gt;=50,IF(SUMIFS(OFFSET(データ_フィールド施設!$M$5:$M$1048576,0,ROUND(AN$8*24,1)),データ_フィールド施設!$J$5:$J$1048576,OFFSET($G$9,ROW()-ROW($N$9),AN$6-$D$4))&gt;=100,"×","△"),IF(AN$130="×","△","〇")))</f>
        <v>〇</v>
      </c>
      <c r="AO64" s="29" t="str">
        <f ca="1">IF(OR(AO$9="×",AO$110="×",AO$110="△"),"×",IF(SUMIFS(OFFSET(データ_フィールド施設!$M$5:$M$1048576,0,ROUND(AO$8*24,1)),データ_フィールド施設!$J$5:$J$1048576,OFFSET($G$9,ROW()-ROW($N$9),AO$6-$D$4))&gt;=50,IF(SUMIFS(OFFSET(データ_フィールド施設!$M$5:$M$1048576,0,ROUND(AO$8*24,1)),データ_フィールド施設!$J$5:$J$1048576,OFFSET($G$9,ROW()-ROW($N$9),AO$6-$D$4))&gt;=100,"×","△"),IF(AO$130="×","△","〇")))</f>
        <v>〇</v>
      </c>
      <c r="AP64" s="29" t="str">
        <f ca="1">IF(OR(AP$9="×",AP$110="×",AP$110="△"),"×",IF(SUMIFS(OFFSET(データ_フィールド施設!$M$5:$M$1048576,0,ROUND(AP$8*24,1)),データ_フィールド施設!$J$5:$J$1048576,OFFSET($G$9,ROW()-ROW($N$9),AP$6-$D$4))&gt;=50,IF(SUMIFS(OFFSET(データ_フィールド施設!$M$5:$M$1048576,0,ROUND(AP$8*24,1)),データ_フィールド施設!$J$5:$J$1048576,OFFSET($G$9,ROW()-ROW($N$9),AP$6-$D$4))&gt;=100,"×","△"),IF(AP$130="×","△","〇")))</f>
        <v>〇</v>
      </c>
      <c r="AQ64" s="29" t="str">
        <f ca="1">IF(OR(AQ$9="×",AQ$110="×",AQ$110="△"),"×",IF(SUMIFS(OFFSET(データ_フィールド施設!$M$5:$M$1048576,0,ROUND(AQ$8*24,1)),データ_フィールド施設!$J$5:$J$1048576,OFFSET($G$9,ROW()-ROW($N$9),AQ$6-$D$4))&gt;=50,IF(SUMIFS(OFFSET(データ_フィールド施設!$M$5:$M$1048576,0,ROUND(AQ$8*24,1)),データ_フィールド施設!$J$5:$J$1048576,OFFSET($G$9,ROW()-ROW($N$9),AQ$6-$D$4))&gt;=100,"×","△"),IF(AQ$130="×","△","〇")))</f>
        <v>〇</v>
      </c>
      <c r="AR64" s="29" t="str">
        <f ca="1">IF(OR(AR$9="×",AR$110="×",AR$110="△"),"×",IF(SUMIFS(OFFSET(データ_フィールド施設!$M$5:$M$1048576,0,ROUND(AR$8*24,1)),データ_フィールド施設!$J$5:$J$1048576,OFFSET($G$9,ROW()-ROW($N$9),AR$6-$D$4))&gt;=50,IF(SUMIFS(OFFSET(データ_フィールド施設!$M$5:$M$1048576,0,ROUND(AR$8*24,1)),データ_フィールド施設!$J$5:$J$1048576,OFFSET($G$9,ROW()-ROW($N$9),AR$6-$D$4))&gt;=100,"×","△"),IF(AR$130="×","△","〇")))</f>
        <v>〇</v>
      </c>
      <c r="AS64" s="29" t="str">
        <f ca="1">IF(OR(AS$9="×",AS$110="×",AS$110="△"),"×",IF(SUMIFS(OFFSET(データ_フィールド施設!$M$5:$M$1048576,0,ROUND(AS$8*24,1)),データ_フィールド施設!$J$5:$J$1048576,OFFSET($G$9,ROW()-ROW($N$9),AS$6-$D$4))&gt;=50,IF(SUMIFS(OFFSET(データ_フィールド施設!$M$5:$M$1048576,0,ROUND(AS$8*24,1)),データ_フィールド施設!$J$5:$J$1048576,OFFSET($G$9,ROW()-ROW($N$9),AS$6-$D$4))&gt;=100,"×","△"),IF(AS$130="×","△","〇")))</f>
        <v>〇</v>
      </c>
      <c r="AT64" s="29" t="str">
        <f ca="1">IF(OR(AT$9="×",AT$110="×",AT$110="△"),"×",IF(SUMIFS(OFFSET(データ_フィールド施設!$M$5:$M$1048576,0,ROUND(AT$8*24,1)),データ_フィールド施設!$J$5:$J$1048576,OFFSET($G$9,ROW()-ROW($N$9),AT$6-$D$4))&gt;=50,IF(SUMIFS(OFFSET(データ_フィールド施設!$M$5:$M$1048576,0,ROUND(AT$8*24,1)),データ_フィールド施設!$J$5:$J$1048576,OFFSET($G$9,ROW()-ROW($N$9),AT$6-$D$4))&gt;=100,"×","△"),IF(AT$130="×","△","〇")))</f>
        <v>〇</v>
      </c>
      <c r="AU64" s="28" t="str">
        <f ca="1">IF(OR(AU$9="×",AU$110="×",AU$110="△"),"×",IF(SUMIFS(OFFSET(データ_フィールド施設!$M$5:$M$1048576,0,ROUND(AU$8*24,1)),データ_フィールド施設!$J$5:$J$1048576,OFFSET($G$9,ROW()-ROW($N$9),AU$6-$D$4))&gt;=50,IF(SUMIFS(OFFSET(データ_フィールド施設!$M$5:$M$1048576,0,ROUND(AU$8*24,1)),データ_フィールド施設!$J$5:$J$1048576,OFFSET($G$9,ROW()-ROW($N$9),AU$6-$D$4))&gt;=100,"×","△"),IF(AU$130="×","△","〇")))</f>
        <v>〇</v>
      </c>
      <c r="AV64" s="29" t="str">
        <f ca="1">IF(OR(AV$9="×",AV$110="×",AV$110="△"),"×",IF(SUMIFS(OFFSET(データ_フィールド施設!$M$5:$M$1048576,0,ROUND(AV$8*24,1)),データ_フィールド施設!$J$5:$J$1048576,OFFSET($G$9,ROW()-ROW($N$9),AV$6-$D$4))&gt;=50,IF(SUMIFS(OFFSET(データ_フィールド施設!$M$5:$M$1048576,0,ROUND(AV$8*24,1)),データ_フィールド施設!$J$5:$J$1048576,OFFSET($G$9,ROW()-ROW($N$9),AV$6-$D$4))&gt;=100,"×","△"),IF(AV$130="×","△","〇")))</f>
        <v>〇</v>
      </c>
      <c r="AW64" s="29" t="str">
        <f ca="1">IF(OR(AW$9="×",AW$110="×",AW$110="△"),"×",IF(SUMIFS(OFFSET(データ_フィールド施設!$M$5:$M$1048576,0,ROUND(AW$8*24,1)),データ_フィールド施設!$J$5:$J$1048576,OFFSET($G$9,ROW()-ROW($N$9),AW$6-$D$4))&gt;=50,IF(SUMIFS(OFFSET(データ_フィールド施設!$M$5:$M$1048576,0,ROUND(AW$8*24,1)),データ_フィールド施設!$J$5:$J$1048576,OFFSET($G$9,ROW()-ROW($N$9),AW$6-$D$4))&gt;=100,"×","△"),IF(AW$130="×","△","〇")))</f>
        <v>〇</v>
      </c>
      <c r="AX64" s="30" t="str">
        <f ca="1">IF(OR(AX$9="×",AX$110="×",AX$110="△"),"×",IF(SUMIFS(OFFSET(データ_フィールド施設!$M$5:$M$1048576,0,ROUND(AX$8*24,1)),データ_フィールド施設!$J$5:$J$1048576,OFFSET($G$9,ROW()-ROW($N$9),AX$6-$D$4))&gt;=50,IF(SUMIFS(OFFSET(データ_フィールド施設!$M$5:$M$1048576,0,ROUND(AX$8*24,1)),データ_フィールド施設!$J$5:$J$1048576,OFFSET($G$9,ROW()-ROW($N$9),AX$6-$D$4))&gt;=100,"×","△"),IF(AX$130="×","△","〇")))</f>
        <v>〇</v>
      </c>
      <c r="AY64" s="29" t="str">
        <f ca="1">IF(OR(AY$9="×",AY$110="×",AY$110="△"),"×",IF(SUMIFS(OFFSET(データ_フィールド施設!$M$5:$M$1048576,0,ROUND(AY$8*24,1)),データ_フィールド施設!$J$5:$J$1048576,OFFSET($G$9,ROW()-ROW($N$9),AY$6-$D$4))&gt;=50,IF(SUMIFS(OFFSET(データ_フィールド施設!$M$5:$M$1048576,0,ROUND(AY$8*24,1)),データ_フィールド施設!$J$5:$J$1048576,OFFSET($G$9,ROW()-ROW($N$9),AY$6-$D$4))&gt;=100,"×","△"),IF(AY$130="×","△","〇")))</f>
        <v>〇</v>
      </c>
      <c r="AZ64" s="29" t="str">
        <f ca="1">IF(OR(AZ$9="×",AZ$110="×",AZ$110="△"),"×",IF(SUMIFS(OFFSET(データ_フィールド施設!$M$5:$M$1048576,0,ROUND(AZ$8*24,1)),データ_フィールド施設!$J$5:$J$1048576,OFFSET($G$9,ROW()-ROW($N$9),AZ$6-$D$4))&gt;=50,IF(SUMIFS(OFFSET(データ_フィールド施設!$M$5:$M$1048576,0,ROUND(AZ$8*24,1)),データ_フィールド施設!$J$5:$J$1048576,OFFSET($G$9,ROW()-ROW($N$9),AZ$6-$D$4))&gt;=100,"×","△"),IF(AZ$130="×","△","〇")))</f>
        <v>〇</v>
      </c>
      <c r="BA64" s="29" t="str">
        <f ca="1">IF(OR(BA$9="×",BA$110="×",BA$110="△"),"×",IF(SUMIFS(OFFSET(データ_フィールド施設!$M$5:$M$1048576,0,ROUND(BA$8*24,1)),データ_フィールド施設!$J$5:$J$1048576,OFFSET($G$9,ROW()-ROW($N$9),BA$6-$D$4))&gt;=50,IF(SUMIFS(OFFSET(データ_フィールド施設!$M$5:$M$1048576,0,ROUND(BA$8*24,1)),データ_フィールド施設!$J$5:$J$1048576,OFFSET($G$9,ROW()-ROW($N$9),BA$6-$D$4))&gt;=100,"×","△"),IF(BA$130="×","△","〇")))</f>
        <v>〇</v>
      </c>
      <c r="BB64" s="29" t="str">
        <f ca="1">IF(OR(BB$9="×",BB$110="×",BB$110="△"),"×",IF(SUMIFS(OFFSET(データ_フィールド施設!$M$5:$M$1048576,0,ROUND(BB$8*24,1)),データ_フィールド施設!$J$5:$J$1048576,OFFSET($G$9,ROW()-ROW($N$9),BB$6-$D$4))&gt;=50,IF(SUMIFS(OFFSET(データ_フィールド施設!$M$5:$M$1048576,0,ROUND(BB$8*24,1)),データ_フィールド施設!$J$5:$J$1048576,OFFSET($G$9,ROW()-ROW($N$9),BB$6-$D$4))&gt;=100,"×","△"),IF(BB$130="×","△","〇")))</f>
        <v>〇</v>
      </c>
      <c r="BC64" s="28" t="str">
        <f ca="1">IF(OR(BC$9="×",BC$110="×",BC$110="△"),"×",IF(SUMIFS(OFFSET(データ_フィールド施設!$M$5:$M$1048576,0,ROUND(BC$8*24,1)),データ_フィールド施設!$J$5:$J$1048576,OFFSET($G$9,ROW()-ROW($N$9),BC$6-$D$4))&gt;=50,IF(SUMIFS(OFFSET(データ_フィールド施設!$M$5:$M$1048576,0,ROUND(BC$8*24,1)),データ_フィールド施設!$J$5:$J$1048576,OFFSET($G$9,ROW()-ROW($N$9),BC$6-$D$4))&gt;=100,"×","△"),IF(BC$130="×","△","〇")))</f>
        <v>〇</v>
      </c>
      <c r="BD64" s="29" t="str">
        <f ca="1">IF(OR(BD$9="×",BD$110="×",BD$110="△"),"×",IF(SUMIFS(OFFSET(データ_フィールド施設!$M$5:$M$1048576,0,ROUND(BD$8*24,1)),データ_フィールド施設!$J$5:$J$1048576,OFFSET($G$9,ROW()-ROW($N$9),BD$6-$D$4))&gt;=50,IF(SUMIFS(OFFSET(データ_フィールド施設!$M$5:$M$1048576,0,ROUND(BD$8*24,1)),データ_フィールド施設!$J$5:$J$1048576,OFFSET($G$9,ROW()-ROW($N$9),BD$6-$D$4))&gt;=100,"×","△"),IF(BD$130="×","△","〇")))</f>
        <v>〇</v>
      </c>
      <c r="BE64" s="29" t="str">
        <f ca="1">IF(OR(BE$9="×",BE$110="×",BE$110="△"),"×",IF(SUMIFS(OFFSET(データ_フィールド施設!$M$5:$M$1048576,0,ROUND(BE$8*24,1)),データ_フィールド施設!$J$5:$J$1048576,OFFSET($G$9,ROW()-ROW($N$9),BE$6-$D$4))&gt;=50,IF(SUMIFS(OFFSET(データ_フィールド施設!$M$5:$M$1048576,0,ROUND(BE$8*24,1)),データ_フィールド施設!$J$5:$J$1048576,OFFSET($G$9,ROW()-ROW($N$9),BE$6-$D$4))&gt;=100,"×","△"),IF(BE$130="×","△","〇")))</f>
        <v>〇</v>
      </c>
      <c r="BF64" s="30" t="str">
        <f ca="1">IF(OR(BF$9="×",BF$110="×",BF$110="△"),"×",IF(SUMIFS(OFFSET(データ_フィールド施設!$M$5:$M$1048576,0,ROUND(BF$8*24,1)),データ_フィールド施設!$J$5:$J$1048576,OFFSET($G$9,ROW()-ROW($N$9),BF$6-$D$4))&gt;=50,IF(SUMIFS(OFFSET(データ_フィールド施設!$M$5:$M$1048576,0,ROUND(BF$8*24,1)),データ_フィールド施設!$J$5:$J$1048576,OFFSET($G$9,ROW()-ROW($N$9),BF$6-$D$4))&gt;=100,"×","△"),IF(BF$130="×","△","〇")))</f>
        <v>〇</v>
      </c>
      <c r="BG64" s="29" t="str">
        <f ca="1">IF(OR(BG$9="×",BG$110="×",BG$110="△"),"×",IF(SUMIFS(OFFSET(データ_フィールド施設!$M$5:$M$1048576,0,ROUND(BG$8*24,1)),データ_フィールド施設!$J$5:$J$1048576,OFFSET($G$9,ROW()-ROW($N$9),BG$6-$D$4))&gt;=50,IF(SUMIFS(OFFSET(データ_フィールド施設!$M$5:$M$1048576,0,ROUND(BG$8*24,1)),データ_フィールド施設!$J$5:$J$1048576,OFFSET($G$9,ROW()-ROW($N$9),BG$6-$D$4))&gt;=100,"×","△"),IF(BG$130="×","△","〇")))</f>
        <v>〇</v>
      </c>
      <c r="BH64" s="29" t="str">
        <f ca="1">IF(OR(BH$9="×",BH$110="×",BH$110="△"),"×",IF(SUMIFS(OFFSET(データ_フィールド施設!$M$5:$M$1048576,0,ROUND(BH$8*24,1)),データ_フィールド施設!$J$5:$J$1048576,OFFSET($G$9,ROW()-ROW($N$9),BH$6-$D$4))&gt;=50,IF(SUMIFS(OFFSET(データ_フィールド施設!$M$5:$M$1048576,0,ROUND(BH$8*24,1)),データ_フィールド施設!$J$5:$J$1048576,OFFSET($G$9,ROW()-ROW($N$9),BH$6-$D$4))&gt;=100,"×","△"),IF(BH$130="×","△","〇")))</f>
        <v>〇</v>
      </c>
      <c r="BI64" s="37" t="str">
        <f ca="1">IF(OR(BI$9="×",BI$110="×",BI$110="△"),"×",IF(SUMIFS(OFFSET(データ_フィールド施設!$M$5:$M$1048576,0,ROUND(BI$8*24,1)),データ_フィールド施設!$J$5:$J$1048576,OFFSET($G$9,ROW()-ROW($N$9),BI$6-$D$4))&gt;=50,IF(SUMIFS(OFFSET(データ_フィールド施設!$M$5:$M$1048576,0,ROUND(BI$8*24,1)),データ_フィールド施設!$J$5:$J$1048576,OFFSET($G$9,ROW()-ROW($N$9),BI$6-$D$4))&gt;=100,"×","△"),IF(BI$130="×","△","〇")))</f>
        <v>〇</v>
      </c>
      <c r="BJ64" s="36" t="str">
        <f ca="1">IF(OR(BJ$9="×",BJ$110="×",BJ$110="△"),"×",IF(SUMIFS(OFFSET(データ_フィールド施設!$M$5:$M$1048576,0,ROUND(BJ$8*24,1)),データ_フィールド施設!$J$5:$J$1048576,OFFSET($G$9,ROW()-ROW($N$9),BJ$6-$D$4))&gt;=50,IF(SUMIFS(OFFSET(データ_フィールド施設!$M$5:$M$1048576,0,ROUND(BJ$8*24,1)),データ_フィールド施設!$J$5:$J$1048576,OFFSET($G$9,ROW()-ROW($N$9),BJ$6-$D$4))&gt;=100,"×","△"),IF(BJ$130="×","△","〇")))</f>
        <v>〇</v>
      </c>
      <c r="BK64" s="29" t="str">
        <f ca="1">IF(OR(BK$9="×",BK$110="×",BK$110="△"),"×",IF(SUMIFS(OFFSET(データ_フィールド施設!$M$5:$M$1048576,0,ROUND(BK$8*24,1)),データ_フィールド施設!$J$5:$J$1048576,OFFSET($G$9,ROW()-ROW($N$9),BK$6-$D$4))&gt;=50,IF(SUMIFS(OFFSET(データ_フィールド施設!$M$5:$M$1048576,0,ROUND(BK$8*24,1)),データ_フィールド施設!$J$5:$J$1048576,OFFSET($G$9,ROW()-ROW($N$9),BK$6-$D$4))&gt;=100,"×","△"),IF(BK$130="×","△","〇")))</f>
        <v>〇</v>
      </c>
      <c r="BL64" s="29" t="str">
        <f ca="1">IF(OR(BL$9="×",BL$110="×",BL$110="△"),"×",IF(SUMIFS(OFFSET(データ_フィールド施設!$M$5:$M$1048576,0,ROUND(BL$8*24,1)),データ_フィールド施設!$J$5:$J$1048576,OFFSET($G$9,ROW()-ROW($N$9),BL$6-$D$4))&gt;=50,IF(SUMIFS(OFFSET(データ_フィールド施設!$M$5:$M$1048576,0,ROUND(BL$8*24,1)),データ_フィールド施設!$J$5:$J$1048576,OFFSET($G$9,ROW()-ROW($N$9),BL$6-$D$4))&gt;=100,"×","△"),IF(BL$130="×","△","〇")))</f>
        <v>〇</v>
      </c>
      <c r="BM64" s="29" t="str">
        <f ca="1">IF(OR(BM$9="×",BM$110="×",BM$110="△"),"×",IF(SUMIFS(OFFSET(データ_フィールド施設!$M$5:$M$1048576,0,ROUND(BM$8*24,1)),データ_フィールド施設!$J$5:$J$1048576,OFFSET($G$9,ROW()-ROW($N$9),BM$6-$D$4))&gt;=50,IF(SUMIFS(OFFSET(データ_フィールド施設!$M$5:$M$1048576,0,ROUND(BM$8*24,1)),データ_フィールド施設!$J$5:$J$1048576,OFFSET($G$9,ROW()-ROW($N$9),BM$6-$D$4))&gt;=100,"×","△"),IF(BM$130="×","△","〇")))</f>
        <v>〇</v>
      </c>
      <c r="BN64" s="29" t="str">
        <f ca="1">IF(OR(BN$9="×",BN$110="×",BN$110="△"),"×",IF(SUMIFS(OFFSET(データ_フィールド施設!$M$5:$M$1048576,0,ROUND(BN$8*24,1)),データ_フィールド施設!$J$5:$J$1048576,OFFSET($G$9,ROW()-ROW($N$9),BN$6-$D$4))&gt;=50,IF(SUMIFS(OFFSET(データ_フィールド施設!$M$5:$M$1048576,0,ROUND(BN$8*24,1)),データ_フィールド施設!$J$5:$J$1048576,OFFSET($G$9,ROW()-ROW($N$9),BN$6-$D$4))&gt;=100,"×","△"),IF(BN$130="×","△","〇")))</f>
        <v>〇</v>
      </c>
      <c r="BO64" s="29" t="str">
        <f ca="1">IF(OR(BO$9="×",BO$110="×",BO$110="△"),"×",IF(SUMIFS(OFFSET(データ_フィールド施設!$M$5:$M$1048576,0,ROUND(BO$8*24,1)),データ_フィールド施設!$J$5:$J$1048576,OFFSET($G$9,ROW()-ROW($N$9),BO$6-$D$4))&gt;=50,IF(SUMIFS(OFFSET(データ_フィールド施設!$M$5:$M$1048576,0,ROUND(BO$8*24,1)),データ_フィールド施設!$J$5:$J$1048576,OFFSET($G$9,ROW()-ROW($N$9),BO$6-$D$4))&gt;=100,"×","△"),IF(BO$130="×","△","〇")))</f>
        <v>〇</v>
      </c>
      <c r="BP64" s="29" t="str">
        <f ca="1">IF(OR(BP$9="×",BP$110="×",BP$110="△"),"×",IF(SUMIFS(OFFSET(データ_フィールド施設!$M$5:$M$1048576,0,ROUND(BP$8*24,1)),データ_フィールド施設!$J$5:$J$1048576,OFFSET($G$9,ROW()-ROW($N$9),BP$6-$D$4))&gt;=50,IF(SUMIFS(OFFSET(データ_フィールド施設!$M$5:$M$1048576,0,ROUND(BP$8*24,1)),データ_フィールド施設!$J$5:$J$1048576,OFFSET($G$9,ROW()-ROW($N$9),BP$6-$D$4))&gt;=100,"×","△"),IF(BP$130="×","△","〇")))</f>
        <v>〇</v>
      </c>
      <c r="BQ64" s="29" t="str">
        <f ca="1">IF(OR(BQ$9="×",BQ$110="×",BQ$110="△"),"×",IF(SUMIFS(OFFSET(データ_フィールド施設!$M$5:$M$1048576,0,ROUND(BQ$8*24,1)),データ_フィールド施設!$J$5:$J$1048576,OFFSET($G$9,ROW()-ROW($N$9),BQ$6-$D$4))&gt;=50,IF(SUMIFS(OFFSET(データ_フィールド施設!$M$5:$M$1048576,0,ROUND(BQ$8*24,1)),データ_フィールド施設!$J$5:$J$1048576,OFFSET($G$9,ROW()-ROW($N$9),BQ$6-$D$4))&gt;=100,"×","△"),IF(BQ$130="×","△","〇")))</f>
        <v>〇</v>
      </c>
      <c r="BR64" s="29" t="str">
        <f ca="1">IF(OR(BR$9="×",BR$110="×",BR$110="△"),"×",IF(SUMIFS(OFFSET(データ_フィールド施設!$M$5:$M$1048576,0,ROUND(BR$8*24,1)),データ_フィールド施設!$J$5:$J$1048576,OFFSET($G$9,ROW()-ROW($N$9),BR$6-$D$4))&gt;=50,IF(SUMIFS(OFFSET(データ_フィールド施設!$M$5:$M$1048576,0,ROUND(BR$8*24,1)),データ_フィールド施設!$J$5:$J$1048576,OFFSET($G$9,ROW()-ROW($N$9),BR$6-$D$4))&gt;=100,"×","△"),IF(BR$130="×","△","〇")))</f>
        <v>〇</v>
      </c>
      <c r="BS64" s="28" t="str">
        <f ca="1">IF(OR(BS$9="×",BS$110="×",BS$110="△"),"×",IF(SUMIFS(OFFSET(データ_フィールド施設!$M$5:$M$1048576,0,ROUND(BS$8*24,1)),データ_フィールド施設!$J$5:$J$1048576,OFFSET($G$9,ROW()-ROW($N$9),BS$6-$D$4))&gt;=50,IF(SUMIFS(OFFSET(データ_フィールド施設!$M$5:$M$1048576,0,ROUND(BS$8*24,1)),データ_フィールド施設!$J$5:$J$1048576,OFFSET($G$9,ROW()-ROW($N$9),BS$6-$D$4))&gt;=100,"×","△"),IF(BS$130="×","△","〇")))</f>
        <v>〇</v>
      </c>
      <c r="BT64" s="29" t="str">
        <f ca="1">IF(OR(BT$9="×",BT$110="×",BT$110="△"),"×",IF(SUMIFS(OFFSET(データ_フィールド施設!$M$5:$M$1048576,0,ROUND(BT$8*24,1)),データ_フィールド施設!$J$5:$J$1048576,OFFSET($G$9,ROW()-ROW($N$9),BT$6-$D$4))&gt;=50,IF(SUMIFS(OFFSET(データ_フィールド施設!$M$5:$M$1048576,0,ROUND(BT$8*24,1)),データ_フィールド施設!$J$5:$J$1048576,OFFSET($G$9,ROW()-ROW($N$9),BT$6-$D$4))&gt;=100,"×","△"),IF(BT$130="×","△","〇")))</f>
        <v>〇</v>
      </c>
      <c r="BU64" s="29" t="str">
        <f ca="1">IF(OR(BU$9="×",BU$110="×",BU$110="△"),"×",IF(SUMIFS(OFFSET(データ_フィールド施設!$M$5:$M$1048576,0,ROUND(BU$8*24,1)),データ_フィールド施設!$J$5:$J$1048576,OFFSET($G$9,ROW()-ROW($N$9),BU$6-$D$4))&gt;=50,IF(SUMIFS(OFFSET(データ_フィールド施設!$M$5:$M$1048576,0,ROUND(BU$8*24,1)),データ_フィールド施設!$J$5:$J$1048576,OFFSET($G$9,ROW()-ROW($N$9),BU$6-$D$4))&gt;=100,"×","△"),IF(BU$130="×","△","〇")))</f>
        <v>〇</v>
      </c>
      <c r="BV64" s="30" t="str">
        <f ca="1">IF(OR(BV$9="×",BV$110="×",BV$110="△"),"×",IF(SUMIFS(OFFSET(データ_フィールド施設!$M$5:$M$1048576,0,ROUND(BV$8*24,1)),データ_フィールド施設!$J$5:$J$1048576,OFFSET($G$9,ROW()-ROW($N$9),BV$6-$D$4))&gt;=50,IF(SUMIFS(OFFSET(データ_フィールド施設!$M$5:$M$1048576,0,ROUND(BV$8*24,1)),データ_フィールド施設!$J$5:$J$1048576,OFFSET($G$9,ROW()-ROW($N$9),BV$6-$D$4))&gt;=100,"×","△"),IF(BV$130="×","△","〇")))</f>
        <v>〇</v>
      </c>
      <c r="BW64" s="29" t="str">
        <f ca="1">IF(OR(BW$9="×",BW$110="×",BW$110="△"),"×",IF(SUMIFS(OFFSET(データ_フィールド施設!$M$5:$M$1048576,0,ROUND(BW$8*24,1)),データ_フィールド施設!$J$5:$J$1048576,OFFSET($G$9,ROW()-ROW($N$9),BW$6-$D$4))&gt;=50,IF(SUMIFS(OFFSET(データ_フィールド施設!$M$5:$M$1048576,0,ROUND(BW$8*24,1)),データ_フィールド施設!$J$5:$J$1048576,OFFSET($G$9,ROW()-ROW($N$9),BW$6-$D$4))&gt;=100,"×","△"),IF(BW$130="×","△","〇")))</f>
        <v>〇</v>
      </c>
      <c r="BX64" s="29" t="str">
        <f ca="1">IF(OR(BX$9="×",BX$110="×",BX$110="△"),"×",IF(SUMIFS(OFFSET(データ_フィールド施設!$M$5:$M$1048576,0,ROUND(BX$8*24,1)),データ_フィールド施設!$J$5:$J$1048576,OFFSET($G$9,ROW()-ROW($N$9),BX$6-$D$4))&gt;=50,IF(SUMIFS(OFFSET(データ_フィールド施設!$M$5:$M$1048576,0,ROUND(BX$8*24,1)),データ_フィールド施設!$J$5:$J$1048576,OFFSET($G$9,ROW()-ROW($N$9),BX$6-$D$4))&gt;=100,"×","△"),IF(BX$130="×","△","〇")))</f>
        <v>〇</v>
      </c>
      <c r="BY64" s="29" t="str">
        <f ca="1">IF(OR(BY$9="×",BY$110="×",BY$110="△"),"×",IF(SUMIFS(OFFSET(データ_フィールド施設!$M$5:$M$1048576,0,ROUND(BY$8*24,1)),データ_フィールド施設!$J$5:$J$1048576,OFFSET($G$9,ROW()-ROW($N$9),BY$6-$D$4))&gt;=50,IF(SUMIFS(OFFSET(データ_フィールド施設!$M$5:$M$1048576,0,ROUND(BY$8*24,1)),データ_フィールド施設!$J$5:$J$1048576,OFFSET($G$9,ROW()-ROW($N$9),BY$6-$D$4))&gt;=100,"×","△"),IF(BY$130="×","△","〇")))</f>
        <v>〇</v>
      </c>
      <c r="BZ64" s="29" t="str">
        <f ca="1">IF(OR(BZ$9="×",BZ$110="×",BZ$110="△"),"×",IF(SUMIFS(OFFSET(データ_フィールド施設!$M$5:$M$1048576,0,ROUND(BZ$8*24,1)),データ_フィールド施設!$J$5:$J$1048576,OFFSET($G$9,ROW()-ROW($N$9),BZ$6-$D$4))&gt;=50,IF(SUMIFS(OFFSET(データ_フィールド施設!$M$5:$M$1048576,0,ROUND(BZ$8*24,1)),データ_フィールド施設!$J$5:$J$1048576,OFFSET($G$9,ROW()-ROW($N$9),BZ$6-$D$4))&gt;=100,"×","△"),IF(BZ$130="×","△","〇")))</f>
        <v>〇</v>
      </c>
      <c r="CA64" s="28" t="str">
        <f ca="1">IF(OR(CA$9="×",CA$110="×",CA$110="△"),"×",IF(SUMIFS(OFFSET(データ_フィールド施設!$M$5:$M$1048576,0,ROUND(CA$8*24,1)),データ_フィールド施設!$J$5:$J$1048576,OFFSET($G$9,ROW()-ROW($N$9),CA$6-$D$4))&gt;=50,IF(SUMIFS(OFFSET(データ_フィールド施設!$M$5:$M$1048576,0,ROUND(CA$8*24,1)),データ_フィールド施設!$J$5:$J$1048576,OFFSET($G$9,ROW()-ROW($N$9),CA$6-$D$4))&gt;=100,"×","△"),IF(CA$130="×","△","〇")))</f>
        <v>〇</v>
      </c>
      <c r="CB64" s="29" t="str">
        <f ca="1">IF(OR(CB$9="×",CB$110="×",CB$110="△"),"×",IF(SUMIFS(OFFSET(データ_フィールド施設!$M$5:$M$1048576,0,ROUND(CB$8*24,1)),データ_フィールド施設!$J$5:$J$1048576,OFFSET($G$9,ROW()-ROW($N$9),CB$6-$D$4))&gt;=50,IF(SUMIFS(OFFSET(データ_フィールド施設!$M$5:$M$1048576,0,ROUND(CB$8*24,1)),データ_フィールド施設!$J$5:$J$1048576,OFFSET($G$9,ROW()-ROW($N$9),CB$6-$D$4))&gt;=100,"×","△"),IF(CB$130="×","△","〇")))</f>
        <v>〇</v>
      </c>
      <c r="CC64" s="29" t="str">
        <f ca="1">IF(OR(CC$9="×",CC$110="×",CC$110="△"),"×",IF(SUMIFS(OFFSET(データ_フィールド施設!$M$5:$M$1048576,0,ROUND(CC$8*24,1)),データ_フィールド施設!$J$5:$J$1048576,OFFSET($G$9,ROW()-ROW($N$9),CC$6-$D$4))&gt;=50,IF(SUMIFS(OFFSET(データ_フィールド施設!$M$5:$M$1048576,0,ROUND(CC$8*24,1)),データ_フィールド施設!$J$5:$J$1048576,OFFSET($G$9,ROW()-ROW($N$9),CC$6-$D$4))&gt;=100,"×","△"),IF(CC$130="×","△","〇")))</f>
        <v>〇</v>
      </c>
      <c r="CD64" s="30" t="str">
        <f ca="1">IF(OR(CD$9="×",CD$110="×",CD$110="△"),"×",IF(SUMIFS(OFFSET(データ_フィールド施設!$M$5:$M$1048576,0,ROUND(CD$8*24,1)),データ_フィールド施設!$J$5:$J$1048576,OFFSET($G$9,ROW()-ROW($N$9),CD$6-$D$4))&gt;=50,IF(SUMIFS(OFFSET(データ_フィールド施設!$M$5:$M$1048576,0,ROUND(CD$8*24,1)),データ_フィールド施設!$J$5:$J$1048576,OFFSET($G$9,ROW()-ROW($N$9),CD$6-$D$4))&gt;=100,"×","△"),IF(CD$130="×","△","〇")))</f>
        <v>〇</v>
      </c>
      <c r="CE64" s="29" t="str">
        <f ca="1">IF(OR(CE$9="×",CE$110="×",CE$110="△"),"×",IF(SUMIFS(OFFSET(データ_フィールド施設!$M$5:$M$1048576,0,ROUND(CE$8*24,1)),データ_フィールド施設!$J$5:$J$1048576,OFFSET($G$9,ROW()-ROW($N$9),CE$6-$D$4))&gt;=50,IF(SUMIFS(OFFSET(データ_フィールド施設!$M$5:$M$1048576,0,ROUND(CE$8*24,1)),データ_フィールド施設!$J$5:$J$1048576,OFFSET($G$9,ROW()-ROW($N$9),CE$6-$D$4))&gt;=100,"×","△"),IF(CE$130="×","△","〇")))</f>
        <v>〇</v>
      </c>
      <c r="CF64" s="29" t="str">
        <f ca="1">IF(OR(CF$9="×",CF$110="×",CF$110="△"),"×",IF(SUMIFS(OFFSET(データ_フィールド施設!$M$5:$M$1048576,0,ROUND(CF$8*24,1)),データ_フィールド施設!$J$5:$J$1048576,OFFSET($G$9,ROW()-ROW($N$9),CF$6-$D$4))&gt;=50,IF(SUMIFS(OFFSET(データ_フィールド施設!$M$5:$M$1048576,0,ROUND(CF$8*24,1)),データ_フィールド施設!$J$5:$J$1048576,OFFSET($G$9,ROW()-ROW($N$9),CF$6-$D$4))&gt;=100,"×","△"),IF(CF$130="×","△","〇")))</f>
        <v>〇</v>
      </c>
      <c r="CG64" s="37" t="str">
        <f ca="1">IF(OR(CG$9="×",CG$110="×",CG$110="△"),"×",IF(SUMIFS(OFFSET(データ_フィールド施設!$M$5:$M$1048576,0,ROUND(CG$8*24,1)),データ_フィールド施設!$J$5:$J$1048576,OFFSET($G$9,ROW()-ROW($N$9),CG$6-$D$4))&gt;=50,IF(SUMIFS(OFFSET(データ_フィールド施設!$M$5:$M$1048576,0,ROUND(CG$8*24,1)),データ_フィールド施設!$J$5:$J$1048576,OFFSET($G$9,ROW()-ROW($N$9),CG$6-$D$4))&gt;=100,"×","△"),IF(CG$130="×","△","〇")))</f>
        <v>〇</v>
      </c>
      <c r="CH64" s="36" t="str">
        <f ca="1">IF(OR(CH$9="×",CH$110="×",CH$110="△"),"×",IF(SUMIFS(OFFSET(データ_フィールド施設!$M$5:$M$1048576,0,ROUND(CH$8*24,1)),データ_フィールド施設!$J$5:$J$1048576,OFFSET($G$9,ROW()-ROW($N$9),CH$6-$D$4))&gt;=50,IF(SUMIFS(OFFSET(データ_フィールド施設!$M$5:$M$1048576,0,ROUND(CH$8*24,1)),データ_フィールド施設!$J$5:$J$1048576,OFFSET($G$9,ROW()-ROW($N$9),CH$6-$D$4))&gt;=100,"×","△"),IF(CH$130="×","△","〇")))</f>
        <v>〇</v>
      </c>
      <c r="CI64" s="29" t="str">
        <f ca="1">IF(OR(CI$9="×",CI$110="×",CI$110="△"),"×",IF(SUMIFS(OFFSET(データ_フィールド施設!$M$5:$M$1048576,0,ROUND(CI$8*24,1)),データ_フィールド施設!$J$5:$J$1048576,OFFSET($G$9,ROW()-ROW($N$9),CI$6-$D$4))&gt;=50,IF(SUMIFS(OFFSET(データ_フィールド施設!$M$5:$M$1048576,0,ROUND(CI$8*24,1)),データ_フィールド施設!$J$5:$J$1048576,OFFSET($G$9,ROW()-ROW($N$9),CI$6-$D$4))&gt;=100,"×","△"),IF(CI$130="×","△","〇")))</f>
        <v>〇</v>
      </c>
      <c r="CJ64" s="29" t="str">
        <f ca="1">IF(OR(CJ$9="×",CJ$110="×",CJ$110="△"),"×",IF(SUMIFS(OFFSET(データ_フィールド施設!$M$5:$M$1048576,0,ROUND(CJ$8*24,1)),データ_フィールド施設!$J$5:$J$1048576,OFFSET($G$9,ROW()-ROW($N$9),CJ$6-$D$4))&gt;=50,IF(SUMIFS(OFFSET(データ_フィールド施設!$M$5:$M$1048576,0,ROUND(CJ$8*24,1)),データ_フィールド施設!$J$5:$J$1048576,OFFSET($G$9,ROW()-ROW($N$9),CJ$6-$D$4))&gt;=100,"×","△"),IF(CJ$130="×","△","〇")))</f>
        <v>〇</v>
      </c>
      <c r="CK64" s="29" t="str">
        <f ca="1">IF(OR(CK$9="×",CK$110="×",CK$110="△"),"×",IF(SUMIFS(OFFSET(データ_フィールド施設!$M$5:$M$1048576,0,ROUND(CK$8*24,1)),データ_フィールド施設!$J$5:$J$1048576,OFFSET($G$9,ROW()-ROW($N$9),CK$6-$D$4))&gt;=50,IF(SUMIFS(OFFSET(データ_フィールド施設!$M$5:$M$1048576,0,ROUND(CK$8*24,1)),データ_フィールド施設!$J$5:$J$1048576,OFFSET($G$9,ROW()-ROW($N$9),CK$6-$D$4))&gt;=100,"×","△"),IF(CK$130="×","△","〇")))</f>
        <v>〇</v>
      </c>
      <c r="CL64" s="29" t="str">
        <f ca="1">IF(OR(CL$9="×",CL$110="×",CL$110="△"),"×",IF(SUMIFS(OFFSET(データ_フィールド施設!$M$5:$M$1048576,0,ROUND(CL$8*24,1)),データ_フィールド施設!$J$5:$J$1048576,OFFSET($G$9,ROW()-ROW($N$9),CL$6-$D$4))&gt;=50,IF(SUMIFS(OFFSET(データ_フィールド施設!$M$5:$M$1048576,0,ROUND(CL$8*24,1)),データ_フィールド施設!$J$5:$J$1048576,OFFSET($G$9,ROW()-ROW($N$9),CL$6-$D$4))&gt;=100,"×","△"),IF(CL$130="×","△","〇")))</f>
        <v>〇</v>
      </c>
      <c r="CM64" s="29" t="str">
        <f ca="1">IF(OR(CM$9="×",CM$110="×",CM$110="△"),"×",IF(SUMIFS(OFFSET(データ_フィールド施設!$M$5:$M$1048576,0,ROUND(CM$8*24,1)),データ_フィールド施設!$J$5:$J$1048576,OFFSET($G$9,ROW()-ROW($N$9),CM$6-$D$4))&gt;=50,IF(SUMIFS(OFFSET(データ_フィールド施設!$M$5:$M$1048576,0,ROUND(CM$8*24,1)),データ_フィールド施設!$J$5:$J$1048576,OFFSET($G$9,ROW()-ROW($N$9),CM$6-$D$4))&gt;=100,"×","△"),IF(CM$130="×","△","〇")))</f>
        <v>〇</v>
      </c>
      <c r="CN64" s="29" t="str">
        <f ca="1">IF(OR(CN$9="×",CN$110="×",CN$110="△"),"×",IF(SUMIFS(OFFSET(データ_フィールド施設!$M$5:$M$1048576,0,ROUND(CN$8*24,1)),データ_フィールド施設!$J$5:$J$1048576,OFFSET($G$9,ROW()-ROW($N$9),CN$6-$D$4))&gt;=50,IF(SUMIFS(OFFSET(データ_フィールド施設!$M$5:$M$1048576,0,ROUND(CN$8*24,1)),データ_フィールド施設!$J$5:$J$1048576,OFFSET($G$9,ROW()-ROW($N$9),CN$6-$D$4))&gt;=100,"×","△"),IF(CN$130="×","△","〇")))</f>
        <v>〇</v>
      </c>
      <c r="CO64" s="29" t="str">
        <f ca="1">IF(OR(CO$9="×",CO$110="×",CO$110="△"),"×",IF(SUMIFS(OFFSET(データ_フィールド施設!$M$5:$M$1048576,0,ROUND(CO$8*24,1)),データ_フィールド施設!$J$5:$J$1048576,OFFSET($G$9,ROW()-ROW($N$9),CO$6-$D$4))&gt;=50,IF(SUMIFS(OFFSET(データ_フィールド施設!$M$5:$M$1048576,0,ROUND(CO$8*24,1)),データ_フィールド施設!$J$5:$J$1048576,OFFSET($G$9,ROW()-ROW($N$9),CO$6-$D$4))&gt;=100,"×","△"),IF(CO$130="×","△","〇")))</f>
        <v>〇</v>
      </c>
      <c r="CP64" s="29" t="str">
        <f ca="1">IF(OR(CP$9="×",CP$110="×",CP$110="△"),"×",IF(SUMIFS(OFFSET(データ_フィールド施設!$M$5:$M$1048576,0,ROUND(CP$8*24,1)),データ_フィールド施設!$J$5:$J$1048576,OFFSET($G$9,ROW()-ROW($N$9),CP$6-$D$4))&gt;=50,IF(SUMIFS(OFFSET(データ_フィールド施設!$M$5:$M$1048576,0,ROUND(CP$8*24,1)),データ_フィールド施設!$J$5:$J$1048576,OFFSET($G$9,ROW()-ROW($N$9),CP$6-$D$4))&gt;=100,"×","△"),IF(CP$130="×","△","〇")))</f>
        <v>〇</v>
      </c>
      <c r="CQ64" s="28" t="str">
        <f ca="1">IF(OR(CQ$9="×",CQ$110="×",CQ$110="△"),"×",IF(SUMIFS(OFFSET(データ_フィールド施設!$M$5:$M$1048576,0,ROUND(CQ$8*24,1)),データ_フィールド施設!$J$5:$J$1048576,OFFSET($G$9,ROW()-ROW($N$9),CQ$6-$D$4))&gt;=50,IF(SUMIFS(OFFSET(データ_フィールド施設!$M$5:$M$1048576,0,ROUND(CQ$8*24,1)),データ_フィールド施設!$J$5:$J$1048576,OFFSET($G$9,ROW()-ROW($N$9),CQ$6-$D$4))&gt;=100,"×","△"),IF(CQ$130="×","△","〇")))</f>
        <v>〇</v>
      </c>
      <c r="CR64" s="29" t="str">
        <f ca="1">IF(OR(CR$9="×",CR$110="×",CR$110="△"),"×",IF(SUMIFS(OFFSET(データ_フィールド施設!$M$5:$M$1048576,0,ROUND(CR$8*24,1)),データ_フィールド施設!$J$5:$J$1048576,OFFSET($G$9,ROW()-ROW($N$9),CR$6-$D$4))&gt;=50,IF(SUMIFS(OFFSET(データ_フィールド施設!$M$5:$M$1048576,0,ROUND(CR$8*24,1)),データ_フィールド施設!$J$5:$J$1048576,OFFSET($G$9,ROW()-ROW($N$9),CR$6-$D$4))&gt;=100,"×","△"),IF(CR$130="×","△","〇")))</f>
        <v>〇</v>
      </c>
      <c r="CS64" s="29" t="str">
        <f ca="1">IF(OR(CS$9="×",CS$110="×",CS$110="△"),"×",IF(SUMIFS(OFFSET(データ_フィールド施設!$M$5:$M$1048576,0,ROUND(CS$8*24,1)),データ_フィールド施設!$J$5:$J$1048576,OFFSET($G$9,ROW()-ROW($N$9),CS$6-$D$4))&gt;=50,IF(SUMIFS(OFFSET(データ_フィールド施設!$M$5:$M$1048576,0,ROUND(CS$8*24,1)),データ_フィールド施設!$J$5:$J$1048576,OFFSET($G$9,ROW()-ROW($N$9),CS$6-$D$4))&gt;=100,"×","△"),IF(CS$130="×","△","〇")))</f>
        <v>〇</v>
      </c>
      <c r="CT64" s="30" t="str">
        <f ca="1">IF(OR(CT$9="×",CT$110="×",CT$110="△"),"×",IF(SUMIFS(OFFSET(データ_フィールド施設!$M$5:$M$1048576,0,ROUND(CT$8*24,1)),データ_フィールド施設!$J$5:$J$1048576,OFFSET($G$9,ROW()-ROW($N$9),CT$6-$D$4))&gt;=50,IF(SUMIFS(OFFSET(データ_フィールド施設!$M$5:$M$1048576,0,ROUND(CT$8*24,1)),データ_フィールド施設!$J$5:$J$1048576,OFFSET($G$9,ROW()-ROW($N$9),CT$6-$D$4))&gt;=100,"×","△"),IF(CT$130="×","△","〇")))</f>
        <v>〇</v>
      </c>
      <c r="CU64" s="29" t="str">
        <f ca="1">IF(OR(CU$9="×",CU$110="×",CU$110="△"),"×",IF(SUMIFS(OFFSET(データ_フィールド施設!$M$5:$M$1048576,0,ROUND(CU$8*24,1)),データ_フィールド施設!$J$5:$J$1048576,OFFSET($G$9,ROW()-ROW($N$9),CU$6-$D$4))&gt;=50,IF(SUMIFS(OFFSET(データ_フィールド施設!$M$5:$M$1048576,0,ROUND(CU$8*24,1)),データ_フィールド施設!$J$5:$J$1048576,OFFSET($G$9,ROW()-ROW($N$9),CU$6-$D$4))&gt;=100,"×","△"),IF(CU$130="×","△","〇")))</f>
        <v>〇</v>
      </c>
      <c r="CV64" s="29" t="str">
        <f ca="1">IF(OR(CV$9="×",CV$110="×",CV$110="△"),"×",IF(SUMIFS(OFFSET(データ_フィールド施設!$M$5:$M$1048576,0,ROUND(CV$8*24,1)),データ_フィールド施設!$J$5:$J$1048576,OFFSET($G$9,ROW()-ROW($N$9),CV$6-$D$4))&gt;=50,IF(SUMIFS(OFFSET(データ_フィールド施設!$M$5:$M$1048576,0,ROUND(CV$8*24,1)),データ_フィールド施設!$J$5:$J$1048576,OFFSET($G$9,ROW()-ROW($N$9),CV$6-$D$4))&gt;=100,"×","△"),IF(CV$130="×","△","〇")))</f>
        <v>〇</v>
      </c>
      <c r="CW64" s="29" t="str">
        <f ca="1">IF(OR(CW$9="×",CW$110="×",CW$110="△"),"×",IF(SUMIFS(OFFSET(データ_フィールド施設!$M$5:$M$1048576,0,ROUND(CW$8*24,1)),データ_フィールド施設!$J$5:$J$1048576,OFFSET($G$9,ROW()-ROW($N$9),CW$6-$D$4))&gt;=50,IF(SUMIFS(OFFSET(データ_フィールド施設!$M$5:$M$1048576,0,ROUND(CW$8*24,1)),データ_フィールド施設!$J$5:$J$1048576,OFFSET($G$9,ROW()-ROW($N$9),CW$6-$D$4))&gt;=100,"×","△"),IF(CW$130="×","△","〇")))</f>
        <v>〇</v>
      </c>
      <c r="CX64" s="29" t="str">
        <f ca="1">IF(OR(CX$9="×",CX$110="×",CX$110="△"),"×",IF(SUMIFS(OFFSET(データ_フィールド施設!$M$5:$M$1048576,0,ROUND(CX$8*24,1)),データ_フィールド施設!$J$5:$J$1048576,OFFSET($G$9,ROW()-ROW($N$9),CX$6-$D$4))&gt;=50,IF(SUMIFS(OFFSET(データ_フィールド施設!$M$5:$M$1048576,0,ROUND(CX$8*24,1)),データ_フィールド施設!$J$5:$J$1048576,OFFSET($G$9,ROW()-ROW($N$9),CX$6-$D$4))&gt;=100,"×","△"),IF(CX$130="×","△","〇")))</f>
        <v>〇</v>
      </c>
      <c r="CY64" s="28" t="str">
        <f ca="1">IF(OR(CY$9="×",CY$110="×",CY$110="△"),"×",IF(SUMIFS(OFFSET(データ_フィールド施設!$M$5:$M$1048576,0,ROUND(CY$8*24,1)),データ_フィールド施設!$J$5:$J$1048576,OFFSET($G$9,ROW()-ROW($N$9),CY$6-$D$4))&gt;=50,IF(SUMIFS(OFFSET(データ_フィールド施設!$M$5:$M$1048576,0,ROUND(CY$8*24,1)),データ_フィールド施設!$J$5:$J$1048576,OFFSET($G$9,ROW()-ROW($N$9),CY$6-$D$4))&gt;=100,"×","△"),IF(CY$130="×","△","〇")))</f>
        <v>〇</v>
      </c>
      <c r="CZ64" s="29" t="str">
        <f ca="1">IF(OR(CZ$9="×",CZ$110="×",CZ$110="△"),"×",IF(SUMIFS(OFFSET(データ_フィールド施設!$M$5:$M$1048576,0,ROUND(CZ$8*24,1)),データ_フィールド施設!$J$5:$J$1048576,OFFSET($G$9,ROW()-ROW($N$9),CZ$6-$D$4))&gt;=50,IF(SUMIFS(OFFSET(データ_フィールド施設!$M$5:$M$1048576,0,ROUND(CZ$8*24,1)),データ_フィールド施設!$J$5:$J$1048576,OFFSET($G$9,ROW()-ROW($N$9),CZ$6-$D$4))&gt;=100,"×","△"),IF(CZ$130="×","△","〇")))</f>
        <v>〇</v>
      </c>
      <c r="DA64" s="29" t="str">
        <f ca="1">IF(OR(DA$9="×",DA$110="×",DA$110="△"),"×",IF(SUMIFS(OFFSET(データ_フィールド施設!$M$5:$M$1048576,0,ROUND(DA$8*24,1)),データ_フィールド施設!$J$5:$J$1048576,OFFSET($G$9,ROW()-ROW($N$9),DA$6-$D$4))&gt;=50,IF(SUMIFS(OFFSET(データ_フィールド施設!$M$5:$M$1048576,0,ROUND(DA$8*24,1)),データ_フィールド施設!$J$5:$J$1048576,OFFSET($G$9,ROW()-ROW($N$9),DA$6-$D$4))&gt;=100,"×","△"),IF(DA$130="×","△","〇")))</f>
        <v>〇</v>
      </c>
      <c r="DB64" s="30" t="str">
        <f ca="1">IF(OR(DB$9="×",DB$110="×",DB$110="△"),"×",IF(SUMIFS(OFFSET(データ_フィールド施設!$M$5:$M$1048576,0,ROUND(DB$8*24,1)),データ_フィールド施設!$J$5:$J$1048576,OFFSET($G$9,ROW()-ROW($N$9),DB$6-$D$4))&gt;=50,IF(SUMIFS(OFFSET(データ_フィールド施設!$M$5:$M$1048576,0,ROUND(DB$8*24,1)),データ_フィールド施設!$J$5:$J$1048576,OFFSET($G$9,ROW()-ROW($N$9),DB$6-$D$4))&gt;=100,"×","△"),IF(DB$130="×","△","〇")))</f>
        <v>〇</v>
      </c>
      <c r="DC64" s="29" t="str">
        <f ca="1">IF(OR(DC$9="×",DC$110="×",DC$110="△"),"×",IF(SUMIFS(OFFSET(データ_フィールド施設!$M$5:$M$1048576,0,ROUND(DC$8*24,1)),データ_フィールド施設!$J$5:$J$1048576,OFFSET($G$9,ROW()-ROW($N$9),DC$6-$D$4))&gt;=50,IF(SUMIFS(OFFSET(データ_フィールド施設!$M$5:$M$1048576,0,ROUND(DC$8*24,1)),データ_フィールド施設!$J$5:$J$1048576,OFFSET($G$9,ROW()-ROW($N$9),DC$6-$D$4))&gt;=100,"×","△"),IF(DC$130="×","△","〇")))</f>
        <v>〇</v>
      </c>
      <c r="DD64" s="29" t="str">
        <f ca="1">IF(OR(DD$9="×",DD$110="×",DD$110="△"),"×",IF(SUMIFS(OFFSET(データ_フィールド施設!$M$5:$M$1048576,0,ROUND(DD$8*24,1)),データ_フィールド施設!$J$5:$J$1048576,OFFSET($G$9,ROW()-ROW($N$9),DD$6-$D$4))&gt;=50,IF(SUMIFS(OFFSET(データ_フィールド施設!$M$5:$M$1048576,0,ROUND(DD$8*24,1)),データ_フィールド施設!$J$5:$J$1048576,OFFSET($G$9,ROW()-ROW($N$9),DD$6-$D$4))&gt;=100,"×","△"),IF(DD$130="×","△","〇")))</f>
        <v>〇</v>
      </c>
      <c r="DE64" s="37" t="str">
        <f ca="1">IF(OR(DE$9="×",DE$110="×",DE$110="△"),"×",IF(SUMIFS(OFFSET(データ_フィールド施設!$M$5:$M$1048576,0,ROUND(DE$8*24,1)),データ_フィールド施設!$J$5:$J$1048576,OFFSET($G$9,ROW()-ROW($N$9),DE$6-$D$4))&gt;=50,IF(SUMIFS(OFFSET(データ_フィールド施設!$M$5:$M$1048576,0,ROUND(DE$8*24,1)),データ_フィールド施設!$J$5:$J$1048576,OFFSET($G$9,ROW()-ROW($N$9),DE$6-$D$4))&gt;=100,"×","△"),IF(DE$130="×","△","〇")))</f>
        <v>〇</v>
      </c>
      <c r="DF64" s="36" t="str">
        <f ca="1">IF(OR(DF$9="×",DF$110="×",DF$110="△"),"×",IF(SUMIFS(OFFSET(データ_フィールド施設!$M$5:$M$1048576,0,ROUND(DF$8*24,1)),データ_フィールド施設!$J$5:$J$1048576,OFFSET($G$9,ROW()-ROW($N$9),DF$6-$D$4))&gt;=50,IF(SUMIFS(OFFSET(データ_フィールド施設!$M$5:$M$1048576,0,ROUND(DF$8*24,1)),データ_フィールド施設!$J$5:$J$1048576,OFFSET($G$9,ROW()-ROW($N$9),DF$6-$D$4))&gt;=100,"×","△"),IF(DF$130="×","△","〇")))</f>
        <v>〇</v>
      </c>
      <c r="DG64" s="29" t="str">
        <f ca="1">IF(OR(DG$9="×",DG$110="×",DG$110="△"),"×",IF(SUMIFS(OFFSET(データ_フィールド施設!$M$5:$M$1048576,0,ROUND(DG$8*24,1)),データ_フィールド施設!$J$5:$J$1048576,OFFSET($G$9,ROW()-ROW($N$9),DG$6-$D$4))&gt;=50,IF(SUMIFS(OFFSET(データ_フィールド施設!$M$5:$M$1048576,0,ROUND(DG$8*24,1)),データ_フィールド施設!$J$5:$J$1048576,OFFSET($G$9,ROW()-ROW($N$9),DG$6-$D$4))&gt;=100,"×","△"),IF(DG$130="×","△","〇")))</f>
        <v>〇</v>
      </c>
      <c r="DH64" s="29" t="str">
        <f ca="1">IF(OR(DH$9="×",DH$110="×",DH$110="△"),"×",IF(SUMIFS(OFFSET(データ_フィールド施設!$M$5:$M$1048576,0,ROUND(DH$8*24,1)),データ_フィールド施設!$J$5:$J$1048576,OFFSET($G$9,ROW()-ROW($N$9),DH$6-$D$4))&gt;=50,IF(SUMIFS(OFFSET(データ_フィールド施設!$M$5:$M$1048576,0,ROUND(DH$8*24,1)),データ_フィールド施設!$J$5:$J$1048576,OFFSET($G$9,ROW()-ROW($N$9),DH$6-$D$4))&gt;=100,"×","△"),IF(DH$130="×","△","〇")))</f>
        <v>〇</v>
      </c>
      <c r="DI64" s="29" t="str">
        <f ca="1">IF(OR(DI$9="×",DI$110="×",DI$110="△"),"×",IF(SUMIFS(OFFSET(データ_フィールド施設!$M$5:$M$1048576,0,ROUND(DI$8*24,1)),データ_フィールド施設!$J$5:$J$1048576,OFFSET($G$9,ROW()-ROW($N$9),DI$6-$D$4))&gt;=50,IF(SUMIFS(OFFSET(データ_フィールド施設!$M$5:$M$1048576,0,ROUND(DI$8*24,1)),データ_フィールド施設!$J$5:$J$1048576,OFFSET($G$9,ROW()-ROW($N$9),DI$6-$D$4))&gt;=100,"×","△"),IF(DI$130="×","△","〇")))</f>
        <v>〇</v>
      </c>
      <c r="DJ64" s="29" t="str">
        <f ca="1">IF(OR(DJ$9="×",DJ$110="×",DJ$110="△"),"×",IF(SUMIFS(OFFSET(データ_フィールド施設!$M$5:$M$1048576,0,ROUND(DJ$8*24,1)),データ_フィールド施設!$J$5:$J$1048576,OFFSET($G$9,ROW()-ROW($N$9),DJ$6-$D$4))&gt;=50,IF(SUMIFS(OFFSET(データ_フィールド施設!$M$5:$M$1048576,0,ROUND(DJ$8*24,1)),データ_フィールド施設!$J$5:$J$1048576,OFFSET($G$9,ROW()-ROW($N$9),DJ$6-$D$4))&gt;=100,"×","△"),IF(DJ$130="×","△","〇")))</f>
        <v>〇</v>
      </c>
      <c r="DK64" s="29" t="str">
        <f ca="1">IF(OR(DK$9="×",DK$110="×",DK$110="△"),"×",IF(SUMIFS(OFFSET(データ_フィールド施設!$M$5:$M$1048576,0,ROUND(DK$8*24,1)),データ_フィールド施設!$J$5:$J$1048576,OFFSET($G$9,ROW()-ROW($N$9),DK$6-$D$4))&gt;=50,IF(SUMIFS(OFFSET(データ_フィールド施設!$M$5:$M$1048576,0,ROUND(DK$8*24,1)),データ_フィールド施設!$J$5:$J$1048576,OFFSET($G$9,ROW()-ROW($N$9),DK$6-$D$4))&gt;=100,"×","△"),IF(DK$130="×","△","〇")))</f>
        <v>〇</v>
      </c>
      <c r="DL64" s="29" t="str">
        <f ca="1">IF(OR(DL$9="×",DL$110="×",DL$110="△"),"×",IF(SUMIFS(OFFSET(データ_フィールド施設!$M$5:$M$1048576,0,ROUND(DL$8*24,1)),データ_フィールド施設!$J$5:$J$1048576,OFFSET($G$9,ROW()-ROW($N$9),DL$6-$D$4))&gt;=50,IF(SUMIFS(OFFSET(データ_フィールド施設!$M$5:$M$1048576,0,ROUND(DL$8*24,1)),データ_フィールド施設!$J$5:$J$1048576,OFFSET($G$9,ROW()-ROW($N$9),DL$6-$D$4))&gt;=100,"×","△"),IF(DL$130="×","△","〇")))</f>
        <v>〇</v>
      </c>
      <c r="DM64" s="29" t="str">
        <f ca="1">IF(OR(DM$9="×",DM$110="×",DM$110="△"),"×",IF(SUMIFS(OFFSET(データ_フィールド施設!$M$5:$M$1048576,0,ROUND(DM$8*24,1)),データ_フィールド施設!$J$5:$J$1048576,OFFSET($G$9,ROW()-ROW($N$9),DM$6-$D$4))&gt;=50,IF(SUMIFS(OFFSET(データ_フィールド施設!$M$5:$M$1048576,0,ROUND(DM$8*24,1)),データ_フィールド施設!$J$5:$J$1048576,OFFSET($G$9,ROW()-ROW($N$9),DM$6-$D$4))&gt;=100,"×","△"),IF(DM$130="×","△","〇")))</f>
        <v>〇</v>
      </c>
      <c r="DN64" s="29" t="str">
        <f ca="1">IF(OR(DN$9="×",DN$110="×",DN$110="△"),"×",IF(SUMIFS(OFFSET(データ_フィールド施設!$M$5:$M$1048576,0,ROUND(DN$8*24,1)),データ_フィールド施設!$J$5:$J$1048576,OFFSET($G$9,ROW()-ROW($N$9),DN$6-$D$4))&gt;=50,IF(SUMIFS(OFFSET(データ_フィールド施設!$M$5:$M$1048576,0,ROUND(DN$8*24,1)),データ_フィールド施設!$J$5:$J$1048576,OFFSET($G$9,ROW()-ROW($N$9),DN$6-$D$4))&gt;=100,"×","△"),IF(DN$130="×","△","〇")))</f>
        <v>〇</v>
      </c>
      <c r="DO64" s="28" t="str">
        <f ca="1">IF(OR(DO$9="×",DO$110="×",DO$110="△"),"×",IF(SUMIFS(OFFSET(データ_フィールド施設!$M$5:$M$1048576,0,ROUND(DO$8*24,1)),データ_フィールド施設!$J$5:$J$1048576,OFFSET($G$9,ROW()-ROW($N$9),DO$6-$D$4))&gt;=50,IF(SUMIFS(OFFSET(データ_フィールド施設!$M$5:$M$1048576,0,ROUND(DO$8*24,1)),データ_フィールド施設!$J$5:$J$1048576,OFFSET($G$9,ROW()-ROW($N$9),DO$6-$D$4))&gt;=100,"×","△"),IF(DO$130="×","△","〇")))</f>
        <v>〇</v>
      </c>
      <c r="DP64" s="29" t="str">
        <f ca="1">IF(OR(DP$9="×",DP$110="×",DP$110="△"),"×",IF(SUMIFS(OFFSET(データ_フィールド施設!$M$5:$M$1048576,0,ROUND(DP$8*24,1)),データ_フィールド施設!$J$5:$J$1048576,OFFSET($G$9,ROW()-ROW($N$9),DP$6-$D$4))&gt;=50,IF(SUMIFS(OFFSET(データ_フィールド施設!$M$5:$M$1048576,0,ROUND(DP$8*24,1)),データ_フィールド施設!$J$5:$J$1048576,OFFSET($G$9,ROW()-ROW($N$9),DP$6-$D$4))&gt;=100,"×","△"),IF(DP$130="×","△","〇")))</f>
        <v>〇</v>
      </c>
      <c r="DQ64" s="29" t="str">
        <f ca="1">IF(OR(DQ$9="×",DQ$110="×",DQ$110="△"),"×",IF(SUMIFS(OFFSET(データ_フィールド施設!$M$5:$M$1048576,0,ROUND(DQ$8*24,1)),データ_フィールド施設!$J$5:$J$1048576,OFFSET($G$9,ROW()-ROW($N$9),DQ$6-$D$4))&gt;=50,IF(SUMIFS(OFFSET(データ_フィールド施設!$M$5:$M$1048576,0,ROUND(DQ$8*24,1)),データ_フィールド施設!$J$5:$J$1048576,OFFSET($G$9,ROW()-ROW($N$9),DQ$6-$D$4))&gt;=100,"×","△"),IF(DQ$130="×","△","〇")))</f>
        <v>〇</v>
      </c>
      <c r="DR64" s="30" t="str">
        <f ca="1">IF(OR(DR$9="×",DR$110="×",DR$110="△"),"×",IF(SUMIFS(OFFSET(データ_フィールド施設!$M$5:$M$1048576,0,ROUND(DR$8*24,1)),データ_フィールド施設!$J$5:$J$1048576,OFFSET($G$9,ROW()-ROW($N$9),DR$6-$D$4))&gt;=50,IF(SUMIFS(OFFSET(データ_フィールド施設!$M$5:$M$1048576,0,ROUND(DR$8*24,1)),データ_フィールド施設!$J$5:$J$1048576,OFFSET($G$9,ROW()-ROW($N$9),DR$6-$D$4))&gt;=100,"×","△"),IF(DR$130="×","△","〇")))</f>
        <v>〇</v>
      </c>
      <c r="DS64" s="29" t="str">
        <f ca="1">IF(OR(DS$9="×",DS$110="×",DS$110="△"),"×",IF(SUMIFS(OFFSET(データ_フィールド施設!$M$5:$M$1048576,0,ROUND(DS$8*24,1)),データ_フィールド施設!$J$5:$J$1048576,OFFSET($G$9,ROW()-ROW($N$9),DS$6-$D$4))&gt;=50,IF(SUMIFS(OFFSET(データ_フィールド施設!$M$5:$M$1048576,0,ROUND(DS$8*24,1)),データ_フィールド施設!$J$5:$J$1048576,OFFSET($G$9,ROW()-ROW($N$9),DS$6-$D$4))&gt;=100,"×","△"),IF(DS$130="×","△","〇")))</f>
        <v>〇</v>
      </c>
      <c r="DT64" s="29" t="str">
        <f ca="1">IF(OR(DT$9="×",DT$110="×",DT$110="△"),"×",IF(SUMIFS(OFFSET(データ_フィールド施設!$M$5:$M$1048576,0,ROUND(DT$8*24,1)),データ_フィールド施設!$J$5:$J$1048576,OFFSET($G$9,ROW()-ROW($N$9),DT$6-$D$4))&gt;=50,IF(SUMIFS(OFFSET(データ_フィールド施設!$M$5:$M$1048576,0,ROUND(DT$8*24,1)),データ_フィールド施設!$J$5:$J$1048576,OFFSET($G$9,ROW()-ROW($N$9),DT$6-$D$4))&gt;=100,"×","△"),IF(DT$130="×","△","〇")))</f>
        <v>〇</v>
      </c>
      <c r="DU64" s="29" t="str">
        <f ca="1">IF(OR(DU$9="×",DU$110="×",DU$110="△"),"×",IF(SUMIFS(OFFSET(データ_フィールド施設!$M$5:$M$1048576,0,ROUND(DU$8*24,1)),データ_フィールド施設!$J$5:$J$1048576,OFFSET($G$9,ROW()-ROW($N$9),DU$6-$D$4))&gt;=50,IF(SUMIFS(OFFSET(データ_フィールド施設!$M$5:$M$1048576,0,ROUND(DU$8*24,1)),データ_フィールド施設!$J$5:$J$1048576,OFFSET($G$9,ROW()-ROW($N$9),DU$6-$D$4))&gt;=100,"×","△"),IF(DU$130="×","△","〇")))</f>
        <v>〇</v>
      </c>
      <c r="DV64" s="29" t="str">
        <f ca="1">IF(OR(DV$9="×",DV$110="×",DV$110="△"),"×",IF(SUMIFS(OFFSET(データ_フィールド施設!$M$5:$M$1048576,0,ROUND(DV$8*24,1)),データ_フィールド施設!$J$5:$J$1048576,OFFSET($G$9,ROW()-ROW($N$9),DV$6-$D$4))&gt;=50,IF(SUMIFS(OFFSET(データ_フィールド施設!$M$5:$M$1048576,0,ROUND(DV$8*24,1)),データ_フィールド施設!$J$5:$J$1048576,OFFSET($G$9,ROW()-ROW($N$9),DV$6-$D$4))&gt;=100,"×","△"),IF(DV$130="×","△","〇")))</f>
        <v>〇</v>
      </c>
      <c r="DW64" s="28" t="str">
        <f ca="1">IF(OR(DW$9="×",DW$110="×",DW$110="△"),"×",IF(SUMIFS(OFFSET(データ_フィールド施設!$M$5:$M$1048576,0,ROUND(DW$8*24,1)),データ_フィールド施設!$J$5:$J$1048576,OFFSET($G$9,ROW()-ROW($N$9),DW$6-$D$4))&gt;=50,IF(SUMIFS(OFFSET(データ_フィールド施設!$M$5:$M$1048576,0,ROUND(DW$8*24,1)),データ_フィールド施設!$J$5:$J$1048576,OFFSET($G$9,ROW()-ROW($N$9),DW$6-$D$4))&gt;=100,"×","△"),IF(DW$130="×","△","〇")))</f>
        <v>〇</v>
      </c>
      <c r="DX64" s="29" t="str">
        <f ca="1">IF(OR(DX$9="×",DX$110="×",DX$110="△"),"×",IF(SUMIFS(OFFSET(データ_フィールド施設!$M$5:$M$1048576,0,ROUND(DX$8*24,1)),データ_フィールド施設!$J$5:$J$1048576,OFFSET($G$9,ROW()-ROW($N$9),DX$6-$D$4))&gt;=50,IF(SUMIFS(OFFSET(データ_フィールド施設!$M$5:$M$1048576,0,ROUND(DX$8*24,1)),データ_フィールド施設!$J$5:$J$1048576,OFFSET($G$9,ROW()-ROW($N$9),DX$6-$D$4))&gt;=100,"×","△"),IF(DX$130="×","△","〇")))</f>
        <v>〇</v>
      </c>
      <c r="DY64" s="29" t="str">
        <f ca="1">IF(OR(DY$9="×",DY$110="×",DY$110="△"),"×",IF(SUMIFS(OFFSET(データ_フィールド施設!$M$5:$M$1048576,0,ROUND(DY$8*24,1)),データ_フィールド施設!$J$5:$J$1048576,OFFSET($G$9,ROW()-ROW($N$9),DY$6-$D$4))&gt;=50,IF(SUMIFS(OFFSET(データ_フィールド施設!$M$5:$M$1048576,0,ROUND(DY$8*24,1)),データ_フィールド施設!$J$5:$J$1048576,OFFSET($G$9,ROW()-ROW($N$9),DY$6-$D$4))&gt;=100,"×","△"),IF(DY$130="×","△","〇")))</f>
        <v>〇</v>
      </c>
      <c r="DZ64" s="30" t="str">
        <f ca="1">IF(OR(DZ$9="×",DZ$110="×",DZ$110="△"),"×",IF(SUMIFS(OFFSET(データ_フィールド施設!$M$5:$M$1048576,0,ROUND(DZ$8*24,1)),データ_フィールド施設!$J$5:$J$1048576,OFFSET($G$9,ROW()-ROW($N$9),DZ$6-$D$4))&gt;=50,IF(SUMIFS(OFFSET(データ_フィールド施設!$M$5:$M$1048576,0,ROUND(DZ$8*24,1)),データ_フィールド施設!$J$5:$J$1048576,OFFSET($G$9,ROW()-ROW($N$9),DZ$6-$D$4))&gt;=100,"×","△"),IF(DZ$130="×","△","〇")))</f>
        <v>〇</v>
      </c>
      <c r="EA64" s="29" t="str">
        <f ca="1">IF(OR(EA$9="×",EA$110="×",EA$110="△"),"×",IF(SUMIFS(OFFSET(データ_フィールド施設!$M$5:$M$1048576,0,ROUND(EA$8*24,1)),データ_フィールド施設!$J$5:$J$1048576,OFFSET($G$9,ROW()-ROW($N$9),EA$6-$D$4))&gt;=50,IF(SUMIFS(OFFSET(データ_フィールド施設!$M$5:$M$1048576,0,ROUND(EA$8*24,1)),データ_フィールド施設!$J$5:$J$1048576,OFFSET($G$9,ROW()-ROW($N$9),EA$6-$D$4))&gt;=100,"×","△"),IF(EA$130="×","△","〇")))</f>
        <v>〇</v>
      </c>
      <c r="EB64" s="29" t="str">
        <f ca="1">IF(OR(EB$9="×",EB$110="×",EB$110="△"),"×",IF(SUMIFS(OFFSET(データ_フィールド施設!$M$5:$M$1048576,0,ROUND(EB$8*24,1)),データ_フィールド施設!$J$5:$J$1048576,OFFSET($G$9,ROW()-ROW($N$9),EB$6-$D$4))&gt;=50,IF(SUMIFS(OFFSET(データ_フィールド施設!$M$5:$M$1048576,0,ROUND(EB$8*24,1)),データ_フィールド施設!$J$5:$J$1048576,OFFSET($G$9,ROW()-ROW($N$9),EB$6-$D$4))&gt;=100,"×","△"),IF(EB$130="×","△","〇")))</f>
        <v>〇</v>
      </c>
      <c r="EC64" s="37" t="str">
        <f ca="1">IF(OR(EC$9="×",EC$110="×",EC$110="△"),"×",IF(SUMIFS(OFFSET(データ_フィールド施設!$M$5:$M$1048576,0,ROUND(EC$8*24,1)),データ_フィールド施設!$J$5:$J$1048576,OFFSET($G$9,ROW()-ROW($N$9),EC$6-$D$4))&gt;=50,IF(SUMIFS(OFFSET(データ_フィールド施設!$M$5:$M$1048576,0,ROUND(EC$8*24,1)),データ_フィールド施設!$J$5:$J$1048576,OFFSET($G$9,ROW()-ROW($N$9),EC$6-$D$4))&gt;=100,"×","△"),IF(EC$130="×","△","〇")))</f>
        <v>〇</v>
      </c>
      <c r="ED64" s="36" t="str">
        <f ca="1">IF(OR(ED$9="×",ED$110="×",ED$110="△"),"×",IF(SUMIFS(OFFSET(データ_フィールド施設!$M$5:$M$1048576,0,ROUND(ED$8*24,1)),データ_フィールド施設!$J$5:$J$1048576,OFFSET($G$9,ROW()-ROW($N$9),ED$6-$D$4))&gt;=50,IF(SUMIFS(OFFSET(データ_フィールド施設!$M$5:$M$1048576,0,ROUND(ED$8*24,1)),データ_フィールド施設!$J$5:$J$1048576,OFFSET($G$9,ROW()-ROW($N$9),ED$6-$D$4))&gt;=100,"×","△"),IF(ED$130="×","△","〇")))</f>
        <v>×</v>
      </c>
      <c r="EE64" s="29" t="str">
        <f ca="1">IF(OR(EE$9="×",EE$110="×",EE$110="△"),"×",IF(SUMIFS(OFFSET(データ_フィールド施設!$M$5:$M$1048576,0,ROUND(EE$8*24,1)),データ_フィールド施設!$J$5:$J$1048576,OFFSET($G$9,ROW()-ROW($N$9),EE$6-$D$4))&gt;=50,IF(SUMIFS(OFFSET(データ_フィールド施設!$M$5:$M$1048576,0,ROUND(EE$8*24,1)),データ_フィールド施設!$J$5:$J$1048576,OFFSET($G$9,ROW()-ROW($N$9),EE$6-$D$4))&gt;=100,"×","△"),IF(EE$130="×","△","〇")))</f>
        <v>×</v>
      </c>
      <c r="EF64" s="29" t="str">
        <f ca="1">IF(OR(EF$9="×",EF$110="×",EF$110="△"),"×",IF(SUMIFS(OFFSET(データ_フィールド施設!$M$5:$M$1048576,0,ROUND(EF$8*24,1)),データ_フィールド施設!$J$5:$J$1048576,OFFSET($G$9,ROW()-ROW($N$9),EF$6-$D$4))&gt;=50,IF(SUMIFS(OFFSET(データ_フィールド施設!$M$5:$M$1048576,0,ROUND(EF$8*24,1)),データ_フィールド施設!$J$5:$J$1048576,OFFSET($G$9,ROW()-ROW($N$9),EF$6-$D$4))&gt;=100,"×","△"),IF(EF$130="×","△","〇")))</f>
        <v>×</v>
      </c>
      <c r="EG64" s="29" t="str">
        <f ca="1">IF(OR(EG$9="×",EG$110="×",EG$110="△"),"×",IF(SUMIFS(OFFSET(データ_フィールド施設!$M$5:$M$1048576,0,ROUND(EG$8*24,1)),データ_フィールド施設!$J$5:$J$1048576,OFFSET($G$9,ROW()-ROW($N$9),EG$6-$D$4))&gt;=50,IF(SUMIFS(OFFSET(データ_フィールド施設!$M$5:$M$1048576,0,ROUND(EG$8*24,1)),データ_フィールド施設!$J$5:$J$1048576,OFFSET($G$9,ROW()-ROW($N$9),EG$6-$D$4))&gt;=100,"×","△"),IF(EG$130="×","△","〇")))</f>
        <v>×</v>
      </c>
      <c r="EH64" s="29" t="str">
        <f ca="1">IF(OR(EH$9="×",EH$110="×",EH$110="△"),"×",IF(SUMIFS(OFFSET(データ_フィールド施設!$M$5:$M$1048576,0,ROUND(EH$8*24,1)),データ_フィールド施設!$J$5:$J$1048576,OFFSET($G$9,ROW()-ROW($N$9),EH$6-$D$4))&gt;=50,IF(SUMIFS(OFFSET(データ_フィールド施設!$M$5:$M$1048576,0,ROUND(EH$8*24,1)),データ_フィールド施設!$J$5:$J$1048576,OFFSET($G$9,ROW()-ROW($N$9),EH$6-$D$4))&gt;=100,"×","△"),IF(EH$130="×","△","〇")))</f>
        <v>×</v>
      </c>
      <c r="EI64" s="29" t="str">
        <f ca="1">IF(OR(EI$9="×",EI$110="×",EI$110="△"),"×",IF(SUMIFS(OFFSET(データ_フィールド施設!$M$5:$M$1048576,0,ROUND(EI$8*24,1)),データ_フィールド施設!$J$5:$J$1048576,OFFSET($G$9,ROW()-ROW($N$9),EI$6-$D$4))&gt;=50,IF(SUMIFS(OFFSET(データ_フィールド施設!$M$5:$M$1048576,0,ROUND(EI$8*24,1)),データ_フィールド施設!$J$5:$J$1048576,OFFSET($G$9,ROW()-ROW($N$9),EI$6-$D$4))&gt;=100,"×","△"),IF(EI$130="×","△","〇")))</f>
        <v>×</v>
      </c>
      <c r="EJ64" s="29" t="str">
        <f ca="1">IF(OR(EJ$9="×",EJ$110="×",EJ$110="△"),"×",IF(SUMIFS(OFFSET(データ_フィールド施設!$M$5:$M$1048576,0,ROUND(EJ$8*24,1)),データ_フィールド施設!$J$5:$J$1048576,OFFSET($G$9,ROW()-ROW($N$9),EJ$6-$D$4))&gt;=50,IF(SUMIFS(OFFSET(データ_フィールド施設!$M$5:$M$1048576,0,ROUND(EJ$8*24,1)),データ_フィールド施設!$J$5:$J$1048576,OFFSET($G$9,ROW()-ROW($N$9),EJ$6-$D$4))&gt;=100,"×","△"),IF(EJ$130="×","△","〇")))</f>
        <v>×</v>
      </c>
      <c r="EK64" s="29" t="str">
        <f ca="1">IF(OR(EK$9="×",EK$110="×",EK$110="△"),"×",IF(SUMIFS(OFFSET(データ_フィールド施設!$M$5:$M$1048576,0,ROUND(EK$8*24,1)),データ_フィールド施設!$J$5:$J$1048576,OFFSET($G$9,ROW()-ROW($N$9),EK$6-$D$4))&gt;=50,IF(SUMIFS(OFFSET(データ_フィールド施設!$M$5:$M$1048576,0,ROUND(EK$8*24,1)),データ_フィールド施設!$J$5:$J$1048576,OFFSET($G$9,ROW()-ROW($N$9),EK$6-$D$4))&gt;=100,"×","△"),IF(EK$130="×","△","〇")))</f>
        <v>×</v>
      </c>
      <c r="EL64" s="29" t="str">
        <f ca="1">IF(OR(EL$9="×",EL$110="×",EL$110="△"),"×",IF(SUMIFS(OFFSET(データ_フィールド施設!$M$5:$M$1048576,0,ROUND(EL$8*24,1)),データ_フィールド施設!$J$5:$J$1048576,OFFSET($G$9,ROW()-ROW($N$9),EL$6-$D$4))&gt;=50,IF(SUMIFS(OFFSET(データ_フィールド施設!$M$5:$M$1048576,0,ROUND(EL$8*24,1)),データ_フィールド施設!$J$5:$J$1048576,OFFSET($G$9,ROW()-ROW($N$9),EL$6-$D$4))&gt;=100,"×","△"),IF(EL$130="×","△","〇")))</f>
        <v>×</v>
      </c>
      <c r="EM64" s="28" t="str">
        <f ca="1">IF(OR(EM$9="×",EM$110="×",EM$110="△"),"×",IF(SUMIFS(OFFSET(データ_フィールド施設!$M$5:$M$1048576,0,ROUND(EM$8*24,1)),データ_フィールド施設!$J$5:$J$1048576,OFFSET($G$9,ROW()-ROW($N$9),EM$6-$D$4))&gt;=50,IF(SUMIFS(OFFSET(データ_フィールド施設!$M$5:$M$1048576,0,ROUND(EM$8*24,1)),データ_フィールド施設!$J$5:$J$1048576,OFFSET($G$9,ROW()-ROW($N$9),EM$6-$D$4))&gt;=100,"×","△"),IF(EM$130="×","△","〇")))</f>
        <v>×</v>
      </c>
      <c r="EN64" s="29" t="str">
        <f ca="1">IF(OR(EN$9="×",EN$110="×",EN$110="△"),"×",IF(SUMIFS(OFFSET(データ_フィールド施設!$M$5:$M$1048576,0,ROUND(EN$8*24,1)),データ_フィールド施設!$J$5:$J$1048576,OFFSET($G$9,ROW()-ROW($N$9),EN$6-$D$4))&gt;=50,IF(SUMIFS(OFFSET(データ_フィールド施設!$M$5:$M$1048576,0,ROUND(EN$8*24,1)),データ_フィールド施設!$J$5:$J$1048576,OFFSET($G$9,ROW()-ROW($N$9),EN$6-$D$4))&gt;=100,"×","△"),IF(EN$130="×","△","〇")))</f>
        <v>×</v>
      </c>
      <c r="EO64" s="29" t="str">
        <f ca="1">IF(OR(EO$9="×",EO$110="×",EO$110="△"),"×",IF(SUMIFS(OFFSET(データ_フィールド施設!$M$5:$M$1048576,0,ROUND(EO$8*24,1)),データ_フィールド施設!$J$5:$J$1048576,OFFSET($G$9,ROW()-ROW($N$9),EO$6-$D$4))&gt;=50,IF(SUMIFS(OFFSET(データ_フィールド施設!$M$5:$M$1048576,0,ROUND(EO$8*24,1)),データ_フィールド施設!$J$5:$J$1048576,OFFSET($G$9,ROW()-ROW($N$9),EO$6-$D$4))&gt;=100,"×","△"),IF(EO$130="×","△","〇")))</f>
        <v>×</v>
      </c>
      <c r="EP64" s="30" t="str">
        <f ca="1">IF(OR(EP$9="×",EP$110="×",EP$110="△"),"×",IF(SUMIFS(OFFSET(データ_フィールド施設!$M$5:$M$1048576,0,ROUND(EP$8*24,1)),データ_フィールド施設!$J$5:$J$1048576,OFFSET($G$9,ROW()-ROW($N$9),EP$6-$D$4))&gt;=50,IF(SUMIFS(OFFSET(データ_フィールド施設!$M$5:$M$1048576,0,ROUND(EP$8*24,1)),データ_フィールド施設!$J$5:$J$1048576,OFFSET($G$9,ROW()-ROW($N$9),EP$6-$D$4))&gt;=100,"×","△"),IF(EP$130="×","△","〇")))</f>
        <v>×</v>
      </c>
      <c r="EQ64" s="29" t="str">
        <f ca="1">IF(OR(EQ$9="×",EQ$110="×",EQ$110="△"),"×",IF(SUMIFS(OFFSET(データ_フィールド施設!$M$5:$M$1048576,0,ROUND(EQ$8*24,1)),データ_フィールド施設!$J$5:$J$1048576,OFFSET($G$9,ROW()-ROW($N$9),EQ$6-$D$4))&gt;=50,IF(SUMIFS(OFFSET(データ_フィールド施設!$M$5:$M$1048576,0,ROUND(EQ$8*24,1)),データ_フィールド施設!$J$5:$J$1048576,OFFSET($G$9,ROW()-ROW($N$9),EQ$6-$D$4))&gt;=100,"×","△"),IF(EQ$130="×","△","〇")))</f>
        <v>×</v>
      </c>
      <c r="ER64" s="29" t="str">
        <f ca="1">IF(OR(ER$9="×",ER$110="×",ER$110="△"),"×",IF(SUMIFS(OFFSET(データ_フィールド施設!$M$5:$M$1048576,0,ROUND(ER$8*24,1)),データ_フィールド施設!$J$5:$J$1048576,OFFSET($G$9,ROW()-ROW($N$9),ER$6-$D$4))&gt;=50,IF(SUMIFS(OFFSET(データ_フィールド施設!$M$5:$M$1048576,0,ROUND(ER$8*24,1)),データ_フィールド施設!$J$5:$J$1048576,OFFSET($G$9,ROW()-ROW($N$9),ER$6-$D$4))&gt;=100,"×","△"),IF(ER$130="×","△","〇")))</f>
        <v>×</v>
      </c>
      <c r="ES64" s="29" t="str">
        <f ca="1">IF(OR(ES$9="×",ES$110="×",ES$110="△"),"×",IF(SUMIFS(OFFSET(データ_フィールド施設!$M$5:$M$1048576,0,ROUND(ES$8*24,1)),データ_フィールド施設!$J$5:$J$1048576,OFFSET($G$9,ROW()-ROW($N$9),ES$6-$D$4))&gt;=50,IF(SUMIFS(OFFSET(データ_フィールド施設!$M$5:$M$1048576,0,ROUND(ES$8*24,1)),データ_フィールド施設!$J$5:$J$1048576,OFFSET($G$9,ROW()-ROW($N$9),ES$6-$D$4))&gt;=100,"×","△"),IF(ES$130="×","△","〇")))</f>
        <v>×</v>
      </c>
      <c r="ET64" s="29" t="str">
        <f ca="1">IF(OR(ET$9="×",ET$110="×",ET$110="△"),"×",IF(SUMIFS(OFFSET(データ_フィールド施設!$M$5:$M$1048576,0,ROUND(ET$8*24,1)),データ_フィールド施設!$J$5:$J$1048576,OFFSET($G$9,ROW()-ROW($N$9),ET$6-$D$4))&gt;=50,IF(SUMIFS(OFFSET(データ_フィールド施設!$M$5:$M$1048576,0,ROUND(ET$8*24,1)),データ_フィールド施設!$J$5:$J$1048576,OFFSET($G$9,ROW()-ROW($N$9),ET$6-$D$4))&gt;=100,"×","△"),IF(ET$130="×","△","〇")))</f>
        <v>×</v>
      </c>
      <c r="EU64" s="28" t="str">
        <f ca="1">IF(OR(EU$9="×",EU$110="×",EU$110="△"),"×",IF(SUMIFS(OFFSET(データ_フィールド施設!$M$5:$M$1048576,0,ROUND(EU$8*24,1)),データ_フィールド施設!$J$5:$J$1048576,OFFSET($G$9,ROW()-ROW($N$9),EU$6-$D$4))&gt;=50,IF(SUMIFS(OFFSET(データ_フィールド施設!$M$5:$M$1048576,0,ROUND(EU$8*24,1)),データ_フィールド施設!$J$5:$J$1048576,OFFSET($G$9,ROW()-ROW($N$9),EU$6-$D$4))&gt;=100,"×","△"),IF(EU$130="×","△","〇")))</f>
        <v>×</v>
      </c>
      <c r="EV64" s="29" t="str">
        <f ca="1">IF(OR(EV$9="×",EV$110="×",EV$110="△"),"×",IF(SUMIFS(OFFSET(データ_フィールド施設!$M$5:$M$1048576,0,ROUND(EV$8*24,1)),データ_フィールド施設!$J$5:$J$1048576,OFFSET($G$9,ROW()-ROW($N$9),EV$6-$D$4))&gt;=50,IF(SUMIFS(OFFSET(データ_フィールド施設!$M$5:$M$1048576,0,ROUND(EV$8*24,1)),データ_フィールド施設!$J$5:$J$1048576,OFFSET($G$9,ROW()-ROW($N$9),EV$6-$D$4))&gt;=100,"×","△"),IF(EV$130="×","△","〇")))</f>
        <v>×</v>
      </c>
      <c r="EW64" s="29" t="str">
        <f ca="1">IF(OR(EW$9="×",EW$110="×",EW$110="△"),"×",IF(SUMIFS(OFFSET(データ_フィールド施設!$M$5:$M$1048576,0,ROUND(EW$8*24,1)),データ_フィールド施設!$J$5:$J$1048576,OFFSET($G$9,ROW()-ROW($N$9),EW$6-$D$4))&gt;=50,IF(SUMIFS(OFFSET(データ_フィールド施設!$M$5:$M$1048576,0,ROUND(EW$8*24,1)),データ_フィールド施設!$J$5:$J$1048576,OFFSET($G$9,ROW()-ROW($N$9),EW$6-$D$4))&gt;=100,"×","△"),IF(EW$130="×","△","〇")))</f>
        <v>×</v>
      </c>
      <c r="EX64" s="30" t="str">
        <f ca="1">IF(OR(EX$9="×",EX$110="×",EX$110="△"),"×",IF(SUMIFS(OFFSET(データ_フィールド施設!$M$5:$M$1048576,0,ROUND(EX$8*24,1)),データ_フィールド施設!$J$5:$J$1048576,OFFSET($G$9,ROW()-ROW($N$9),EX$6-$D$4))&gt;=50,IF(SUMIFS(OFFSET(データ_フィールド施設!$M$5:$M$1048576,0,ROUND(EX$8*24,1)),データ_フィールド施設!$J$5:$J$1048576,OFFSET($G$9,ROW()-ROW($N$9),EX$6-$D$4))&gt;=100,"×","△"),IF(EX$130="×","△","〇")))</f>
        <v>×</v>
      </c>
      <c r="EY64" s="29" t="str">
        <f ca="1">IF(OR(EY$9="×",EY$110="×",EY$110="△"),"×",IF(SUMIFS(OFFSET(データ_フィールド施設!$M$5:$M$1048576,0,ROUND(EY$8*24,1)),データ_フィールド施設!$J$5:$J$1048576,OFFSET($G$9,ROW()-ROW($N$9),EY$6-$D$4))&gt;=50,IF(SUMIFS(OFFSET(データ_フィールド施設!$M$5:$M$1048576,0,ROUND(EY$8*24,1)),データ_フィールド施設!$J$5:$J$1048576,OFFSET($G$9,ROW()-ROW($N$9),EY$6-$D$4))&gt;=100,"×","△"),IF(EY$130="×","△","〇")))</f>
        <v>×</v>
      </c>
      <c r="EZ64" s="29" t="str">
        <f ca="1">IF(OR(EZ$9="×",EZ$110="×",EZ$110="△"),"×",IF(SUMIFS(OFFSET(データ_フィールド施設!$M$5:$M$1048576,0,ROUND(EZ$8*24,1)),データ_フィールド施設!$J$5:$J$1048576,OFFSET($G$9,ROW()-ROW($N$9),EZ$6-$D$4))&gt;=50,IF(SUMIFS(OFFSET(データ_フィールド施設!$M$5:$M$1048576,0,ROUND(EZ$8*24,1)),データ_フィールド施設!$J$5:$J$1048576,OFFSET($G$9,ROW()-ROW($N$9),EZ$6-$D$4))&gt;=100,"×","△"),IF(EZ$130="×","△","〇")))</f>
        <v>×</v>
      </c>
      <c r="FA64" s="37" t="str">
        <f ca="1">IF(OR(FA$9="×",FA$110="×",FA$110="△"),"×",IF(SUMIFS(OFFSET(データ_フィールド施設!$M$5:$M$1048576,0,ROUND(FA$8*24,1)),データ_フィールド施設!$J$5:$J$1048576,OFFSET($G$9,ROW()-ROW($N$9),FA$6-$D$4))&gt;=50,IF(SUMIFS(OFFSET(データ_フィールド施設!$M$5:$M$1048576,0,ROUND(FA$8*24,1)),データ_フィールド施設!$J$5:$J$1048576,OFFSET($G$9,ROW()-ROW($N$9),FA$6-$D$4))&gt;=100,"×","△"),IF(FA$130="×","△","〇")))</f>
        <v>×</v>
      </c>
      <c r="FB64" s="36" t="str">
        <f ca="1">IF(OR(FB$9="×",FB$110="×",FB$110="△"),"×",IF(SUMIFS(OFFSET(データ_フィールド施設!$M$5:$M$1048576,0,ROUND(FB$8*24,1)),データ_フィールド施設!$J$5:$J$1048576,OFFSET($G$9,ROW()-ROW($N$9),FB$6-$D$4))&gt;=50,IF(SUMIFS(OFFSET(データ_フィールド施設!$M$5:$M$1048576,0,ROUND(FB$8*24,1)),データ_フィールド施設!$J$5:$J$1048576,OFFSET($G$9,ROW()-ROW($N$9),FB$6-$D$4))&gt;=100,"×","△"),IF(FB$130="×","△","〇")))</f>
        <v>×</v>
      </c>
      <c r="FC64" s="29" t="str">
        <f ca="1">IF(OR(FC$9="×",FC$110="×",FC$110="△"),"×",IF(SUMIFS(OFFSET(データ_フィールド施設!$M$5:$M$1048576,0,ROUND(FC$8*24,1)),データ_フィールド施設!$J$5:$J$1048576,OFFSET($G$9,ROW()-ROW($N$9),FC$6-$D$4))&gt;=50,IF(SUMIFS(OFFSET(データ_フィールド施設!$M$5:$M$1048576,0,ROUND(FC$8*24,1)),データ_フィールド施設!$J$5:$J$1048576,OFFSET($G$9,ROW()-ROW($N$9),FC$6-$D$4))&gt;=100,"×","△"),IF(FC$130="×","△","〇")))</f>
        <v>×</v>
      </c>
      <c r="FD64" s="29" t="str">
        <f ca="1">IF(OR(FD$9="×",FD$110="×",FD$110="△"),"×",IF(SUMIFS(OFFSET(データ_フィールド施設!$M$5:$M$1048576,0,ROUND(FD$8*24,1)),データ_フィールド施設!$J$5:$J$1048576,OFFSET($G$9,ROW()-ROW($N$9),FD$6-$D$4))&gt;=50,IF(SUMIFS(OFFSET(データ_フィールド施設!$M$5:$M$1048576,0,ROUND(FD$8*24,1)),データ_フィールド施設!$J$5:$J$1048576,OFFSET($G$9,ROW()-ROW($N$9),FD$6-$D$4))&gt;=100,"×","△"),IF(FD$130="×","△","〇")))</f>
        <v>×</v>
      </c>
      <c r="FE64" s="29" t="str">
        <f ca="1">IF(OR(FE$9="×",FE$110="×",FE$110="△"),"×",IF(SUMIFS(OFFSET(データ_フィールド施設!$M$5:$M$1048576,0,ROUND(FE$8*24,1)),データ_フィールド施設!$J$5:$J$1048576,OFFSET($G$9,ROW()-ROW($N$9),FE$6-$D$4))&gt;=50,IF(SUMIFS(OFFSET(データ_フィールド施設!$M$5:$M$1048576,0,ROUND(FE$8*24,1)),データ_フィールド施設!$J$5:$J$1048576,OFFSET($G$9,ROW()-ROW($N$9),FE$6-$D$4))&gt;=100,"×","△"),IF(FE$130="×","△","〇")))</f>
        <v>×</v>
      </c>
      <c r="FF64" s="29" t="str">
        <f ca="1">IF(OR(FF$9="×",FF$110="×",FF$110="△"),"×",IF(SUMIFS(OFFSET(データ_フィールド施設!$M$5:$M$1048576,0,ROUND(FF$8*24,1)),データ_フィールド施設!$J$5:$J$1048576,OFFSET($G$9,ROW()-ROW($N$9),FF$6-$D$4))&gt;=50,IF(SUMIFS(OFFSET(データ_フィールド施設!$M$5:$M$1048576,0,ROUND(FF$8*24,1)),データ_フィールド施設!$J$5:$J$1048576,OFFSET($G$9,ROW()-ROW($N$9),FF$6-$D$4))&gt;=100,"×","△"),IF(FF$130="×","△","〇")))</f>
        <v>×</v>
      </c>
      <c r="FG64" s="29" t="str">
        <f ca="1">IF(OR(FG$9="×",FG$110="×",FG$110="△"),"×",IF(SUMIFS(OFFSET(データ_フィールド施設!$M$5:$M$1048576,0,ROUND(FG$8*24,1)),データ_フィールド施設!$J$5:$J$1048576,OFFSET($G$9,ROW()-ROW($N$9),FG$6-$D$4))&gt;=50,IF(SUMIFS(OFFSET(データ_フィールド施設!$M$5:$M$1048576,0,ROUND(FG$8*24,1)),データ_フィールド施設!$J$5:$J$1048576,OFFSET($G$9,ROW()-ROW($N$9),FG$6-$D$4))&gt;=100,"×","△"),IF(FG$130="×","△","〇")))</f>
        <v>×</v>
      </c>
      <c r="FH64" s="29" t="str">
        <f ca="1">IF(OR(FH$9="×",FH$110="×",FH$110="△"),"×",IF(SUMIFS(OFFSET(データ_フィールド施設!$M$5:$M$1048576,0,ROUND(FH$8*24,1)),データ_フィールド施設!$J$5:$J$1048576,OFFSET($G$9,ROW()-ROW($N$9),FH$6-$D$4))&gt;=50,IF(SUMIFS(OFFSET(データ_フィールド施設!$M$5:$M$1048576,0,ROUND(FH$8*24,1)),データ_フィールド施設!$J$5:$J$1048576,OFFSET($G$9,ROW()-ROW($N$9),FH$6-$D$4))&gt;=100,"×","△"),IF(FH$130="×","△","〇")))</f>
        <v>×</v>
      </c>
      <c r="FI64" s="29" t="str">
        <f ca="1">IF(OR(FI$9="×",FI$110="×",FI$110="△"),"×",IF(SUMIFS(OFFSET(データ_フィールド施設!$M$5:$M$1048576,0,ROUND(FI$8*24,1)),データ_フィールド施設!$J$5:$J$1048576,OFFSET($G$9,ROW()-ROW($N$9),FI$6-$D$4))&gt;=50,IF(SUMIFS(OFFSET(データ_フィールド施設!$M$5:$M$1048576,0,ROUND(FI$8*24,1)),データ_フィールド施設!$J$5:$J$1048576,OFFSET($G$9,ROW()-ROW($N$9),FI$6-$D$4))&gt;=100,"×","△"),IF(FI$130="×","△","〇")))</f>
        <v>×</v>
      </c>
      <c r="FJ64" s="29" t="str">
        <f ca="1">IF(OR(FJ$9="×",FJ$110="×",FJ$110="△"),"×",IF(SUMIFS(OFFSET(データ_フィールド施設!$M$5:$M$1048576,0,ROUND(FJ$8*24,1)),データ_フィールド施設!$J$5:$J$1048576,OFFSET($G$9,ROW()-ROW($N$9),FJ$6-$D$4))&gt;=50,IF(SUMIFS(OFFSET(データ_フィールド施設!$M$5:$M$1048576,0,ROUND(FJ$8*24,1)),データ_フィールド施設!$J$5:$J$1048576,OFFSET($G$9,ROW()-ROW($N$9),FJ$6-$D$4))&gt;=100,"×","△"),IF(FJ$130="×","△","〇")))</f>
        <v>×</v>
      </c>
      <c r="FK64" s="28" t="str">
        <f ca="1">IF(OR(FK$9="×",FK$110="×",FK$110="△"),"×",IF(SUMIFS(OFFSET(データ_フィールド施設!$M$5:$M$1048576,0,ROUND(FK$8*24,1)),データ_フィールド施設!$J$5:$J$1048576,OFFSET($G$9,ROW()-ROW($N$9),FK$6-$D$4))&gt;=50,IF(SUMIFS(OFFSET(データ_フィールド施設!$M$5:$M$1048576,0,ROUND(FK$8*24,1)),データ_フィールド施設!$J$5:$J$1048576,OFFSET($G$9,ROW()-ROW($N$9),FK$6-$D$4))&gt;=100,"×","△"),IF(FK$130="×","△","〇")))</f>
        <v>×</v>
      </c>
      <c r="FL64" s="29" t="str">
        <f ca="1">IF(OR(FL$9="×",FL$110="×",FL$110="△"),"×",IF(SUMIFS(OFFSET(データ_フィールド施設!$M$5:$M$1048576,0,ROUND(FL$8*24,1)),データ_フィールド施設!$J$5:$J$1048576,OFFSET($G$9,ROW()-ROW($N$9),FL$6-$D$4))&gt;=50,IF(SUMIFS(OFFSET(データ_フィールド施設!$M$5:$M$1048576,0,ROUND(FL$8*24,1)),データ_フィールド施設!$J$5:$J$1048576,OFFSET($G$9,ROW()-ROW($N$9),FL$6-$D$4))&gt;=100,"×","△"),IF(FL$130="×","△","〇")))</f>
        <v>×</v>
      </c>
      <c r="FM64" s="29" t="str">
        <f ca="1">IF(OR(FM$9="×",FM$110="×",FM$110="△"),"×",IF(SUMIFS(OFFSET(データ_フィールド施設!$M$5:$M$1048576,0,ROUND(FM$8*24,1)),データ_フィールド施設!$J$5:$J$1048576,OFFSET($G$9,ROW()-ROW($N$9),FM$6-$D$4))&gt;=50,IF(SUMIFS(OFFSET(データ_フィールド施設!$M$5:$M$1048576,0,ROUND(FM$8*24,1)),データ_フィールド施設!$J$5:$J$1048576,OFFSET($G$9,ROW()-ROW($N$9),FM$6-$D$4))&gt;=100,"×","△"),IF(FM$130="×","△","〇")))</f>
        <v>×</v>
      </c>
      <c r="FN64" s="30" t="str">
        <f ca="1">IF(OR(FN$9="×",FN$110="×",FN$110="△"),"×",IF(SUMIFS(OFFSET(データ_フィールド施設!$M$5:$M$1048576,0,ROUND(FN$8*24,1)),データ_フィールド施設!$J$5:$J$1048576,OFFSET($G$9,ROW()-ROW($N$9),FN$6-$D$4))&gt;=50,IF(SUMIFS(OFFSET(データ_フィールド施設!$M$5:$M$1048576,0,ROUND(FN$8*24,1)),データ_フィールド施設!$J$5:$J$1048576,OFFSET($G$9,ROW()-ROW($N$9),FN$6-$D$4))&gt;=100,"×","△"),IF(FN$130="×","△","〇")))</f>
        <v>×</v>
      </c>
      <c r="FO64" s="29" t="str">
        <f ca="1">IF(OR(FO$9="×",FO$110="×",FO$110="△"),"×",IF(SUMIFS(OFFSET(データ_フィールド施設!$M$5:$M$1048576,0,ROUND(FO$8*24,1)),データ_フィールド施設!$J$5:$J$1048576,OFFSET($G$9,ROW()-ROW($N$9),FO$6-$D$4))&gt;=50,IF(SUMIFS(OFFSET(データ_フィールド施設!$M$5:$M$1048576,0,ROUND(FO$8*24,1)),データ_フィールド施設!$J$5:$J$1048576,OFFSET($G$9,ROW()-ROW($N$9),FO$6-$D$4))&gt;=100,"×","△"),IF(FO$130="×","△","〇")))</f>
        <v>×</v>
      </c>
      <c r="FP64" s="29" t="str">
        <f ca="1">IF(OR(FP$9="×",FP$110="×",FP$110="△"),"×",IF(SUMIFS(OFFSET(データ_フィールド施設!$M$5:$M$1048576,0,ROUND(FP$8*24,1)),データ_フィールド施設!$J$5:$J$1048576,OFFSET($G$9,ROW()-ROW($N$9),FP$6-$D$4))&gt;=50,IF(SUMIFS(OFFSET(データ_フィールド施設!$M$5:$M$1048576,0,ROUND(FP$8*24,1)),データ_フィールド施設!$J$5:$J$1048576,OFFSET($G$9,ROW()-ROW($N$9),FP$6-$D$4))&gt;=100,"×","△"),IF(FP$130="×","△","〇")))</f>
        <v>×</v>
      </c>
      <c r="FQ64" s="29" t="str">
        <f ca="1">IF(OR(FQ$9="×",FQ$110="×",FQ$110="△"),"×",IF(SUMIFS(OFFSET(データ_フィールド施設!$M$5:$M$1048576,0,ROUND(FQ$8*24,1)),データ_フィールド施設!$J$5:$J$1048576,OFFSET($G$9,ROW()-ROW($N$9),FQ$6-$D$4))&gt;=50,IF(SUMIFS(OFFSET(データ_フィールド施設!$M$5:$M$1048576,0,ROUND(FQ$8*24,1)),データ_フィールド施設!$J$5:$J$1048576,OFFSET($G$9,ROW()-ROW($N$9),FQ$6-$D$4))&gt;=100,"×","△"),IF(FQ$130="×","△","〇")))</f>
        <v>×</v>
      </c>
      <c r="FR64" s="29" t="str">
        <f ca="1">IF(OR(FR$9="×",FR$110="×",FR$110="△"),"×",IF(SUMIFS(OFFSET(データ_フィールド施設!$M$5:$M$1048576,0,ROUND(FR$8*24,1)),データ_フィールド施設!$J$5:$J$1048576,OFFSET($G$9,ROW()-ROW($N$9),FR$6-$D$4))&gt;=50,IF(SUMIFS(OFFSET(データ_フィールド施設!$M$5:$M$1048576,0,ROUND(FR$8*24,1)),データ_フィールド施設!$J$5:$J$1048576,OFFSET($G$9,ROW()-ROW($N$9),FR$6-$D$4))&gt;=100,"×","△"),IF(FR$130="×","△","〇")))</f>
        <v>×</v>
      </c>
      <c r="FS64" s="28" t="str">
        <f ca="1">IF(OR(FS$9="×",FS$110="×",FS$110="△"),"×",IF(SUMIFS(OFFSET(データ_フィールド施設!$M$5:$M$1048576,0,ROUND(FS$8*24,1)),データ_フィールド施設!$J$5:$J$1048576,OFFSET($G$9,ROW()-ROW($N$9),FS$6-$D$4))&gt;=50,IF(SUMIFS(OFFSET(データ_フィールド施設!$M$5:$M$1048576,0,ROUND(FS$8*24,1)),データ_フィールド施設!$J$5:$J$1048576,OFFSET($G$9,ROW()-ROW($N$9),FS$6-$D$4))&gt;=100,"×","△"),IF(FS$130="×","△","〇")))</f>
        <v>×</v>
      </c>
      <c r="FT64" s="29" t="str">
        <f ca="1">IF(OR(FT$9="×",FT$110="×",FT$110="△"),"×",IF(SUMIFS(OFFSET(データ_フィールド施設!$M$5:$M$1048576,0,ROUND(FT$8*24,1)),データ_フィールド施設!$J$5:$J$1048576,OFFSET($G$9,ROW()-ROW($N$9),FT$6-$D$4))&gt;=50,IF(SUMIFS(OFFSET(データ_フィールド施設!$M$5:$M$1048576,0,ROUND(FT$8*24,1)),データ_フィールド施設!$J$5:$J$1048576,OFFSET($G$9,ROW()-ROW($N$9),FT$6-$D$4))&gt;=100,"×","△"),IF(FT$130="×","△","〇")))</f>
        <v>×</v>
      </c>
      <c r="FU64" s="29" t="str">
        <f ca="1">IF(OR(FU$9="×",FU$110="×",FU$110="△"),"×",IF(SUMIFS(OFFSET(データ_フィールド施設!$M$5:$M$1048576,0,ROUND(FU$8*24,1)),データ_フィールド施設!$J$5:$J$1048576,OFFSET($G$9,ROW()-ROW($N$9),FU$6-$D$4))&gt;=50,IF(SUMIFS(OFFSET(データ_フィールド施設!$M$5:$M$1048576,0,ROUND(FU$8*24,1)),データ_フィールド施設!$J$5:$J$1048576,OFFSET($G$9,ROW()-ROW($N$9),FU$6-$D$4))&gt;=100,"×","△"),IF(FU$130="×","△","〇")))</f>
        <v>×</v>
      </c>
      <c r="FV64" s="30" t="str">
        <f ca="1">IF(OR(FV$9="×",FV$110="×",FV$110="△"),"×",IF(SUMIFS(OFFSET(データ_フィールド施設!$M$5:$M$1048576,0,ROUND(FV$8*24,1)),データ_フィールド施設!$J$5:$J$1048576,OFFSET($G$9,ROW()-ROW($N$9),FV$6-$D$4))&gt;=50,IF(SUMIFS(OFFSET(データ_フィールド施設!$M$5:$M$1048576,0,ROUND(FV$8*24,1)),データ_フィールド施設!$J$5:$J$1048576,OFFSET($G$9,ROW()-ROW($N$9),FV$6-$D$4))&gt;=100,"×","△"),IF(FV$130="×","△","〇")))</f>
        <v>×</v>
      </c>
      <c r="FW64" s="29" t="str">
        <f ca="1">IF(OR(FW$9="×",FW$110="×",FW$110="△"),"×",IF(SUMIFS(OFFSET(データ_フィールド施設!$M$5:$M$1048576,0,ROUND(FW$8*24,1)),データ_フィールド施設!$J$5:$J$1048576,OFFSET($G$9,ROW()-ROW($N$9),FW$6-$D$4))&gt;=50,IF(SUMIFS(OFFSET(データ_フィールド施設!$M$5:$M$1048576,0,ROUND(FW$8*24,1)),データ_フィールド施設!$J$5:$J$1048576,OFFSET($G$9,ROW()-ROW($N$9),FW$6-$D$4))&gt;=100,"×","△"),IF(FW$130="×","△","〇")))</f>
        <v>×</v>
      </c>
      <c r="FX64" s="29" t="str">
        <f ca="1">IF(OR(FX$9="×",FX$110="×",FX$110="△"),"×",IF(SUMIFS(OFFSET(データ_フィールド施設!$M$5:$M$1048576,0,ROUND(FX$8*24,1)),データ_フィールド施設!$J$5:$J$1048576,OFFSET($G$9,ROW()-ROW($N$9),FX$6-$D$4))&gt;=50,IF(SUMIFS(OFFSET(データ_フィールド施設!$M$5:$M$1048576,0,ROUND(FX$8*24,1)),データ_フィールド施設!$J$5:$J$1048576,OFFSET($G$9,ROW()-ROW($N$9),FX$6-$D$4))&gt;=100,"×","△"),IF(FX$130="×","△","〇")))</f>
        <v>×</v>
      </c>
      <c r="FY64" s="37" t="str">
        <f ca="1">IF(OR(FY$9="×",FY$110="×",FY$110="△"),"×",IF(SUMIFS(OFFSET(データ_フィールド施設!$M$5:$M$1048576,0,ROUND(FY$8*24,1)),データ_フィールド施設!$J$5:$J$1048576,OFFSET($G$9,ROW()-ROW($N$9),FY$6-$D$4))&gt;=50,IF(SUMIFS(OFFSET(データ_フィールド施設!$M$5:$M$1048576,0,ROUND(FY$8*24,1)),データ_フィールド施設!$J$5:$J$1048576,OFFSET($G$9,ROW()-ROW($N$9),FY$6-$D$4))&gt;=100,"×","△"),IF(FY$130="×","△","〇")))</f>
        <v>×</v>
      </c>
    </row>
    <row r="65" spans="1:181">
      <c r="A65" s="47"/>
      <c r="B65" s="79" t="s">
        <v>434</v>
      </c>
      <c r="C65" s="80"/>
      <c r="D65" s="11" t="s">
        <v>203</v>
      </c>
      <c r="E65" s="10" t="str">
        <f>INDEX(施設情報!$D$1:$D$1000,MATCH(D65,施設情報!$C$1:$C$1000,0))</f>
        <v>1</v>
      </c>
      <c r="F65" s="11"/>
      <c r="G65" s="8" t="str">
        <f t="shared" si="22"/>
        <v>054-46391</v>
      </c>
      <c r="H65" s="10" t="str">
        <f t="shared" si="23"/>
        <v>054-46392</v>
      </c>
      <c r="I65" s="10" t="str">
        <f t="shared" si="24"/>
        <v>054-46393</v>
      </c>
      <c r="J65" s="10" t="str">
        <f t="shared" si="25"/>
        <v>054-46394</v>
      </c>
      <c r="K65" s="10" t="str">
        <f t="shared" si="26"/>
        <v>054-46395</v>
      </c>
      <c r="L65" s="10" t="str">
        <f t="shared" si="27"/>
        <v>054-46396</v>
      </c>
      <c r="M65" s="10" t="str">
        <f t="shared" si="28"/>
        <v>054-46397</v>
      </c>
      <c r="N65" s="36" t="str">
        <f ca="1">IF(OR(N$9="×",N$110="×",N$110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〇")))</f>
        <v>△</v>
      </c>
      <c r="O65" s="29" t="str">
        <f ca="1">IF(OR(O$9="×",O$110="×",O$110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〇")))</f>
        <v>△</v>
      </c>
      <c r="P65" s="29" t="str">
        <f ca="1">IF(OR(P$9="×",P$110="×",P$110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〇")))</f>
        <v>△</v>
      </c>
      <c r="Q65" s="29" t="str">
        <f ca="1">IF(OR(Q$9="×",Q$110="×",Q$110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〇")))</f>
        <v>△</v>
      </c>
      <c r="R65" s="29" t="str">
        <f ca="1">IF(OR(R$9="×",R$110="×",R$110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〇")))</f>
        <v>△</v>
      </c>
      <c r="S65" s="29" t="str">
        <f ca="1">IF(OR(S$9="×",S$110="×",S$110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〇")))</f>
        <v>△</v>
      </c>
      <c r="T65" s="29" t="str">
        <f ca="1">IF(OR(T$9="×",T$110="×",T$110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〇")))</f>
        <v>△</v>
      </c>
      <c r="U65" s="29" t="str">
        <f ca="1">IF(OR(U$9="×",U$110="×",U$110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〇")))</f>
        <v>△</v>
      </c>
      <c r="V65" s="29" t="str">
        <f ca="1">IF(OR(V$9="×",V$110="×",V$110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〇")))</f>
        <v>△</v>
      </c>
      <c r="W65" s="28" t="str">
        <f ca="1">IF(OR(W$9="×",W$110="×",W$110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〇")))</f>
        <v>〇</v>
      </c>
      <c r="X65" s="29" t="str">
        <f ca="1">IF(OR(X$9="×",X$110="×",X$110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〇")))</f>
        <v>〇</v>
      </c>
      <c r="Y65" s="29" t="str">
        <f ca="1">IF(OR(Y$9="×",Y$110="×",Y$110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〇")))</f>
        <v>〇</v>
      </c>
      <c r="Z65" s="30" t="str">
        <f ca="1">IF(OR(Z$9="×",Z$110="×",Z$110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〇")))</f>
        <v>〇</v>
      </c>
      <c r="AA65" s="29" t="str">
        <f ca="1">IF(OR(AA$9="×",AA$110="×",AA$110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〇")))</f>
        <v>〇</v>
      </c>
      <c r="AB65" s="29" t="str">
        <f ca="1">IF(OR(AB$9="×",AB$110="×",AB$110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〇")))</f>
        <v>〇</v>
      </c>
      <c r="AC65" s="29" t="str">
        <f ca="1">IF(OR(AC$9="×",AC$110="×",AC$110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〇")))</f>
        <v>〇</v>
      </c>
      <c r="AD65" s="29" t="str">
        <f ca="1">IF(OR(AD$9="×",AD$110="×",AD$110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〇")))</f>
        <v>〇</v>
      </c>
      <c r="AE65" s="28" t="str">
        <f ca="1">IF(OR(AE$9="×",AE$110="×",AE$110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〇")))</f>
        <v>△</v>
      </c>
      <c r="AF65" s="29" t="str">
        <f ca="1">IF(OR(AF$9="×",AF$110="×",AF$110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〇")))</f>
        <v>△</v>
      </c>
      <c r="AG65" s="29" t="str">
        <f ca="1">IF(OR(AG$9="×",AG$110="×",AG$110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〇")))</f>
        <v>△</v>
      </c>
      <c r="AH65" s="30" t="str">
        <f ca="1">IF(OR(AH$9="×",AH$110="×",AH$110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〇")))</f>
        <v>△</v>
      </c>
      <c r="AI65" s="29" t="str">
        <f ca="1">IF(OR(AI$9="×",AI$110="×",AI$110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〇")))</f>
        <v>△</v>
      </c>
      <c r="AJ65" s="29" t="str">
        <f ca="1">IF(OR(AJ$9="×",AJ$110="×",AJ$110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〇")))</f>
        <v>△</v>
      </c>
      <c r="AK65" s="37" t="str">
        <f ca="1">IF(OR(AK$9="×",AK$110="×",AK$110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〇")))</f>
        <v>△</v>
      </c>
      <c r="AL65" s="36" t="str">
        <f ca="1">IF(OR(AL$9="×",AL$110="×",AL$110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〇")))</f>
        <v>△</v>
      </c>
      <c r="AM65" s="29" t="str">
        <f ca="1">IF(OR(AM$9="×",AM$110="×",AM$110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〇")))</f>
        <v>△</v>
      </c>
      <c r="AN65" s="29" t="str">
        <f ca="1">IF(OR(AN$9="×",AN$110="×",AN$110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〇")))</f>
        <v>△</v>
      </c>
      <c r="AO65" s="29" t="str">
        <f ca="1">IF(OR(AO$9="×",AO$110="×",AO$110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〇")))</f>
        <v>△</v>
      </c>
      <c r="AP65" s="29" t="str">
        <f ca="1">IF(OR(AP$9="×",AP$110="×",AP$110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〇")))</f>
        <v>△</v>
      </c>
      <c r="AQ65" s="29" t="str">
        <f ca="1">IF(OR(AQ$9="×",AQ$110="×",AQ$110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〇")))</f>
        <v>△</v>
      </c>
      <c r="AR65" s="29" t="str">
        <f ca="1">IF(OR(AR$9="×",AR$110="×",AR$110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〇")))</f>
        <v>△</v>
      </c>
      <c r="AS65" s="29" t="str">
        <f ca="1">IF(OR(AS$9="×",AS$110="×",AS$110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〇")))</f>
        <v>△</v>
      </c>
      <c r="AT65" s="29" t="str">
        <f ca="1">IF(OR(AT$9="×",AT$110="×",AT$110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〇")))</f>
        <v>△</v>
      </c>
      <c r="AU65" s="28" t="str">
        <f ca="1">IF(OR(AU$9="×",AU$110="×",AU$110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〇")))</f>
        <v>〇</v>
      </c>
      <c r="AV65" s="29" t="str">
        <f ca="1">IF(OR(AV$9="×",AV$110="×",AV$110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〇")))</f>
        <v>〇</v>
      </c>
      <c r="AW65" s="29" t="str">
        <f ca="1">IF(OR(AW$9="×",AW$110="×",AW$110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〇")))</f>
        <v>〇</v>
      </c>
      <c r="AX65" s="30" t="str">
        <f ca="1">IF(OR(AX$9="×",AX$110="×",AX$110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〇")))</f>
        <v>〇</v>
      </c>
      <c r="AY65" s="29" t="str">
        <f ca="1">IF(OR(AY$9="×",AY$110="×",AY$110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〇")))</f>
        <v>〇</v>
      </c>
      <c r="AZ65" s="29" t="str">
        <f ca="1">IF(OR(AZ$9="×",AZ$110="×",AZ$110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〇")))</f>
        <v>〇</v>
      </c>
      <c r="BA65" s="29" t="str">
        <f ca="1">IF(OR(BA$9="×",BA$110="×",BA$110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〇")))</f>
        <v>〇</v>
      </c>
      <c r="BB65" s="29" t="str">
        <f ca="1">IF(OR(BB$9="×",BB$110="×",BB$110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〇")))</f>
        <v>〇</v>
      </c>
      <c r="BC65" s="28" t="str">
        <f ca="1">IF(OR(BC$9="×",BC$110="×",BC$110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〇")))</f>
        <v>△</v>
      </c>
      <c r="BD65" s="29" t="str">
        <f ca="1">IF(OR(BD$9="×",BD$110="×",BD$110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〇")))</f>
        <v>△</v>
      </c>
      <c r="BE65" s="29" t="str">
        <f ca="1">IF(OR(BE$9="×",BE$110="×",BE$110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〇")))</f>
        <v>△</v>
      </c>
      <c r="BF65" s="30" t="str">
        <f ca="1">IF(OR(BF$9="×",BF$110="×",BF$110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〇")))</f>
        <v>△</v>
      </c>
      <c r="BG65" s="29" t="str">
        <f ca="1">IF(OR(BG$9="×",BG$110="×",BG$110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〇")))</f>
        <v>△</v>
      </c>
      <c r="BH65" s="29" t="str">
        <f ca="1">IF(OR(BH$9="×",BH$110="×",BH$110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〇")))</f>
        <v>△</v>
      </c>
      <c r="BI65" s="37" t="str">
        <f ca="1">IF(OR(BI$9="×",BI$110="×",BI$110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〇")))</f>
        <v>△</v>
      </c>
      <c r="BJ65" s="36" t="str">
        <f ca="1">IF(OR(BJ$9="×",BJ$110="×",BJ$110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〇")))</f>
        <v>△</v>
      </c>
      <c r="BK65" s="29" t="str">
        <f ca="1">IF(OR(BK$9="×",BK$110="×",BK$110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〇")))</f>
        <v>△</v>
      </c>
      <c r="BL65" s="29" t="str">
        <f ca="1">IF(OR(BL$9="×",BL$110="×",BL$110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〇")))</f>
        <v>△</v>
      </c>
      <c r="BM65" s="29" t="str">
        <f ca="1">IF(OR(BM$9="×",BM$110="×",BM$110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〇")))</f>
        <v>△</v>
      </c>
      <c r="BN65" s="29" t="str">
        <f ca="1">IF(OR(BN$9="×",BN$110="×",BN$110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〇")))</f>
        <v>△</v>
      </c>
      <c r="BO65" s="29" t="str">
        <f ca="1">IF(OR(BO$9="×",BO$110="×",BO$110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〇")))</f>
        <v>△</v>
      </c>
      <c r="BP65" s="29" t="str">
        <f ca="1">IF(OR(BP$9="×",BP$110="×",BP$110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〇")))</f>
        <v>△</v>
      </c>
      <c r="BQ65" s="29" t="str">
        <f ca="1">IF(OR(BQ$9="×",BQ$110="×",BQ$110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〇")))</f>
        <v>△</v>
      </c>
      <c r="BR65" s="29" t="str">
        <f ca="1">IF(OR(BR$9="×",BR$110="×",BR$110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〇")))</f>
        <v>△</v>
      </c>
      <c r="BS65" s="28" t="str">
        <f ca="1">IF(OR(BS$9="×",BS$110="×",BS$110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〇")))</f>
        <v>〇</v>
      </c>
      <c r="BT65" s="29" t="str">
        <f ca="1">IF(OR(BT$9="×",BT$110="×",BT$110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〇")))</f>
        <v>〇</v>
      </c>
      <c r="BU65" s="29" t="str">
        <f ca="1">IF(OR(BU$9="×",BU$110="×",BU$110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〇")))</f>
        <v>〇</v>
      </c>
      <c r="BV65" s="30" t="str">
        <f ca="1">IF(OR(BV$9="×",BV$110="×",BV$110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〇")))</f>
        <v>〇</v>
      </c>
      <c r="BW65" s="29" t="str">
        <f ca="1">IF(OR(BW$9="×",BW$110="×",BW$110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〇")))</f>
        <v>〇</v>
      </c>
      <c r="BX65" s="29" t="str">
        <f ca="1">IF(OR(BX$9="×",BX$110="×",BX$110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〇")))</f>
        <v>〇</v>
      </c>
      <c r="BY65" s="29" t="str">
        <f ca="1">IF(OR(BY$9="×",BY$110="×",BY$110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〇")))</f>
        <v>〇</v>
      </c>
      <c r="BZ65" s="29" t="str">
        <f ca="1">IF(OR(BZ$9="×",BZ$110="×",BZ$110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〇")))</f>
        <v>〇</v>
      </c>
      <c r="CA65" s="28" t="str">
        <f ca="1">IF(OR(CA$9="×",CA$110="×",CA$110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〇")))</f>
        <v>△</v>
      </c>
      <c r="CB65" s="29" t="str">
        <f ca="1">IF(OR(CB$9="×",CB$110="×",CB$110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〇")))</f>
        <v>△</v>
      </c>
      <c r="CC65" s="29" t="str">
        <f ca="1">IF(OR(CC$9="×",CC$110="×",CC$110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〇")))</f>
        <v>△</v>
      </c>
      <c r="CD65" s="30" t="str">
        <f ca="1">IF(OR(CD$9="×",CD$110="×",CD$110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〇")))</f>
        <v>△</v>
      </c>
      <c r="CE65" s="29" t="str">
        <f ca="1">IF(OR(CE$9="×",CE$110="×",CE$110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〇")))</f>
        <v>△</v>
      </c>
      <c r="CF65" s="29" t="str">
        <f ca="1">IF(OR(CF$9="×",CF$110="×",CF$110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〇")))</f>
        <v>△</v>
      </c>
      <c r="CG65" s="37" t="str">
        <f ca="1">IF(OR(CG$9="×",CG$110="×",CG$110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〇")))</f>
        <v>△</v>
      </c>
      <c r="CH65" s="36" t="str">
        <f ca="1">IF(OR(CH$9="×",CH$110="×",CH$110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〇")))</f>
        <v>△</v>
      </c>
      <c r="CI65" s="29" t="str">
        <f ca="1">IF(OR(CI$9="×",CI$110="×",CI$110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〇")))</f>
        <v>△</v>
      </c>
      <c r="CJ65" s="29" t="str">
        <f ca="1">IF(OR(CJ$9="×",CJ$110="×",CJ$110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〇")))</f>
        <v>△</v>
      </c>
      <c r="CK65" s="29" t="str">
        <f ca="1">IF(OR(CK$9="×",CK$110="×",CK$110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〇")))</f>
        <v>△</v>
      </c>
      <c r="CL65" s="29" t="str">
        <f ca="1">IF(OR(CL$9="×",CL$110="×",CL$110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〇")))</f>
        <v>△</v>
      </c>
      <c r="CM65" s="29" t="str">
        <f ca="1">IF(OR(CM$9="×",CM$110="×",CM$110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〇")))</f>
        <v>△</v>
      </c>
      <c r="CN65" s="29" t="str">
        <f ca="1">IF(OR(CN$9="×",CN$110="×",CN$110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〇")))</f>
        <v>△</v>
      </c>
      <c r="CO65" s="29" t="str">
        <f ca="1">IF(OR(CO$9="×",CO$110="×",CO$110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〇")))</f>
        <v>△</v>
      </c>
      <c r="CP65" s="29" t="str">
        <f ca="1">IF(OR(CP$9="×",CP$110="×",CP$110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〇")))</f>
        <v>△</v>
      </c>
      <c r="CQ65" s="28" t="str">
        <f ca="1">IF(OR(CQ$9="×",CQ$110="×",CQ$110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〇")))</f>
        <v>〇</v>
      </c>
      <c r="CR65" s="29" t="str">
        <f ca="1">IF(OR(CR$9="×",CR$110="×",CR$110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〇")))</f>
        <v>〇</v>
      </c>
      <c r="CS65" s="29" t="str">
        <f ca="1">IF(OR(CS$9="×",CS$110="×",CS$110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〇")))</f>
        <v>〇</v>
      </c>
      <c r="CT65" s="30" t="str">
        <f ca="1">IF(OR(CT$9="×",CT$110="×",CT$110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〇")))</f>
        <v>〇</v>
      </c>
      <c r="CU65" s="29" t="str">
        <f ca="1">IF(OR(CU$9="×",CU$110="×",CU$110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〇")))</f>
        <v>〇</v>
      </c>
      <c r="CV65" s="29" t="str">
        <f ca="1">IF(OR(CV$9="×",CV$110="×",CV$110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〇")))</f>
        <v>〇</v>
      </c>
      <c r="CW65" s="29" t="str">
        <f ca="1">IF(OR(CW$9="×",CW$110="×",CW$110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〇")))</f>
        <v>〇</v>
      </c>
      <c r="CX65" s="29" t="str">
        <f ca="1">IF(OR(CX$9="×",CX$110="×",CX$110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〇")))</f>
        <v>〇</v>
      </c>
      <c r="CY65" s="28" t="str">
        <f ca="1">IF(OR(CY$9="×",CY$110="×",CY$110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〇")))</f>
        <v>△</v>
      </c>
      <c r="CZ65" s="29" t="str">
        <f ca="1">IF(OR(CZ$9="×",CZ$110="×",CZ$110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〇")))</f>
        <v>△</v>
      </c>
      <c r="DA65" s="29" t="str">
        <f ca="1">IF(OR(DA$9="×",DA$110="×",DA$110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〇")))</f>
        <v>△</v>
      </c>
      <c r="DB65" s="30" t="str">
        <f ca="1">IF(OR(DB$9="×",DB$110="×",DB$110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〇")))</f>
        <v>△</v>
      </c>
      <c r="DC65" s="29" t="str">
        <f ca="1">IF(OR(DC$9="×",DC$110="×",DC$110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〇")))</f>
        <v>△</v>
      </c>
      <c r="DD65" s="29" t="str">
        <f ca="1">IF(OR(DD$9="×",DD$110="×",DD$110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〇")))</f>
        <v>△</v>
      </c>
      <c r="DE65" s="37" t="str">
        <f ca="1">IF(OR(DE$9="×",DE$110="×",DE$110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〇")))</f>
        <v>△</v>
      </c>
      <c r="DF65" s="36" t="str">
        <f ca="1">IF(OR(DF$9="×",DF$110="×",DF$110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〇")))</f>
        <v>△</v>
      </c>
      <c r="DG65" s="29" t="str">
        <f ca="1">IF(OR(DG$9="×",DG$110="×",DG$110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〇")))</f>
        <v>△</v>
      </c>
      <c r="DH65" s="29" t="str">
        <f ca="1">IF(OR(DH$9="×",DH$110="×",DH$110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〇")))</f>
        <v>△</v>
      </c>
      <c r="DI65" s="29" t="str">
        <f ca="1">IF(OR(DI$9="×",DI$110="×",DI$110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〇")))</f>
        <v>△</v>
      </c>
      <c r="DJ65" s="29" t="str">
        <f ca="1">IF(OR(DJ$9="×",DJ$110="×",DJ$110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〇")))</f>
        <v>△</v>
      </c>
      <c r="DK65" s="29" t="str">
        <f ca="1">IF(OR(DK$9="×",DK$110="×",DK$110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〇")))</f>
        <v>△</v>
      </c>
      <c r="DL65" s="29" t="str">
        <f ca="1">IF(OR(DL$9="×",DL$110="×",DL$110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〇")))</f>
        <v>△</v>
      </c>
      <c r="DM65" s="29" t="str">
        <f ca="1">IF(OR(DM$9="×",DM$110="×",DM$110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〇")))</f>
        <v>△</v>
      </c>
      <c r="DN65" s="29" t="str">
        <f ca="1">IF(OR(DN$9="×",DN$110="×",DN$110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〇")))</f>
        <v>△</v>
      </c>
      <c r="DO65" s="28" t="str">
        <f ca="1">IF(OR(DO$9="×",DO$110="×",DO$110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〇")))</f>
        <v>〇</v>
      </c>
      <c r="DP65" s="29" t="str">
        <f ca="1">IF(OR(DP$9="×",DP$110="×",DP$110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〇")))</f>
        <v>〇</v>
      </c>
      <c r="DQ65" s="29" t="str">
        <f ca="1">IF(OR(DQ$9="×",DQ$110="×",DQ$110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〇")))</f>
        <v>〇</v>
      </c>
      <c r="DR65" s="30" t="str">
        <f ca="1">IF(OR(DR$9="×",DR$110="×",DR$110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〇")))</f>
        <v>〇</v>
      </c>
      <c r="DS65" s="29" t="str">
        <f ca="1">IF(OR(DS$9="×",DS$110="×",DS$110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〇")))</f>
        <v>〇</v>
      </c>
      <c r="DT65" s="29" t="str">
        <f ca="1">IF(OR(DT$9="×",DT$110="×",DT$110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〇")))</f>
        <v>〇</v>
      </c>
      <c r="DU65" s="29" t="str">
        <f ca="1">IF(OR(DU$9="×",DU$110="×",DU$110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〇")))</f>
        <v>〇</v>
      </c>
      <c r="DV65" s="29" t="str">
        <f ca="1">IF(OR(DV$9="×",DV$110="×",DV$110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〇")))</f>
        <v>〇</v>
      </c>
      <c r="DW65" s="28" t="str">
        <f ca="1">IF(OR(DW$9="×",DW$110="×",DW$110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〇")))</f>
        <v>△</v>
      </c>
      <c r="DX65" s="29" t="str">
        <f ca="1">IF(OR(DX$9="×",DX$110="×",DX$110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〇")))</f>
        <v>△</v>
      </c>
      <c r="DY65" s="29" t="str">
        <f ca="1">IF(OR(DY$9="×",DY$110="×",DY$110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〇")))</f>
        <v>△</v>
      </c>
      <c r="DZ65" s="30" t="str">
        <f ca="1">IF(OR(DZ$9="×",DZ$110="×",DZ$110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〇")))</f>
        <v>△</v>
      </c>
      <c r="EA65" s="29" t="str">
        <f ca="1">IF(OR(EA$9="×",EA$110="×",EA$110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〇")))</f>
        <v>△</v>
      </c>
      <c r="EB65" s="29" t="str">
        <f ca="1">IF(OR(EB$9="×",EB$110="×",EB$110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〇")))</f>
        <v>△</v>
      </c>
      <c r="EC65" s="37" t="str">
        <f ca="1">IF(OR(EC$9="×",EC$110="×",EC$110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〇")))</f>
        <v>△</v>
      </c>
      <c r="ED65" s="36" t="str">
        <f ca="1">IF(OR(ED$9="×",ED$110="×",ED$110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〇")))</f>
        <v>×</v>
      </c>
      <c r="EE65" s="29" t="str">
        <f ca="1">IF(OR(EE$9="×",EE$110="×",EE$110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〇")))</f>
        <v>×</v>
      </c>
      <c r="EF65" s="29" t="str">
        <f ca="1">IF(OR(EF$9="×",EF$110="×",EF$110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〇")))</f>
        <v>×</v>
      </c>
      <c r="EG65" s="29" t="str">
        <f ca="1">IF(OR(EG$9="×",EG$110="×",EG$110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〇")))</f>
        <v>×</v>
      </c>
      <c r="EH65" s="29" t="str">
        <f ca="1">IF(OR(EH$9="×",EH$110="×",EH$110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〇")))</f>
        <v>×</v>
      </c>
      <c r="EI65" s="29" t="str">
        <f ca="1">IF(OR(EI$9="×",EI$110="×",EI$110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〇")))</f>
        <v>×</v>
      </c>
      <c r="EJ65" s="29" t="str">
        <f ca="1">IF(OR(EJ$9="×",EJ$110="×",EJ$110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〇")))</f>
        <v>×</v>
      </c>
      <c r="EK65" s="29" t="str">
        <f ca="1">IF(OR(EK$9="×",EK$110="×",EK$110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〇")))</f>
        <v>×</v>
      </c>
      <c r="EL65" s="29" t="str">
        <f ca="1">IF(OR(EL$9="×",EL$110="×",EL$110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〇")))</f>
        <v>×</v>
      </c>
      <c r="EM65" s="28" t="str">
        <f ca="1">IF(OR(EM$9="×",EM$110="×",EM$110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〇")))</f>
        <v>×</v>
      </c>
      <c r="EN65" s="29" t="str">
        <f ca="1">IF(OR(EN$9="×",EN$110="×",EN$110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〇")))</f>
        <v>×</v>
      </c>
      <c r="EO65" s="29" t="str">
        <f ca="1">IF(OR(EO$9="×",EO$110="×",EO$110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〇")))</f>
        <v>×</v>
      </c>
      <c r="EP65" s="30" t="str">
        <f ca="1">IF(OR(EP$9="×",EP$110="×",EP$110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〇")))</f>
        <v>×</v>
      </c>
      <c r="EQ65" s="29" t="str">
        <f ca="1">IF(OR(EQ$9="×",EQ$110="×",EQ$110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〇")))</f>
        <v>×</v>
      </c>
      <c r="ER65" s="29" t="str">
        <f ca="1">IF(OR(ER$9="×",ER$110="×",ER$110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〇")))</f>
        <v>×</v>
      </c>
      <c r="ES65" s="29" t="str">
        <f ca="1">IF(OR(ES$9="×",ES$110="×",ES$110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〇")))</f>
        <v>×</v>
      </c>
      <c r="ET65" s="29" t="str">
        <f ca="1">IF(OR(ET$9="×",ET$110="×",ET$110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〇")))</f>
        <v>×</v>
      </c>
      <c r="EU65" s="28" t="str">
        <f ca="1">IF(OR(EU$9="×",EU$110="×",EU$110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〇")))</f>
        <v>×</v>
      </c>
      <c r="EV65" s="29" t="str">
        <f ca="1">IF(OR(EV$9="×",EV$110="×",EV$110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〇")))</f>
        <v>×</v>
      </c>
      <c r="EW65" s="29" t="str">
        <f ca="1">IF(OR(EW$9="×",EW$110="×",EW$110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〇")))</f>
        <v>×</v>
      </c>
      <c r="EX65" s="30" t="str">
        <f ca="1">IF(OR(EX$9="×",EX$110="×",EX$110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〇")))</f>
        <v>×</v>
      </c>
      <c r="EY65" s="29" t="str">
        <f ca="1">IF(OR(EY$9="×",EY$110="×",EY$110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〇")))</f>
        <v>×</v>
      </c>
      <c r="EZ65" s="29" t="str">
        <f ca="1">IF(OR(EZ$9="×",EZ$110="×",EZ$110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〇")))</f>
        <v>×</v>
      </c>
      <c r="FA65" s="37" t="str">
        <f ca="1">IF(OR(FA$9="×",FA$110="×",FA$110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〇")))</f>
        <v>×</v>
      </c>
      <c r="FB65" s="36" t="str">
        <f ca="1">IF(OR(FB$9="×",FB$110="×",FB$110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〇")))</f>
        <v>×</v>
      </c>
      <c r="FC65" s="29" t="str">
        <f ca="1">IF(OR(FC$9="×",FC$110="×",FC$110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〇")))</f>
        <v>×</v>
      </c>
      <c r="FD65" s="29" t="str">
        <f ca="1">IF(OR(FD$9="×",FD$110="×",FD$110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〇")))</f>
        <v>×</v>
      </c>
      <c r="FE65" s="29" t="str">
        <f ca="1">IF(OR(FE$9="×",FE$110="×",FE$110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〇")))</f>
        <v>×</v>
      </c>
      <c r="FF65" s="29" t="str">
        <f ca="1">IF(OR(FF$9="×",FF$110="×",FF$110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〇")))</f>
        <v>×</v>
      </c>
      <c r="FG65" s="29" t="str">
        <f ca="1">IF(OR(FG$9="×",FG$110="×",FG$110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〇")))</f>
        <v>×</v>
      </c>
      <c r="FH65" s="29" t="str">
        <f ca="1">IF(OR(FH$9="×",FH$110="×",FH$110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〇")))</f>
        <v>×</v>
      </c>
      <c r="FI65" s="29" t="str">
        <f ca="1">IF(OR(FI$9="×",FI$110="×",FI$110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〇")))</f>
        <v>×</v>
      </c>
      <c r="FJ65" s="29" t="str">
        <f ca="1">IF(OR(FJ$9="×",FJ$110="×",FJ$110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〇")))</f>
        <v>×</v>
      </c>
      <c r="FK65" s="28" t="str">
        <f ca="1">IF(OR(FK$9="×",FK$110="×",FK$110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〇")))</f>
        <v>×</v>
      </c>
      <c r="FL65" s="29" t="str">
        <f ca="1">IF(OR(FL$9="×",FL$110="×",FL$110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〇")))</f>
        <v>×</v>
      </c>
      <c r="FM65" s="29" t="str">
        <f ca="1">IF(OR(FM$9="×",FM$110="×",FM$110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〇")))</f>
        <v>×</v>
      </c>
      <c r="FN65" s="30" t="str">
        <f ca="1">IF(OR(FN$9="×",FN$110="×",FN$110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〇")))</f>
        <v>×</v>
      </c>
      <c r="FO65" s="29" t="str">
        <f ca="1">IF(OR(FO$9="×",FO$110="×",FO$110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〇")))</f>
        <v>×</v>
      </c>
      <c r="FP65" s="29" t="str">
        <f ca="1">IF(OR(FP$9="×",FP$110="×",FP$110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〇")))</f>
        <v>×</v>
      </c>
      <c r="FQ65" s="29" t="str">
        <f ca="1">IF(OR(FQ$9="×",FQ$110="×",FQ$110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〇")))</f>
        <v>×</v>
      </c>
      <c r="FR65" s="29" t="str">
        <f ca="1">IF(OR(FR$9="×",FR$110="×",FR$110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〇")))</f>
        <v>×</v>
      </c>
      <c r="FS65" s="28" t="str">
        <f ca="1">IF(OR(FS$9="×",FS$110="×",FS$110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〇")))</f>
        <v>×</v>
      </c>
      <c r="FT65" s="29" t="str">
        <f ca="1">IF(OR(FT$9="×",FT$110="×",FT$110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〇")))</f>
        <v>×</v>
      </c>
      <c r="FU65" s="29" t="str">
        <f ca="1">IF(OR(FU$9="×",FU$110="×",FU$110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〇")))</f>
        <v>×</v>
      </c>
      <c r="FV65" s="30" t="str">
        <f ca="1">IF(OR(FV$9="×",FV$110="×",FV$110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〇")))</f>
        <v>×</v>
      </c>
      <c r="FW65" s="29" t="str">
        <f ca="1">IF(OR(FW$9="×",FW$110="×",FW$110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〇")))</f>
        <v>×</v>
      </c>
      <c r="FX65" s="29" t="str">
        <f ca="1">IF(OR(FX$9="×",FX$110="×",FX$110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〇")))</f>
        <v>×</v>
      </c>
      <c r="FY65" s="37" t="str">
        <f ca="1">IF(OR(FY$9="×",FY$110="×",FY$110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〇")))</f>
        <v>×</v>
      </c>
    </row>
    <row r="66" spans="1:181">
      <c r="A66" s="47"/>
      <c r="B66" s="79" t="s">
        <v>435</v>
      </c>
      <c r="C66" s="80"/>
      <c r="D66" s="11" t="s">
        <v>204</v>
      </c>
      <c r="E66" s="10" t="str">
        <f>INDEX(施設情報!$D$1:$D$1000,MATCH(D66,施設情報!$C$1:$C$1000,0))</f>
        <v>1</v>
      </c>
      <c r="F66" s="11" t="s">
        <v>275</v>
      </c>
      <c r="G66" s="8" t="str">
        <f t="shared" si="22"/>
        <v>055-46391</v>
      </c>
      <c r="H66" s="10" t="str">
        <f t="shared" si="23"/>
        <v>055-46392</v>
      </c>
      <c r="I66" s="10" t="str">
        <f t="shared" si="24"/>
        <v>055-46393</v>
      </c>
      <c r="J66" s="10" t="str">
        <f t="shared" si="25"/>
        <v>055-46394</v>
      </c>
      <c r="K66" s="10" t="str">
        <f t="shared" si="26"/>
        <v>055-46395</v>
      </c>
      <c r="L66" s="10" t="str">
        <f t="shared" si="27"/>
        <v>055-46396</v>
      </c>
      <c r="M66" s="10" t="str">
        <f t="shared" si="28"/>
        <v>055-46397</v>
      </c>
      <c r="N66" s="36" t="str">
        <f ca="1">IF(OR(N$9="×",N$110="×",N$110="△",N$65="×"),"×",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〇")))</f>
        <v>△</v>
      </c>
      <c r="O66" s="29" t="str">
        <f ca="1">IF(OR(O$9="×",O$110="×",O$110="△",O$65="×"),"×",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〇")))</f>
        <v>△</v>
      </c>
      <c r="P66" s="29" t="str">
        <f ca="1">IF(OR(P$9="×",P$110="×",P$110="△",P$65="×"),"×",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〇")))</f>
        <v>△</v>
      </c>
      <c r="Q66" s="29" t="str">
        <f ca="1">IF(OR(Q$9="×",Q$110="×",Q$110="△",Q$65="×"),"×",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〇")))</f>
        <v>△</v>
      </c>
      <c r="R66" s="29" t="str">
        <f ca="1">IF(OR(R$9="×",R$110="×",R$110="△",R$65="×"),"×",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〇")))</f>
        <v>△</v>
      </c>
      <c r="S66" s="29" t="str">
        <f ca="1">IF(OR(S$9="×",S$110="×",S$110="△",S$65="×"),"×",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〇")))</f>
        <v>△</v>
      </c>
      <c r="T66" s="29" t="str">
        <f ca="1">IF(OR(T$9="×",T$110="×",T$110="△",T$65="×"),"×",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〇")))</f>
        <v>△</v>
      </c>
      <c r="U66" s="29" t="str">
        <f ca="1">IF(OR(U$9="×",U$110="×",U$110="△",U$65="×"),"×",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〇")))</f>
        <v>△</v>
      </c>
      <c r="V66" s="29" t="str">
        <f ca="1">IF(OR(V$9="×",V$110="×",V$110="△",V$65="×"),"×",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〇")))</f>
        <v>△</v>
      </c>
      <c r="W66" s="28" t="str">
        <f ca="1">IF(OR(W$9="×",W$110="×",W$110="△",W$65="×"),"×",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〇")))</f>
        <v>〇</v>
      </c>
      <c r="X66" s="29" t="str">
        <f ca="1">IF(OR(X$9="×",X$110="×",X$110="△",X$65="×"),"×",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〇")))</f>
        <v>〇</v>
      </c>
      <c r="Y66" s="29" t="str">
        <f ca="1">IF(OR(Y$9="×",Y$110="×",Y$110="△",Y$65="×"),"×",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〇")))</f>
        <v>〇</v>
      </c>
      <c r="Z66" s="30" t="str">
        <f ca="1">IF(OR(Z$9="×",Z$110="×",Z$110="△",Z$65="×"),"×",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〇")))</f>
        <v>〇</v>
      </c>
      <c r="AA66" s="29" t="str">
        <f ca="1">IF(OR(AA$9="×",AA$110="×",AA$110="△",AA$65="×"),"×",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〇")))</f>
        <v>〇</v>
      </c>
      <c r="AB66" s="29" t="str">
        <f ca="1">IF(OR(AB$9="×",AB$110="×",AB$110="△",AB$65="×"),"×",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〇")))</f>
        <v>〇</v>
      </c>
      <c r="AC66" s="29" t="str">
        <f ca="1">IF(OR(AC$9="×",AC$110="×",AC$110="△",AC$65="×"),"×",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〇")))</f>
        <v>〇</v>
      </c>
      <c r="AD66" s="29" t="str">
        <f ca="1">IF(OR(AD$9="×",AD$110="×",AD$110="△",AD$65="×"),"×",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〇")))</f>
        <v>〇</v>
      </c>
      <c r="AE66" s="28" t="str">
        <f ca="1">IF(OR(AE$9="×",AE$110="×",AE$110="△",AE$65="×"),"×",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〇")))</f>
        <v>△</v>
      </c>
      <c r="AF66" s="29" t="str">
        <f ca="1">IF(OR(AF$9="×",AF$110="×",AF$110="△",AF$65="×"),"×",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〇")))</f>
        <v>△</v>
      </c>
      <c r="AG66" s="29" t="str">
        <f ca="1">IF(OR(AG$9="×",AG$110="×",AG$110="△",AG$65="×"),"×",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〇")))</f>
        <v>△</v>
      </c>
      <c r="AH66" s="30" t="str">
        <f ca="1">IF(OR(AH$9="×",AH$110="×",AH$110="△",AH$65="×"),"×",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〇")))</f>
        <v>△</v>
      </c>
      <c r="AI66" s="29" t="str">
        <f ca="1">IF(OR(AI$9="×",AI$110="×",AI$110="△",AI$65="×"),"×",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〇")))</f>
        <v>△</v>
      </c>
      <c r="AJ66" s="29" t="str">
        <f ca="1">IF(OR(AJ$9="×",AJ$110="×",AJ$110="△",AJ$65="×"),"×",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〇")))</f>
        <v>△</v>
      </c>
      <c r="AK66" s="37" t="str">
        <f ca="1">IF(OR(AK$9="×",AK$110="×",AK$110="△",AK$65="×"),"×",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〇")))</f>
        <v>△</v>
      </c>
      <c r="AL66" s="36" t="str">
        <f ca="1">IF(OR(AL$9="×",AL$110="×",AL$110="△",AL$65="×"),"×",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〇")))</f>
        <v>△</v>
      </c>
      <c r="AM66" s="29" t="str">
        <f ca="1">IF(OR(AM$9="×",AM$110="×",AM$110="△",AM$65="×"),"×",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〇")))</f>
        <v>△</v>
      </c>
      <c r="AN66" s="29" t="str">
        <f ca="1">IF(OR(AN$9="×",AN$110="×",AN$110="△",AN$65="×"),"×",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〇")))</f>
        <v>△</v>
      </c>
      <c r="AO66" s="29" t="str">
        <f ca="1">IF(OR(AO$9="×",AO$110="×",AO$110="△",AO$65="×"),"×",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〇")))</f>
        <v>△</v>
      </c>
      <c r="AP66" s="29" t="str">
        <f ca="1">IF(OR(AP$9="×",AP$110="×",AP$110="△",AP$65="×"),"×",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〇")))</f>
        <v>△</v>
      </c>
      <c r="AQ66" s="29" t="str">
        <f ca="1">IF(OR(AQ$9="×",AQ$110="×",AQ$110="△",AQ$65="×"),"×",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〇")))</f>
        <v>△</v>
      </c>
      <c r="AR66" s="29" t="str">
        <f ca="1">IF(OR(AR$9="×",AR$110="×",AR$110="△",AR$65="×"),"×",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〇")))</f>
        <v>△</v>
      </c>
      <c r="AS66" s="29" t="str">
        <f ca="1">IF(OR(AS$9="×",AS$110="×",AS$110="△",AS$65="×"),"×",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〇")))</f>
        <v>△</v>
      </c>
      <c r="AT66" s="29" t="str">
        <f ca="1">IF(OR(AT$9="×",AT$110="×",AT$110="△",AT$65="×"),"×",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〇")))</f>
        <v>△</v>
      </c>
      <c r="AU66" s="28" t="str">
        <f ca="1">IF(OR(AU$9="×",AU$110="×",AU$110="△",AU$65="×"),"×",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〇")))</f>
        <v>〇</v>
      </c>
      <c r="AV66" s="29" t="str">
        <f ca="1">IF(OR(AV$9="×",AV$110="×",AV$110="△",AV$65="×"),"×",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〇")))</f>
        <v>〇</v>
      </c>
      <c r="AW66" s="29" t="str">
        <f ca="1">IF(OR(AW$9="×",AW$110="×",AW$110="△",AW$65="×"),"×",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〇")))</f>
        <v>〇</v>
      </c>
      <c r="AX66" s="30" t="str">
        <f ca="1">IF(OR(AX$9="×",AX$110="×",AX$110="△",AX$65="×"),"×",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〇")))</f>
        <v>〇</v>
      </c>
      <c r="AY66" s="29" t="str">
        <f ca="1">IF(OR(AY$9="×",AY$110="×",AY$110="△",AY$65="×"),"×",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〇")))</f>
        <v>〇</v>
      </c>
      <c r="AZ66" s="29" t="str">
        <f ca="1">IF(OR(AZ$9="×",AZ$110="×",AZ$110="△",AZ$65="×"),"×",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〇")))</f>
        <v>〇</v>
      </c>
      <c r="BA66" s="29" t="str">
        <f ca="1">IF(OR(BA$9="×",BA$110="×",BA$110="△",BA$65="×"),"×",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〇")))</f>
        <v>〇</v>
      </c>
      <c r="BB66" s="29" t="str">
        <f ca="1">IF(OR(BB$9="×",BB$110="×",BB$110="△",BB$65="×"),"×",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〇")))</f>
        <v>〇</v>
      </c>
      <c r="BC66" s="28" t="str">
        <f ca="1">IF(OR(BC$9="×",BC$110="×",BC$110="△",BC$65="×"),"×",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〇")))</f>
        <v>△</v>
      </c>
      <c r="BD66" s="29" t="str">
        <f ca="1">IF(OR(BD$9="×",BD$110="×",BD$110="△",BD$65="×"),"×",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〇")))</f>
        <v>△</v>
      </c>
      <c r="BE66" s="29" t="str">
        <f ca="1">IF(OR(BE$9="×",BE$110="×",BE$110="△",BE$65="×"),"×",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〇")))</f>
        <v>△</v>
      </c>
      <c r="BF66" s="30" t="str">
        <f ca="1">IF(OR(BF$9="×",BF$110="×",BF$110="△",BF$65="×"),"×",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〇")))</f>
        <v>△</v>
      </c>
      <c r="BG66" s="29" t="str">
        <f ca="1">IF(OR(BG$9="×",BG$110="×",BG$110="△",BG$65="×"),"×",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〇")))</f>
        <v>△</v>
      </c>
      <c r="BH66" s="29" t="str">
        <f ca="1">IF(OR(BH$9="×",BH$110="×",BH$110="△",BH$65="×"),"×",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〇")))</f>
        <v>△</v>
      </c>
      <c r="BI66" s="37" t="str">
        <f ca="1">IF(OR(BI$9="×",BI$110="×",BI$110="△",BI$65="×"),"×",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〇")))</f>
        <v>△</v>
      </c>
      <c r="BJ66" s="36" t="str">
        <f ca="1">IF(OR(BJ$9="×",BJ$110="×",BJ$110="△",BJ$65="×"),"×",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〇")))</f>
        <v>△</v>
      </c>
      <c r="BK66" s="29" t="str">
        <f ca="1">IF(OR(BK$9="×",BK$110="×",BK$110="△",BK$65="×"),"×",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〇")))</f>
        <v>△</v>
      </c>
      <c r="BL66" s="29" t="str">
        <f ca="1">IF(OR(BL$9="×",BL$110="×",BL$110="△",BL$65="×"),"×",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〇")))</f>
        <v>△</v>
      </c>
      <c r="BM66" s="29" t="str">
        <f ca="1">IF(OR(BM$9="×",BM$110="×",BM$110="△",BM$65="×"),"×",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〇")))</f>
        <v>△</v>
      </c>
      <c r="BN66" s="29" t="str">
        <f ca="1">IF(OR(BN$9="×",BN$110="×",BN$110="△",BN$65="×"),"×",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〇")))</f>
        <v>△</v>
      </c>
      <c r="BO66" s="29" t="str">
        <f ca="1">IF(OR(BO$9="×",BO$110="×",BO$110="△",BO$65="×"),"×",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〇")))</f>
        <v>△</v>
      </c>
      <c r="BP66" s="29" t="str">
        <f ca="1">IF(OR(BP$9="×",BP$110="×",BP$110="△",BP$65="×"),"×",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〇")))</f>
        <v>△</v>
      </c>
      <c r="BQ66" s="29" t="str">
        <f ca="1">IF(OR(BQ$9="×",BQ$110="×",BQ$110="△",BQ$65="×"),"×",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〇")))</f>
        <v>△</v>
      </c>
      <c r="BR66" s="29" t="str">
        <f ca="1">IF(OR(BR$9="×",BR$110="×",BR$110="△",BR$65="×"),"×",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〇")))</f>
        <v>△</v>
      </c>
      <c r="BS66" s="28" t="str">
        <f ca="1">IF(OR(BS$9="×",BS$110="×",BS$110="△",BS$65="×"),"×",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〇")))</f>
        <v>〇</v>
      </c>
      <c r="BT66" s="29" t="str">
        <f ca="1">IF(OR(BT$9="×",BT$110="×",BT$110="△",BT$65="×"),"×",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〇")))</f>
        <v>〇</v>
      </c>
      <c r="BU66" s="29" t="str">
        <f ca="1">IF(OR(BU$9="×",BU$110="×",BU$110="△",BU$65="×"),"×",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〇")))</f>
        <v>〇</v>
      </c>
      <c r="BV66" s="30" t="str">
        <f ca="1">IF(OR(BV$9="×",BV$110="×",BV$110="△",BV$65="×"),"×",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〇")))</f>
        <v>〇</v>
      </c>
      <c r="BW66" s="29" t="str">
        <f ca="1">IF(OR(BW$9="×",BW$110="×",BW$110="△",BW$65="×"),"×",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〇")))</f>
        <v>〇</v>
      </c>
      <c r="BX66" s="29" t="str">
        <f ca="1">IF(OR(BX$9="×",BX$110="×",BX$110="△",BX$65="×"),"×",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〇")))</f>
        <v>〇</v>
      </c>
      <c r="BY66" s="29" t="str">
        <f ca="1">IF(OR(BY$9="×",BY$110="×",BY$110="△",BY$65="×"),"×",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〇")))</f>
        <v>〇</v>
      </c>
      <c r="BZ66" s="29" t="str">
        <f ca="1">IF(OR(BZ$9="×",BZ$110="×",BZ$110="△",BZ$65="×"),"×",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〇")))</f>
        <v>〇</v>
      </c>
      <c r="CA66" s="28" t="str">
        <f ca="1">IF(OR(CA$9="×",CA$110="×",CA$110="△",CA$65="×"),"×",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〇")))</f>
        <v>△</v>
      </c>
      <c r="CB66" s="29" t="str">
        <f ca="1">IF(OR(CB$9="×",CB$110="×",CB$110="△",CB$65="×"),"×",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〇")))</f>
        <v>△</v>
      </c>
      <c r="CC66" s="29" t="str">
        <f ca="1">IF(OR(CC$9="×",CC$110="×",CC$110="△",CC$65="×"),"×",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〇")))</f>
        <v>△</v>
      </c>
      <c r="CD66" s="30" t="str">
        <f ca="1">IF(OR(CD$9="×",CD$110="×",CD$110="△",CD$65="×"),"×",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〇")))</f>
        <v>△</v>
      </c>
      <c r="CE66" s="29" t="str">
        <f ca="1">IF(OR(CE$9="×",CE$110="×",CE$110="△",CE$65="×"),"×",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〇")))</f>
        <v>△</v>
      </c>
      <c r="CF66" s="29" t="str">
        <f ca="1">IF(OR(CF$9="×",CF$110="×",CF$110="△",CF$65="×"),"×",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〇")))</f>
        <v>△</v>
      </c>
      <c r="CG66" s="37" t="str">
        <f ca="1">IF(OR(CG$9="×",CG$110="×",CG$110="△",CG$65="×"),"×",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〇")))</f>
        <v>△</v>
      </c>
      <c r="CH66" s="36" t="str">
        <f ca="1">IF(OR(CH$9="×",CH$110="×",CH$110="△",CH$65="×"),"×",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〇")))</f>
        <v>△</v>
      </c>
      <c r="CI66" s="29" t="str">
        <f ca="1">IF(OR(CI$9="×",CI$110="×",CI$110="△",CI$65="×"),"×",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〇")))</f>
        <v>△</v>
      </c>
      <c r="CJ66" s="29" t="str">
        <f ca="1">IF(OR(CJ$9="×",CJ$110="×",CJ$110="△",CJ$65="×"),"×",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〇")))</f>
        <v>△</v>
      </c>
      <c r="CK66" s="29" t="str">
        <f ca="1">IF(OR(CK$9="×",CK$110="×",CK$110="△",CK$65="×"),"×",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〇")))</f>
        <v>△</v>
      </c>
      <c r="CL66" s="29" t="str">
        <f ca="1">IF(OR(CL$9="×",CL$110="×",CL$110="△",CL$65="×"),"×",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〇")))</f>
        <v>△</v>
      </c>
      <c r="CM66" s="29" t="str">
        <f ca="1">IF(OR(CM$9="×",CM$110="×",CM$110="△",CM$65="×"),"×",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〇")))</f>
        <v>△</v>
      </c>
      <c r="CN66" s="29" t="str">
        <f ca="1">IF(OR(CN$9="×",CN$110="×",CN$110="△",CN$65="×"),"×",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〇")))</f>
        <v>△</v>
      </c>
      <c r="CO66" s="29" t="str">
        <f ca="1">IF(OR(CO$9="×",CO$110="×",CO$110="△",CO$65="×"),"×",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〇")))</f>
        <v>△</v>
      </c>
      <c r="CP66" s="29" t="str">
        <f ca="1">IF(OR(CP$9="×",CP$110="×",CP$110="△",CP$65="×"),"×",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〇")))</f>
        <v>△</v>
      </c>
      <c r="CQ66" s="28" t="str">
        <f ca="1">IF(OR(CQ$9="×",CQ$110="×",CQ$110="△",CQ$65="×"),"×",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〇")))</f>
        <v>〇</v>
      </c>
      <c r="CR66" s="29" t="str">
        <f ca="1">IF(OR(CR$9="×",CR$110="×",CR$110="△",CR$65="×"),"×",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〇")))</f>
        <v>〇</v>
      </c>
      <c r="CS66" s="29" t="str">
        <f ca="1">IF(OR(CS$9="×",CS$110="×",CS$110="△",CS$65="×"),"×",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〇")))</f>
        <v>〇</v>
      </c>
      <c r="CT66" s="30" t="str">
        <f ca="1">IF(OR(CT$9="×",CT$110="×",CT$110="△",CT$65="×"),"×",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〇")))</f>
        <v>〇</v>
      </c>
      <c r="CU66" s="29" t="str">
        <f ca="1">IF(OR(CU$9="×",CU$110="×",CU$110="△",CU$65="×"),"×",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〇")))</f>
        <v>〇</v>
      </c>
      <c r="CV66" s="29" t="str">
        <f ca="1">IF(OR(CV$9="×",CV$110="×",CV$110="△",CV$65="×"),"×",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〇")))</f>
        <v>〇</v>
      </c>
      <c r="CW66" s="29" t="str">
        <f ca="1">IF(OR(CW$9="×",CW$110="×",CW$110="△",CW$65="×"),"×",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〇")))</f>
        <v>〇</v>
      </c>
      <c r="CX66" s="29" t="str">
        <f ca="1">IF(OR(CX$9="×",CX$110="×",CX$110="△",CX$65="×"),"×",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〇")))</f>
        <v>〇</v>
      </c>
      <c r="CY66" s="28" t="str">
        <f ca="1">IF(OR(CY$9="×",CY$110="×",CY$110="△",CY$65="×"),"×",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〇")))</f>
        <v>△</v>
      </c>
      <c r="CZ66" s="29" t="str">
        <f ca="1">IF(OR(CZ$9="×",CZ$110="×",CZ$110="△",CZ$65="×"),"×",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〇")))</f>
        <v>△</v>
      </c>
      <c r="DA66" s="29" t="str">
        <f ca="1">IF(OR(DA$9="×",DA$110="×",DA$110="△",DA$65="×"),"×",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〇")))</f>
        <v>△</v>
      </c>
      <c r="DB66" s="30" t="str">
        <f ca="1">IF(OR(DB$9="×",DB$110="×",DB$110="△",DB$65="×"),"×",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〇")))</f>
        <v>△</v>
      </c>
      <c r="DC66" s="29" t="str">
        <f ca="1">IF(OR(DC$9="×",DC$110="×",DC$110="△",DC$65="×"),"×",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〇")))</f>
        <v>△</v>
      </c>
      <c r="DD66" s="29" t="str">
        <f ca="1">IF(OR(DD$9="×",DD$110="×",DD$110="△",DD$65="×"),"×",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〇")))</f>
        <v>△</v>
      </c>
      <c r="DE66" s="37" t="str">
        <f ca="1">IF(OR(DE$9="×",DE$110="×",DE$110="△",DE$65="×"),"×",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〇")))</f>
        <v>△</v>
      </c>
      <c r="DF66" s="36" t="str">
        <f ca="1">IF(OR(DF$9="×",DF$110="×",DF$110="△",DF$65="×"),"×",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〇")))</f>
        <v>△</v>
      </c>
      <c r="DG66" s="29" t="str">
        <f ca="1">IF(OR(DG$9="×",DG$110="×",DG$110="△",DG$65="×"),"×",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〇")))</f>
        <v>△</v>
      </c>
      <c r="DH66" s="29" t="str">
        <f ca="1">IF(OR(DH$9="×",DH$110="×",DH$110="△",DH$65="×"),"×",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〇")))</f>
        <v>△</v>
      </c>
      <c r="DI66" s="29" t="str">
        <f ca="1">IF(OR(DI$9="×",DI$110="×",DI$110="△",DI$65="×"),"×",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〇")))</f>
        <v>△</v>
      </c>
      <c r="DJ66" s="29" t="str">
        <f ca="1">IF(OR(DJ$9="×",DJ$110="×",DJ$110="△",DJ$65="×"),"×",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〇")))</f>
        <v>△</v>
      </c>
      <c r="DK66" s="29" t="str">
        <f ca="1">IF(OR(DK$9="×",DK$110="×",DK$110="△",DK$65="×"),"×",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〇")))</f>
        <v>△</v>
      </c>
      <c r="DL66" s="29" t="str">
        <f ca="1">IF(OR(DL$9="×",DL$110="×",DL$110="△",DL$65="×"),"×",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〇")))</f>
        <v>△</v>
      </c>
      <c r="DM66" s="29" t="str">
        <f ca="1">IF(OR(DM$9="×",DM$110="×",DM$110="△",DM$65="×"),"×",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〇")))</f>
        <v>△</v>
      </c>
      <c r="DN66" s="29" t="str">
        <f ca="1">IF(OR(DN$9="×",DN$110="×",DN$110="△",DN$65="×"),"×",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〇")))</f>
        <v>△</v>
      </c>
      <c r="DO66" s="28" t="str">
        <f ca="1">IF(OR(DO$9="×",DO$110="×",DO$110="△",DO$65="×"),"×",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〇")))</f>
        <v>〇</v>
      </c>
      <c r="DP66" s="29" t="str">
        <f ca="1">IF(OR(DP$9="×",DP$110="×",DP$110="△",DP$65="×"),"×",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〇")))</f>
        <v>〇</v>
      </c>
      <c r="DQ66" s="29" t="str">
        <f ca="1">IF(OR(DQ$9="×",DQ$110="×",DQ$110="△",DQ$65="×"),"×",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〇")))</f>
        <v>〇</v>
      </c>
      <c r="DR66" s="30" t="str">
        <f ca="1">IF(OR(DR$9="×",DR$110="×",DR$110="△",DR$65="×"),"×",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〇")))</f>
        <v>〇</v>
      </c>
      <c r="DS66" s="29" t="str">
        <f ca="1">IF(OR(DS$9="×",DS$110="×",DS$110="△",DS$65="×"),"×",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〇")))</f>
        <v>〇</v>
      </c>
      <c r="DT66" s="29" t="str">
        <f ca="1">IF(OR(DT$9="×",DT$110="×",DT$110="△",DT$65="×"),"×",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〇")))</f>
        <v>〇</v>
      </c>
      <c r="DU66" s="29" t="str">
        <f ca="1">IF(OR(DU$9="×",DU$110="×",DU$110="△",DU$65="×"),"×",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〇")))</f>
        <v>〇</v>
      </c>
      <c r="DV66" s="29" t="str">
        <f ca="1">IF(OR(DV$9="×",DV$110="×",DV$110="△",DV$65="×"),"×",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〇")))</f>
        <v>〇</v>
      </c>
      <c r="DW66" s="28" t="str">
        <f ca="1">IF(OR(DW$9="×",DW$110="×",DW$110="△",DW$65="×"),"×",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〇")))</f>
        <v>△</v>
      </c>
      <c r="DX66" s="29" t="str">
        <f ca="1">IF(OR(DX$9="×",DX$110="×",DX$110="△",DX$65="×"),"×",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〇")))</f>
        <v>△</v>
      </c>
      <c r="DY66" s="29" t="str">
        <f ca="1">IF(OR(DY$9="×",DY$110="×",DY$110="△",DY$65="×"),"×",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〇")))</f>
        <v>△</v>
      </c>
      <c r="DZ66" s="30" t="str">
        <f ca="1">IF(OR(DZ$9="×",DZ$110="×",DZ$110="△",DZ$65="×"),"×",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〇")))</f>
        <v>△</v>
      </c>
      <c r="EA66" s="29" t="str">
        <f ca="1">IF(OR(EA$9="×",EA$110="×",EA$110="△",EA$65="×"),"×",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〇")))</f>
        <v>△</v>
      </c>
      <c r="EB66" s="29" t="str">
        <f ca="1">IF(OR(EB$9="×",EB$110="×",EB$110="△",EB$65="×"),"×",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〇")))</f>
        <v>△</v>
      </c>
      <c r="EC66" s="37" t="str">
        <f ca="1">IF(OR(EC$9="×",EC$110="×",EC$110="△",EC$65="×"),"×",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〇")))</f>
        <v>△</v>
      </c>
      <c r="ED66" s="36" t="str">
        <f ca="1">IF(OR(ED$9="×",ED$110="×",ED$110="△",ED$65="×"),"×",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〇")))</f>
        <v>×</v>
      </c>
      <c r="EE66" s="29" t="str">
        <f ca="1">IF(OR(EE$9="×",EE$110="×",EE$110="△",EE$65="×"),"×",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〇")))</f>
        <v>×</v>
      </c>
      <c r="EF66" s="29" t="str">
        <f ca="1">IF(OR(EF$9="×",EF$110="×",EF$110="△",EF$65="×"),"×",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〇")))</f>
        <v>×</v>
      </c>
      <c r="EG66" s="29" t="str">
        <f ca="1">IF(OR(EG$9="×",EG$110="×",EG$110="△",EG$65="×"),"×",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〇")))</f>
        <v>×</v>
      </c>
      <c r="EH66" s="29" t="str">
        <f ca="1">IF(OR(EH$9="×",EH$110="×",EH$110="△",EH$65="×"),"×",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〇")))</f>
        <v>×</v>
      </c>
      <c r="EI66" s="29" t="str">
        <f ca="1">IF(OR(EI$9="×",EI$110="×",EI$110="△",EI$65="×"),"×",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〇")))</f>
        <v>×</v>
      </c>
      <c r="EJ66" s="29" t="str">
        <f ca="1">IF(OR(EJ$9="×",EJ$110="×",EJ$110="△",EJ$65="×"),"×",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〇")))</f>
        <v>×</v>
      </c>
      <c r="EK66" s="29" t="str">
        <f ca="1">IF(OR(EK$9="×",EK$110="×",EK$110="△",EK$65="×"),"×",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〇")))</f>
        <v>×</v>
      </c>
      <c r="EL66" s="29" t="str">
        <f ca="1">IF(OR(EL$9="×",EL$110="×",EL$110="△",EL$65="×"),"×",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〇")))</f>
        <v>×</v>
      </c>
      <c r="EM66" s="28" t="str">
        <f ca="1">IF(OR(EM$9="×",EM$110="×",EM$110="△",EM$65="×"),"×",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〇")))</f>
        <v>×</v>
      </c>
      <c r="EN66" s="29" t="str">
        <f ca="1">IF(OR(EN$9="×",EN$110="×",EN$110="△",EN$65="×"),"×",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〇")))</f>
        <v>×</v>
      </c>
      <c r="EO66" s="29" t="str">
        <f ca="1">IF(OR(EO$9="×",EO$110="×",EO$110="△",EO$65="×"),"×",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〇")))</f>
        <v>×</v>
      </c>
      <c r="EP66" s="30" t="str">
        <f ca="1">IF(OR(EP$9="×",EP$110="×",EP$110="△",EP$65="×"),"×",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〇")))</f>
        <v>×</v>
      </c>
      <c r="EQ66" s="29" t="str">
        <f ca="1">IF(OR(EQ$9="×",EQ$110="×",EQ$110="△",EQ$65="×"),"×",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〇")))</f>
        <v>×</v>
      </c>
      <c r="ER66" s="29" t="str">
        <f ca="1">IF(OR(ER$9="×",ER$110="×",ER$110="△",ER$65="×"),"×",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〇")))</f>
        <v>×</v>
      </c>
      <c r="ES66" s="29" t="str">
        <f ca="1">IF(OR(ES$9="×",ES$110="×",ES$110="△",ES$65="×"),"×",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〇")))</f>
        <v>×</v>
      </c>
      <c r="ET66" s="29" t="str">
        <f ca="1">IF(OR(ET$9="×",ET$110="×",ET$110="△",ET$65="×"),"×",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〇")))</f>
        <v>×</v>
      </c>
      <c r="EU66" s="28" t="str">
        <f ca="1">IF(OR(EU$9="×",EU$110="×",EU$110="△",EU$65="×"),"×",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〇")))</f>
        <v>×</v>
      </c>
      <c r="EV66" s="29" t="str">
        <f ca="1">IF(OR(EV$9="×",EV$110="×",EV$110="△",EV$65="×"),"×",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〇")))</f>
        <v>×</v>
      </c>
      <c r="EW66" s="29" t="str">
        <f ca="1">IF(OR(EW$9="×",EW$110="×",EW$110="△",EW$65="×"),"×",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〇")))</f>
        <v>×</v>
      </c>
      <c r="EX66" s="30" t="str">
        <f ca="1">IF(OR(EX$9="×",EX$110="×",EX$110="△",EX$65="×"),"×",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〇")))</f>
        <v>×</v>
      </c>
      <c r="EY66" s="29" t="str">
        <f ca="1">IF(OR(EY$9="×",EY$110="×",EY$110="△",EY$65="×"),"×",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〇")))</f>
        <v>×</v>
      </c>
      <c r="EZ66" s="29" t="str">
        <f ca="1">IF(OR(EZ$9="×",EZ$110="×",EZ$110="△",EZ$65="×"),"×",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〇")))</f>
        <v>×</v>
      </c>
      <c r="FA66" s="37" t="str">
        <f ca="1">IF(OR(FA$9="×",FA$110="×",FA$110="△",FA$65="×"),"×",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〇")))</f>
        <v>×</v>
      </c>
      <c r="FB66" s="36" t="str">
        <f ca="1">IF(OR(FB$9="×",FB$110="×",FB$110="△",FB$65="×"),"×",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〇")))</f>
        <v>×</v>
      </c>
      <c r="FC66" s="29" t="str">
        <f ca="1">IF(OR(FC$9="×",FC$110="×",FC$110="△",FC$65="×"),"×",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〇")))</f>
        <v>×</v>
      </c>
      <c r="FD66" s="29" t="str">
        <f ca="1">IF(OR(FD$9="×",FD$110="×",FD$110="△",FD$65="×"),"×",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〇")))</f>
        <v>×</v>
      </c>
      <c r="FE66" s="29" t="str">
        <f ca="1">IF(OR(FE$9="×",FE$110="×",FE$110="△",FE$65="×"),"×",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〇")))</f>
        <v>×</v>
      </c>
      <c r="FF66" s="29" t="str">
        <f ca="1">IF(OR(FF$9="×",FF$110="×",FF$110="△",FF$65="×"),"×",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〇")))</f>
        <v>×</v>
      </c>
      <c r="FG66" s="29" t="str">
        <f ca="1">IF(OR(FG$9="×",FG$110="×",FG$110="△",FG$65="×"),"×",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〇")))</f>
        <v>×</v>
      </c>
      <c r="FH66" s="29" t="str">
        <f ca="1">IF(OR(FH$9="×",FH$110="×",FH$110="△",FH$65="×"),"×",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〇")))</f>
        <v>×</v>
      </c>
      <c r="FI66" s="29" t="str">
        <f ca="1">IF(OR(FI$9="×",FI$110="×",FI$110="△",FI$65="×"),"×",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〇")))</f>
        <v>×</v>
      </c>
      <c r="FJ66" s="29" t="str">
        <f ca="1">IF(OR(FJ$9="×",FJ$110="×",FJ$110="△",FJ$65="×"),"×",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〇")))</f>
        <v>×</v>
      </c>
      <c r="FK66" s="28" t="str">
        <f ca="1">IF(OR(FK$9="×",FK$110="×",FK$110="△",FK$65="×"),"×",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〇")))</f>
        <v>×</v>
      </c>
      <c r="FL66" s="29" t="str">
        <f ca="1">IF(OR(FL$9="×",FL$110="×",FL$110="△",FL$65="×"),"×",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〇")))</f>
        <v>×</v>
      </c>
      <c r="FM66" s="29" t="str">
        <f ca="1">IF(OR(FM$9="×",FM$110="×",FM$110="△",FM$65="×"),"×",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〇")))</f>
        <v>×</v>
      </c>
      <c r="FN66" s="30" t="str">
        <f ca="1">IF(OR(FN$9="×",FN$110="×",FN$110="△",FN$65="×"),"×",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〇")))</f>
        <v>×</v>
      </c>
      <c r="FO66" s="29" t="str">
        <f ca="1">IF(OR(FO$9="×",FO$110="×",FO$110="△",FO$65="×"),"×",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〇")))</f>
        <v>×</v>
      </c>
      <c r="FP66" s="29" t="str">
        <f ca="1">IF(OR(FP$9="×",FP$110="×",FP$110="△",FP$65="×"),"×",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〇")))</f>
        <v>×</v>
      </c>
      <c r="FQ66" s="29" t="str">
        <f ca="1">IF(OR(FQ$9="×",FQ$110="×",FQ$110="△",FQ$65="×"),"×",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〇")))</f>
        <v>×</v>
      </c>
      <c r="FR66" s="29" t="str">
        <f ca="1">IF(OR(FR$9="×",FR$110="×",FR$110="△",FR$65="×"),"×",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〇")))</f>
        <v>×</v>
      </c>
      <c r="FS66" s="28" t="str">
        <f ca="1">IF(OR(FS$9="×",FS$110="×",FS$110="△",FS$65="×"),"×",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〇")))</f>
        <v>×</v>
      </c>
      <c r="FT66" s="29" t="str">
        <f ca="1">IF(OR(FT$9="×",FT$110="×",FT$110="△",FT$65="×"),"×",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〇")))</f>
        <v>×</v>
      </c>
      <c r="FU66" s="29" t="str">
        <f ca="1">IF(OR(FU$9="×",FU$110="×",FU$110="△",FU$65="×"),"×",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〇")))</f>
        <v>×</v>
      </c>
      <c r="FV66" s="30" t="str">
        <f ca="1">IF(OR(FV$9="×",FV$110="×",FV$110="△",FV$65="×"),"×",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〇")))</f>
        <v>×</v>
      </c>
      <c r="FW66" s="29" t="str">
        <f ca="1">IF(OR(FW$9="×",FW$110="×",FW$110="△",FW$65="×"),"×",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〇")))</f>
        <v>×</v>
      </c>
      <c r="FX66" s="29" t="str">
        <f ca="1">IF(OR(FX$9="×",FX$110="×",FX$110="△",FX$65="×"),"×",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〇")))</f>
        <v>×</v>
      </c>
      <c r="FY66" s="37" t="str">
        <f ca="1">IF(OR(FY$9="×",FY$110="×",FY$110="△",FY$65="×"),"×",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〇")))</f>
        <v>×</v>
      </c>
    </row>
    <row r="67" spans="1:181">
      <c r="A67" s="47"/>
      <c r="B67" s="79" t="s">
        <v>436</v>
      </c>
      <c r="C67" s="80"/>
      <c r="D67" s="11" t="s">
        <v>205</v>
      </c>
      <c r="E67" s="10" t="str">
        <f>INDEX(施設情報!$D$1:$D$1000,MATCH(D67,施設情報!$C$1:$C$1000,0))</f>
        <v>1</v>
      </c>
      <c r="F67" s="11" t="s">
        <v>275</v>
      </c>
      <c r="G67" s="8" t="str">
        <f t="shared" si="22"/>
        <v>056-46391</v>
      </c>
      <c r="H67" s="10" t="str">
        <f t="shared" si="23"/>
        <v>056-46392</v>
      </c>
      <c r="I67" s="10" t="str">
        <f t="shared" si="24"/>
        <v>056-46393</v>
      </c>
      <c r="J67" s="10" t="str">
        <f t="shared" si="25"/>
        <v>056-46394</v>
      </c>
      <c r="K67" s="10" t="str">
        <f t="shared" si="26"/>
        <v>056-46395</v>
      </c>
      <c r="L67" s="10" t="str">
        <f t="shared" si="27"/>
        <v>056-46396</v>
      </c>
      <c r="M67" s="10" t="str">
        <f t="shared" si="28"/>
        <v>056-46397</v>
      </c>
      <c r="N67" s="36" t="str">
        <f ca="1">IF(OR(N$9="×",N$110="×",N$110="△",N$65="×"),"×",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〇")))</f>
        <v>△</v>
      </c>
      <c r="O67" s="29" t="str">
        <f ca="1">IF(OR(O$9="×",O$110="×",O$110="△",O$65="×"),"×",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〇")))</f>
        <v>△</v>
      </c>
      <c r="P67" s="29" t="str">
        <f ca="1">IF(OR(P$9="×",P$110="×",P$110="△",P$65="×"),"×",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〇")))</f>
        <v>△</v>
      </c>
      <c r="Q67" s="29" t="str">
        <f ca="1">IF(OR(Q$9="×",Q$110="×",Q$110="△",Q$65="×"),"×",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〇")))</f>
        <v>△</v>
      </c>
      <c r="R67" s="29" t="str">
        <f ca="1">IF(OR(R$9="×",R$110="×",R$110="△",R$65="×"),"×",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〇")))</f>
        <v>△</v>
      </c>
      <c r="S67" s="29" t="str">
        <f ca="1">IF(OR(S$9="×",S$110="×",S$110="△",S$65="×"),"×",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〇")))</f>
        <v>△</v>
      </c>
      <c r="T67" s="29" t="str">
        <f ca="1">IF(OR(T$9="×",T$110="×",T$110="△",T$65="×"),"×",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〇")))</f>
        <v>△</v>
      </c>
      <c r="U67" s="29" t="str">
        <f ca="1">IF(OR(U$9="×",U$110="×",U$110="△",U$65="×"),"×",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〇")))</f>
        <v>△</v>
      </c>
      <c r="V67" s="29" t="str">
        <f ca="1">IF(OR(V$9="×",V$110="×",V$110="△",V$65="×"),"×",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〇")))</f>
        <v>△</v>
      </c>
      <c r="W67" s="28" t="str">
        <f ca="1">IF(OR(W$9="×",W$110="×",W$110="△",W$65="×"),"×",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〇")))</f>
        <v>〇</v>
      </c>
      <c r="X67" s="29" t="str">
        <f ca="1">IF(OR(X$9="×",X$110="×",X$110="△",X$65="×"),"×",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〇")))</f>
        <v>〇</v>
      </c>
      <c r="Y67" s="29" t="str">
        <f ca="1">IF(OR(Y$9="×",Y$110="×",Y$110="△",Y$65="×"),"×",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〇")))</f>
        <v>〇</v>
      </c>
      <c r="Z67" s="30" t="str">
        <f ca="1">IF(OR(Z$9="×",Z$110="×",Z$110="△",Z$65="×"),"×",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〇")))</f>
        <v>〇</v>
      </c>
      <c r="AA67" s="29" t="str">
        <f ca="1">IF(OR(AA$9="×",AA$110="×",AA$110="△",AA$65="×"),"×",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〇")))</f>
        <v>〇</v>
      </c>
      <c r="AB67" s="29" t="str">
        <f ca="1">IF(OR(AB$9="×",AB$110="×",AB$110="△",AB$65="×"),"×",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〇")))</f>
        <v>〇</v>
      </c>
      <c r="AC67" s="29" t="str">
        <f ca="1">IF(OR(AC$9="×",AC$110="×",AC$110="△",AC$65="×"),"×",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〇")))</f>
        <v>〇</v>
      </c>
      <c r="AD67" s="29" t="str">
        <f ca="1">IF(OR(AD$9="×",AD$110="×",AD$110="△",AD$65="×"),"×",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〇")))</f>
        <v>〇</v>
      </c>
      <c r="AE67" s="28" t="str">
        <f ca="1">IF(OR(AE$9="×",AE$110="×",AE$110="△",AE$65="×"),"×",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〇")))</f>
        <v>△</v>
      </c>
      <c r="AF67" s="29" t="str">
        <f ca="1">IF(OR(AF$9="×",AF$110="×",AF$110="△",AF$65="×"),"×",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〇")))</f>
        <v>△</v>
      </c>
      <c r="AG67" s="29" t="str">
        <f ca="1">IF(OR(AG$9="×",AG$110="×",AG$110="△",AG$65="×"),"×",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〇")))</f>
        <v>△</v>
      </c>
      <c r="AH67" s="30" t="str">
        <f ca="1">IF(OR(AH$9="×",AH$110="×",AH$110="△",AH$65="×"),"×",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〇")))</f>
        <v>△</v>
      </c>
      <c r="AI67" s="29" t="str">
        <f ca="1">IF(OR(AI$9="×",AI$110="×",AI$110="△",AI$65="×"),"×",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〇")))</f>
        <v>△</v>
      </c>
      <c r="AJ67" s="29" t="str">
        <f ca="1">IF(OR(AJ$9="×",AJ$110="×",AJ$110="△",AJ$65="×"),"×",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〇")))</f>
        <v>△</v>
      </c>
      <c r="AK67" s="37" t="str">
        <f ca="1">IF(OR(AK$9="×",AK$110="×",AK$110="△",AK$65="×"),"×",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〇")))</f>
        <v>△</v>
      </c>
      <c r="AL67" s="36" t="str">
        <f ca="1">IF(OR(AL$9="×",AL$110="×",AL$110="△",AL$65="×"),"×",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〇")))</f>
        <v>△</v>
      </c>
      <c r="AM67" s="29" t="str">
        <f ca="1">IF(OR(AM$9="×",AM$110="×",AM$110="△",AM$65="×"),"×",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〇")))</f>
        <v>△</v>
      </c>
      <c r="AN67" s="29" t="str">
        <f ca="1">IF(OR(AN$9="×",AN$110="×",AN$110="△",AN$65="×"),"×",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〇")))</f>
        <v>△</v>
      </c>
      <c r="AO67" s="29" t="str">
        <f ca="1">IF(OR(AO$9="×",AO$110="×",AO$110="△",AO$65="×"),"×",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〇")))</f>
        <v>△</v>
      </c>
      <c r="AP67" s="29" t="str">
        <f ca="1">IF(OR(AP$9="×",AP$110="×",AP$110="△",AP$65="×"),"×",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〇")))</f>
        <v>△</v>
      </c>
      <c r="AQ67" s="29" t="str">
        <f ca="1">IF(OR(AQ$9="×",AQ$110="×",AQ$110="△",AQ$65="×"),"×",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〇")))</f>
        <v>△</v>
      </c>
      <c r="AR67" s="29" t="str">
        <f ca="1">IF(OR(AR$9="×",AR$110="×",AR$110="△",AR$65="×"),"×",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〇")))</f>
        <v>△</v>
      </c>
      <c r="AS67" s="29" t="str">
        <f ca="1">IF(OR(AS$9="×",AS$110="×",AS$110="△",AS$65="×"),"×",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〇")))</f>
        <v>△</v>
      </c>
      <c r="AT67" s="29" t="str">
        <f ca="1">IF(OR(AT$9="×",AT$110="×",AT$110="△",AT$65="×"),"×",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〇")))</f>
        <v>△</v>
      </c>
      <c r="AU67" s="28" t="str">
        <f ca="1">IF(OR(AU$9="×",AU$110="×",AU$110="△",AU$65="×"),"×",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〇")))</f>
        <v>〇</v>
      </c>
      <c r="AV67" s="29" t="str">
        <f ca="1">IF(OR(AV$9="×",AV$110="×",AV$110="△",AV$65="×"),"×",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〇")))</f>
        <v>〇</v>
      </c>
      <c r="AW67" s="29" t="str">
        <f ca="1">IF(OR(AW$9="×",AW$110="×",AW$110="△",AW$65="×"),"×",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〇")))</f>
        <v>〇</v>
      </c>
      <c r="AX67" s="30" t="str">
        <f ca="1">IF(OR(AX$9="×",AX$110="×",AX$110="△",AX$65="×"),"×",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〇")))</f>
        <v>〇</v>
      </c>
      <c r="AY67" s="29" t="str">
        <f ca="1">IF(OR(AY$9="×",AY$110="×",AY$110="△",AY$65="×"),"×",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〇")))</f>
        <v>〇</v>
      </c>
      <c r="AZ67" s="29" t="str">
        <f ca="1">IF(OR(AZ$9="×",AZ$110="×",AZ$110="△",AZ$65="×"),"×",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〇")))</f>
        <v>〇</v>
      </c>
      <c r="BA67" s="29" t="str">
        <f ca="1">IF(OR(BA$9="×",BA$110="×",BA$110="△",BA$65="×"),"×",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〇")))</f>
        <v>〇</v>
      </c>
      <c r="BB67" s="29" t="str">
        <f ca="1">IF(OR(BB$9="×",BB$110="×",BB$110="△",BB$65="×"),"×",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〇")))</f>
        <v>〇</v>
      </c>
      <c r="BC67" s="28" t="str">
        <f ca="1">IF(OR(BC$9="×",BC$110="×",BC$110="△",BC$65="×"),"×",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〇")))</f>
        <v>△</v>
      </c>
      <c r="BD67" s="29" t="str">
        <f ca="1">IF(OR(BD$9="×",BD$110="×",BD$110="△",BD$65="×"),"×",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〇")))</f>
        <v>△</v>
      </c>
      <c r="BE67" s="29" t="str">
        <f ca="1">IF(OR(BE$9="×",BE$110="×",BE$110="△",BE$65="×"),"×",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〇")))</f>
        <v>△</v>
      </c>
      <c r="BF67" s="30" t="str">
        <f ca="1">IF(OR(BF$9="×",BF$110="×",BF$110="△",BF$65="×"),"×",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〇")))</f>
        <v>△</v>
      </c>
      <c r="BG67" s="29" t="str">
        <f ca="1">IF(OR(BG$9="×",BG$110="×",BG$110="△",BG$65="×"),"×",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〇")))</f>
        <v>△</v>
      </c>
      <c r="BH67" s="29" t="str">
        <f ca="1">IF(OR(BH$9="×",BH$110="×",BH$110="△",BH$65="×"),"×",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〇")))</f>
        <v>△</v>
      </c>
      <c r="BI67" s="37" t="str">
        <f ca="1">IF(OR(BI$9="×",BI$110="×",BI$110="△",BI$65="×"),"×",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〇")))</f>
        <v>△</v>
      </c>
      <c r="BJ67" s="36" t="str">
        <f ca="1">IF(OR(BJ$9="×",BJ$110="×",BJ$110="△",BJ$65="×"),"×",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〇")))</f>
        <v>△</v>
      </c>
      <c r="BK67" s="29" t="str">
        <f ca="1">IF(OR(BK$9="×",BK$110="×",BK$110="△",BK$65="×"),"×",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〇")))</f>
        <v>△</v>
      </c>
      <c r="BL67" s="29" t="str">
        <f ca="1">IF(OR(BL$9="×",BL$110="×",BL$110="△",BL$65="×"),"×",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〇")))</f>
        <v>△</v>
      </c>
      <c r="BM67" s="29" t="str">
        <f ca="1">IF(OR(BM$9="×",BM$110="×",BM$110="△",BM$65="×"),"×",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〇")))</f>
        <v>△</v>
      </c>
      <c r="BN67" s="29" t="str">
        <f ca="1">IF(OR(BN$9="×",BN$110="×",BN$110="△",BN$65="×"),"×",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〇")))</f>
        <v>△</v>
      </c>
      <c r="BO67" s="29" t="str">
        <f ca="1">IF(OR(BO$9="×",BO$110="×",BO$110="△",BO$65="×"),"×",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〇")))</f>
        <v>△</v>
      </c>
      <c r="BP67" s="29" t="str">
        <f ca="1">IF(OR(BP$9="×",BP$110="×",BP$110="△",BP$65="×"),"×",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〇")))</f>
        <v>△</v>
      </c>
      <c r="BQ67" s="29" t="str">
        <f ca="1">IF(OR(BQ$9="×",BQ$110="×",BQ$110="△",BQ$65="×"),"×",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〇")))</f>
        <v>△</v>
      </c>
      <c r="BR67" s="29" t="str">
        <f ca="1">IF(OR(BR$9="×",BR$110="×",BR$110="△",BR$65="×"),"×",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〇")))</f>
        <v>△</v>
      </c>
      <c r="BS67" s="28" t="str">
        <f ca="1">IF(OR(BS$9="×",BS$110="×",BS$110="△",BS$65="×"),"×",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〇")))</f>
        <v>〇</v>
      </c>
      <c r="BT67" s="29" t="str">
        <f ca="1">IF(OR(BT$9="×",BT$110="×",BT$110="△",BT$65="×"),"×",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〇")))</f>
        <v>〇</v>
      </c>
      <c r="BU67" s="29" t="str">
        <f ca="1">IF(OR(BU$9="×",BU$110="×",BU$110="△",BU$65="×"),"×",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〇")))</f>
        <v>〇</v>
      </c>
      <c r="BV67" s="30" t="str">
        <f ca="1">IF(OR(BV$9="×",BV$110="×",BV$110="△",BV$65="×"),"×",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〇")))</f>
        <v>〇</v>
      </c>
      <c r="BW67" s="29" t="str">
        <f ca="1">IF(OR(BW$9="×",BW$110="×",BW$110="△",BW$65="×"),"×",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〇")))</f>
        <v>〇</v>
      </c>
      <c r="BX67" s="29" t="str">
        <f ca="1">IF(OR(BX$9="×",BX$110="×",BX$110="△",BX$65="×"),"×",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〇")))</f>
        <v>〇</v>
      </c>
      <c r="BY67" s="29" t="str">
        <f ca="1">IF(OR(BY$9="×",BY$110="×",BY$110="△",BY$65="×"),"×",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〇")))</f>
        <v>〇</v>
      </c>
      <c r="BZ67" s="29" t="str">
        <f ca="1">IF(OR(BZ$9="×",BZ$110="×",BZ$110="△",BZ$65="×"),"×",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〇")))</f>
        <v>〇</v>
      </c>
      <c r="CA67" s="28" t="str">
        <f ca="1">IF(OR(CA$9="×",CA$110="×",CA$110="△",CA$65="×"),"×",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〇")))</f>
        <v>△</v>
      </c>
      <c r="CB67" s="29" t="str">
        <f ca="1">IF(OR(CB$9="×",CB$110="×",CB$110="△",CB$65="×"),"×",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〇")))</f>
        <v>△</v>
      </c>
      <c r="CC67" s="29" t="str">
        <f ca="1">IF(OR(CC$9="×",CC$110="×",CC$110="△",CC$65="×"),"×",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〇")))</f>
        <v>△</v>
      </c>
      <c r="CD67" s="30" t="str">
        <f ca="1">IF(OR(CD$9="×",CD$110="×",CD$110="△",CD$65="×"),"×",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〇")))</f>
        <v>△</v>
      </c>
      <c r="CE67" s="29" t="str">
        <f ca="1">IF(OR(CE$9="×",CE$110="×",CE$110="△",CE$65="×"),"×",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〇")))</f>
        <v>△</v>
      </c>
      <c r="CF67" s="29" t="str">
        <f ca="1">IF(OR(CF$9="×",CF$110="×",CF$110="△",CF$65="×"),"×",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〇")))</f>
        <v>△</v>
      </c>
      <c r="CG67" s="37" t="str">
        <f ca="1">IF(OR(CG$9="×",CG$110="×",CG$110="△",CG$65="×"),"×",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〇")))</f>
        <v>△</v>
      </c>
      <c r="CH67" s="36" t="str">
        <f ca="1">IF(OR(CH$9="×",CH$110="×",CH$110="△",CH$65="×"),"×",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〇")))</f>
        <v>△</v>
      </c>
      <c r="CI67" s="29" t="str">
        <f ca="1">IF(OR(CI$9="×",CI$110="×",CI$110="△",CI$65="×"),"×",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〇")))</f>
        <v>△</v>
      </c>
      <c r="CJ67" s="29" t="str">
        <f ca="1">IF(OR(CJ$9="×",CJ$110="×",CJ$110="△",CJ$65="×"),"×",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〇")))</f>
        <v>△</v>
      </c>
      <c r="CK67" s="29" t="str">
        <f ca="1">IF(OR(CK$9="×",CK$110="×",CK$110="△",CK$65="×"),"×",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〇")))</f>
        <v>△</v>
      </c>
      <c r="CL67" s="29" t="str">
        <f ca="1">IF(OR(CL$9="×",CL$110="×",CL$110="△",CL$65="×"),"×",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〇")))</f>
        <v>△</v>
      </c>
      <c r="CM67" s="29" t="str">
        <f ca="1">IF(OR(CM$9="×",CM$110="×",CM$110="△",CM$65="×"),"×",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〇")))</f>
        <v>△</v>
      </c>
      <c r="CN67" s="29" t="str">
        <f ca="1">IF(OR(CN$9="×",CN$110="×",CN$110="△",CN$65="×"),"×",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〇")))</f>
        <v>△</v>
      </c>
      <c r="CO67" s="29" t="str">
        <f ca="1">IF(OR(CO$9="×",CO$110="×",CO$110="△",CO$65="×"),"×",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〇")))</f>
        <v>△</v>
      </c>
      <c r="CP67" s="29" t="str">
        <f ca="1">IF(OR(CP$9="×",CP$110="×",CP$110="△",CP$65="×"),"×",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〇")))</f>
        <v>△</v>
      </c>
      <c r="CQ67" s="28" t="str">
        <f ca="1">IF(OR(CQ$9="×",CQ$110="×",CQ$110="△",CQ$65="×"),"×",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〇")))</f>
        <v>〇</v>
      </c>
      <c r="CR67" s="29" t="str">
        <f ca="1">IF(OR(CR$9="×",CR$110="×",CR$110="△",CR$65="×"),"×",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〇")))</f>
        <v>〇</v>
      </c>
      <c r="CS67" s="29" t="str">
        <f ca="1">IF(OR(CS$9="×",CS$110="×",CS$110="△",CS$65="×"),"×",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〇")))</f>
        <v>〇</v>
      </c>
      <c r="CT67" s="30" t="str">
        <f ca="1">IF(OR(CT$9="×",CT$110="×",CT$110="△",CT$65="×"),"×",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〇")))</f>
        <v>〇</v>
      </c>
      <c r="CU67" s="29" t="str">
        <f ca="1">IF(OR(CU$9="×",CU$110="×",CU$110="△",CU$65="×"),"×",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〇")))</f>
        <v>〇</v>
      </c>
      <c r="CV67" s="29" t="str">
        <f ca="1">IF(OR(CV$9="×",CV$110="×",CV$110="△",CV$65="×"),"×",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〇")))</f>
        <v>〇</v>
      </c>
      <c r="CW67" s="29" t="str">
        <f ca="1">IF(OR(CW$9="×",CW$110="×",CW$110="△",CW$65="×"),"×",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〇")))</f>
        <v>〇</v>
      </c>
      <c r="CX67" s="29" t="str">
        <f ca="1">IF(OR(CX$9="×",CX$110="×",CX$110="△",CX$65="×"),"×",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〇")))</f>
        <v>〇</v>
      </c>
      <c r="CY67" s="28" t="str">
        <f ca="1">IF(OR(CY$9="×",CY$110="×",CY$110="△",CY$65="×"),"×",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〇")))</f>
        <v>△</v>
      </c>
      <c r="CZ67" s="29" t="str">
        <f ca="1">IF(OR(CZ$9="×",CZ$110="×",CZ$110="△",CZ$65="×"),"×",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〇")))</f>
        <v>△</v>
      </c>
      <c r="DA67" s="29" t="str">
        <f ca="1">IF(OR(DA$9="×",DA$110="×",DA$110="△",DA$65="×"),"×",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〇")))</f>
        <v>△</v>
      </c>
      <c r="DB67" s="30" t="str">
        <f ca="1">IF(OR(DB$9="×",DB$110="×",DB$110="△",DB$65="×"),"×",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〇")))</f>
        <v>△</v>
      </c>
      <c r="DC67" s="29" t="str">
        <f ca="1">IF(OR(DC$9="×",DC$110="×",DC$110="△",DC$65="×"),"×",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〇")))</f>
        <v>△</v>
      </c>
      <c r="DD67" s="29" t="str">
        <f ca="1">IF(OR(DD$9="×",DD$110="×",DD$110="△",DD$65="×"),"×",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〇")))</f>
        <v>△</v>
      </c>
      <c r="DE67" s="37" t="str">
        <f ca="1">IF(OR(DE$9="×",DE$110="×",DE$110="△",DE$65="×"),"×",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〇")))</f>
        <v>△</v>
      </c>
      <c r="DF67" s="36" t="str">
        <f ca="1">IF(OR(DF$9="×",DF$110="×",DF$110="△",DF$65="×"),"×",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〇")))</f>
        <v>△</v>
      </c>
      <c r="DG67" s="29" t="str">
        <f ca="1">IF(OR(DG$9="×",DG$110="×",DG$110="△",DG$65="×"),"×",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〇")))</f>
        <v>△</v>
      </c>
      <c r="DH67" s="29" t="str">
        <f ca="1">IF(OR(DH$9="×",DH$110="×",DH$110="△",DH$65="×"),"×",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〇")))</f>
        <v>△</v>
      </c>
      <c r="DI67" s="29" t="str">
        <f ca="1">IF(OR(DI$9="×",DI$110="×",DI$110="△",DI$65="×"),"×",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〇")))</f>
        <v>△</v>
      </c>
      <c r="DJ67" s="29" t="str">
        <f ca="1">IF(OR(DJ$9="×",DJ$110="×",DJ$110="△",DJ$65="×"),"×",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〇")))</f>
        <v>△</v>
      </c>
      <c r="DK67" s="29" t="str">
        <f ca="1">IF(OR(DK$9="×",DK$110="×",DK$110="△",DK$65="×"),"×",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〇")))</f>
        <v>△</v>
      </c>
      <c r="DL67" s="29" t="str">
        <f ca="1">IF(OR(DL$9="×",DL$110="×",DL$110="△",DL$65="×"),"×",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〇")))</f>
        <v>△</v>
      </c>
      <c r="DM67" s="29" t="str">
        <f ca="1">IF(OR(DM$9="×",DM$110="×",DM$110="△",DM$65="×"),"×",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〇")))</f>
        <v>△</v>
      </c>
      <c r="DN67" s="29" t="str">
        <f ca="1">IF(OR(DN$9="×",DN$110="×",DN$110="△",DN$65="×"),"×",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〇")))</f>
        <v>△</v>
      </c>
      <c r="DO67" s="28" t="str">
        <f ca="1">IF(OR(DO$9="×",DO$110="×",DO$110="△",DO$65="×"),"×",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〇")))</f>
        <v>〇</v>
      </c>
      <c r="DP67" s="29" t="str">
        <f ca="1">IF(OR(DP$9="×",DP$110="×",DP$110="△",DP$65="×"),"×",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〇")))</f>
        <v>〇</v>
      </c>
      <c r="DQ67" s="29" t="str">
        <f ca="1">IF(OR(DQ$9="×",DQ$110="×",DQ$110="△",DQ$65="×"),"×",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〇")))</f>
        <v>〇</v>
      </c>
      <c r="DR67" s="30" t="str">
        <f ca="1">IF(OR(DR$9="×",DR$110="×",DR$110="△",DR$65="×"),"×",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〇")))</f>
        <v>〇</v>
      </c>
      <c r="DS67" s="29" t="str">
        <f ca="1">IF(OR(DS$9="×",DS$110="×",DS$110="△",DS$65="×"),"×",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〇")))</f>
        <v>〇</v>
      </c>
      <c r="DT67" s="29" t="str">
        <f ca="1">IF(OR(DT$9="×",DT$110="×",DT$110="△",DT$65="×"),"×",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〇")))</f>
        <v>〇</v>
      </c>
      <c r="DU67" s="29" t="str">
        <f ca="1">IF(OR(DU$9="×",DU$110="×",DU$110="△",DU$65="×"),"×",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〇")))</f>
        <v>〇</v>
      </c>
      <c r="DV67" s="29" t="str">
        <f ca="1">IF(OR(DV$9="×",DV$110="×",DV$110="△",DV$65="×"),"×",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〇")))</f>
        <v>〇</v>
      </c>
      <c r="DW67" s="28" t="str">
        <f ca="1">IF(OR(DW$9="×",DW$110="×",DW$110="△",DW$65="×"),"×",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〇")))</f>
        <v>△</v>
      </c>
      <c r="DX67" s="29" t="str">
        <f ca="1">IF(OR(DX$9="×",DX$110="×",DX$110="△",DX$65="×"),"×",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〇")))</f>
        <v>△</v>
      </c>
      <c r="DY67" s="29" t="str">
        <f ca="1">IF(OR(DY$9="×",DY$110="×",DY$110="△",DY$65="×"),"×",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〇")))</f>
        <v>△</v>
      </c>
      <c r="DZ67" s="30" t="str">
        <f ca="1">IF(OR(DZ$9="×",DZ$110="×",DZ$110="△",DZ$65="×"),"×",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〇")))</f>
        <v>△</v>
      </c>
      <c r="EA67" s="29" t="str">
        <f ca="1">IF(OR(EA$9="×",EA$110="×",EA$110="△",EA$65="×"),"×",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〇")))</f>
        <v>△</v>
      </c>
      <c r="EB67" s="29" t="str">
        <f ca="1">IF(OR(EB$9="×",EB$110="×",EB$110="△",EB$65="×"),"×",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〇")))</f>
        <v>△</v>
      </c>
      <c r="EC67" s="37" t="str">
        <f ca="1">IF(OR(EC$9="×",EC$110="×",EC$110="△",EC$65="×"),"×",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〇")))</f>
        <v>△</v>
      </c>
      <c r="ED67" s="36" t="str">
        <f ca="1">IF(OR(ED$9="×",ED$110="×",ED$110="△",ED$65="×"),"×",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〇")))</f>
        <v>×</v>
      </c>
      <c r="EE67" s="29" t="str">
        <f ca="1">IF(OR(EE$9="×",EE$110="×",EE$110="△",EE$65="×"),"×",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〇")))</f>
        <v>×</v>
      </c>
      <c r="EF67" s="29" t="str">
        <f ca="1">IF(OR(EF$9="×",EF$110="×",EF$110="△",EF$65="×"),"×",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〇")))</f>
        <v>×</v>
      </c>
      <c r="EG67" s="29" t="str">
        <f ca="1">IF(OR(EG$9="×",EG$110="×",EG$110="△",EG$65="×"),"×",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〇")))</f>
        <v>×</v>
      </c>
      <c r="EH67" s="29" t="str">
        <f ca="1">IF(OR(EH$9="×",EH$110="×",EH$110="△",EH$65="×"),"×",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〇")))</f>
        <v>×</v>
      </c>
      <c r="EI67" s="29" t="str">
        <f ca="1">IF(OR(EI$9="×",EI$110="×",EI$110="△",EI$65="×"),"×",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〇")))</f>
        <v>×</v>
      </c>
      <c r="EJ67" s="29" t="str">
        <f ca="1">IF(OR(EJ$9="×",EJ$110="×",EJ$110="△",EJ$65="×"),"×",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〇")))</f>
        <v>×</v>
      </c>
      <c r="EK67" s="29" t="str">
        <f ca="1">IF(OR(EK$9="×",EK$110="×",EK$110="△",EK$65="×"),"×",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〇")))</f>
        <v>×</v>
      </c>
      <c r="EL67" s="29" t="str">
        <f ca="1">IF(OR(EL$9="×",EL$110="×",EL$110="△",EL$65="×"),"×",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〇")))</f>
        <v>×</v>
      </c>
      <c r="EM67" s="28" t="str">
        <f ca="1">IF(OR(EM$9="×",EM$110="×",EM$110="△",EM$65="×"),"×",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〇")))</f>
        <v>×</v>
      </c>
      <c r="EN67" s="29" t="str">
        <f ca="1">IF(OR(EN$9="×",EN$110="×",EN$110="△",EN$65="×"),"×",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〇")))</f>
        <v>×</v>
      </c>
      <c r="EO67" s="29" t="str">
        <f ca="1">IF(OR(EO$9="×",EO$110="×",EO$110="△",EO$65="×"),"×",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〇")))</f>
        <v>×</v>
      </c>
      <c r="EP67" s="30" t="str">
        <f ca="1">IF(OR(EP$9="×",EP$110="×",EP$110="△",EP$65="×"),"×",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〇")))</f>
        <v>×</v>
      </c>
      <c r="EQ67" s="29" t="str">
        <f ca="1">IF(OR(EQ$9="×",EQ$110="×",EQ$110="△",EQ$65="×"),"×",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〇")))</f>
        <v>×</v>
      </c>
      <c r="ER67" s="29" t="str">
        <f ca="1">IF(OR(ER$9="×",ER$110="×",ER$110="△",ER$65="×"),"×",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〇")))</f>
        <v>×</v>
      </c>
      <c r="ES67" s="29" t="str">
        <f ca="1">IF(OR(ES$9="×",ES$110="×",ES$110="△",ES$65="×"),"×",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〇")))</f>
        <v>×</v>
      </c>
      <c r="ET67" s="29" t="str">
        <f ca="1">IF(OR(ET$9="×",ET$110="×",ET$110="△",ET$65="×"),"×",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〇")))</f>
        <v>×</v>
      </c>
      <c r="EU67" s="28" t="str">
        <f ca="1">IF(OR(EU$9="×",EU$110="×",EU$110="△",EU$65="×"),"×",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〇")))</f>
        <v>×</v>
      </c>
      <c r="EV67" s="29" t="str">
        <f ca="1">IF(OR(EV$9="×",EV$110="×",EV$110="△",EV$65="×"),"×",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〇")))</f>
        <v>×</v>
      </c>
      <c r="EW67" s="29" t="str">
        <f ca="1">IF(OR(EW$9="×",EW$110="×",EW$110="△",EW$65="×"),"×",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〇")))</f>
        <v>×</v>
      </c>
      <c r="EX67" s="30" t="str">
        <f ca="1">IF(OR(EX$9="×",EX$110="×",EX$110="△",EX$65="×"),"×",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〇")))</f>
        <v>×</v>
      </c>
      <c r="EY67" s="29" t="str">
        <f ca="1">IF(OR(EY$9="×",EY$110="×",EY$110="△",EY$65="×"),"×",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〇")))</f>
        <v>×</v>
      </c>
      <c r="EZ67" s="29" t="str">
        <f ca="1">IF(OR(EZ$9="×",EZ$110="×",EZ$110="△",EZ$65="×"),"×",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〇")))</f>
        <v>×</v>
      </c>
      <c r="FA67" s="37" t="str">
        <f ca="1">IF(OR(FA$9="×",FA$110="×",FA$110="△",FA$65="×"),"×",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〇")))</f>
        <v>×</v>
      </c>
      <c r="FB67" s="36" t="str">
        <f ca="1">IF(OR(FB$9="×",FB$110="×",FB$110="△",FB$65="×"),"×",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〇")))</f>
        <v>×</v>
      </c>
      <c r="FC67" s="29" t="str">
        <f ca="1">IF(OR(FC$9="×",FC$110="×",FC$110="△",FC$65="×"),"×",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〇")))</f>
        <v>×</v>
      </c>
      <c r="FD67" s="29" t="str">
        <f ca="1">IF(OR(FD$9="×",FD$110="×",FD$110="△",FD$65="×"),"×",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〇")))</f>
        <v>×</v>
      </c>
      <c r="FE67" s="29" t="str">
        <f ca="1">IF(OR(FE$9="×",FE$110="×",FE$110="△",FE$65="×"),"×",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〇")))</f>
        <v>×</v>
      </c>
      <c r="FF67" s="29" t="str">
        <f ca="1">IF(OR(FF$9="×",FF$110="×",FF$110="△",FF$65="×"),"×",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〇")))</f>
        <v>×</v>
      </c>
      <c r="FG67" s="29" t="str">
        <f ca="1">IF(OR(FG$9="×",FG$110="×",FG$110="△",FG$65="×"),"×",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〇")))</f>
        <v>×</v>
      </c>
      <c r="FH67" s="29" t="str">
        <f ca="1">IF(OR(FH$9="×",FH$110="×",FH$110="△",FH$65="×"),"×",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〇")))</f>
        <v>×</v>
      </c>
      <c r="FI67" s="29" t="str">
        <f ca="1">IF(OR(FI$9="×",FI$110="×",FI$110="△",FI$65="×"),"×",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〇")))</f>
        <v>×</v>
      </c>
      <c r="FJ67" s="29" t="str">
        <f ca="1">IF(OR(FJ$9="×",FJ$110="×",FJ$110="△",FJ$65="×"),"×",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〇")))</f>
        <v>×</v>
      </c>
      <c r="FK67" s="28" t="str">
        <f ca="1">IF(OR(FK$9="×",FK$110="×",FK$110="△",FK$65="×"),"×",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〇")))</f>
        <v>×</v>
      </c>
      <c r="FL67" s="29" t="str">
        <f ca="1">IF(OR(FL$9="×",FL$110="×",FL$110="△",FL$65="×"),"×",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〇")))</f>
        <v>×</v>
      </c>
      <c r="FM67" s="29" t="str">
        <f ca="1">IF(OR(FM$9="×",FM$110="×",FM$110="△",FM$65="×"),"×",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〇")))</f>
        <v>×</v>
      </c>
      <c r="FN67" s="30" t="str">
        <f ca="1">IF(OR(FN$9="×",FN$110="×",FN$110="△",FN$65="×"),"×",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〇")))</f>
        <v>×</v>
      </c>
      <c r="FO67" s="29" t="str">
        <f ca="1">IF(OR(FO$9="×",FO$110="×",FO$110="△",FO$65="×"),"×",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〇")))</f>
        <v>×</v>
      </c>
      <c r="FP67" s="29" t="str">
        <f ca="1">IF(OR(FP$9="×",FP$110="×",FP$110="△",FP$65="×"),"×",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〇")))</f>
        <v>×</v>
      </c>
      <c r="FQ67" s="29" t="str">
        <f ca="1">IF(OR(FQ$9="×",FQ$110="×",FQ$110="△",FQ$65="×"),"×",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〇")))</f>
        <v>×</v>
      </c>
      <c r="FR67" s="29" t="str">
        <f ca="1">IF(OR(FR$9="×",FR$110="×",FR$110="△",FR$65="×"),"×",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〇")))</f>
        <v>×</v>
      </c>
      <c r="FS67" s="28" t="str">
        <f ca="1">IF(OR(FS$9="×",FS$110="×",FS$110="△",FS$65="×"),"×",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〇")))</f>
        <v>×</v>
      </c>
      <c r="FT67" s="29" t="str">
        <f ca="1">IF(OR(FT$9="×",FT$110="×",FT$110="△",FT$65="×"),"×",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〇")))</f>
        <v>×</v>
      </c>
      <c r="FU67" s="29" t="str">
        <f ca="1">IF(OR(FU$9="×",FU$110="×",FU$110="△",FU$65="×"),"×",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〇")))</f>
        <v>×</v>
      </c>
      <c r="FV67" s="30" t="str">
        <f ca="1">IF(OR(FV$9="×",FV$110="×",FV$110="△",FV$65="×"),"×",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〇")))</f>
        <v>×</v>
      </c>
      <c r="FW67" s="29" t="str">
        <f ca="1">IF(OR(FW$9="×",FW$110="×",FW$110="△",FW$65="×"),"×",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〇")))</f>
        <v>×</v>
      </c>
      <c r="FX67" s="29" t="str">
        <f ca="1">IF(OR(FX$9="×",FX$110="×",FX$110="△",FX$65="×"),"×",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〇")))</f>
        <v>×</v>
      </c>
      <c r="FY67" s="37" t="str">
        <f ca="1">IF(OR(FY$9="×",FY$110="×",FY$110="△",FY$65="×"),"×",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〇")))</f>
        <v>×</v>
      </c>
    </row>
    <row r="68" spans="1:181">
      <c r="A68" s="47"/>
      <c r="B68" s="79" t="s">
        <v>437</v>
      </c>
      <c r="C68" s="80"/>
      <c r="D68" s="11" t="s">
        <v>206</v>
      </c>
      <c r="E68" s="10" t="str">
        <f>INDEX(施設情報!$D$1:$D$1000,MATCH(D68,施設情報!$C$1:$C$1000,0))</f>
        <v>1</v>
      </c>
      <c r="F68" s="11" t="s">
        <v>275</v>
      </c>
      <c r="G68" s="8" t="str">
        <f t="shared" si="22"/>
        <v>057-46391</v>
      </c>
      <c r="H68" s="10" t="str">
        <f t="shared" si="23"/>
        <v>057-46392</v>
      </c>
      <c r="I68" s="10" t="str">
        <f t="shared" si="24"/>
        <v>057-46393</v>
      </c>
      <c r="J68" s="10" t="str">
        <f t="shared" si="25"/>
        <v>057-46394</v>
      </c>
      <c r="K68" s="10" t="str">
        <f t="shared" si="26"/>
        <v>057-46395</v>
      </c>
      <c r="L68" s="10" t="str">
        <f t="shared" si="27"/>
        <v>057-46396</v>
      </c>
      <c r="M68" s="10" t="str">
        <f t="shared" si="28"/>
        <v>057-46397</v>
      </c>
      <c r="N68" s="36" t="str">
        <f ca="1">IF(OR(N$9="×",N$110="×",N$110="△",N$65="×"),"×",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〇")))</f>
        <v>△</v>
      </c>
      <c r="O68" s="29" t="str">
        <f ca="1">IF(OR(O$9="×",O$110="×",O$110="△",O$65="×"),"×",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〇")))</f>
        <v>△</v>
      </c>
      <c r="P68" s="29" t="str">
        <f ca="1">IF(OR(P$9="×",P$110="×",P$110="△",P$65="×"),"×",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〇")))</f>
        <v>△</v>
      </c>
      <c r="Q68" s="29" t="str">
        <f ca="1">IF(OR(Q$9="×",Q$110="×",Q$110="△",Q$65="×"),"×",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〇")))</f>
        <v>△</v>
      </c>
      <c r="R68" s="29" t="str">
        <f ca="1">IF(OR(R$9="×",R$110="×",R$110="△",R$65="×"),"×",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〇")))</f>
        <v>△</v>
      </c>
      <c r="S68" s="29" t="str">
        <f ca="1">IF(OR(S$9="×",S$110="×",S$110="△",S$65="×"),"×",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〇")))</f>
        <v>△</v>
      </c>
      <c r="T68" s="29" t="str">
        <f ca="1">IF(OR(T$9="×",T$110="×",T$110="△",T$65="×"),"×",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〇")))</f>
        <v>△</v>
      </c>
      <c r="U68" s="29" t="str">
        <f ca="1">IF(OR(U$9="×",U$110="×",U$110="△",U$65="×"),"×",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〇")))</f>
        <v>△</v>
      </c>
      <c r="V68" s="29" t="str">
        <f ca="1">IF(OR(V$9="×",V$110="×",V$110="△",V$65="×"),"×",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〇")))</f>
        <v>△</v>
      </c>
      <c r="W68" s="28" t="str">
        <f ca="1">IF(OR(W$9="×",W$110="×",W$110="△",W$65="×"),"×",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〇")))</f>
        <v>〇</v>
      </c>
      <c r="X68" s="29" t="str">
        <f ca="1">IF(OR(X$9="×",X$110="×",X$110="△",X$65="×"),"×",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〇")))</f>
        <v>〇</v>
      </c>
      <c r="Y68" s="29" t="str">
        <f ca="1">IF(OR(Y$9="×",Y$110="×",Y$110="△",Y$65="×"),"×",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〇")))</f>
        <v>〇</v>
      </c>
      <c r="Z68" s="30" t="str">
        <f ca="1">IF(OR(Z$9="×",Z$110="×",Z$110="△",Z$65="×"),"×",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〇")))</f>
        <v>〇</v>
      </c>
      <c r="AA68" s="29" t="str">
        <f ca="1">IF(OR(AA$9="×",AA$110="×",AA$110="△",AA$65="×"),"×",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〇")))</f>
        <v>〇</v>
      </c>
      <c r="AB68" s="29" t="str">
        <f ca="1">IF(OR(AB$9="×",AB$110="×",AB$110="△",AB$65="×"),"×",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〇")))</f>
        <v>〇</v>
      </c>
      <c r="AC68" s="29" t="str">
        <f ca="1">IF(OR(AC$9="×",AC$110="×",AC$110="△",AC$65="×"),"×",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〇")))</f>
        <v>〇</v>
      </c>
      <c r="AD68" s="29" t="str">
        <f ca="1">IF(OR(AD$9="×",AD$110="×",AD$110="△",AD$65="×"),"×",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〇")))</f>
        <v>〇</v>
      </c>
      <c r="AE68" s="28" t="str">
        <f ca="1">IF(OR(AE$9="×",AE$110="×",AE$110="△",AE$65="×"),"×",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〇")))</f>
        <v>△</v>
      </c>
      <c r="AF68" s="29" t="str">
        <f ca="1">IF(OR(AF$9="×",AF$110="×",AF$110="△",AF$65="×"),"×",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〇")))</f>
        <v>△</v>
      </c>
      <c r="AG68" s="29" t="str">
        <f ca="1">IF(OR(AG$9="×",AG$110="×",AG$110="△",AG$65="×"),"×",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〇")))</f>
        <v>△</v>
      </c>
      <c r="AH68" s="30" t="str">
        <f ca="1">IF(OR(AH$9="×",AH$110="×",AH$110="△",AH$65="×"),"×",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〇")))</f>
        <v>△</v>
      </c>
      <c r="AI68" s="29" t="str">
        <f ca="1">IF(OR(AI$9="×",AI$110="×",AI$110="△",AI$65="×"),"×",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〇")))</f>
        <v>△</v>
      </c>
      <c r="AJ68" s="29" t="str">
        <f ca="1">IF(OR(AJ$9="×",AJ$110="×",AJ$110="△",AJ$65="×"),"×",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〇")))</f>
        <v>△</v>
      </c>
      <c r="AK68" s="37" t="str">
        <f ca="1">IF(OR(AK$9="×",AK$110="×",AK$110="△",AK$65="×"),"×",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〇")))</f>
        <v>△</v>
      </c>
      <c r="AL68" s="36" t="str">
        <f ca="1">IF(OR(AL$9="×",AL$110="×",AL$110="△",AL$65="×"),"×",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〇")))</f>
        <v>△</v>
      </c>
      <c r="AM68" s="29" t="str">
        <f ca="1">IF(OR(AM$9="×",AM$110="×",AM$110="△",AM$65="×"),"×",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〇")))</f>
        <v>△</v>
      </c>
      <c r="AN68" s="29" t="str">
        <f ca="1">IF(OR(AN$9="×",AN$110="×",AN$110="△",AN$65="×"),"×",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〇")))</f>
        <v>△</v>
      </c>
      <c r="AO68" s="29" t="str">
        <f ca="1">IF(OR(AO$9="×",AO$110="×",AO$110="△",AO$65="×"),"×",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〇")))</f>
        <v>△</v>
      </c>
      <c r="AP68" s="29" t="str">
        <f ca="1">IF(OR(AP$9="×",AP$110="×",AP$110="△",AP$65="×"),"×",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〇")))</f>
        <v>△</v>
      </c>
      <c r="AQ68" s="29" t="str">
        <f ca="1">IF(OR(AQ$9="×",AQ$110="×",AQ$110="△",AQ$65="×"),"×",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〇")))</f>
        <v>△</v>
      </c>
      <c r="AR68" s="29" t="str">
        <f ca="1">IF(OR(AR$9="×",AR$110="×",AR$110="△",AR$65="×"),"×",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〇")))</f>
        <v>△</v>
      </c>
      <c r="AS68" s="29" t="str">
        <f ca="1">IF(OR(AS$9="×",AS$110="×",AS$110="△",AS$65="×"),"×",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〇")))</f>
        <v>△</v>
      </c>
      <c r="AT68" s="29" t="str">
        <f ca="1">IF(OR(AT$9="×",AT$110="×",AT$110="△",AT$65="×"),"×",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〇")))</f>
        <v>△</v>
      </c>
      <c r="AU68" s="28" t="str">
        <f ca="1">IF(OR(AU$9="×",AU$110="×",AU$110="△",AU$65="×"),"×",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〇")))</f>
        <v>〇</v>
      </c>
      <c r="AV68" s="29" t="str">
        <f ca="1">IF(OR(AV$9="×",AV$110="×",AV$110="△",AV$65="×"),"×",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〇")))</f>
        <v>〇</v>
      </c>
      <c r="AW68" s="29" t="str">
        <f ca="1">IF(OR(AW$9="×",AW$110="×",AW$110="△",AW$65="×"),"×",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〇")))</f>
        <v>〇</v>
      </c>
      <c r="AX68" s="30" t="str">
        <f ca="1">IF(OR(AX$9="×",AX$110="×",AX$110="△",AX$65="×"),"×",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〇")))</f>
        <v>〇</v>
      </c>
      <c r="AY68" s="29" t="str">
        <f ca="1">IF(OR(AY$9="×",AY$110="×",AY$110="△",AY$65="×"),"×",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〇")))</f>
        <v>〇</v>
      </c>
      <c r="AZ68" s="29" t="str">
        <f ca="1">IF(OR(AZ$9="×",AZ$110="×",AZ$110="△",AZ$65="×"),"×",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〇")))</f>
        <v>〇</v>
      </c>
      <c r="BA68" s="29" t="str">
        <f ca="1">IF(OR(BA$9="×",BA$110="×",BA$110="△",BA$65="×"),"×",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〇")))</f>
        <v>〇</v>
      </c>
      <c r="BB68" s="29" t="str">
        <f ca="1">IF(OR(BB$9="×",BB$110="×",BB$110="△",BB$65="×"),"×",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〇")))</f>
        <v>〇</v>
      </c>
      <c r="BC68" s="28" t="str">
        <f ca="1">IF(OR(BC$9="×",BC$110="×",BC$110="△",BC$65="×"),"×",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〇")))</f>
        <v>△</v>
      </c>
      <c r="BD68" s="29" t="str">
        <f ca="1">IF(OR(BD$9="×",BD$110="×",BD$110="△",BD$65="×"),"×",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〇")))</f>
        <v>△</v>
      </c>
      <c r="BE68" s="29" t="str">
        <f ca="1">IF(OR(BE$9="×",BE$110="×",BE$110="△",BE$65="×"),"×",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〇")))</f>
        <v>△</v>
      </c>
      <c r="BF68" s="30" t="str">
        <f ca="1">IF(OR(BF$9="×",BF$110="×",BF$110="△",BF$65="×"),"×",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〇")))</f>
        <v>△</v>
      </c>
      <c r="BG68" s="29" t="str">
        <f ca="1">IF(OR(BG$9="×",BG$110="×",BG$110="△",BG$65="×"),"×",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〇")))</f>
        <v>△</v>
      </c>
      <c r="BH68" s="29" t="str">
        <f ca="1">IF(OR(BH$9="×",BH$110="×",BH$110="△",BH$65="×"),"×",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〇")))</f>
        <v>△</v>
      </c>
      <c r="BI68" s="37" t="str">
        <f ca="1">IF(OR(BI$9="×",BI$110="×",BI$110="△",BI$65="×"),"×",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〇")))</f>
        <v>△</v>
      </c>
      <c r="BJ68" s="36" t="str">
        <f ca="1">IF(OR(BJ$9="×",BJ$110="×",BJ$110="△",BJ$65="×"),"×",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〇")))</f>
        <v>△</v>
      </c>
      <c r="BK68" s="29" t="str">
        <f ca="1">IF(OR(BK$9="×",BK$110="×",BK$110="△",BK$65="×"),"×",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〇")))</f>
        <v>△</v>
      </c>
      <c r="BL68" s="29" t="str">
        <f ca="1">IF(OR(BL$9="×",BL$110="×",BL$110="△",BL$65="×"),"×",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〇")))</f>
        <v>△</v>
      </c>
      <c r="BM68" s="29" t="str">
        <f ca="1">IF(OR(BM$9="×",BM$110="×",BM$110="△",BM$65="×"),"×",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〇")))</f>
        <v>△</v>
      </c>
      <c r="BN68" s="29" t="str">
        <f ca="1">IF(OR(BN$9="×",BN$110="×",BN$110="△",BN$65="×"),"×",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〇")))</f>
        <v>△</v>
      </c>
      <c r="BO68" s="29" t="str">
        <f ca="1">IF(OR(BO$9="×",BO$110="×",BO$110="△",BO$65="×"),"×",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〇")))</f>
        <v>△</v>
      </c>
      <c r="BP68" s="29" t="str">
        <f ca="1">IF(OR(BP$9="×",BP$110="×",BP$110="△",BP$65="×"),"×",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〇")))</f>
        <v>△</v>
      </c>
      <c r="BQ68" s="29" t="str">
        <f ca="1">IF(OR(BQ$9="×",BQ$110="×",BQ$110="△",BQ$65="×"),"×",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〇")))</f>
        <v>△</v>
      </c>
      <c r="BR68" s="29" t="str">
        <f ca="1">IF(OR(BR$9="×",BR$110="×",BR$110="△",BR$65="×"),"×",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〇")))</f>
        <v>△</v>
      </c>
      <c r="BS68" s="28" t="str">
        <f ca="1">IF(OR(BS$9="×",BS$110="×",BS$110="△",BS$65="×"),"×",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〇")))</f>
        <v>〇</v>
      </c>
      <c r="BT68" s="29" t="str">
        <f ca="1">IF(OR(BT$9="×",BT$110="×",BT$110="△",BT$65="×"),"×",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〇")))</f>
        <v>〇</v>
      </c>
      <c r="BU68" s="29" t="str">
        <f ca="1">IF(OR(BU$9="×",BU$110="×",BU$110="△",BU$65="×"),"×",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〇")))</f>
        <v>〇</v>
      </c>
      <c r="BV68" s="30" t="str">
        <f ca="1">IF(OR(BV$9="×",BV$110="×",BV$110="△",BV$65="×"),"×",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〇")))</f>
        <v>〇</v>
      </c>
      <c r="BW68" s="29" t="str">
        <f ca="1">IF(OR(BW$9="×",BW$110="×",BW$110="△",BW$65="×"),"×",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〇")))</f>
        <v>〇</v>
      </c>
      <c r="BX68" s="29" t="str">
        <f ca="1">IF(OR(BX$9="×",BX$110="×",BX$110="△",BX$65="×"),"×",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〇")))</f>
        <v>〇</v>
      </c>
      <c r="BY68" s="29" t="str">
        <f ca="1">IF(OR(BY$9="×",BY$110="×",BY$110="△",BY$65="×"),"×",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〇")))</f>
        <v>〇</v>
      </c>
      <c r="BZ68" s="29" t="str">
        <f ca="1">IF(OR(BZ$9="×",BZ$110="×",BZ$110="△",BZ$65="×"),"×",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〇")))</f>
        <v>〇</v>
      </c>
      <c r="CA68" s="28" t="str">
        <f ca="1">IF(OR(CA$9="×",CA$110="×",CA$110="△",CA$65="×"),"×",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〇")))</f>
        <v>△</v>
      </c>
      <c r="CB68" s="29" t="str">
        <f ca="1">IF(OR(CB$9="×",CB$110="×",CB$110="△",CB$65="×"),"×",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〇")))</f>
        <v>△</v>
      </c>
      <c r="CC68" s="29" t="str">
        <f ca="1">IF(OR(CC$9="×",CC$110="×",CC$110="△",CC$65="×"),"×",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〇")))</f>
        <v>△</v>
      </c>
      <c r="CD68" s="30" t="str">
        <f ca="1">IF(OR(CD$9="×",CD$110="×",CD$110="△",CD$65="×"),"×",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〇")))</f>
        <v>△</v>
      </c>
      <c r="CE68" s="29" t="str">
        <f ca="1">IF(OR(CE$9="×",CE$110="×",CE$110="△",CE$65="×"),"×",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〇")))</f>
        <v>△</v>
      </c>
      <c r="CF68" s="29" t="str">
        <f ca="1">IF(OR(CF$9="×",CF$110="×",CF$110="△",CF$65="×"),"×",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〇")))</f>
        <v>△</v>
      </c>
      <c r="CG68" s="37" t="str">
        <f ca="1">IF(OR(CG$9="×",CG$110="×",CG$110="△",CG$65="×"),"×",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〇")))</f>
        <v>△</v>
      </c>
      <c r="CH68" s="36" t="str">
        <f ca="1">IF(OR(CH$9="×",CH$110="×",CH$110="△",CH$65="×"),"×",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〇")))</f>
        <v>△</v>
      </c>
      <c r="CI68" s="29" t="str">
        <f ca="1">IF(OR(CI$9="×",CI$110="×",CI$110="△",CI$65="×"),"×",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〇")))</f>
        <v>△</v>
      </c>
      <c r="CJ68" s="29" t="str">
        <f ca="1">IF(OR(CJ$9="×",CJ$110="×",CJ$110="△",CJ$65="×"),"×",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〇")))</f>
        <v>△</v>
      </c>
      <c r="CK68" s="29" t="str">
        <f ca="1">IF(OR(CK$9="×",CK$110="×",CK$110="△",CK$65="×"),"×",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〇")))</f>
        <v>△</v>
      </c>
      <c r="CL68" s="29" t="str">
        <f ca="1">IF(OR(CL$9="×",CL$110="×",CL$110="△",CL$65="×"),"×",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〇")))</f>
        <v>△</v>
      </c>
      <c r="CM68" s="29" t="str">
        <f ca="1">IF(OR(CM$9="×",CM$110="×",CM$110="△",CM$65="×"),"×",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〇")))</f>
        <v>△</v>
      </c>
      <c r="CN68" s="29" t="str">
        <f ca="1">IF(OR(CN$9="×",CN$110="×",CN$110="△",CN$65="×"),"×",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〇")))</f>
        <v>△</v>
      </c>
      <c r="CO68" s="29" t="str">
        <f ca="1">IF(OR(CO$9="×",CO$110="×",CO$110="△",CO$65="×"),"×",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〇")))</f>
        <v>△</v>
      </c>
      <c r="CP68" s="29" t="str">
        <f ca="1">IF(OR(CP$9="×",CP$110="×",CP$110="△",CP$65="×"),"×",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〇")))</f>
        <v>△</v>
      </c>
      <c r="CQ68" s="28" t="str">
        <f ca="1">IF(OR(CQ$9="×",CQ$110="×",CQ$110="△",CQ$65="×"),"×",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〇")))</f>
        <v>〇</v>
      </c>
      <c r="CR68" s="29" t="str">
        <f ca="1">IF(OR(CR$9="×",CR$110="×",CR$110="△",CR$65="×"),"×",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〇")))</f>
        <v>〇</v>
      </c>
      <c r="CS68" s="29" t="str">
        <f ca="1">IF(OR(CS$9="×",CS$110="×",CS$110="△",CS$65="×"),"×",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〇")))</f>
        <v>〇</v>
      </c>
      <c r="CT68" s="30" t="str">
        <f ca="1">IF(OR(CT$9="×",CT$110="×",CT$110="△",CT$65="×"),"×",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〇")))</f>
        <v>〇</v>
      </c>
      <c r="CU68" s="29" t="str">
        <f ca="1">IF(OR(CU$9="×",CU$110="×",CU$110="△",CU$65="×"),"×",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〇")))</f>
        <v>〇</v>
      </c>
      <c r="CV68" s="29" t="str">
        <f ca="1">IF(OR(CV$9="×",CV$110="×",CV$110="△",CV$65="×"),"×",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〇")))</f>
        <v>〇</v>
      </c>
      <c r="CW68" s="29" t="str">
        <f ca="1">IF(OR(CW$9="×",CW$110="×",CW$110="△",CW$65="×"),"×",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〇")))</f>
        <v>〇</v>
      </c>
      <c r="CX68" s="29" t="str">
        <f ca="1">IF(OR(CX$9="×",CX$110="×",CX$110="△",CX$65="×"),"×",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〇")))</f>
        <v>〇</v>
      </c>
      <c r="CY68" s="28" t="str">
        <f ca="1">IF(OR(CY$9="×",CY$110="×",CY$110="△",CY$65="×"),"×",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〇")))</f>
        <v>△</v>
      </c>
      <c r="CZ68" s="29" t="str">
        <f ca="1">IF(OR(CZ$9="×",CZ$110="×",CZ$110="△",CZ$65="×"),"×",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〇")))</f>
        <v>△</v>
      </c>
      <c r="DA68" s="29" t="str">
        <f ca="1">IF(OR(DA$9="×",DA$110="×",DA$110="△",DA$65="×"),"×",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〇")))</f>
        <v>△</v>
      </c>
      <c r="DB68" s="30" t="str">
        <f ca="1">IF(OR(DB$9="×",DB$110="×",DB$110="△",DB$65="×"),"×",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〇")))</f>
        <v>△</v>
      </c>
      <c r="DC68" s="29" t="str">
        <f ca="1">IF(OR(DC$9="×",DC$110="×",DC$110="△",DC$65="×"),"×",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〇")))</f>
        <v>△</v>
      </c>
      <c r="DD68" s="29" t="str">
        <f ca="1">IF(OR(DD$9="×",DD$110="×",DD$110="△",DD$65="×"),"×",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〇")))</f>
        <v>△</v>
      </c>
      <c r="DE68" s="37" t="str">
        <f ca="1">IF(OR(DE$9="×",DE$110="×",DE$110="△",DE$65="×"),"×",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〇")))</f>
        <v>△</v>
      </c>
      <c r="DF68" s="36" t="str">
        <f ca="1">IF(OR(DF$9="×",DF$110="×",DF$110="△",DF$65="×"),"×",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〇")))</f>
        <v>△</v>
      </c>
      <c r="DG68" s="29" t="str">
        <f ca="1">IF(OR(DG$9="×",DG$110="×",DG$110="△",DG$65="×"),"×",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〇")))</f>
        <v>△</v>
      </c>
      <c r="DH68" s="29" t="str">
        <f ca="1">IF(OR(DH$9="×",DH$110="×",DH$110="△",DH$65="×"),"×",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〇")))</f>
        <v>△</v>
      </c>
      <c r="DI68" s="29" t="str">
        <f ca="1">IF(OR(DI$9="×",DI$110="×",DI$110="△",DI$65="×"),"×",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〇")))</f>
        <v>△</v>
      </c>
      <c r="DJ68" s="29" t="str">
        <f ca="1">IF(OR(DJ$9="×",DJ$110="×",DJ$110="△",DJ$65="×"),"×",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〇")))</f>
        <v>△</v>
      </c>
      <c r="DK68" s="29" t="str">
        <f ca="1">IF(OR(DK$9="×",DK$110="×",DK$110="△",DK$65="×"),"×",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〇")))</f>
        <v>△</v>
      </c>
      <c r="DL68" s="29" t="str">
        <f ca="1">IF(OR(DL$9="×",DL$110="×",DL$110="△",DL$65="×"),"×",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〇")))</f>
        <v>△</v>
      </c>
      <c r="DM68" s="29" t="str">
        <f ca="1">IF(OR(DM$9="×",DM$110="×",DM$110="△",DM$65="×"),"×",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〇")))</f>
        <v>△</v>
      </c>
      <c r="DN68" s="29" t="str">
        <f ca="1">IF(OR(DN$9="×",DN$110="×",DN$110="△",DN$65="×"),"×",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〇")))</f>
        <v>△</v>
      </c>
      <c r="DO68" s="28" t="str">
        <f ca="1">IF(OR(DO$9="×",DO$110="×",DO$110="△",DO$65="×"),"×",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〇")))</f>
        <v>〇</v>
      </c>
      <c r="DP68" s="29" t="str">
        <f ca="1">IF(OR(DP$9="×",DP$110="×",DP$110="△",DP$65="×"),"×",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〇")))</f>
        <v>〇</v>
      </c>
      <c r="DQ68" s="29" t="str">
        <f ca="1">IF(OR(DQ$9="×",DQ$110="×",DQ$110="△",DQ$65="×"),"×",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〇")))</f>
        <v>〇</v>
      </c>
      <c r="DR68" s="30" t="str">
        <f ca="1">IF(OR(DR$9="×",DR$110="×",DR$110="△",DR$65="×"),"×",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〇")))</f>
        <v>〇</v>
      </c>
      <c r="DS68" s="29" t="str">
        <f ca="1">IF(OR(DS$9="×",DS$110="×",DS$110="△",DS$65="×"),"×",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〇")))</f>
        <v>〇</v>
      </c>
      <c r="DT68" s="29" t="str">
        <f ca="1">IF(OR(DT$9="×",DT$110="×",DT$110="△",DT$65="×"),"×",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〇")))</f>
        <v>〇</v>
      </c>
      <c r="DU68" s="29" t="str">
        <f ca="1">IF(OR(DU$9="×",DU$110="×",DU$110="△",DU$65="×"),"×",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〇")))</f>
        <v>〇</v>
      </c>
      <c r="DV68" s="29" t="str">
        <f ca="1">IF(OR(DV$9="×",DV$110="×",DV$110="△",DV$65="×"),"×",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〇")))</f>
        <v>〇</v>
      </c>
      <c r="DW68" s="28" t="str">
        <f ca="1">IF(OR(DW$9="×",DW$110="×",DW$110="△",DW$65="×"),"×",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〇")))</f>
        <v>△</v>
      </c>
      <c r="DX68" s="29" t="str">
        <f ca="1">IF(OR(DX$9="×",DX$110="×",DX$110="△",DX$65="×"),"×",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〇")))</f>
        <v>△</v>
      </c>
      <c r="DY68" s="29" t="str">
        <f ca="1">IF(OR(DY$9="×",DY$110="×",DY$110="△",DY$65="×"),"×",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〇")))</f>
        <v>△</v>
      </c>
      <c r="DZ68" s="30" t="str">
        <f ca="1">IF(OR(DZ$9="×",DZ$110="×",DZ$110="△",DZ$65="×"),"×",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〇")))</f>
        <v>△</v>
      </c>
      <c r="EA68" s="29" t="str">
        <f ca="1">IF(OR(EA$9="×",EA$110="×",EA$110="△",EA$65="×"),"×",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〇")))</f>
        <v>△</v>
      </c>
      <c r="EB68" s="29" t="str">
        <f ca="1">IF(OR(EB$9="×",EB$110="×",EB$110="△",EB$65="×"),"×",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〇")))</f>
        <v>△</v>
      </c>
      <c r="EC68" s="37" t="str">
        <f ca="1">IF(OR(EC$9="×",EC$110="×",EC$110="△",EC$65="×"),"×",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〇")))</f>
        <v>△</v>
      </c>
      <c r="ED68" s="36" t="str">
        <f ca="1">IF(OR(ED$9="×",ED$110="×",ED$110="△",ED$65="×"),"×",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〇")))</f>
        <v>×</v>
      </c>
      <c r="EE68" s="29" t="str">
        <f ca="1">IF(OR(EE$9="×",EE$110="×",EE$110="△",EE$65="×"),"×",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〇")))</f>
        <v>×</v>
      </c>
      <c r="EF68" s="29" t="str">
        <f ca="1">IF(OR(EF$9="×",EF$110="×",EF$110="△",EF$65="×"),"×",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〇")))</f>
        <v>×</v>
      </c>
      <c r="EG68" s="29" t="str">
        <f ca="1">IF(OR(EG$9="×",EG$110="×",EG$110="△",EG$65="×"),"×",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〇")))</f>
        <v>×</v>
      </c>
      <c r="EH68" s="29" t="str">
        <f ca="1">IF(OR(EH$9="×",EH$110="×",EH$110="△",EH$65="×"),"×",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〇")))</f>
        <v>×</v>
      </c>
      <c r="EI68" s="29" t="str">
        <f ca="1">IF(OR(EI$9="×",EI$110="×",EI$110="△",EI$65="×"),"×",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〇")))</f>
        <v>×</v>
      </c>
      <c r="EJ68" s="29" t="str">
        <f ca="1">IF(OR(EJ$9="×",EJ$110="×",EJ$110="△",EJ$65="×"),"×",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〇")))</f>
        <v>×</v>
      </c>
      <c r="EK68" s="29" t="str">
        <f ca="1">IF(OR(EK$9="×",EK$110="×",EK$110="△",EK$65="×"),"×",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〇")))</f>
        <v>×</v>
      </c>
      <c r="EL68" s="29" t="str">
        <f ca="1">IF(OR(EL$9="×",EL$110="×",EL$110="△",EL$65="×"),"×",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〇")))</f>
        <v>×</v>
      </c>
      <c r="EM68" s="28" t="str">
        <f ca="1">IF(OR(EM$9="×",EM$110="×",EM$110="△",EM$65="×"),"×",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〇")))</f>
        <v>×</v>
      </c>
      <c r="EN68" s="29" t="str">
        <f ca="1">IF(OR(EN$9="×",EN$110="×",EN$110="△",EN$65="×"),"×",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〇")))</f>
        <v>×</v>
      </c>
      <c r="EO68" s="29" t="str">
        <f ca="1">IF(OR(EO$9="×",EO$110="×",EO$110="△",EO$65="×"),"×",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〇")))</f>
        <v>×</v>
      </c>
      <c r="EP68" s="30" t="str">
        <f ca="1">IF(OR(EP$9="×",EP$110="×",EP$110="△",EP$65="×"),"×",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〇")))</f>
        <v>×</v>
      </c>
      <c r="EQ68" s="29" t="str">
        <f ca="1">IF(OR(EQ$9="×",EQ$110="×",EQ$110="△",EQ$65="×"),"×",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〇")))</f>
        <v>×</v>
      </c>
      <c r="ER68" s="29" t="str">
        <f ca="1">IF(OR(ER$9="×",ER$110="×",ER$110="△",ER$65="×"),"×",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〇")))</f>
        <v>×</v>
      </c>
      <c r="ES68" s="29" t="str">
        <f ca="1">IF(OR(ES$9="×",ES$110="×",ES$110="△",ES$65="×"),"×",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〇")))</f>
        <v>×</v>
      </c>
      <c r="ET68" s="29" t="str">
        <f ca="1">IF(OR(ET$9="×",ET$110="×",ET$110="△",ET$65="×"),"×",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〇")))</f>
        <v>×</v>
      </c>
      <c r="EU68" s="28" t="str">
        <f ca="1">IF(OR(EU$9="×",EU$110="×",EU$110="△",EU$65="×"),"×",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〇")))</f>
        <v>×</v>
      </c>
      <c r="EV68" s="29" t="str">
        <f ca="1">IF(OR(EV$9="×",EV$110="×",EV$110="△",EV$65="×"),"×",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〇")))</f>
        <v>×</v>
      </c>
      <c r="EW68" s="29" t="str">
        <f ca="1">IF(OR(EW$9="×",EW$110="×",EW$110="△",EW$65="×"),"×",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〇")))</f>
        <v>×</v>
      </c>
      <c r="EX68" s="30" t="str">
        <f ca="1">IF(OR(EX$9="×",EX$110="×",EX$110="△",EX$65="×"),"×",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〇")))</f>
        <v>×</v>
      </c>
      <c r="EY68" s="29" t="str">
        <f ca="1">IF(OR(EY$9="×",EY$110="×",EY$110="△",EY$65="×"),"×",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〇")))</f>
        <v>×</v>
      </c>
      <c r="EZ68" s="29" t="str">
        <f ca="1">IF(OR(EZ$9="×",EZ$110="×",EZ$110="△",EZ$65="×"),"×",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〇")))</f>
        <v>×</v>
      </c>
      <c r="FA68" s="37" t="str">
        <f ca="1">IF(OR(FA$9="×",FA$110="×",FA$110="△",FA$65="×"),"×",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〇")))</f>
        <v>×</v>
      </c>
      <c r="FB68" s="36" t="str">
        <f ca="1">IF(OR(FB$9="×",FB$110="×",FB$110="△",FB$65="×"),"×",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〇")))</f>
        <v>×</v>
      </c>
      <c r="FC68" s="29" t="str">
        <f ca="1">IF(OR(FC$9="×",FC$110="×",FC$110="△",FC$65="×"),"×",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〇")))</f>
        <v>×</v>
      </c>
      <c r="FD68" s="29" t="str">
        <f ca="1">IF(OR(FD$9="×",FD$110="×",FD$110="△",FD$65="×"),"×",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〇")))</f>
        <v>×</v>
      </c>
      <c r="FE68" s="29" t="str">
        <f ca="1">IF(OR(FE$9="×",FE$110="×",FE$110="△",FE$65="×"),"×",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〇")))</f>
        <v>×</v>
      </c>
      <c r="FF68" s="29" t="str">
        <f ca="1">IF(OR(FF$9="×",FF$110="×",FF$110="△",FF$65="×"),"×",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〇")))</f>
        <v>×</v>
      </c>
      <c r="FG68" s="29" t="str">
        <f ca="1">IF(OR(FG$9="×",FG$110="×",FG$110="△",FG$65="×"),"×",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〇")))</f>
        <v>×</v>
      </c>
      <c r="FH68" s="29" t="str">
        <f ca="1">IF(OR(FH$9="×",FH$110="×",FH$110="△",FH$65="×"),"×",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〇")))</f>
        <v>×</v>
      </c>
      <c r="FI68" s="29" t="str">
        <f ca="1">IF(OR(FI$9="×",FI$110="×",FI$110="△",FI$65="×"),"×",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〇")))</f>
        <v>×</v>
      </c>
      <c r="FJ68" s="29" t="str">
        <f ca="1">IF(OR(FJ$9="×",FJ$110="×",FJ$110="△",FJ$65="×"),"×",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〇")))</f>
        <v>×</v>
      </c>
      <c r="FK68" s="28" t="str">
        <f ca="1">IF(OR(FK$9="×",FK$110="×",FK$110="△",FK$65="×"),"×",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〇")))</f>
        <v>×</v>
      </c>
      <c r="FL68" s="29" t="str">
        <f ca="1">IF(OR(FL$9="×",FL$110="×",FL$110="△",FL$65="×"),"×",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〇")))</f>
        <v>×</v>
      </c>
      <c r="FM68" s="29" t="str">
        <f ca="1">IF(OR(FM$9="×",FM$110="×",FM$110="△",FM$65="×"),"×",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〇")))</f>
        <v>×</v>
      </c>
      <c r="FN68" s="30" t="str">
        <f ca="1">IF(OR(FN$9="×",FN$110="×",FN$110="△",FN$65="×"),"×",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〇")))</f>
        <v>×</v>
      </c>
      <c r="FO68" s="29" t="str">
        <f ca="1">IF(OR(FO$9="×",FO$110="×",FO$110="△",FO$65="×"),"×",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〇")))</f>
        <v>×</v>
      </c>
      <c r="FP68" s="29" t="str">
        <f ca="1">IF(OR(FP$9="×",FP$110="×",FP$110="△",FP$65="×"),"×",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〇")))</f>
        <v>×</v>
      </c>
      <c r="FQ68" s="29" t="str">
        <f ca="1">IF(OR(FQ$9="×",FQ$110="×",FQ$110="△",FQ$65="×"),"×",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〇")))</f>
        <v>×</v>
      </c>
      <c r="FR68" s="29" t="str">
        <f ca="1">IF(OR(FR$9="×",FR$110="×",FR$110="△",FR$65="×"),"×",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〇")))</f>
        <v>×</v>
      </c>
      <c r="FS68" s="28" t="str">
        <f ca="1">IF(OR(FS$9="×",FS$110="×",FS$110="△",FS$65="×"),"×",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〇")))</f>
        <v>×</v>
      </c>
      <c r="FT68" s="29" t="str">
        <f ca="1">IF(OR(FT$9="×",FT$110="×",FT$110="△",FT$65="×"),"×",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〇")))</f>
        <v>×</v>
      </c>
      <c r="FU68" s="29" t="str">
        <f ca="1">IF(OR(FU$9="×",FU$110="×",FU$110="△",FU$65="×"),"×",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〇")))</f>
        <v>×</v>
      </c>
      <c r="FV68" s="30" t="str">
        <f ca="1">IF(OR(FV$9="×",FV$110="×",FV$110="△",FV$65="×"),"×",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〇")))</f>
        <v>×</v>
      </c>
      <c r="FW68" s="29" t="str">
        <f ca="1">IF(OR(FW$9="×",FW$110="×",FW$110="△",FW$65="×"),"×",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〇")))</f>
        <v>×</v>
      </c>
      <c r="FX68" s="29" t="str">
        <f ca="1">IF(OR(FX$9="×",FX$110="×",FX$110="△",FX$65="×"),"×",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〇")))</f>
        <v>×</v>
      </c>
      <c r="FY68" s="37" t="str">
        <f ca="1">IF(OR(FY$9="×",FY$110="×",FY$110="△",FY$65="×"),"×",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〇")))</f>
        <v>×</v>
      </c>
    </row>
    <row r="69" spans="1:181">
      <c r="A69" s="47"/>
      <c r="B69" s="79" t="s">
        <v>438</v>
      </c>
      <c r="C69" s="80"/>
      <c r="D69" s="11" t="s">
        <v>207</v>
      </c>
      <c r="E69" s="10" t="str">
        <f>INDEX(施設情報!$D$1:$D$1000,MATCH(D69,施設情報!$C$1:$C$1000,0))</f>
        <v>1</v>
      </c>
      <c r="F69" s="11" t="s">
        <v>275</v>
      </c>
      <c r="G69" s="8" t="str">
        <f t="shared" si="22"/>
        <v>058-46391</v>
      </c>
      <c r="H69" s="10" t="str">
        <f t="shared" si="23"/>
        <v>058-46392</v>
      </c>
      <c r="I69" s="10" t="str">
        <f t="shared" si="24"/>
        <v>058-46393</v>
      </c>
      <c r="J69" s="10" t="str">
        <f t="shared" si="25"/>
        <v>058-46394</v>
      </c>
      <c r="K69" s="10" t="str">
        <f t="shared" si="26"/>
        <v>058-46395</v>
      </c>
      <c r="L69" s="10" t="str">
        <f t="shared" si="27"/>
        <v>058-46396</v>
      </c>
      <c r="M69" s="10" t="str">
        <f t="shared" si="28"/>
        <v>058-46397</v>
      </c>
      <c r="N69" s="36" t="str">
        <f ca="1">IF(OR(N$9="×",N$110="×",N$110="△",N$65="×"),"×",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〇")))</f>
        <v>△</v>
      </c>
      <c r="O69" s="29" t="str">
        <f ca="1">IF(OR(O$9="×",O$110="×",O$110="△",O$65="×"),"×",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〇")))</f>
        <v>△</v>
      </c>
      <c r="P69" s="29" t="str">
        <f ca="1">IF(OR(P$9="×",P$110="×",P$110="△",P$65="×"),"×",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〇")))</f>
        <v>△</v>
      </c>
      <c r="Q69" s="29" t="str">
        <f ca="1">IF(OR(Q$9="×",Q$110="×",Q$110="△",Q$65="×"),"×",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〇")))</f>
        <v>△</v>
      </c>
      <c r="R69" s="29" t="str">
        <f ca="1">IF(OR(R$9="×",R$110="×",R$110="△",R$65="×"),"×",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〇")))</f>
        <v>△</v>
      </c>
      <c r="S69" s="29" t="str">
        <f ca="1">IF(OR(S$9="×",S$110="×",S$110="△",S$65="×"),"×",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〇")))</f>
        <v>△</v>
      </c>
      <c r="T69" s="29" t="str">
        <f ca="1">IF(OR(T$9="×",T$110="×",T$110="△",T$65="×"),"×",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〇")))</f>
        <v>△</v>
      </c>
      <c r="U69" s="29" t="str">
        <f ca="1">IF(OR(U$9="×",U$110="×",U$110="△",U$65="×"),"×",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〇")))</f>
        <v>△</v>
      </c>
      <c r="V69" s="29" t="str">
        <f ca="1">IF(OR(V$9="×",V$110="×",V$110="△",V$65="×"),"×",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〇")))</f>
        <v>△</v>
      </c>
      <c r="W69" s="28" t="str">
        <f ca="1">IF(OR(W$9="×",W$110="×",W$110="△",W$65="×"),"×",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〇")))</f>
        <v>〇</v>
      </c>
      <c r="X69" s="29" t="str">
        <f ca="1">IF(OR(X$9="×",X$110="×",X$110="△",X$65="×"),"×",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〇")))</f>
        <v>〇</v>
      </c>
      <c r="Y69" s="29" t="str">
        <f ca="1">IF(OR(Y$9="×",Y$110="×",Y$110="△",Y$65="×"),"×",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〇")))</f>
        <v>〇</v>
      </c>
      <c r="Z69" s="30" t="str">
        <f ca="1">IF(OR(Z$9="×",Z$110="×",Z$110="△",Z$65="×"),"×",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〇")))</f>
        <v>〇</v>
      </c>
      <c r="AA69" s="29" t="str">
        <f ca="1">IF(OR(AA$9="×",AA$110="×",AA$110="△",AA$65="×"),"×",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〇")))</f>
        <v>〇</v>
      </c>
      <c r="AB69" s="29" t="str">
        <f ca="1">IF(OR(AB$9="×",AB$110="×",AB$110="△",AB$65="×"),"×",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〇")))</f>
        <v>〇</v>
      </c>
      <c r="AC69" s="29" t="str">
        <f ca="1">IF(OR(AC$9="×",AC$110="×",AC$110="△",AC$65="×"),"×",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〇")))</f>
        <v>〇</v>
      </c>
      <c r="AD69" s="29" t="str">
        <f ca="1">IF(OR(AD$9="×",AD$110="×",AD$110="△",AD$65="×"),"×",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〇")))</f>
        <v>〇</v>
      </c>
      <c r="AE69" s="28" t="str">
        <f ca="1">IF(OR(AE$9="×",AE$110="×",AE$110="△",AE$65="×"),"×",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〇")))</f>
        <v>△</v>
      </c>
      <c r="AF69" s="29" t="str">
        <f ca="1">IF(OR(AF$9="×",AF$110="×",AF$110="△",AF$65="×"),"×",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〇")))</f>
        <v>△</v>
      </c>
      <c r="AG69" s="29" t="str">
        <f ca="1">IF(OR(AG$9="×",AG$110="×",AG$110="△",AG$65="×"),"×",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〇")))</f>
        <v>△</v>
      </c>
      <c r="AH69" s="30" t="str">
        <f ca="1">IF(OR(AH$9="×",AH$110="×",AH$110="△",AH$65="×"),"×",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〇")))</f>
        <v>△</v>
      </c>
      <c r="AI69" s="29" t="str">
        <f ca="1">IF(OR(AI$9="×",AI$110="×",AI$110="△",AI$65="×"),"×",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〇")))</f>
        <v>△</v>
      </c>
      <c r="AJ69" s="29" t="str">
        <f ca="1">IF(OR(AJ$9="×",AJ$110="×",AJ$110="△",AJ$65="×"),"×",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〇")))</f>
        <v>△</v>
      </c>
      <c r="AK69" s="37" t="str">
        <f ca="1">IF(OR(AK$9="×",AK$110="×",AK$110="△",AK$65="×"),"×",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〇")))</f>
        <v>△</v>
      </c>
      <c r="AL69" s="36" t="str">
        <f ca="1">IF(OR(AL$9="×",AL$110="×",AL$110="△",AL$65="×"),"×",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〇")))</f>
        <v>△</v>
      </c>
      <c r="AM69" s="29" t="str">
        <f ca="1">IF(OR(AM$9="×",AM$110="×",AM$110="△",AM$65="×"),"×",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〇")))</f>
        <v>△</v>
      </c>
      <c r="AN69" s="29" t="str">
        <f ca="1">IF(OR(AN$9="×",AN$110="×",AN$110="△",AN$65="×"),"×",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〇")))</f>
        <v>△</v>
      </c>
      <c r="AO69" s="29" t="str">
        <f ca="1">IF(OR(AO$9="×",AO$110="×",AO$110="△",AO$65="×"),"×",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〇")))</f>
        <v>△</v>
      </c>
      <c r="AP69" s="29" t="str">
        <f ca="1">IF(OR(AP$9="×",AP$110="×",AP$110="△",AP$65="×"),"×",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〇")))</f>
        <v>△</v>
      </c>
      <c r="AQ69" s="29" t="str">
        <f ca="1">IF(OR(AQ$9="×",AQ$110="×",AQ$110="△",AQ$65="×"),"×",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〇")))</f>
        <v>△</v>
      </c>
      <c r="AR69" s="29" t="str">
        <f ca="1">IF(OR(AR$9="×",AR$110="×",AR$110="△",AR$65="×"),"×",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〇")))</f>
        <v>△</v>
      </c>
      <c r="AS69" s="29" t="str">
        <f ca="1">IF(OR(AS$9="×",AS$110="×",AS$110="△",AS$65="×"),"×",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〇")))</f>
        <v>△</v>
      </c>
      <c r="AT69" s="29" t="str">
        <f ca="1">IF(OR(AT$9="×",AT$110="×",AT$110="△",AT$65="×"),"×",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〇")))</f>
        <v>△</v>
      </c>
      <c r="AU69" s="28" t="str">
        <f ca="1">IF(OR(AU$9="×",AU$110="×",AU$110="△",AU$65="×"),"×",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〇")))</f>
        <v>〇</v>
      </c>
      <c r="AV69" s="29" t="str">
        <f ca="1">IF(OR(AV$9="×",AV$110="×",AV$110="△",AV$65="×"),"×",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〇")))</f>
        <v>〇</v>
      </c>
      <c r="AW69" s="29" t="str">
        <f ca="1">IF(OR(AW$9="×",AW$110="×",AW$110="△",AW$65="×"),"×",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〇")))</f>
        <v>〇</v>
      </c>
      <c r="AX69" s="30" t="str">
        <f ca="1">IF(OR(AX$9="×",AX$110="×",AX$110="△",AX$65="×"),"×",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〇")))</f>
        <v>〇</v>
      </c>
      <c r="AY69" s="29" t="str">
        <f ca="1">IF(OR(AY$9="×",AY$110="×",AY$110="△",AY$65="×"),"×",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〇")))</f>
        <v>〇</v>
      </c>
      <c r="AZ69" s="29" t="str">
        <f ca="1">IF(OR(AZ$9="×",AZ$110="×",AZ$110="△",AZ$65="×"),"×",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〇")))</f>
        <v>〇</v>
      </c>
      <c r="BA69" s="29" t="str">
        <f ca="1">IF(OR(BA$9="×",BA$110="×",BA$110="△",BA$65="×"),"×",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〇")))</f>
        <v>〇</v>
      </c>
      <c r="BB69" s="29" t="str">
        <f ca="1">IF(OR(BB$9="×",BB$110="×",BB$110="△",BB$65="×"),"×",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〇")))</f>
        <v>〇</v>
      </c>
      <c r="BC69" s="28" t="str">
        <f ca="1">IF(OR(BC$9="×",BC$110="×",BC$110="△",BC$65="×"),"×",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〇")))</f>
        <v>△</v>
      </c>
      <c r="BD69" s="29" t="str">
        <f ca="1">IF(OR(BD$9="×",BD$110="×",BD$110="△",BD$65="×"),"×",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〇")))</f>
        <v>△</v>
      </c>
      <c r="BE69" s="29" t="str">
        <f ca="1">IF(OR(BE$9="×",BE$110="×",BE$110="△",BE$65="×"),"×",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〇")))</f>
        <v>△</v>
      </c>
      <c r="BF69" s="30" t="str">
        <f ca="1">IF(OR(BF$9="×",BF$110="×",BF$110="△",BF$65="×"),"×",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〇")))</f>
        <v>△</v>
      </c>
      <c r="BG69" s="29" t="str">
        <f ca="1">IF(OR(BG$9="×",BG$110="×",BG$110="△",BG$65="×"),"×",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〇")))</f>
        <v>△</v>
      </c>
      <c r="BH69" s="29" t="str">
        <f ca="1">IF(OR(BH$9="×",BH$110="×",BH$110="△",BH$65="×"),"×",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〇")))</f>
        <v>△</v>
      </c>
      <c r="BI69" s="37" t="str">
        <f ca="1">IF(OR(BI$9="×",BI$110="×",BI$110="△",BI$65="×"),"×",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〇")))</f>
        <v>△</v>
      </c>
      <c r="BJ69" s="36" t="str">
        <f ca="1">IF(OR(BJ$9="×",BJ$110="×",BJ$110="△",BJ$65="×"),"×",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〇")))</f>
        <v>△</v>
      </c>
      <c r="BK69" s="29" t="str">
        <f ca="1">IF(OR(BK$9="×",BK$110="×",BK$110="△",BK$65="×"),"×",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〇")))</f>
        <v>△</v>
      </c>
      <c r="BL69" s="29" t="str">
        <f ca="1">IF(OR(BL$9="×",BL$110="×",BL$110="△",BL$65="×"),"×",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〇")))</f>
        <v>△</v>
      </c>
      <c r="BM69" s="29" t="str">
        <f ca="1">IF(OR(BM$9="×",BM$110="×",BM$110="△",BM$65="×"),"×",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〇")))</f>
        <v>△</v>
      </c>
      <c r="BN69" s="29" t="str">
        <f ca="1">IF(OR(BN$9="×",BN$110="×",BN$110="△",BN$65="×"),"×",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〇")))</f>
        <v>△</v>
      </c>
      <c r="BO69" s="29" t="str">
        <f ca="1">IF(OR(BO$9="×",BO$110="×",BO$110="△",BO$65="×"),"×",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〇")))</f>
        <v>△</v>
      </c>
      <c r="BP69" s="29" t="str">
        <f ca="1">IF(OR(BP$9="×",BP$110="×",BP$110="△",BP$65="×"),"×",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〇")))</f>
        <v>△</v>
      </c>
      <c r="BQ69" s="29" t="str">
        <f ca="1">IF(OR(BQ$9="×",BQ$110="×",BQ$110="△",BQ$65="×"),"×",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〇")))</f>
        <v>△</v>
      </c>
      <c r="BR69" s="29" t="str">
        <f ca="1">IF(OR(BR$9="×",BR$110="×",BR$110="△",BR$65="×"),"×",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〇")))</f>
        <v>△</v>
      </c>
      <c r="BS69" s="28" t="str">
        <f ca="1">IF(OR(BS$9="×",BS$110="×",BS$110="△",BS$65="×"),"×",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〇")))</f>
        <v>〇</v>
      </c>
      <c r="BT69" s="29" t="str">
        <f ca="1">IF(OR(BT$9="×",BT$110="×",BT$110="△",BT$65="×"),"×",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〇")))</f>
        <v>〇</v>
      </c>
      <c r="BU69" s="29" t="str">
        <f ca="1">IF(OR(BU$9="×",BU$110="×",BU$110="△",BU$65="×"),"×",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〇")))</f>
        <v>〇</v>
      </c>
      <c r="BV69" s="30" t="str">
        <f ca="1">IF(OR(BV$9="×",BV$110="×",BV$110="△",BV$65="×"),"×",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〇")))</f>
        <v>〇</v>
      </c>
      <c r="BW69" s="29" t="str">
        <f ca="1">IF(OR(BW$9="×",BW$110="×",BW$110="△",BW$65="×"),"×",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〇")))</f>
        <v>〇</v>
      </c>
      <c r="BX69" s="29" t="str">
        <f ca="1">IF(OR(BX$9="×",BX$110="×",BX$110="△",BX$65="×"),"×",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〇")))</f>
        <v>〇</v>
      </c>
      <c r="BY69" s="29" t="str">
        <f ca="1">IF(OR(BY$9="×",BY$110="×",BY$110="△",BY$65="×"),"×",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〇")))</f>
        <v>〇</v>
      </c>
      <c r="BZ69" s="29" t="str">
        <f ca="1">IF(OR(BZ$9="×",BZ$110="×",BZ$110="△",BZ$65="×"),"×",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〇")))</f>
        <v>〇</v>
      </c>
      <c r="CA69" s="28" t="str">
        <f ca="1">IF(OR(CA$9="×",CA$110="×",CA$110="△",CA$65="×"),"×",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〇")))</f>
        <v>△</v>
      </c>
      <c r="CB69" s="29" t="str">
        <f ca="1">IF(OR(CB$9="×",CB$110="×",CB$110="△",CB$65="×"),"×",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〇")))</f>
        <v>△</v>
      </c>
      <c r="CC69" s="29" t="str">
        <f ca="1">IF(OR(CC$9="×",CC$110="×",CC$110="△",CC$65="×"),"×",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〇")))</f>
        <v>△</v>
      </c>
      <c r="CD69" s="30" t="str">
        <f ca="1">IF(OR(CD$9="×",CD$110="×",CD$110="△",CD$65="×"),"×",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〇")))</f>
        <v>△</v>
      </c>
      <c r="CE69" s="29" t="str">
        <f ca="1">IF(OR(CE$9="×",CE$110="×",CE$110="△",CE$65="×"),"×",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〇")))</f>
        <v>△</v>
      </c>
      <c r="CF69" s="29" t="str">
        <f ca="1">IF(OR(CF$9="×",CF$110="×",CF$110="△",CF$65="×"),"×",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〇")))</f>
        <v>△</v>
      </c>
      <c r="CG69" s="37" t="str">
        <f ca="1">IF(OR(CG$9="×",CG$110="×",CG$110="△",CG$65="×"),"×",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〇")))</f>
        <v>△</v>
      </c>
      <c r="CH69" s="36" t="str">
        <f ca="1">IF(OR(CH$9="×",CH$110="×",CH$110="△",CH$65="×"),"×",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〇")))</f>
        <v>△</v>
      </c>
      <c r="CI69" s="29" t="str">
        <f ca="1">IF(OR(CI$9="×",CI$110="×",CI$110="△",CI$65="×"),"×",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〇")))</f>
        <v>△</v>
      </c>
      <c r="CJ69" s="29" t="str">
        <f ca="1">IF(OR(CJ$9="×",CJ$110="×",CJ$110="△",CJ$65="×"),"×",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〇")))</f>
        <v>△</v>
      </c>
      <c r="CK69" s="29" t="str">
        <f ca="1">IF(OR(CK$9="×",CK$110="×",CK$110="△",CK$65="×"),"×",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〇")))</f>
        <v>△</v>
      </c>
      <c r="CL69" s="29" t="str">
        <f ca="1">IF(OR(CL$9="×",CL$110="×",CL$110="△",CL$65="×"),"×",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〇")))</f>
        <v>△</v>
      </c>
      <c r="CM69" s="29" t="str">
        <f ca="1">IF(OR(CM$9="×",CM$110="×",CM$110="△",CM$65="×"),"×",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〇")))</f>
        <v>△</v>
      </c>
      <c r="CN69" s="29" t="str">
        <f ca="1">IF(OR(CN$9="×",CN$110="×",CN$110="△",CN$65="×"),"×",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〇")))</f>
        <v>△</v>
      </c>
      <c r="CO69" s="29" t="str">
        <f ca="1">IF(OR(CO$9="×",CO$110="×",CO$110="△",CO$65="×"),"×",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〇")))</f>
        <v>△</v>
      </c>
      <c r="CP69" s="29" t="str">
        <f ca="1">IF(OR(CP$9="×",CP$110="×",CP$110="△",CP$65="×"),"×",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〇")))</f>
        <v>△</v>
      </c>
      <c r="CQ69" s="28" t="str">
        <f ca="1">IF(OR(CQ$9="×",CQ$110="×",CQ$110="△",CQ$65="×"),"×",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〇")))</f>
        <v>〇</v>
      </c>
      <c r="CR69" s="29" t="str">
        <f ca="1">IF(OR(CR$9="×",CR$110="×",CR$110="△",CR$65="×"),"×",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〇")))</f>
        <v>〇</v>
      </c>
      <c r="CS69" s="29" t="str">
        <f ca="1">IF(OR(CS$9="×",CS$110="×",CS$110="△",CS$65="×"),"×",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〇")))</f>
        <v>〇</v>
      </c>
      <c r="CT69" s="30" t="str">
        <f ca="1">IF(OR(CT$9="×",CT$110="×",CT$110="△",CT$65="×"),"×",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〇")))</f>
        <v>〇</v>
      </c>
      <c r="CU69" s="29" t="str">
        <f ca="1">IF(OR(CU$9="×",CU$110="×",CU$110="△",CU$65="×"),"×",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〇")))</f>
        <v>〇</v>
      </c>
      <c r="CV69" s="29" t="str">
        <f ca="1">IF(OR(CV$9="×",CV$110="×",CV$110="△",CV$65="×"),"×",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〇")))</f>
        <v>〇</v>
      </c>
      <c r="CW69" s="29" t="str">
        <f ca="1">IF(OR(CW$9="×",CW$110="×",CW$110="△",CW$65="×"),"×",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〇")))</f>
        <v>〇</v>
      </c>
      <c r="CX69" s="29" t="str">
        <f ca="1">IF(OR(CX$9="×",CX$110="×",CX$110="△",CX$65="×"),"×",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〇")))</f>
        <v>〇</v>
      </c>
      <c r="CY69" s="28" t="str">
        <f ca="1">IF(OR(CY$9="×",CY$110="×",CY$110="△",CY$65="×"),"×",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〇")))</f>
        <v>△</v>
      </c>
      <c r="CZ69" s="29" t="str">
        <f ca="1">IF(OR(CZ$9="×",CZ$110="×",CZ$110="△",CZ$65="×"),"×",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〇")))</f>
        <v>△</v>
      </c>
      <c r="DA69" s="29" t="str">
        <f ca="1">IF(OR(DA$9="×",DA$110="×",DA$110="△",DA$65="×"),"×",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〇")))</f>
        <v>△</v>
      </c>
      <c r="DB69" s="30" t="str">
        <f ca="1">IF(OR(DB$9="×",DB$110="×",DB$110="△",DB$65="×"),"×",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〇")))</f>
        <v>△</v>
      </c>
      <c r="DC69" s="29" t="str">
        <f ca="1">IF(OR(DC$9="×",DC$110="×",DC$110="△",DC$65="×"),"×",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〇")))</f>
        <v>△</v>
      </c>
      <c r="DD69" s="29" t="str">
        <f ca="1">IF(OR(DD$9="×",DD$110="×",DD$110="△",DD$65="×"),"×",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〇")))</f>
        <v>△</v>
      </c>
      <c r="DE69" s="37" t="str">
        <f ca="1">IF(OR(DE$9="×",DE$110="×",DE$110="△",DE$65="×"),"×",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〇")))</f>
        <v>△</v>
      </c>
      <c r="DF69" s="36" t="str">
        <f ca="1">IF(OR(DF$9="×",DF$110="×",DF$110="△",DF$65="×"),"×",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〇")))</f>
        <v>△</v>
      </c>
      <c r="DG69" s="29" t="str">
        <f ca="1">IF(OR(DG$9="×",DG$110="×",DG$110="△",DG$65="×"),"×",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〇")))</f>
        <v>△</v>
      </c>
      <c r="DH69" s="29" t="str">
        <f ca="1">IF(OR(DH$9="×",DH$110="×",DH$110="△",DH$65="×"),"×",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〇")))</f>
        <v>△</v>
      </c>
      <c r="DI69" s="29" t="str">
        <f ca="1">IF(OR(DI$9="×",DI$110="×",DI$110="△",DI$65="×"),"×",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〇")))</f>
        <v>△</v>
      </c>
      <c r="DJ69" s="29" t="str">
        <f ca="1">IF(OR(DJ$9="×",DJ$110="×",DJ$110="△",DJ$65="×"),"×",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〇")))</f>
        <v>△</v>
      </c>
      <c r="DK69" s="29" t="str">
        <f ca="1">IF(OR(DK$9="×",DK$110="×",DK$110="△",DK$65="×"),"×",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〇")))</f>
        <v>△</v>
      </c>
      <c r="DL69" s="29" t="str">
        <f ca="1">IF(OR(DL$9="×",DL$110="×",DL$110="△",DL$65="×"),"×",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〇")))</f>
        <v>△</v>
      </c>
      <c r="DM69" s="29" t="str">
        <f ca="1">IF(OR(DM$9="×",DM$110="×",DM$110="△",DM$65="×"),"×",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〇")))</f>
        <v>△</v>
      </c>
      <c r="DN69" s="29" t="str">
        <f ca="1">IF(OR(DN$9="×",DN$110="×",DN$110="△",DN$65="×"),"×",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〇")))</f>
        <v>△</v>
      </c>
      <c r="DO69" s="28" t="str">
        <f ca="1">IF(OR(DO$9="×",DO$110="×",DO$110="△",DO$65="×"),"×",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〇")))</f>
        <v>〇</v>
      </c>
      <c r="DP69" s="29" t="str">
        <f ca="1">IF(OR(DP$9="×",DP$110="×",DP$110="△",DP$65="×"),"×",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〇")))</f>
        <v>〇</v>
      </c>
      <c r="DQ69" s="29" t="str">
        <f ca="1">IF(OR(DQ$9="×",DQ$110="×",DQ$110="△",DQ$65="×"),"×",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〇")))</f>
        <v>〇</v>
      </c>
      <c r="DR69" s="30" t="str">
        <f ca="1">IF(OR(DR$9="×",DR$110="×",DR$110="△",DR$65="×"),"×",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〇")))</f>
        <v>〇</v>
      </c>
      <c r="DS69" s="29" t="str">
        <f ca="1">IF(OR(DS$9="×",DS$110="×",DS$110="△",DS$65="×"),"×",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〇")))</f>
        <v>〇</v>
      </c>
      <c r="DT69" s="29" t="str">
        <f ca="1">IF(OR(DT$9="×",DT$110="×",DT$110="△",DT$65="×"),"×",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〇")))</f>
        <v>〇</v>
      </c>
      <c r="DU69" s="29" t="str">
        <f ca="1">IF(OR(DU$9="×",DU$110="×",DU$110="△",DU$65="×"),"×",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〇")))</f>
        <v>〇</v>
      </c>
      <c r="DV69" s="29" t="str">
        <f ca="1">IF(OR(DV$9="×",DV$110="×",DV$110="△",DV$65="×"),"×",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〇")))</f>
        <v>〇</v>
      </c>
      <c r="DW69" s="28" t="str">
        <f ca="1">IF(OR(DW$9="×",DW$110="×",DW$110="△",DW$65="×"),"×",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〇")))</f>
        <v>△</v>
      </c>
      <c r="DX69" s="29" t="str">
        <f ca="1">IF(OR(DX$9="×",DX$110="×",DX$110="△",DX$65="×"),"×",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〇")))</f>
        <v>△</v>
      </c>
      <c r="DY69" s="29" t="str">
        <f ca="1">IF(OR(DY$9="×",DY$110="×",DY$110="△",DY$65="×"),"×",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〇")))</f>
        <v>△</v>
      </c>
      <c r="DZ69" s="30" t="str">
        <f ca="1">IF(OR(DZ$9="×",DZ$110="×",DZ$110="△",DZ$65="×"),"×",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〇")))</f>
        <v>△</v>
      </c>
      <c r="EA69" s="29" t="str">
        <f ca="1">IF(OR(EA$9="×",EA$110="×",EA$110="△",EA$65="×"),"×",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〇")))</f>
        <v>△</v>
      </c>
      <c r="EB69" s="29" t="str">
        <f ca="1">IF(OR(EB$9="×",EB$110="×",EB$110="△",EB$65="×"),"×",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〇")))</f>
        <v>△</v>
      </c>
      <c r="EC69" s="37" t="str">
        <f ca="1">IF(OR(EC$9="×",EC$110="×",EC$110="△",EC$65="×"),"×",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〇")))</f>
        <v>△</v>
      </c>
      <c r="ED69" s="36" t="str">
        <f ca="1">IF(OR(ED$9="×",ED$110="×",ED$110="△",ED$65="×"),"×",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〇")))</f>
        <v>×</v>
      </c>
      <c r="EE69" s="29" t="str">
        <f ca="1">IF(OR(EE$9="×",EE$110="×",EE$110="△",EE$65="×"),"×",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〇")))</f>
        <v>×</v>
      </c>
      <c r="EF69" s="29" t="str">
        <f ca="1">IF(OR(EF$9="×",EF$110="×",EF$110="△",EF$65="×"),"×",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〇")))</f>
        <v>×</v>
      </c>
      <c r="EG69" s="29" t="str">
        <f ca="1">IF(OR(EG$9="×",EG$110="×",EG$110="△",EG$65="×"),"×",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〇")))</f>
        <v>×</v>
      </c>
      <c r="EH69" s="29" t="str">
        <f ca="1">IF(OR(EH$9="×",EH$110="×",EH$110="△",EH$65="×"),"×",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〇")))</f>
        <v>×</v>
      </c>
      <c r="EI69" s="29" t="str">
        <f ca="1">IF(OR(EI$9="×",EI$110="×",EI$110="△",EI$65="×"),"×",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〇")))</f>
        <v>×</v>
      </c>
      <c r="EJ69" s="29" t="str">
        <f ca="1">IF(OR(EJ$9="×",EJ$110="×",EJ$110="△",EJ$65="×"),"×",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〇")))</f>
        <v>×</v>
      </c>
      <c r="EK69" s="29" t="str">
        <f ca="1">IF(OR(EK$9="×",EK$110="×",EK$110="△",EK$65="×"),"×",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〇")))</f>
        <v>×</v>
      </c>
      <c r="EL69" s="29" t="str">
        <f ca="1">IF(OR(EL$9="×",EL$110="×",EL$110="△",EL$65="×"),"×",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〇")))</f>
        <v>×</v>
      </c>
      <c r="EM69" s="28" t="str">
        <f ca="1">IF(OR(EM$9="×",EM$110="×",EM$110="△",EM$65="×"),"×",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〇")))</f>
        <v>×</v>
      </c>
      <c r="EN69" s="29" t="str">
        <f ca="1">IF(OR(EN$9="×",EN$110="×",EN$110="△",EN$65="×"),"×",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〇")))</f>
        <v>×</v>
      </c>
      <c r="EO69" s="29" t="str">
        <f ca="1">IF(OR(EO$9="×",EO$110="×",EO$110="△",EO$65="×"),"×",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〇")))</f>
        <v>×</v>
      </c>
      <c r="EP69" s="30" t="str">
        <f ca="1">IF(OR(EP$9="×",EP$110="×",EP$110="△",EP$65="×"),"×",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〇")))</f>
        <v>×</v>
      </c>
      <c r="EQ69" s="29" t="str">
        <f ca="1">IF(OR(EQ$9="×",EQ$110="×",EQ$110="△",EQ$65="×"),"×",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〇")))</f>
        <v>×</v>
      </c>
      <c r="ER69" s="29" t="str">
        <f ca="1">IF(OR(ER$9="×",ER$110="×",ER$110="△",ER$65="×"),"×",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〇")))</f>
        <v>×</v>
      </c>
      <c r="ES69" s="29" t="str">
        <f ca="1">IF(OR(ES$9="×",ES$110="×",ES$110="△",ES$65="×"),"×",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〇")))</f>
        <v>×</v>
      </c>
      <c r="ET69" s="29" t="str">
        <f ca="1">IF(OR(ET$9="×",ET$110="×",ET$110="△",ET$65="×"),"×",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〇")))</f>
        <v>×</v>
      </c>
      <c r="EU69" s="28" t="str">
        <f ca="1">IF(OR(EU$9="×",EU$110="×",EU$110="△",EU$65="×"),"×",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〇")))</f>
        <v>×</v>
      </c>
      <c r="EV69" s="29" t="str">
        <f ca="1">IF(OR(EV$9="×",EV$110="×",EV$110="△",EV$65="×"),"×",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〇")))</f>
        <v>×</v>
      </c>
      <c r="EW69" s="29" t="str">
        <f ca="1">IF(OR(EW$9="×",EW$110="×",EW$110="△",EW$65="×"),"×",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〇")))</f>
        <v>×</v>
      </c>
      <c r="EX69" s="30" t="str">
        <f ca="1">IF(OR(EX$9="×",EX$110="×",EX$110="△",EX$65="×"),"×",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〇")))</f>
        <v>×</v>
      </c>
      <c r="EY69" s="29" t="str">
        <f ca="1">IF(OR(EY$9="×",EY$110="×",EY$110="△",EY$65="×"),"×",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〇")))</f>
        <v>×</v>
      </c>
      <c r="EZ69" s="29" t="str">
        <f ca="1">IF(OR(EZ$9="×",EZ$110="×",EZ$110="△",EZ$65="×"),"×",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〇")))</f>
        <v>×</v>
      </c>
      <c r="FA69" s="37" t="str">
        <f ca="1">IF(OR(FA$9="×",FA$110="×",FA$110="△",FA$65="×"),"×",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〇")))</f>
        <v>×</v>
      </c>
      <c r="FB69" s="36" t="str">
        <f ca="1">IF(OR(FB$9="×",FB$110="×",FB$110="△",FB$65="×"),"×",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〇")))</f>
        <v>×</v>
      </c>
      <c r="FC69" s="29" t="str">
        <f ca="1">IF(OR(FC$9="×",FC$110="×",FC$110="△",FC$65="×"),"×",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〇")))</f>
        <v>×</v>
      </c>
      <c r="FD69" s="29" t="str">
        <f ca="1">IF(OR(FD$9="×",FD$110="×",FD$110="△",FD$65="×"),"×",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〇")))</f>
        <v>×</v>
      </c>
      <c r="FE69" s="29" t="str">
        <f ca="1">IF(OR(FE$9="×",FE$110="×",FE$110="△",FE$65="×"),"×",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〇")))</f>
        <v>×</v>
      </c>
      <c r="FF69" s="29" t="str">
        <f ca="1">IF(OR(FF$9="×",FF$110="×",FF$110="△",FF$65="×"),"×",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〇")))</f>
        <v>×</v>
      </c>
      <c r="FG69" s="29" t="str">
        <f ca="1">IF(OR(FG$9="×",FG$110="×",FG$110="△",FG$65="×"),"×",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〇")))</f>
        <v>×</v>
      </c>
      <c r="FH69" s="29" t="str">
        <f ca="1">IF(OR(FH$9="×",FH$110="×",FH$110="△",FH$65="×"),"×",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〇")))</f>
        <v>×</v>
      </c>
      <c r="FI69" s="29" t="str">
        <f ca="1">IF(OR(FI$9="×",FI$110="×",FI$110="△",FI$65="×"),"×",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〇")))</f>
        <v>×</v>
      </c>
      <c r="FJ69" s="29" t="str">
        <f ca="1">IF(OR(FJ$9="×",FJ$110="×",FJ$110="△",FJ$65="×"),"×",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〇")))</f>
        <v>×</v>
      </c>
      <c r="FK69" s="28" t="str">
        <f ca="1">IF(OR(FK$9="×",FK$110="×",FK$110="△",FK$65="×"),"×",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〇")))</f>
        <v>×</v>
      </c>
      <c r="FL69" s="29" t="str">
        <f ca="1">IF(OR(FL$9="×",FL$110="×",FL$110="△",FL$65="×"),"×",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〇")))</f>
        <v>×</v>
      </c>
      <c r="FM69" s="29" t="str">
        <f ca="1">IF(OR(FM$9="×",FM$110="×",FM$110="△",FM$65="×"),"×",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〇")))</f>
        <v>×</v>
      </c>
      <c r="FN69" s="30" t="str">
        <f ca="1">IF(OR(FN$9="×",FN$110="×",FN$110="△",FN$65="×"),"×",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〇")))</f>
        <v>×</v>
      </c>
      <c r="FO69" s="29" t="str">
        <f ca="1">IF(OR(FO$9="×",FO$110="×",FO$110="△",FO$65="×"),"×",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〇")))</f>
        <v>×</v>
      </c>
      <c r="FP69" s="29" t="str">
        <f ca="1">IF(OR(FP$9="×",FP$110="×",FP$110="△",FP$65="×"),"×",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〇")))</f>
        <v>×</v>
      </c>
      <c r="FQ69" s="29" t="str">
        <f ca="1">IF(OR(FQ$9="×",FQ$110="×",FQ$110="△",FQ$65="×"),"×",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〇")))</f>
        <v>×</v>
      </c>
      <c r="FR69" s="29" t="str">
        <f ca="1">IF(OR(FR$9="×",FR$110="×",FR$110="△",FR$65="×"),"×",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〇")))</f>
        <v>×</v>
      </c>
      <c r="FS69" s="28" t="str">
        <f ca="1">IF(OR(FS$9="×",FS$110="×",FS$110="△",FS$65="×"),"×",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〇")))</f>
        <v>×</v>
      </c>
      <c r="FT69" s="29" t="str">
        <f ca="1">IF(OR(FT$9="×",FT$110="×",FT$110="△",FT$65="×"),"×",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〇")))</f>
        <v>×</v>
      </c>
      <c r="FU69" s="29" t="str">
        <f ca="1">IF(OR(FU$9="×",FU$110="×",FU$110="△",FU$65="×"),"×",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〇")))</f>
        <v>×</v>
      </c>
      <c r="FV69" s="30" t="str">
        <f ca="1">IF(OR(FV$9="×",FV$110="×",FV$110="△",FV$65="×"),"×",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〇")))</f>
        <v>×</v>
      </c>
      <c r="FW69" s="29" t="str">
        <f ca="1">IF(OR(FW$9="×",FW$110="×",FW$110="△",FW$65="×"),"×",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〇")))</f>
        <v>×</v>
      </c>
      <c r="FX69" s="29" t="str">
        <f ca="1">IF(OR(FX$9="×",FX$110="×",FX$110="△",FX$65="×"),"×",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〇")))</f>
        <v>×</v>
      </c>
      <c r="FY69" s="37" t="str">
        <f ca="1">IF(OR(FY$9="×",FY$110="×",FY$110="△",FY$65="×"),"×",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〇")))</f>
        <v>×</v>
      </c>
    </row>
    <row r="70" spans="1:181">
      <c r="A70" s="47"/>
      <c r="B70" s="79" t="s">
        <v>439</v>
      </c>
      <c r="C70" s="80"/>
      <c r="D70" s="11" t="s">
        <v>208</v>
      </c>
      <c r="E70" s="10" t="str">
        <f>INDEX(施設情報!$D$1:$D$1000,MATCH(D70,施設情報!$C$1:$C$1000,0))</f>
        <v>1</v>
      </c>
      <c r="F70" s="11" t="s">
        <v>275</v>
      </c>
      <c r="G70" s="8" t="str">
        <f t="shared" si="22"/>
        <v>059-46391</v>
      </c>
      <c r="H70" s="10" t="str">
        <f t="shared" si="23"/>
        <v>059-46392</v>
      </c>
      <c r="I70" s="10" t="str">
        <f t="shared" si="24"/>
        <v>059-46393</v>
      </c>
      <c r="J70" s="10" t="str">
        <f t="shared" si="25"/>
        <v>059-46394</v>
      </c>
      <c r="K70" s="10" t="str">
        <f t="shared" si="26"/>
        <v>059-46395</v>
      </c>
      <c r="L70" s="10" t="str">
        <f t="shared" si="27"/>
        <v>059-46396</v>
      </c>
      <c r="M70" s="10" t="str">
        <f t="shared" si="28"/>
        <v>059-46397</v>
      </c>
      <c r="N70" s="36" t="str">
        <f ca="1">IF(OR(N$9="×",N$110="×",N$110="△",N$65="×"),"×",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〇")))</f>
        <v>△</v>
      </c>
      <c r="O70" s="29" t="str">
        <f ca="1">IF(OR(O$9="×",O$110="×",O$110="△",O$65="×"),"×",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〇")))</f>
        <v>△</v>
      </c>
      <c r="P70" s="29" t="str">
        <f ca="1">IF(OR(P$9="×",P$110="×",P$110="△",P$65="×"),"×",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〇")))</f>
        <v>△</v>
      </c>
      <c r="Q70" s="29" t="str">
        <f ca="1">IF(OR(Q$9="×",Q$110="×",Q$110="△",Q$65="×"),"×",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〇")))</f>
        <v>△</v>
      </c>
      <c r="R70" s="29" t="str">
        <f ca="1">IF(OR(R$9="×",R$110="×",R$110="△",R$65="×"),"×",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〇")))</f>
        <v>△</v>
      </c>
      <c r="S70" s="29" t="str">
        <f ca="1">IF(OR(S$9="×",S$110="×",S$110="△",S$65="×"),"×",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〇")))</f>
        <v>△</v>
      </c>
      <c r="T70" s="29" t="str">
        <f ca="1">IF(OR(T$9="×",T$110="×",T$110="△",T$65="×"),"×",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〇")))</f>
        <v>△</v>
      </c>
      <c r="U70" s="29" t="str">
        <f ca="1">IF(OR(U$9="×",U$110="×",U$110="△",U$65="×"),"×",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〇")))</f>
        <v>△</v>
      </c>
      <c r="V70" s="29" t="str">
        <f ca="1">IF(OR(V$9="×",V$110="×",V$110="△",V$65="×"),"×",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〇")))</f>
        <v>△</v>
      </c>
      <c r="W70" s="28" t="str">
        <f ca="1">IF(OR(W$9="×",W$110="×",W$110="△",W$65="×"),"×",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〇")))</f>
        <v>〇</v>
      </c>
      <c r="X70" s="29" t="str">
        <f ca="1">IF(OR(X$9="×",X$110="×",X$110="△",X$65="×"),"×",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〇")))</f>
        <v>〇</v>
      </c>
      <c r="Y70" s="29" t="str">
        <f ca="1">IF(OR(Y$9="×",Y$110="×",Y$110="△",Y$65="×"),"×",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〇")))</f>
        <v>〇</v>
      </c>
      <c r="Z70" s="30" t="str">
        <f ca="1">IF(OR(Z$9="×",Z$110="×",Z$110="△",Z$65="×"),"×",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〇")))</f>
        <v>〇</v>
      </c>
      <c r="AA70" s="29" t="str">
        <f ca="1">IF(OR(AA$9="×",AA$110="×",AA$110="△",AA$65="×"),"×",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〇")))</f>
        <v>〇</v>
      </c>
      <c r="AB70" s="29" t="str">
        <f ca="1">IF(OR(AB$9="×",AB$110="×",AB$110="△",AB$65="×"),"×",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〇")))</f>
        <v>〇</v>
      </c>
      <c r="AC70" s="29" t="str">
        <f ca="1">IF(OR(AC$9="×",AC$110="×",AC$110="△",AC$65="×"),"×",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〇")))</f>
        <v>〇</v>
      </c>
      <c r="AD70" s="29" t="str">
        <f ca="1">IF(OR(AD$9="×",AD$110="×",AD$110="△",AD$65="×"),"×",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〇")))</f>
        <v>〇</v>
      </c>
      <c r="AE70" s="28" t="str">
        <f ca="1">IF(OR(AE$9="×",AE$110="×",AE$110="△",AE$65="×"),"×",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〇")))</f>
        <v>△</v>
      </c>
      <c r="AF70" s="29" t="str">
        <f ca="1">IF(OR(AF$9="×",AF$110="×",AF$110="△",AF$65="×"),"×",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〇")))</f>
        <v>△</v>
      </c>
      <c r="AG70" s="29" t="str">
        <f ca="1">IF(OR(AG$9="×",AG$110="×",AG$110="△",AG$65="×"),"×",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〇")))</f>
        <v>△</v>
      </c>
      <c r="AH70" s="30" t="str">
        <f ca="1">IF(OR(AH$9="×",AH$110="×",AH$110="△",AH$65="×"),"×",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〇")))</f>
        <v>△</v>
      </c>
      <c r="AI70" s="29" t="str">
        <f ca="1">IF(OR(AI$9="×",AI$110="×",AI$110="△",AI$65="×"),"×",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〇")))</f>
        <v>△</v>
      </c>
      <c r="AJ70" s="29" t="str">
        <f ca="1">IF(OR(AJ$9="×",AJ$110="×",AJ$110="△",AJ$65="×"),"×",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〇")))</f>
        <v>△</v>
      </c>
      <c r="AK70" s="37" t="str">
        <f ca="1">IF(OR(AK$9="×",AK$110="×",AK$110="△",AK$65="×"),"×",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〇")))</f>
        <v>△</v>
      </c>
      <c r="AL70" s="36" t="str">
        <f ca="1">IF(OR(AL$9="×",AL$110="×",AL$110="△",AL$65="×"),"×",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〇")))</f>
        <v>△</v>
      </c>
      <c r="AM70" s="29" t="str">
        <f ca="1">IF(OR(AM$9="×",AM$110="×",AM$110="△",AM$65="×"),"×",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〇")))</f>
        <v>△</v>
      </c>
      <c r="AN70" s="29" t="str">
        <f ca="1">IF(OR(AN$9="×",AN$110="×",AN$110="△",AN$65="×"),"×",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〇")))</f>
        <v>△</v>
      </c>
      <c r="AO70" s="29" t="str">
        <f ca="1">IF(OR(AO$9="×",AO$110="×",AO$110="△",AO$65="×"),"×",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〇")))</f>
        <v>△</v>
      </c>
      <c r="AP70" s="29" t="str">
        <f ca="1">IF(OR(AP$9="×",AP$110="×",AP$110="△",AP$65="×"),"×",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〇")))</f>
        <v>△</v>
      </c>
      <c r="AQ70" s="29" t="str">
        <f ca="1">IF(OR(AQ$9="×",AQ$110="×",AQ$110="△",AQ$65="×"),"×",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〇")))</f>
        <v>△</v>
      </c>
      <c r="AR70" s="29" t="str">
        <f ca="1">IF(OR(AR$9="×",AR$110="×",AR$110="△",AR$65="×"),"×",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〇")))</f>
        <v>△</v>
      </c>
      <c r="AS70" s="29" t="str">
        <f ca="1">IF(OR(AS$9="×",AS$110="×",AS$110="△",AS$65="×"),"×",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〇")))</f>
        <v>△</v>
      </c>
      <c r="AT70" s="29" t="str">
        <f ca="1">IF(OR(AT$9="×",AT$110="×",AT$110="△",AT$65="×"),"×",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〇")))</f>
        <v>△</v>
      </c>
      <c r="AU70" s="28" t="str">
        <f ca="1">IF(OR(AU$9="×",AU$110="×",AU$110="△",AU$65="×"),"×",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〇")))</f>
        <v>〇</v>
      </c>
      <c r="AV70" s="29" t="str">
        <f ca="1">IF(OR(AV$9="×",AV$110="×",AV$110="△",AV$65="×"),"×",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〇")))</f>
        <v>〇</v>
      </c>
      <c r="AW70" s="29" t="str">
        <f ca="1">IF(OR(AW$9="×",AW$110="×",AW$110="△",AW$65="×"),"×",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〇")))</f>
        <v>〇</v>
      </c>
      <c r="AX70" s="30" t="str">
        <f ca="1">IF(OR(AX$9="×",AX$110="×",AX$110="△",AX$65="×"),"×",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〇")))</f>
        <v>〇</v>
      </c>
      <c r="AY70" s="29" t="str">
        <f ca="1">IF(OR(AY$9="×",AY$110="×",AY$110="△",AY$65="×"),"×",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〇")))</f>
        <v>〇</v>
      </c>
      <c r="AZ70" s="29" t="str">
        <f ca="1">IF(OR(AZ$9="×",AZ$110="×",AZ$110="△",AZ$65="×"),"×",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〇")))</f>
        <v>〇</v>
      </c>
      <c r="BA70" s="29" t="str">
        <f ca="1">IF(OR(BA$9="×",BA$110="×",BA$110="△",BA$65="×"),"×",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〇")))</f>
        <v>〇</v>
      </c>
      <c r="BB70" s="29" t="str">
        <f ca="1">IF(OR(BB$9="×",BB$110="×",BB$110="△",BB$65="×"),"×",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〇")))</f>
        <v>〇</v>
      </c>
      <c r="BC70" s="28" t="str">
        <f ca="1">IF(OR(BC$9="×",BC$110="×",BC$110="△",BC$65="×"),"×",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〇")))</f>
        <v>△</v>
      </c>
      <c r="BD70" s="29" t="str">
        <f ca="1">IF(OR(BD$9="×",BD$110="×",BD$110="△",BD$65="×"),"×",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〇")))</f>
        <v>△</v>
      </c>
      <c r="BE70" s="29" t="str">
        <f ca="1">IF(OR(BE$9="×",BE$110="×",BE$110="△",BE$65="×"),"×",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〇")))</f>
        <v>△</v>
      </c>
      <c r="BF70" s="30" t="str">
        <f ca="1">IF(OR(BF$9="×",BF$110="×",BF$110="△",BF$65="×"),"×",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〇")))</f>
        <v>△</v>
      </c>
      <c r="BG70" s="29" t="str">
        <f ca="1">IF(OR(BG$9="×",BG$110="×",BG$110="△",BG$65="×"),"×",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〇")))</f>
        <v>△</v>
      </c>
      <c r="BH70" s="29" t="str">
        <f ca="1">IF(OR(BH$9="×",BH$110="×",BH$110="△",BH$65="×"),"×",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〇")))</f>
        <v>△</v>
      </c>
      <c r="BI70" s="37" t="str">
        <f ca="1">IF(OR(BI$9="×",BI$110="×",BI$110="△",BI$65="×"),"×",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〇")))</f>
        <v>△</v>
      </c>
      <c r="BJ70" s="36" t="str">
        <f ca="1">IF(OR(BJ$9="×",BJ$110="×",BJ$110="△",BJ$65="×"),"×",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〇")))</f>
        <v>△</v>
      </c>
      <c r="BK70" s="29" t="str">
        <f ca="1">IF(OR(BK$9="×",BK$110="×",BK$110="△",BK$65="×"),"×",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〇")))</f>
        <v>△</v>
      </c>
      <c r="BL70" s="29" t="str">
        <f ca="1">IF(OR(BL$9="×",BL$110="×",BL$110="△",BL$65="×"),"×",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〇")))</f>
        <v>△</v>
      </c>
      <c r="BM70" s="29" t="str">
        <f ca="1">IF(OR(BM$9="×",BM$110="×",BM$110="△",BM$65="×"),"×",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〇")))</f>
        <v>△</v>
      </c>
      <c r="BN70" s="29" t="str">
        <f ca="1">IF(OR(BN$9="×",BN$110="×",BN$110="△",BN$65="×"),"×",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〇")))</f>
        <v>△</v>
      </c>
      <c r="BO70" s="29" t="str">
        <f ca="1">IF(OR(BO$9="×",BO$110="×",BO$110="△",BO$65="×"),"×",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〇")))</f>
        <v>△</v>
      </c>
      <c r="BP70" s="29" t="str">
        <f ca="1">IF(OR(BP$9="×",BP$110="×",BP$110="△",BP$65="×"),"×",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〇")))</f>
        <v>△</v>
      </c>
      <c r="BQ70" s="29" t="str">
        <f ca="1">IF(OR(BQ$9="×",BQ$110="×",BQ$110="△",BQ$65="×"),"×",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〇")))</f>
        <v>△</v>
      </c>
      <c r="BR70" s="29" t="str">
        <f ca="1">IF(OR(BR$9="×",BR$110="×",BR$110="△",BR$65="×"),"×",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〇")))</f>
        <v>△</v>
      </c>
      <c r="BS70" s="28" t="str">
        <f ca="1">IF(OR(BS$9="×",BS$110="×",BS$110="△",BS$65="×"),"×",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〇")))</f>
        <v>〇</v>
      </c>
      <c r="BT70" s="29" t="str">
        <f ca="1">IF(OR(BT$9="×",BT$110="×",BT$110="△",BT$65="×"),"×",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〇")))</f>
        <v>〇</v>
      </c>
      <c r="BU70" s="29" t="str">
        <f ca="1">IF(OR(BU$9="×",BU$110="×",BU$110="△",BU$65="×"),"×",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〇")))</f>
        <v>〇</v>
      </c>
      <c r="BV70" s="30" t="str">
        <f ca="1">IF(OR(BV$9="×",BV$110="×",BV$110="△",BV$65="×"),"×",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〇")))</f>
        <v>〇</v>
      </c>
      <c r="BW70" s="29" t="str">
        <f ca="1">IF(OR(BW$9="×",BW$110="×",BW$110="△",BW$65="×"),"×",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〇")))</f>
        <v>〇</v>
      </c>
      <c r="BX70" s="29" t="str">
        <f ca="1">IF(OR(BX$9="×",BX$110="×",BX$110="△",BX$65="×"),"×",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〇")))</f>
        <v>〇</v>
      </c>
      <c r="BY70" s="29" t="str">
        <f ca="1">IF(OR(BY$9="×",BY$110="×",BY$110="△",BY$65="×"),"×",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〇")))</f>
        <v>〇</v>
      </c>
      <c r="BZ70" s="29" t="str">
        <f ca="1">IF(OR(BZ$9="×",BZ$110="×",BZ$110="△",BZ$65="×"),"×",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〇")))</f>
        <v>〇</v>
      </c>
      <c r="CA70" s="28" t="str">
        <f ca="1">IF(OR(CA$9="×",CA$110="×",CA$110="△",CA$65="×"),"×",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〇")))</f>
        <v>△</v>
      </c>
      <c r="CB70" s="29" t="str">
        <f ca="1">IF(OR(CB$9="×",CB$110="×",CB$110="△",CB$65="×"),"×",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〇")))</f>
        <v>△</v>
      </c>
      <c r="CC70" s="29" t="str">
        <f ca="1">IF(OR(CC$9="×",CC$110="×",CC$110="△",CC$65="×"),"×",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〇")))</f>
        <v>△</v>
      </c>
      <c r="CD70" s="30" t="str">
        <f ca="1">IF(OR(CD$9="×",CD$110="×",CD$110="△",CD$65="×"),"×",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〇")))</f>
        <v>△</v>
      </c>
      <c r="CE70" s="29" t="str">
        <f ca="1">IF(OR(CE$9="×",CE$110="×",CE$110="△",CE$65="×"),"×",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〇")))</f>
        <v>△</v>
      </c>
      <c r="CF70" s="29" t="str">
        <f ca="1">IF(OR(CF$9="×",CF$110="×",CF$110="△",CF$65="×"),"×",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〇")))</f>
        <v>△</v>
      </c>
      <c r="CG70" s="37" t="str">
        <f ca="1">IF(OR(CG$9="×",CG$110="×",CG$110="△",CG$65="×"),"×",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〇")))</f>
        <v>△</v>
      </c>
      <c r="CH70" s="36" t="str">
        <f ca="1">IF(OR(CH$9="×",CH$110="×",CH$110="△",CH$65="×"),"×",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〇")))</f>
        <v>△</v>
      </c>
      <c r="CI70" s="29" t="str">
        <f ca="1">IF(OR(CI$9="×",CI$110="×",CI$110="△",CI$65="×"),"×",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〇")))</f>
        <v>△</v>
      </c>
      <c r="CJ70" s="29" t="str">
        <f ca="1">IF(OR(CJ$9="×",CJ$110="×",CJ$110="△",CJ$65="×"),"×",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〇")))</f>
        <v>△</v>
      </c>
      <c r="CK70" s="29" t="str">
        <f ca="1">IF(OR(CK$9="×",CK$110="×",CK$110="△",CK$65="×"),"×",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〇")))</f>
        <v>△</v>
      </c>
      <c r="CL70" s="29" t="str">
        <f ca="1">IF(OR(CL$9="×",CL$110="×",CL$110="△",CL$65="×"),"×",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〇")))</f>
        <v>△</v>
      </c>
      <c r="CM70" s="29" t="str">
        <f ca="1">IF(OR(CM$9="×",CM$110="×",CM$110="△",CM$65="×"),"×",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〇")))</f>
        <v>△</v>
      </c>
      <c r="CN70" s="29" t="str">
        <f ca="1">IF(OR(CN$9="×",CN$110="×",CN$110="△",CN$65="×"),"×",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〇")))</f>
        <v>△</v>
      </c>
      <c r="CO70" s="29" t="str">
        <f ca="1">IF(OR(CO$9="×",CO$110="×",CO$110="△",CO$65="×"),"×",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〇")))</f>
        <v>△</v>
      </c>
      <c r="CP70" s="29" t="str">
        <f ca="1">IF(OR(CP$9="×",CP$110="×",CP$110="△",CP$65="×"),"×",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〇")))</f>
        <v>△</v>
      </c>
      <c r="CQ70" s="28" t="str">
        <f ca="1">IF(OR(CQ$9="×",CQ$110="×",CQ$110="△",CQ$65="×"),"×",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〇")))</f>
        <v>〇</v>
      </c>
      <c r="CR70" s="29" t="str">
        <f ca="1">IF(OR(CR$9="×",CR$110="×",CR$110="△",CR$65="×"),"×",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〇")))</f>
        <v>〇</v>
      </c>
      <c r="CS70" s="29" t="str">
        <f ca="1">IF(OR(CS$9="×",CS$110="×",CS$110="△",CS$65="×"),"×",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〇")))</f>
        <v>〇</v>
      </c>
      <c r="CT70" s="30" t="str">
        <f ca="1">IF(OR(CT$9="×",CT$110="×",CT$110="△",CT$65="×"),"×",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〇")))</f>
        <v>〇</v>
      </c>
      <c r="CU70" s="29" t="str">
        <f ca="1">IF(OR(CU$9="×",CU$110="×",CU$110="△",CU$65="×"),"×",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〇")))</f>
        <v>〇</v>
      </c>
      <c r="CV70" s="29" t="str">
        <f ca="1">IF(OR(CV$9="×",CV$110="×",CV$110="△",CV$65="×"),"×",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〇")))</f>
        <v>〇</v>
      </c>
      <c r="CW70" s="29" t="str">
        <f ca="1">IF(OR(CW$9="×",CW$110="×",CW$110="△",CW$65="×"),"×",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〇")))</f>
        <v>〇</v>
      </c>
      <c r="CX70" s="29" t="str">
        <f ca="1">IF(OR(CX$9="×",CX$110="×",CX$110="△",CX$65="×"),"×",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〇")))</f>
        <v>〇</v>
      </c>
      <c r="CY70" s="28" t="str">
        <f ca="1">IF(OR(CY$9="×",CY$110="×",CY$110="△",CY$65="×"),"×",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〇")))</f>
        <v>△</v>
      </c>
      <c r="CZ70" s="29" t="str">
        <f ca="1">IF(OR(CZ$9="×",CZ$110="×",CZ$110="△",CZ$65="×"),"×",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〇")))</f>
        <v>△</v>
      </c>
      <c r="DA70" s="29" t="str">
        <f ca="1">IF(OR(DA$9="×",DA$110="×",DA$110="△",DA$65="×"),"×",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〇")))</f>
        <v>△</v>
      </c>
      <c r="DB70" s="30" t="str">
        <f ca="1">IF(OR(DB$9="×",DB$110="×",DB$110="△",DB$65="×"),"×",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〇")))</f>
        <v>△</v>
      </c>
      <c r="DC70" s="29" t="str">
        <f ca="1">IF(OR(DC$9="×",DC$110="×",DC$110="△",DC$65="×"),"×",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〇")))</f>
        <v>△</v>
      </c>
      <c r="DD70" s="29" t="str">
        <f ca="1">IF(OR(DD$9="×",DD$110="×",DD$110="△",DD$65="×"),"×",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〇")))</f>
        <v>△</v>
      </c>
      <c r="DE70" s="37" t="str">
        <f ca="1">IF(OR(DE$9="×",DE$110="×",DE$110="△",DE$65="×"),"×",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〇")))</f>
        <v>△</v>
      </c>
      <c r="DF70" s="36" t="str">
        <f ca="1">IF(OR(DF$9="×",DF$110="×",DF$110="△",DF$65="×"),"×",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〇")))</f>
        <v>△</v>
      </c>
      <c r="DG70" s="29" t="str">
        <f ca="1">IF(OR(DG$9="×",DG$110="×",DG$110="△",DG$65="×"),"×",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〇")))</f>
        <v>△</v>
      </c>
      <c r="DH70" s="29" t="str">
        <f ca="1">IF(OR(DH$9="×",DH$110="×",DH$110="△",DH$65="×"),"×",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〇")))</f>
        <v>△</v>
      </c>
      <c r="DI70" s="29" t="str">
        <f ca="1">IF(OR(DI$9="×",DI$110="×",DI$110="△",DI$65="×"),"×",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〇")))</f>
        <v>△</v>
      </c>
      <c r="DJ70" s="29" t="str">
        <f ca="1">IF(OR(DJ$9="×",DJ$110="×",DJ$110="△",DJ$65="×"),"×",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〇")))</f>
        <v>△</v>
      </c>
      <c r="DK70" s="29" t="str">
        <f ca="1">IF(OR(DK$9="×",DK$110="×",DK$110="△",DK$65="×"),"×",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〇")))</f>
        <v>△</v>
      </c>
      <c r="DL70" s="29" t="str">
        <f ca="1">IF(OR(DL$9="×",DL$110="×",DL$110="△",DL$65="×"),"×",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〇")))</f>
        <v>△</v>
      </c>
      <c r="DM70" s="29" t="str">
        <f ca="1">IF(OR(DM$9="×",DM$110="×",DM$110="△",DM$65="×"),"×",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〇")))</f>
        <v>△</v>
      </c>
      <c r="DN70" s="29" t="str">
        <f ca="1">IF(OR(DN$9="×",DN$110="×",DN$110="△",DN$65="×"),"×",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〇")))</f>
        <v>△</v>
      </c>
      <c r="DO70" s="28" t="str">
        <f ca="1">IF(OR(DO$9="×",DO$110="×",DO$110="△",DO$65="×"),"×",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〇")))</f>
        <v>〇</v>
      </c>
      <c r="DP70" s="29" t="str">
        <f ca="1">IF(OR(DP$9="×",DP$110="×",DP$110="△",DP$65="×"),"×",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〇")))</f>
        <v>〇</v>
      </c>
      <c r="DQ70" s="29" t="str">
        <f ca="1">IF(OR(DQ$9="×",DQ$110="×",DQ$110="△",DQ$65="×"),"×",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〇")))</f>
        <v>〇</v>
      </c>
      <c r="DR70" s="30" t="str">
        <f ca="1">IF(OR(DR$9="×",DR$110="×",DR$110="△",DR$65="×"),"×",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〇")))</f>
        <v>〇</v>
      </c>
      <c r="DS70" s="29" t="str">
        <f ca="1">IF(OR(DS$9="×",DS$110="×",DS$110="△",DS$65="×"),"×",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〇")))</f>
        <v>〇</v>
      </c>
      <c r="DT70" s="29" t="str">
        <f ca="1">IF(OR(DT$9="×",DT$110="×",DT$110="△",DT$65="×"),"×",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〇")))</f>
        <v>〇</v>
      </c>
      <c r="DU70" s="29" t="str">
        <f ca="1">IF(OR(DU$9="×",DU$110="×",DU$110="△",DU$65="×"),"×",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〇")))</f>
        <v>〇</v>
      </c>
      <c r="DV70" s="29" t="str">
        <f ca="1">IF(OR(DV$9="×",DV$110="×",DV$110="△",DV$65="×"),"×",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〇")))</f>
        <v>〇</v>
      </c>
      <c r="DW70" s="28" t="str">
        <f ca="1">IF(OR(DW$9="×",DW$110="×",DW$110="△",DW$65="×"),"×",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〇")))</f>
        <v>△</v>
      </c>
      <c r="DX70" s="29" t="str">
        <f ca="1">IF(OR(DX$9="×",DX$110="×",DX$110="△",DX$65="×"),"×",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〇")))</f>
        <v>△</v>
      </c>
      <c r="DY70" s="29" t="str">
        <f ca="1">IF(OR(DY$9="×",DY$110="×",DY$110="△",DY$65="×"),"×",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〇")))</f>
        <v>△</v>
      </c>
      <c r="DZ70" s="30" t="str">
        <f ca="1">IF(OR(DZ$9="×",DZ$110="×",DZ$110="△",DZ$65="×"),"×",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〇")))</f>
        <v>△</v>
      </c>
      <c r="EA70" s="29" t="str">
        <f ca="1">IF(OR(EA$9="×",EA$110="×",EA$110="△",EA$65="×"),"×",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〇")))</f>
        <v>△</v>
      </c>
      <c r="EB70" s="29" t="str">
        <f ca="1">IF(OR(EB$9="×",EB$110="×",EB$110="△",EB$65="×"),"×",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〇")))</f>
        <v>△</v>
      </c>
      <c r="EC70" s="37" t="str">
        <f ca="1">IF(OR(EC$9="×",EC$110="×",EC$110="△",EC$65="×"),"×",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〇")))</f>
        <v>△</v>
      </c>
      <c r="ED70" s="36" t="str">
        <f ca="1">IF(OR(ED$9="×",ED$110="×",ED$110="△",ED$65="×"),"×",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〇")))</f>
        <v>×</v>
      </c>
      <c r="EE70" s="29" t="str">
        <f ca="1">IF(OR(EE$9="×",EE$110="×",EE$110="△",EE$65="×"),"×",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〇")))</f>
        <v>×</v>
      </c>
      <c r="EF70" s="29" t="str">
        <f ca="1">IF(OR(EF$9="×",EF$110="×",EF$110="△",EF$65="×"),"×",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〇")))</f>
        <v>×</v>
      </c>
      <c r="EG70" s="29" t="str">
        <f ca="1">IF(OR(EG$9="×",EG$110="×",EG$110="△",EG$65="×"),"×",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〇")))</f>
        <v>×</v>
      </c>
      <c r="EH70" s="29" t="str">
        <f ca="1">IF(OR(EH$9="×",EH$110="×",EH$110="△",EH$65="×"),"×",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〇")))</f>
        <v>×</v>
      </c>
      <c r="EI70" s="29" t="str">
        <f ca="1">IF(OR(EI$9="×",EI$110="×",EI$110="△",EI$65="×"),"×",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〇")))</f>
        <v>×</v>
      </c>
      <c r="EJ70" s="29" t="str">
        <f ca="1">IF(OR(EJ$9="×",EJ$110="×",EJ$110="△",EJ$65="×"),"×",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〇")))</f>
        <v>×</v>
      </c>
      <c r="EK70" s="29" t="str">
        <f ca="1">IF(OR(EK$9="×",EK$110="×",EK$110="△",EK$65="×"),"×",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〇")))</f>
        <v>×</v>
      </c>
      <c r="EL70" s="29" t="str">
        <f ca="1">IF(OR(EL$9="×",EL$110="×",EL$110="△",EL$65="×"),"×",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〇")))</f>
        <v>×</v>
      </c>
      <c r="EM70" s="28" t="str">
        <f ca="1">IF(OR(EM$9="×",EM$110="×",EM$110="△",EM$65="×"),"×",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〇")))</f>
        <v>×</v>
      </c>
      <c r="EN70" s="29" t="str">
        <f ca="1">IF(OR(EN$9="×",EN$110="×",EN$110="△",EN$65="×"),"×",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〇")))</f>
        <v>×</v>
      </c>
      <c r="EO70" s="29" t="str">
        <f ca="1">IF(OR(EO$9="×",EO$110="×",EO$110="△",EO$65="×"),"×",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〇")))</f>
        <v>×</v>
      </c>
      <c r="EP70" s="30" t="str">
        <f ca="1">IF(OR(EP$9="×",EP$110="×",EP$110="△",EP$65="×"),"×",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〇")))</f>
        <v>×</v>
      </c>
      <c r="EQ70" s="29" t="str">
        <f ca="1">IF(OR(EQ$9="×",EQ$110="×",EQ$110="△",EQ$65="×"),"×",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〇")))</f>
        <v>×</v>
      </c>
      <c r="ER70" s="29" t="str">
        <f ca="1">IF(OR(ER$9="×",ER$110="×",ER$110="△",ER$65="×"),"×",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〇")))</f>
        <v>×</v>
      </c>
      <c r="ES70" s="29" t="str">
        <f ca="1">IF(OR(ES$9="×",ES$110="×",ES$110="△",ES$65="×"),"×",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〇")))</f>
        <v>×</v>
      </c>
      <c r="ET70" s="29" t="str">
        <f ca="1">IF(OR(ET$9="×",ET$110="×",ET$110="△",ET$65="×"),"×",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〇")))</f>
        <v>×</v>
      </c>
      <c r="EU70" s="28" t="str">
        <f ca="1">IF(OR(EU$9="×",EU$110="×",EU$110="△",EU$65="×"),"×",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〇")))</f>
        <v>×</v>
      </c>
      <c r="EV70" s="29" t="str">
        <f ca="1">IF(OR(EV$9="×",EV$110="×",EV$110="△",EV$65="×"),"×",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〇")))</f>
        <v>×</v>
      </c>
      <c r="EW70" s="29" t="str">
        <f ca="1">IF(OR(EW$9="×",EW$110="×",EW$110="△",EW$65="×"),"×",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〇")))</f>
        <v>×</v>
      </c>
      <c r="EX70" s="30" t="str">
        <f ca="1">IF(OR(EX$9="×",EX$110="×",EX$110="△",EX$65="×"),"×",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〇")))</f>
        <v>×</v>
      </c>
      <c r="EY70" s="29" t="str">
        <f ca="1">IF(OR(EY$9="×",EY$110="×",EY$110="△",EY$65="×"),"×",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〇")))</f>
        <v>×</v>
      </c>
      <c r="EZ70" s="29" t="str">
        <f ca="1">IF(OR(EZ$9="×",EZ$110="×",EZ$110="△",EZ$65="×"),"×",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〇")))</f>
        <v>×</v>
      </c>
      <c r="FA70" s="37" t="str">
        <f ca="1">IF(OR(FA$9="×",FA$110="×",FA$110="△",FA$65="×"),"×",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〇")))</f>
        <v>×</v>
      </c>
      <c r="FB70" s="36" t="str">
        <f ca="1">IF(OR(FB$9="×",FB$110="×",FB$110="△",FB$65="×"),"×",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〇")))</f>
        <v>×</v>
      </c>
      <c r="FC70" s="29" t="str">
        <f ca="1">IF(OR(FC$9="×",FC$110="×",FC$110="△",FC$65="×"),"×",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〇")))</f>
        <v>×</v>
      </c>
      <c r="FD70" s="29" t="str">
        <f ca="1">IF(OR(FD$9="×",FD$110="×",FD$110="△",FD$65="×"),"×",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〇")))</f>
        <v>×</v>
      </c>
      <c r="FE70" s="29" t="str">
        <f ca="1">IF(OR(FE$9="×",FE$110="×",FE$110="△",FE$65="×"),"×",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〇")))</f>
        <v>×</v>
      </c>
      <c r="FF70" s="29" t="str">
        <f ca="1">IF(OR(FF$9="×",FF$110="×",FF$110="△",FF$65="×"),"×",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〇")))</f>
        <v>×</v>
      </c>
      <c r="FG70" s="29" t="str">
        <f ca="1">IF(OR(FG$9="×",FG$110="×",FG$110="△",FG$65="×"),"×",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〇")))</f>
        <v>×</v>
      </c>
      <c r="FH70" s="29" t="str">
        <f ca="1">IF(OR(FH$9="×",FH$110="×",FH$110="△",FH$65="×"),"×",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〇")))</f>
        <v>×</v>
      </c>
      <c r="FI70" s="29" t="str">
        <f ca="1">IF(OR(FI$9="×",FI$110="×",FI$110="△",FI$65="×"),"×",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〇")))</f>
        <v>×</v>
      </c>
      <c r="FJ70" s="29" t="str">
        <f ca="1">IF(OR(FJ$9="×",FJ$110="×",FJ$110="△",FJ$65="×"),"×",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〇")))</f>
        <v>×</v>
      </c>
      <c r="FK70" s="28" t="str">
        <f ca="1">IF(OR(FK$9="×",FK$110="×",FK$110="△",FK$65="×"),"×",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〇")))</f>
        <v>×</v>
      </c>
      <c r="FL70" s="29" t="str">
        <f ca="1">IF(OR(FL$9="×",FL$110="×",FL$110="△",FL$65="×"),"×",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〇")))</f>
        <v>×</v>
      </c>
      <c r="FM70" s="29" t="str">
        <f ca="1">IF(OR(FM$9="×",FM$110="×",FM$110="△",FM$65="×"),"×",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〇")))</f>
        <v>×</v>
      </c>
      <c r="FN70" s="30" t="str">
        <f ca="1">IF(OR(FN$9="×",FN$110="×",FN$110="△",FN$65="×"),"×",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〇")))</f>
        <v>×</v>
      </c>
      <c r="FO70" s="29" t="str">
        <f ca="1">IF(OR(FO$9="×",FO$110="×",FO$110="△",FO$65="×"),"×",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〇")))</f>
        <v>×</v>
      </c>
      <c r="FP70" s="29" t="str">
        <f ca="1">IF(OR(FP$9="×",FP$110="×",FP$110="△",FP$65="×"),"×",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〇")))</f>
        <v>×</v>
      </c>
      <c r="FQ70" s="29" t="str">
        <f ca="1">IF(OR(FQ$9="×",FQ$110="×",FQ$110="△",FQ$65="×"),"×",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〇")))</f>
        <v>×</v>
      </c>
      <c r="FR70" s="29" t="str">
        <f ca="1">IF(OR(FR$9="×",FR$110="×",FR$110="△",FR$65="×"),"×",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〇")))</f>
        <v>×</v>
      </c>
      <c r="FS70" s="28" t="str">
        <f ca="1">IF(OR(FS$9="×",FS$110="×",FS$110="△",FS$65="×"),"×",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〇")))</f>
        <v>×</v>
      </c>
      <c r="FT70" s="29" t="str">
        <f ca="1">IF(OR(FT$9="×",FT$110="×",FT$110="△",FT$65="×"),"×",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〇")))</f>
        <v>×</v>
      </c>
      <c r="FU70" s="29" t="str">
        <f ca="1">IF(OR(FU$9="×",FU$110="×",FU$110="△",FU$65="×"),"×",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〇")))</f>
        <v>×</v>
      </c>
      <c r="FV70" s="30" t="str">
        <f ca="1">IF(OR(FV$9="×",FV$110="×",FV$110="△",FV$65="×"),"×",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〇")))</f>
        <v>×</v>
      </c>
      <c r="FW70" s="29" t="str">
        <f ca="1">IF(OR(FW$9="×",FW$110="×",FW$110="△",FW$65="×"),"×",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〇")))</f>
        <v>×</v>
      </c>
      <c r="FX70" s="29" t="str">
        <f ca="1">IF(OR(FX$9="×",FX$110="×",FX$110="△",FX$65="×"),"×",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〇")))</f>
        <v>×</v>
      </c>
      <c r="FY70" s="37" t="str">
        <f ca="1">IF(OR(FY$9="×",FY$110="×",FY$110="△",FY$65="×"),"×",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〇")))</f>
        <v>×</v>
      </c>
    </row>
    <row r="71" spans="1:181">
      <c r="A71" s="47"/>
      <c r="B71" s="79" t="s">
        <v>440</v>
      </c>
      <c r="C71" s="80"/>
      <c r="D71" s="11" t="s">
        <v>209</v>
      </c>
      <c r="E71" s="10" t="str">
        <f>INDEX(施設情報!$D$1:$D$1000,MATCH(D71,施設情報!$C$1:$C$1000,0))</f>
        <v>1</v>
      </c>
      <c r="F71" s="11" t="s">
        <v>275</v>
      </c>
      <c r="G71" s="8" t="str">
        <f t="shared" si="22"/>
        <v>060-46391</v>
      </c>
      <c r="H71" s="10" t="str">
        <f t="shared" si="23"/>
        <v>060-46392</v>
      </c>
      <c r="I71" s="10" t="str">
        <f t="shared" si="24"/>
        <v>060-46393</v>
      </c>
      <c r="J71" s="10" t="str">
        <f t="shared" si="25"/>
        <v>060-46394</v>
      </c>
      <c r="K71" s="10" t="str">
        <f t="shared" si="26"/>
        <v>060-46395</v>
      </c>
      <c r="L71" s="10" t="str">
        <f t="shared" si="27"/>
        <v>060-46396</v>
      </c>
      <c r="M71" s="10" t="str">
        <f t="shared" si="28"/>
        <v>060-46397</v>
      </c>
      <c r="N71" s="36" t="str">
        <f ca="1">IF(OR(N$9="×",N$110="×",N$110="△",N$65="×"),"×",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〇")))</f>
        <v>△</v>
      </c>
      <c r="O71" s="29" t="str">
        <f ca="1">IF(OR(O$9="×",O$110="×",O$110="△",O$65="×"),"×",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〇")))</f>
        <v>△</v>
      </c>
      <c r="P71" s="29" t="str">
        <f ca="1">IF(OR(P$9="×",P$110="×",P$110="△",P$65="×"),"×",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〇")))</f>
        <v>△</v>
      </c>
      <c r="Q71" s="29" t="str">
        <f ca="1">IF(OR(Q$9="×",Q$110="×",Q$110="△",Q$65="×"),"×",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〇")))</f>
        <v>△</v>
      </c>
      <c r="R71" s="29" t="str">
        <f ca="1">IF(OR(R$9="×",R$110="×",R$110="△",R$65="×"),"×",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〇")))</f>
        <v>△</v>
      </c>
      <c r="S71" s="29" t="str">
        <f ca="1">IF(OR(S$9="×",S$110="×",S$110="△",S$65="×"),"×",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〇")))</f>
        <v>△</v>
      </c>
      <c r="T71" s="29" t="str">
        <f ca="1">IF(OR(T$9="×",T$110="×",T$110="△",T$65="×"),"×",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〇")))</f>
        <v>△</v>
      </c>
      <c r="U71" s="29" t="str">
        <f ca="1">IF(OR(U$9="×",U$110="×",U$110="△",U$65="×"),"×",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〇")))</f>
        <v>△</v>
      </c>
      <c r="V71" s="29" t="str">
        <f ca="1">IF(OR(V$9="×",V$110="×",V$110="△",V$65="×"),"×",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〇")))</f>
        <v>△</v>
      </c>
      <c r="W71" s="28" t="str">
        <f ca="1">IF(OR(W$9="×",W$110="×",W$110="△",W$65="×"),"×",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〇")))</f>
        <v>〇</v>
      </c>
      <c r="X71" s="29" t="str">
        <f ca="1">IF(OR(X$9="×",X$110="×",X$110="△",X$65="×"),"×",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〇")))</f>
        <v>〇</v>
      </c>
      <c r="Y71" s="29" t="str">
        <f ca="1">IF(OR(Y$9="×",Y$110="×",Y$110="△",Y$65="×"),"×",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〇")))</f>
        <v>〇</v>
      </c>
      <c r="Z71" s="30" t="str">
        <f ca="1">IF(OR(Z$9="×",Z$110="×",Z$110="△",Z$65="×"),"×",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〇")))</f>
        <v>〇</v>
      </c>
      <c r="AA71" s="29" t="str">
        <f ca="1">IF(OR(AA$9="×",AA$110="×",AA$110="△",AA$65="×"),"×",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〇")))</f>
        <v>〇</v>
      </c>
      <c r="AB71" s="29" t="str">
        <f ca="1">IF(OR(AB$9="×",AB$110="×",AB$110="△",AB$65="×"),"×",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〇")))</f>
        <v>〇</v>
      </c>
      <c r="AC71" s="29" t="str">
        <f ca="1">IF(OR(AC$9="×",AC$110="×",AC$110="△",AC$65="×"),"×",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〇")))</f>
        <v>〇</v>
      </c>
      <c r="AD71" s="29" t="str">
        <f ca="1">IF(OR(AD$9="×",AD$110="×",AD$110="△",AD$65="×"),"×",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〇")))</f>
        <v>〇</v>
      </c>
      <c r="AE71" s="28" t="str">
        <f ca="1">IF(OR(AE$9="×",AE$110="×",AE$110="△",AE$65="×"),"×",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〇")))</f>
        <v>△</v>
      </c>
      <c r="AF71" s="29" t="str">
        <f ca="1">IF(OR(AF$9="×",AF$110="×",AF$110="△",AF$65="×"),"×",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〇")))</f>
        <v>△</v>
      </c>
      <c r="AG71" s="29" t="str">
        <f ca="1">IF(OR(AG$9="×",AG$110="×",AG$110="△",AG$65="×"),"×",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〇")))</f>
        <v>△</v>
      </c>
      <c r="AH71" s="30" t="str">
        <f ca="1">IF(OR(AH$9="×",AH$110="×",AH$110="△",AH$65="×"),"×",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〇")))</f>
        <v>△</v>
      </c>
      <c r="AI71" s="29" t="str">
        <f ca="1">IF(OR(AI$9="×",AI$110="×",AI$110="△",AI$65="×"),"×",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〇")))</f>
        <v>△</v>
      </c>
      <c r="AJ71" s="29" t="str">
        <f ca="1">IF(OR(AJ$9="×",AJ$110="×",AJ$110="△",AJ$65="×"),"×",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〇")))</f>
        <v>△</v>
      </c>
      <c r="AK71" s="37" t="str">
        <f ca="1">IF(OR(AK$9="×",AK$110="×",AK$110="△",AK$65="×"),"×",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〇")))</f>
        <v>△</v>
      </c>
      <c r="AL71" s="36" t="str">
        <f ca="1">IF(OR(AL$9="×",AL$110="×",AL$110="△",AL$65="×"),"×",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〇")))</f>
        <v>△</v>
      </c>
      <c r="AM71" s="29" t="str">
        <f ca="1">IF(OR(AM$9="×",AM$110="×",AM$110="△",AM$65="×"),"×",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〇")))</f>
        <v>△</v>
      </c>
      <c r="AN71" s="29" t="str">
        <f ca="1">IF(OR(AN$9="×",AN$110="×",AN$110="△",AN$65="×"),"×",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〇")))</f>
        <v>△</v>
      </c>
      <c r="AO71" s="29" t="str">
        <f ca="1">IF(OR(AO$9="×",AO$110="×",AO$110="△",AO$65="×"),"×",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〇")))</f>
        <v>△</v>
      </c>
      <c r="AP71" s="29" t="str">
        <f ca="1">IF(OR(AP$9="×",AP$110="×",AP$110="△",AP$65="×"),"×",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〇")))</f>
        <v>△</v>
      </c>
      <c r="AQ71" s="29" t="str">
        <f ca="1">IF(OR(AQ$9="×",AQ$110="×",AQ$110="△",AQ$65="×"),"×",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〇")))</f>
        <v>△</v>
      </c>
      <c r="AR71" s="29" t="str">
        <f ca="1">IF(OR(AR$9="×",AR$110="×",AR$110="△",AR$65="×"),"×",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〇")))</f>
        <v>△</v>
      </c>
      <c r="AS71" s="29" t="str">
        <f ca="1">IF(OR(AS$9="×",AS$110="×",AS$110="△",AS$65="×"),"×",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〇")))</f>
        <v>△</v>
      </c>
      <c r="AT71" s="29" t="str">
        <f ca="1">IF(OR(AT$9="×",AT$110="×",AT$110="△",AT$65="×"),"×",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〇")))</f>
        <v>△</v>
      </c>
      <c r="AU71" s="28" t="str">
        <f ca="1">IF(OR(AU$9="×",AU$110="×",AU$110="△",AU$65="×"),"×",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〇")))</f>
        <v>〇</v>
      </c>
      <c r="AV71" s="29" t="str">
        <f ca="1">IF(OR(AV$9="×",AV$110="×",AV$110="△",AV$65="×"),"×",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〇")))</f>
        <v>〇</v>
      </c>
      <c r="AW71" s="29" t="str">
        <f ca="1">IF(OR(AW$9="×",AW$110="×",AW$110="△",AW$65="×"),"×",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〇")))</f>
        <v>〇</v>
      </c>
      <c r="AX71" s="30" t="str">
        <f ca="1">IF(OR(AX$9="×",AX$110="×",AX$110="△",AX$65="×"),"×",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〇")))</f>
        <v>〇</v>
      </c>
      <c r="AY71" s="29" t="str">
        <f ca="1">IF(OR(AY$9="×",AY$110="×",AY$110="△",AY$65="×"),"×",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〇")))</f>
        <v>〇</v>
      </c>
      <c r="AZ71" s="29" t="str">
        <f ca="1">IF(OR(AZ$9="×",AZ$110="×",AZ$110="△",AZ$65="×"),"×",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〇")))</f>
        <v>〇</v>
      </c>
      <c r="BA71" s="29" t="str">
        <f ca="1">IF(OR(BA$9="×",BA$110="×",BA$110="△",BA$65="×"),"×",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〇")))</f>
        <v>〇</v>
      </c>
      <c r="BB71" s="29" t="str">
        <f ca="1">IF(OR(BB$9="×",BB$110="×",BB$110="△",BB$65="×"),"×",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〇")))</f>
        <v>〇</v>
      </c>
      <c r="BC71" s="28" t="str">
        <f ca="1">IF(OR(BC$9="×",BC$110="×",BC$110="△",BC$65="×"),"×",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〇")))</f>
        <v>△</v>
      </c>
      <c r="BD71" s="29" t="str">
        <f ca="1">IF(OR(BD$9="×",BD$110="×",BD$110="△",BD$65="×"),"×",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〇")))</f>
        <v>△</v>
      </c>
      <c r="BE71" s="29" t="str">
        <f ca="1">IF(OR(BE$9="×",BE$110="×",BE$110="△",BE$65="×"),"×",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〇")))</f>
        <v>△</v>
      </c>
      <c r="BF71" s="30" t="str">
        <f ca="1">IF(OR(BF$9="×",BF$110="×",BF$110="△",BF$65="×"),"×",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〇")))</f>
        <v>△</v>
      </c>
      <c r="BG71" s="29" t="str">
        <f ca="1">IF(OR(BG$9="×",BG$110="×",BG$110="△",BG$65="×"),"×",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〇")))</f>
        <v>△</v>
      </c>
      <c r="BH71" s="29" t="str">
        <f ca="1">IF(OR(BH$9="×",BH$110="×",BH$110="△",BH$65="×"),"×",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〇")))</f>
        <v>△</v>
      </c>
      <c r="BI71" s="37" t="str">
        <f ca="1">IF(OR(BI$9="×",BI$110="×",BI$110="△",BI$65="×"),"×",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〇")))</f>
        <v>△</v>
      </c>
      <c r="BJ71" s="36" t="str">
        <f ca="1">IF(OR(BJ$9="×",BJ$110="×",BJ$110="△",BJ$65="×"),"×",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〇")))</f>
        <v>△</v>
      </c>
      <c r="BK71" s="29" t="str">
        <f ca="1">IF(OR(BK$9="×",BK$110="×",BK$110="△",BK$65="×"),"×",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〇")))</f>
        <v>△</v>
      </c>
      <c r="BL71" s="29" t="str">
        <f ca="1">IF(OR(BL$9="×",BL$110="×",BL$110="△",BL$65="×"),"×",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〇")))</f>
        <v>△</v>
      </c>
      <c r="BM71" s="29" t="str">
        <f ca="1">IF(OR(BM$9="×",BM$110="×",BM$110="△",BM$65="×"),"×",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〇")))</f>
        <v>△</v>
      </c>
      <c r="BN71" s="29" t="str">
        <f ca="1">IF(OR(BN$9="×",BN$110="×",BN$110="△",BN$65="×"),"×",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〇")))</f>
        <v>△</v>
      </c>
      <c r="BO71" s="29" t="str">
        <f ca="1">IF(OR(BO$9="×",BO$110="×",BO$110="△",BO$65="×"),"×",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〇")))</f>
        <v>△</v>
      </c>
      <c r="BP71" s="29" t="str">
        <f ca="1">IF(OR(BP$9="×",BP$110="×",BP$110="△",BP$65="×"),"×",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〇")))</f>
        <v>△</v>
      </c>
      <c r="BQ71" s="29" t="str">
        <f ca="1">IF(OR(BQ$9="×",BQ$110="×",BQ$110="△",BQ$65="×"),"×",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〇")))</f>
        <v>△</v>
      </c>
      <c r="BR71" s="29" t="str">
        <f ca="1">IF(OR(BR$9="×",BR$110="×",BR$110="△",BR$65="×"),"×",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〇")))</f>
        <v>△</v>
      </c>
      <c r="BS71" s="28" t="str">
        <f ca="1">IF(OR(BS$9="×",BS$110="×",BS$110="△",BS$65="×"),"×",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〇")))</f>
        <v>〇</v>
      </c>
      <c r="BT71" s="29" t="str">
        <f ca="1">IF(OR(BT$9="×",BT$110="×",BT$110="△",BT$65="×"),"×",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〇")))</f>
        <v>〇</v>
      </c>
      <c r="BU71" s="29" t="str">
        <f ca="1">IF(OR(BU$9="×",BU$110="×",BU$110="△",BU$65="×"),"×",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〇")))</f>
        <v>〇</v>
      </c>
      <c r="BV71" s="30" t="str">
        <f ca="1">IF(OR(BV$9="×",BV$110="×",BV$110="△",BV$65="×"),"×",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〇")))</f>
        <v>〇</v>
      </c>
      <c r="BW71" s="29" t="str">
        <f ca="1">IF(OR(BW$9="×",BW$110="×",BW$110="△",BW$65="×"),"×",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〇")))</f>
        <v>〇</v>
      </c>
      <c r="BX71" s="29" t="str">
        <f ca="1">IF(OR(BX$9="×",BX$110="×",BX$110="△",BX$65="×"),"×",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〇")))</f>
        <v>〇</v>
      </c>
      <c r="BY71" s="29" t="str">
        <f ca="1">IF(OR(BY$9="×",BY$110="×",BY$110="△",BY$65="×"),"×",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〇")))</f>
        <v>〇</v>
      </c>
      <c r="BZ71" s="29" t="str">
        <f ca="1">IF(OR(BZ$9="×",BZ$110="×",BZ$110="△",BZ$65="×"),"×",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〇")))</f>
        <v>〇</v>
      </c>
      <c r="CA71" s="28" t="str">
        <f ca="1">IF(OR(CA$9="×",CA$110="×",CA$110="△",CA$65="×"),"×",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〇")))</f>
        <v>△</v>
      </c>
      <c r="CB71" s="29" t="str">
        <f ca="1">IF(OR(CB$9="×",CB$110="×",CB$110="△",CB$65="×"),"×",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〇")))</f>
        <v>△</v>
      </c>
      <c r="CC71" s="29" t="str">
        <f ca="1">IF(OR(CC$9="×",CC$110="×",CC$110="△",CC$65="×"),"×",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〇")))</f>
        <v>△</v>
      </c>
      <c r="CD71" s="30" t="str">
        <f ca="1">IF(OR(CD$9="×",CD$110="×",CD$110="△",CD$65="×"),"×",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〇")))</f>
        <v>△</v>
      </c>
      <c r="CE71" s="29" t="str">
        <f ca="1">IF(OR(CE$9="×",CE$110="×",CE$110="△",CE$65="×"),"×",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〇")))</f>
        <v>△</v>
      </c>
      <c r="CF71" s="29" t="str">
        <f ca="1">IF(OR(CF$9="×",CF$110="×",CF$110="△",CF$65="×"),"×",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〇")))</f>
        <v>△</v>
      </c>
      <c r="CG71" s="37" t="str">
        <f ca="1">IF(OR(CG$9="×",CG$110="×",CG$110="△",CG$65="×"),"×",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〇")))</f>
        <v>△</v>
      </c>
      <c r="CH71" s="36" t="str">
        <f ca="1">IF(OR(CH$9="×",CH$110="×",CH$110="△",CH$65="×"),"×",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〇")))</f>
        <v>△</v>
      </c>
      <c r="CI71" s="29" t="str">
        <f ca="1">IF(OR(CI$9="×",CI$110="×",CI$110="△",CI$65="×"),"×",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〇")))</f>
        <v>△</v>
      </c>
      <c r="CJ71" s="29" t="str">
        <f ca="1">IF(OR(CJ$9="×",CJ$110="×",CJ$110="△",CJ$65="×"),"×",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〇")))</f>
        <v>△</v>
      </c>
      <c r="CK71" s="29" t="str">
        <f ca="1">IF(OR(CK$9="×",CK$110="×",CK$110="△",CK$65="×"),"×",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〇")))</f>
        <v>△</v>
      </c>
      <c r="CL71" s="29" t="str">
        <f ca="1">IF(OR(CL$9="×",CL$110="×",CL$110="△",CL$65="×"),"×",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〇")))</f>
        <v>△</v>
      </c>
      <c r="CM71" s="29" t="str">
        <f ca="1">IF(OR(CM$9="×",CM$110="×",CM$110="△",CM$65="×"),"×",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〇")))</f>
        <v>△</v>
      </c>
      <c r="CN71" s="29" t="str">
        <f ca="1">IF(OR(CN$9="×",CN$110="×",CN$110="△",CN$65="×"),"×",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〇")))</f>
        <v>△</v>
      </c>
      <c r="CO71" s="29" t="str">
        <f ca="1">IF(OR(CO$9="×",CO$110="×",CO$110="△",CO$65="×"),"×",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〇")))</f>
        <v>△</v>
      </c>
      <c r="CP71" s="29" t="str">
        <f ca="1">IF(OR(CP$9="×",CP$110="×",CP$110="△",CP$65="×"),"×",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〇")))</f>
        <v>△</v>
      </c>
      <c r="CQ71" s="28" t="str">
        <f ca="1">IF(OR(CQ$9="×",CQ$110="×",CQ$110="△",CQ$65="×"),"×",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〇")))</f>
        <v>〇</v>
      </c>
      <c r="CR71" s="29" t="str">
        <f ca="1">IF(OR(CR$9="×",CR$110="×",CR$110="△",CR$65="×"),"×",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〇")))</f>
        <v>〇</v>
      </c>
      <c r="CS71" s="29" t="str">
        <f ca="1">IF(OR(CS$9="×",CS$110="×",CS$110="△",CS$65="×"),"×",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〇")))</f>
        <v>〇</v>
      </c>
      <c r="CT71" s="30" t="str">
        <f ca="1">IF(OR(CT$9="×",CT$110="×",CT$110="△",CT$65="×"),"×",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〇")))</f>
        <v>〇</v>
      </c>
      <c r="CU71" s="29" t="str">
        <f ca="1">IF(OR(CU$9="×",CU$110="×",CU$110="△",CU$65="×"),"×",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〇")))</f>
        <v>〇</v>
      </c>
      <c r="CV71" s="29" t="str">
        <f ca="1">IF(OR(CV$9="×",CV$110="×",CV$110="△",CV$65="×"),"×",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〇")))</f>
        <v>〇</v>
      </c>
      <c r="CW71" s="29" t="str">
        <f ca="1">IF(OR(CW$9="×",CW$110="×",CW$110="△",CW$65="×"),"×",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〇")))</f>
        <v>〇</v>
      </c>
      <c r="CX71" s="29" t="str">
        <f ca="1">IF(OR(CX$9="×",CX$110="×",CX$110="△",CX$65="×"),"×",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〇")))</f>
        <v>〇</v>
      </c>
      <c r="CY71" s="28" t="str">
        <f ca="1">IF(OR(CY$9="×",CY$110="×",CY$110="△",CY$65="×"),"×",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〇")))</f>
        <v>△</v>
      </c>
      <c r="CZ71" s="29" t="str">
        <f ca="1">IF(OR(CZ$9="×",CZ$110="×",CZ$110="△",CZ$65="×"),"×",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〇")))</f>
        <v>△</v>
      </c>
      <c r="DA71" s="29" t="str">
        <f ca="1">IF(OR(DA$9="×",DA$110="×",DA$110="△",DA$65="×"),"×",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〇")))</f>
        <v>△</v>
      </c>
      <c r="DB71" s="30" t="str">
        <f ca="1">IF(OR(DB$9="×",DB$110="×",DB$110="△",DB$65="×"),"×",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〇")))</f>
        <v>△</v>
      </c>
      <c r="DC71" s="29" t="str">
        <f ca="1">IF(OR(DC$9="×",DC$110="×",DC$110="△",DC$65="×"),"×",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〇")))</f>
        <v>△</v>
      </c>
      <c r="DD71" s="29" t="str">
        <f ca="1">IF(OR(DD$9="×",DD$110="×",DD$110="△",DD$65="×"),"×",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〇")))</f>
        <v>△</v>
      </c>
      <c r="DE71" s="37" t="str">
        <f ca="1">IF(OR(DE$9="×",DE$110="×",DE$110="△",DE$65="×"),"×",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〇")))</f>
        <v>△</v>
      </c>
      <c r="DF71" s="36" t="str">
        <f ca="1">IF(OR(DF$9="×",DF$110="×",DF$110="△",DF$65="×"),"×",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〇")))</f>
        <v>△</v>
      </c>
      <c r="DG71" s="29" t="str">
        <f ca="1">IF(OR(DG$9="×",DG$110="×",DG$110="△",DG$65="×"),"×",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〇")))</f>
        <v>△</v>
      </c>
      <c r="DH71" s="29" t="str">
        <f ca="1">IF(OR(DH$9="×",DH$110="×",DH$110="△",DH$65="×"),"×",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〇")))</f>
        <v>△</v>
      </c>
      <c r="DI71" s="29" t="str">
        <f ca="1">IF(OR(DI$9="×",DI$110="×",DI$110="△",DI$65="×"),"×",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〇")))</f>
        <v>△</v>
      </c>
      <c r="DJ71" s="29" t="str">
        <f ca="1">IF(OR(DJ$9="×",DJ$110="×",DJ$110="△",DJ$65="×"),"×",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〇")))</f>
        <v>△</v>
      </c>
      <c r="DK71" s="29" t="str">
        <f ca="1">IF(OR(DK$9="×",DK$110="×",DK$110="△",DK$65="×"),"×",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〇")))</f>
        <v>△</v>
      </c>
      <c r="DL71" s="29" t="str">
        <f ca="1">IF(OR(DL$9="×",DL$110="×",DL$110="△",DL$65="×"),"×",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〇")))</f>
        <v>△</v>
      </c>
      <c r="DM71" s="29" t="str">
        <f ca="1">IF(OR(DM$9="×",DM$110="×",DM$110="△",DM$65="×"),"×",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〇")))</f>
        <v>△</v>
      </c>
      <c r="DN71" s="29" t="str">
        <f ca="1">IF(OR(DN$9="×",DN$110="×",DN$110="△",DN$65="×"),"×",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〇")))</f>
        <v>△</v>
      </c>
      <c r="DO71" s="28" t="str">
        <f ca="1">IF(OR(DO$9="×",DO$110="×",DO$110="△",DO$65="×"),"×",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〇")))</f>
        <v>〇</v>
      </c>
      <c r="DP71" s="29" t="str">
        <f ca="1">IF(OR(DP$9="×",DP$110="×",DP$110="△",DP$65="×"),"×",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〇")))</f>
        <v>〇</v>
      </c>
      <c r="DQ71" s="29" t="str">
        <f ca="1">IF(OR(DQ$9="×",DQ$110="×",DQ$110="△",DQ$65="×"),"×",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〇")))</f>
        <v>〇</v>
      </c>
      <c r="DR71" s="30" t="str">
        <f ca="1">IF(OR(DR$9="×",DR$110="×",DR$110="△",DR$65="×"),"×",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〇")))</f>
        <v>〇</v>
      </c>
      <c r="DS71" s="29" t="str">
        <f ca="1">IF(OR(DS$9="×",DS$110="×",DS$110="△",DS$65="×"),"×",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〇")))</f>
        <v>〇</v>
      </c>
      <c r="DT71" s="29" t="str">
        <f ca="1">IF(OR(DT$9="×",DT$110="×",DT$110="△",DT$65="×"),"×",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〇")))</f>
        <v>〇</v>
      </c>
      <c r="DU71" s="29" t="str">
        <f ca="1">IF(OR(DU$9="×",DU$110="×",DU$110="△",DU$65="×"),"×",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〇")))</f>
        <v>〇</v>
      </c>
      <c r="DV71" s="29" t="str">
        <f ca="1">IF(OR(DV$9="×",DV$110="×",DV$110="△",DV$65="×"),"×",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〇")))</f>
        <v>〇</v>
      </c>
      <c r="DW71" s="28" t="str">
        <f ca="1">IF(OR(DW$9="×",DW$110="×",DW$110="△",DW$65="×"),"×",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〇")))</f>
        <v>△</v>
      </c>
      <c r="DX71" s="29" t="str">
        <f ca="1">IF(OR(DX$9="×",DX$110="×",DX$110="△",DX$65="×"),"×",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〇")))</f>
        <v>△</v>
      </c>
      <c r="DY71" s="29" t="str">
        <f ca="1">IF(OR(DY$9="×",DY$110="×",DY$110="△",DY$65="×"),"×",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〇")))</f>
        <v>△</v>
      </c>
      <c r="DZ71" s="30" t="str">
        <f ca="1">IF(OR(DZ$9="×",DZ$110="×",DZ$110="△",DZ$65="×"),"×",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〇")))</f>
        <v>△</v>
      </c>
      <c r="EA71" s="29" t="str">
        <f ca="1">IF(OR(EA$9="×",EA$110="×",EA$110="△",EA$65="×"),"×",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〇")))</f>
        <v>△</v>
      </c>
      <c r="EB71" s="29" t="str">
        <f ca="1">IF(OR(EB$9="×",EB$110="×",EB$110="△",EB$65="×"),"×",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〇")))</f>
        <v>△</v>
      </c>
      <c r="EC71" s="37" t="str">
        <f ca="1">IF(OR(EC$9="×",EC$110="×",EC$110="△",EC$65="×"),"×",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〇")))</f>
        <v>△</v>
      </c>
      <c r="ED71" s="36" t="str">
        <f ca="1">IF(OR(ED$9="×",ED$110="×",ED$110="△",ED$65="×"),"×",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〇")))</f>
        <v>×</v>
      </c>
      <c r="EE71" s="29" t="str">
        <f ca="1">IF(OR(EE$9="×",EE$110="×",EE$110="△",EE$65="×"),"×",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〇")))</f>
        <v>×</v>
      </c>
      <c r="EF71" s="29" t="str">
        <f ca="1">IF(OR(EF$9="×",EF$110="×",EF$110="△",EF$65="×"),"×",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〇")))</f>
        <v>×</v>
      </c>
      <c r="EG71" s="29" t="str">
        <f ca="1">IF(OR(EG$9="×",EG$110="×",EG$110="△",EG$65="×"),"×",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〇")))</f>
        <v>×</v>
      </c>
      <c r="EH71" s="29" t="str">
        <f ca="1">IF(OR(EH$9="×",EH$110="×",EH$110="△",EH$65="×"),"×",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〇")))</f>
        <v>×</v>
      </c>
      <c r="EI71" s="29" t="str">
        <f ca="1">IF(OR(EI$9="×",EI$110="×",EI$110="△",EI$65="×"),"×",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〇")))</f>
        <v>×</v>
      </c>
      <c r="EJ71" s="29" t="str">
        <f ca="1">IF(OR(EJ$9="×",EJ$110="×",EJ$110="△",EJ$65="×"),"×",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〇")))</f>
        <v>×</v>
      </c>
      <c r="EK71" s="29" t="str">
        <f ca="1">IF(OR(EK$9="×",EK$110="×",EK$110="△",EK$65="×"),"×",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〇")))</f>
        <v>×</v>
      </c>
      <c r="EL71" s="29" t="str">
        <f ca="1">IF(OR(EL$9="×",EL$110="×",EL$110="△",EL$65="×"),"×",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〇")))</f>
        <v>×</v>
      </c>
      <c r="EM71" s="28" t="str">
        <f ca="1">IF(OR(EM$9="×",EM$110="×",EM$110="△",EM$65="×"),"×",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〇")))</f>
        <v>×</v>
      </c>
      <c r="EN71" s="29" t="str">
        <f ca="1">IF(OR(EN$9="×",EN$110="×",EN$110="△",EN$65="×"),"×",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〇")))</f>
        <v>×</v>
      </c>
      <c r="EO71" s="29" t="str">
        <f ca="1">IF(OR(EO$9="×",EO$110="×",EO$110="△",EO$65="×"),"×",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〇")))</f>
        <v>×</v>
      </c>
      <c r="EP71" s="30" t="str">
        <f ca="1">IF(OR(EP$9="×",EP$110="×",EP$110="△",EP$65="×"),"×",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〇")))</f>
        <v>×</v>
      </c>
      <c r="EQ71" s="29" t="str">
        <f ca="1">IF(OR(EQ$9="×",EQ$110="×",EQ$110="△",EQ$65="×"),"×",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〇")))</f>
        <v>×</v>
      </c>
      <c r="ER71" s="29" t="str">
        <f ca="1">IF(OR(ER$9="×",ER$110="×",ER$110="△",ER$65="×"),"×",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〇")))</f>
        <v>×</v>
      </c>
      <c r="ES71" s="29" t="str">
        <f ca="1">IF(OR(ES$9="×",ES$110="×",ES$110="△",ES$65="×"),"×",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〇")))</f>
        <v>×</v>
      </c>
      <c r="ET71" s="29" t="str">
        <f ca="1">IF(OR(ET$9="×",ET$110="×",ET$110="△",ET$65="×"),"×",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〇")))</f>
        <v>×</v>
      </c>
      <c r="EU71" s="28" t="str">
        <f ca="1">IF(OR(EU$9="×",EU$110="×",EU$110="△",EU$65="×"),"×",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〇")))</f>
        <v>×</v>
      </c>
      <c r="EV71" s="29" t="str">
        <f ca="1">IF(OR(EV$9="×",EV$110="×",EV$110="△",EV$65="×"),"×",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〇")))</f>
        <v>×</v>
      </c>
      <c r="EW71" s="29" t="str">
        <f ca="1">IF(OR(EW$9="×",EW$110="×",EW$110="△",EW$65="×"),"×",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〇")))</f>
        <v>×</v>
      </c>
      <c r="EX71" s="30" t="str">
        <f ca="1">IF(OR(EX$9="×",EX$110="×",EX$110="△",EX$65="×"),"×",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〇")))</f>
        <v>×</v>
      </c>
      <c r="EY71" s="29" t="str">
        <f ca="1">IF(OR(EY$9="×",EY$110="×",EY$110="△",EY$65="×"),"×",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〇")))</f>
        <v>×</v>
      </c>
      <c r="EZ71" s="29" t="str">
        <f ca="1">IF(OR(EZ$9="×",EZ$110="×",EZ$110="△",EZ$65="×"),"×",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〇")))</f>
        <v>×</v>
      </c>
      <c r="FA71" s="37" t="str">
        <f ca="1">IF(OR(FA$9="×",FA$110="×",FA$110="△",FA$65="×"),"×",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〇")))</f>
        <v>×</v>
      </c>
      <c r="FB71" s="36" t="str">
        <f ca="1">IF(OR(FB$9="×",FB$110="×",FB$110="△",FB$65="×"),"×",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〇")))</f>
        <v>×</v>
      </c>
      <c r="FC71" s="29" t="str">
        <f ca="1">IF(OR(FC$9="×",FC$110="×",FC$110="△",FC$65="×"),"×",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〇")))</f>
        <v>×</v>
      </c>
      <c r="FD71" s="29" t="str">
        <f ca="1">IF(OR(FD$9="×",FD$110="×",FD$110="△",FD$65="×"),"×",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〇")))</f>
        <v>×</v>
      </c>
      <c r="FE71" s="29" t="str">
        <f ca="1">IF(OR(FE$9="×",FE$110="×",FE$110="△",FE$65="×"),"×",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〇")))</f>
        <v>×</v>
      </c>
      <c r="FF71" s="29" t="str">
        <f ca="1">IF(OR(FF$9="×",FF$110="×",FF$110="△",FF$65="×"),"×",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〇")))</f>
        <v>×</v>
      </c>
      <c r="FG71" s="29" t="str">
        <f ca="1">IF(OR(FG$9="×",FG$110="×",FG$110="△",FG$65="×"),"×",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〇")))</f>
        <v>×</v>
      </c>
      <c r="FH71" s="29" t="str">
        <f ca="1">IF(OR(FH$9="×",FH$110="×",FH$110="△",FH$65="×"),"×",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〇")))</f>
        <v>×</v>
      </c>
      <c r="FI71" s="29" t="str">
        <f ca="1">IF(OR(FI$9="×",FI$110="×",FI$110="△",FI$65="×"),"×",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〇")))</f>
        <v>×</v>
      </c>
      <c r="FJ71" s="29" t="str">
        <f ca="1">IF(OR(FJ$9="×",FJ$110="×",FJ$110="△",FJ$65="×"),"×",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〇")))</f>
        <v>×</v>
      </c>
      <c r="FK71" s="28" t="str">
        <f ca="1">IF(OR(FK$9="×",FK$110="×",FK$110="△",FK$65="×"),"×",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〇")))</f>
        <v>×</v>
      </c>
      <c r="FL71" s="29" t="str">
        <f ca="1">IF(OR(FL$9="×",FL$110="×",FL$110="△",FL$65="×"),"×",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〇")))</f>
        <v>×</v>
      </c>
      <c r="FM71" s="29" t="str">
        <f ca="1">IF(OR(FM$9="×",FM$110="×",FM$110="△",FM$65="×"),"×",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〇")))</f>
        <v>×</v>
      </c>
      <c r="FN71" s="30" t="str">
        <f ca="1">IF(OR(FN$9="×",FN$110="×",FN$110="△",FN$65="×"),"×",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〇")))</f>
        <v>×</v>
      </c>
      <c r="FO71" s="29" t="str">
        <f ca="1">IF(OR(FO$9="×",FO$110="×",FO$110="△",FO$65="×"),"×",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〇")))</f>
        <v>×</v>
      </c>
      <c r="FP71" s="29" t="str">
        <f ca="1">IF(OR(FP$9="×",FP$110="×",FP$110="△",FP$65="×"),"×",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〇")))</f>
        <v>×</v>
      </c>
      <c r="FQ71" s="29" t="str">
        <f ca="1">IF(OR(FQ$9="×",FQ$110="×",FQ$110="△",FQ$65="×"),"×",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〇")))</f>
        <v>×</v>
      </c>
      <c r="FR71" s="29" t="str">
        <f ca="1">IF(OR(FR$9="×",FR$110="×",FR$110="△",FR$65="×"),"×",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〇")))</f>
        <v>×</v>
      </c>
      <c r="FS71" s="28" t="str">
        <f ca="1">IF(OR(FS$9="×",FS$110="×",FS$110="△",FS$65="×"),"×",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〇")))</f>
        <v>×</v>
      </c>
      <c r="FT71" s="29" t="str">
        <f ca="1">IF(OR(FT$9="×",FT$110="×",FT$110="△",FT$65="×"),"×",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〇")))</f>
        <v>×</v>
      </c>
      <c r="FU71" s="29" t="str">
        <f ca="1">IF(OR(FU$9="×",FU$110="×",FU$110="△",FU$65="×"),"×",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〇")))</f>
        <v>×</v>
      </c>
      <c r="FV71" s="30" t="str">
        <f ca="1">IF(OR(FV$9="×",FV$110="×",FV$110="△",FV$65="×"),"×",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〇")))</f>
        <v>×</v>
      </c>
      <c r="FW71" s="29" t="str">
        <f ca="1">IF(OR(FW$9="×",FW$110="×",FW$110="△",FW$65="×"),"×",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〇")))</f>
        <v>×</v>
      </c>
      <c r="FX71" s="29" t="str">
        <f ca="1">IF(OR(FX$9="×",FX$110="×",FX$110="△",FX$65="×"),"×",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〇")))</f>
        <v>×</v>
      </c>
      <c r="FY71" s="37" t="str">
        <f ca="1">IF(OR(FY$9="×",FY$110="×",FY$110="△",FY$65="×"),"×",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〇")))</f>
        <v>×</v>
      </c>
    </row>
    <row r="72" spans="1:181">
      <c r="A72" s="47"/>
      <c r="B72" s="79" t="s">
        <v>297</v>
      </c>
      <c r="C72" s="80"/>
      <c r="D72" s="11" t="s">
        <v>210</v>
      </c>
      <c r="E72" s="10" t="str">
        <f>INDEX(施設情報!$D$1:$D$1000,MATCH(D72,施設情報!$C$1:$C$1000,0))</f>
        <v>1</v>
      </c>
      <c r="F72" s="11"/>
      <c r="G72" s="8" t="str">
        <f t="shared" si="22"/>
        <v>061-46391</v>
      </c>
      <c r="H72" s="10" t="str">
        <f t="shared" si="23"/>
        <v>061-46392</v>
      </c>
      <c r="I72" s="10" t="str">
        <f t="shared" si="24"/>
        <v>061-46393</v>
      </c>
      <c r="J72" s="10" t="str">
        <f t="shared" si="25"/>
        <v>061-46394</v>
      </c>
      <c r="K72" s="10" t="str">
        <f t="shared" si="26"/>
        <v>061-46395</v>
      </c>
      <c r="L72" s="10" t="str">
        <f t="shared" si="27"/>
        <v>061-46396</v>
      </c>
      <c r="M72" s="10" t="str">
        <f t="shared" si="28"/>
        <v>061-46397</v>
      </c>
      <c r="N72" s="36" t="str">
        <f ca="1">IF(OR(N$9="×",N$110="×",N$110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〇")))</f>
        <v>△</v>
      </c>
      <c r="O72" s="29" t="str">
        <f ca="1">IF(OR(O$9="×",O$110="×",O$110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〇")))</f>
        <v>△</v>
      </c>
      <c r="P72" s="29" t="str">
        <f ca="1">IF(OR(P$9="×",P$110="×",P$110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〇")))</f>
        <v>△</v>
      </c>
      <c r="Q72" s="29" t="str">
        <f ca="1">IF(OR(Q$9="×",Q$110="×",Q$110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〇")))</f>
        <v>△</v>
      </c>
      <c r="R72" s="29" t="str">
        <f ca="1">IF(OR(R$9="×",R$110="×",R$110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〇")))</f>
        <v>△</v>
      </c>
      <c r="S72" s="29" t="str">
        <f ca="1">IF(OR(S$9="×",S$110="×",S$110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〇")))</f>
        <v>△</v>
      </c>
      <c r="T72" s="29" t="str">
        <f ca="1">IF(OR(T$9="×",T$110="×",T$110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〇")))</f>
        <v>△</v>
      </c>
      <c r="U72" s="29" t="str">
        <f ca="1">IF(OR(U$9="×",U$110="×",U$110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〇")))</f>
        <v>△</v>
      </c>
      <c r="V72" s="29" t="str">
        <f ca="1">IF(OR(V$9="×",V$110="×",V$110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〇")))</f>
        <v>△</v>
      </c>
      <c r="W72" s="28" t="str">
        <f ca="1">IF(OR(W$9="×",W$110="×",W$110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〇")))</f>
        <v>〇</v>
      </c>
      <c r="X72" s="29" t="str">
        <f ca="1">IF(OR(X$9="×",X$110="×",X$110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〇")))</f>
        <v>〇</v>
      </c>
      <c r="Y72" s="29" t="str">
        <f ca="1">IF(OR(Y$9="×",Y$110="×",Y$110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〇")))</f>
        <v>〇</v>
      </c>
      <c r="Z72" s="30" t="str">
        <f ca="1">IF(OR(Z$9="×",Z$110="×",Z$110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〇")))</f>
        <v>〇</v>
      </c>
      <c r="AA72" s="29" t="str">
        <f ca="1">IF(OR(AA$9="×",AA$110="×",AA$110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〇")))</f>
        <v>〇</v>
      </c>
      <c r="AB72" s="29" t="str">
        <f ca="1">IF(OR(AB$9="×",AB$110="×",AB$110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〇")))</f>
        <v>〇</v>
      </c>
      <c r="AC72" s="29" t="str">
        <f ca="1">IF(OR(AC$9="×",AC$110="×",AC$110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〇")))</f>
        <v>〇</v>
      </c>
      <c r="AD72" s="29" t="str">
        <f ca="1">IF(OR(AD$9="×",AD$110="×",AD$110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〇")))</f>
        <v>〇</v>
      </c>
      <c r="AE72" s="28" t="str">
        <f ca="1">IF(OR(AE$9="×",AE$110="×",AE$110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〇")))</f>
        <v>△</v>
      </c>
      <c r="AF72" s="29" t="str">
        <f ca="1">IF(OR(AF$9="×",AF$110="×",AF$110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〇")))</f>
        <v>△</v>
      </c>
      <c r="AG72" s="29" t="str">
        <f ca="1">IF(OR(AG$9="×",AG$110="×",AG$110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〇")))</f>
        <v>△</v>
      </c>
      <c r="AH72" s="30" t="str">
        <f ca="1">IF(OR(AH$9="×",AH$110="×",AH$110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〇")))</f>
        <v>△</v>
      </c>
      <c r="AI72" s="29" t="str">
        <f ca="1">IF(OR(AI$9="×",AI$110="×",AI$110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〇")))</f>
        <v>△</v>
      </c>
      <c r="AJ72" s="29" t="str">
        <f ca="1">IF(OR(AJ$9="×",AJ$110="×",AJ$110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〇")))</f>
        <v>△</v>
      </c>
      <c r="AK72" s="37" t="str">
        <f ca="1">IF(OR(AK$9="×",AK$110="×",AK$110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〇")))</f>
        <v>△</v>
      </c>
      <c r="AL72" s="36" t="str">
        <f ca="1">IF(OR(AL$9="×",AL$110="×",AL$110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〇")))</f>
        <v>△</v>
      </c>
      <c r="AM72" s="29" t="str">
        <f ca="1">IF(OR(AM$9="×",AM$110="×",AM$110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〇")))</f>
        <v>△</v>
      </c>
      <c r="AN72" s="29" t="str">
        <f ca="1">IF(OR(AN$9="×",AN$110="×",AN$110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〇")))</f>
        <v>△</v>
      </c>
      <c r="AO72" s="29" t="str">
        <f ca="1">IF(OR(AO$9="×",AO$110="×",AO$110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〇")))</f>
        <v>△</v>
      </c>
      <c r="AP72" s="29" t="str">
        <f ca="1">IF(OR(AP$9="×",AP$110="×",AP$110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〇")))</f>
        <v>△</v>
      </c>
      <c r="AQ72" s="29" t="str">
        <f ca="1">IF(OR(AQ$9="×",AQ$110="×",AQ$110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〇")))</f>
        <v>△</v>
      </c>
      <c r="AR72" s="29" t="str">
        <f ca="1">IF(OR(AR$9="×",AR$110="×",AR$110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〇")))</f>
        <v>△</v>
      </c>
      <c r="AS72" s="29" t="str">
        <f ca="1">IF(OR(AS$9="×",AS$110="×",AS$110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〇")))</f>
        <v>△</v>
      </c>
      <c r="AT72" s="29" t="str">
        <f ca="1">IF(OR(AT$9="×",AT$110="×",AT$110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〇")))</f>
        <v>△</v>
      </c>
      <c r="AU72" s="28" t="str">
        <f ca="1">IF(OR(AU$9="×",AU$110="×",AU$110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〇")))</f>
        <v>〇</v>
      </c>
      <c r="AV72" s="29" t="str">
        <f ca="1">IF(OR(AV$9="×",AV$110="×",AV$110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〇")))</f>
        <v>〇</v>
      </c>
      <c r="AW72" s="29" t="str">
        <f ca="1">IF(OR(AW$9="×",AW$110="×",AW$110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〇")))</f>
        <v>〇</v>
      </c>
      <c r="AX72" s="30" t="str">
        <f ca="1">IF(OR(AX$9="×",AX$110="×",AX$110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〇")))</f>
        <v>〇</v>
      </c>
      <c r="AY72" s="29" t="str">
        <f ca="1">IF(OR(AY$9="×",AY$110="×",AY$110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〇")))</f>
        <v>〇</v>
      </c>
      <c r="AZ72" s="29" t="str">
        <f ca="1">IF(OR(AZ$9="×",AZ$110="×",AZ$110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〇")))</f>
        <v>〇</v>
      </c>
      <c r="BA72" s="29" t="str">
        <f ca="1">IF(OR(BA$9="×",BA$110="×",BA$110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〇")))</f>
        <v>〇</v>
      </c>
      <c r="BB72" s="29" t="str">
        <f ca="1">IF(OR(BB$9="×",BB$110="×",BB$110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〇")))</f>
        <v>〇</v>
      </c>
      <c r="BC72" s="28" t="str">
        <f ca="1">IF(OR(BC$9="×",BC$110="×",BC$110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〇")))</f>
        <v>△</v>
      </c>
      <c r="BD72" s="29" t="str">
        <f ca="1">IF(OR(BD$9="×",BD$110="×",BD$110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〇")))</f>
        <v>△</v>
      </c>
      <c r="BE72" s="29" t="str">
        <f ca="1">IF(OR(BE$9="×",BE$110="×",BE$110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〇")))</f>
        <v>△</v>
      </c>
      <c r="BF72" s="30" t="str">
        <f ca="1">IF(OR(BF$9="×",BF$110="×",BF$110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〇")))</f>
        <v>△</v>
      </c>
      <c r="BG72" s="29" t="str">
        <f ca="1">IF(OR(BG$9="×",BG$110="×",BG$110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〇")))</f>
        <v>△</v>
      </c>
      <c r="BH72" s="29" t="str">
        <f ca="1">IF(OR(BH$9="×",BH$110="×",BH$110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〇")))</f>
        <v>△</v>
      </c>
      <c r="BI72" s="37" t="str">
        <f ca="1">IF(OR(BI$9="×",BI$110="×",BI$110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〇")))</f>
        <v>△</v>
      </c>
      <c r="BJ72" s="36" t="str">
        <f ca="1">IF(OR(BJ$9="×",BJ$110="×",BJ$110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〇")))</f>
        <v>△</v>
      </c>
      <c r="BK72" s="29" t="str">
        <f ca="1">IF(OR(BK$9="×",BK$110="×",BK$110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〇")))</f>
        <v>△</v>
      </c>
      <c r="BL72" s="29" t="str">
        <f ca="1">IF(OR(BL$9="×",BL$110="×",BL$110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〇")))</f>
        <v>△</v>
      </c>
      <c r="BM72" s="29" t="str">
        <f ca="1">IF(OR(BM$9="×",BM$110="×",BM$110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〇")))</f>
        <v>△</v>
      </c>
      <c r="BN72" s="29" t="str">
        <f ca="1">IF(OR(BN$9="×",BN$110="×",BN$110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〇")))</f>
        <v>△</v>
      </c>
      <c r="BO72" s="29" t="str">
        <f ca="1">IF(OR(BO$9="×",BO$110="×",BO$110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〇")))</f>
        <v>△</v>
      </c>
      <c r="BP72" s="29" t="str">
        <f ca="1">IF(OR(BP$9="×",BP$110="×",BP$110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〇")))</f>
        <v>△</v>
      </c>
      <c r="BQ72" s="29" t="str">
        <f ca="1">IF(OR(BQ$9="×",BQ$110="×",BQ$110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〇")))</f>
        <v>△</v>
      </c>
      <c r="BR72" s="29" t="str">
        <f ca="1">IF(OR(BR$9="×",BR$110="×",BR$110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〇")))</f>
        <v>△</v>
      </c>
      <c r="BS72" s="28" t="str">
        <f ca="1">IF(OR(BS$9="×",BS$110="×",BS$110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〇")))</f>
        <v>〇</v>
      </c>
      <c r="BT72" s="29" t="str">
        <f ca="1">IF(OR(BT$9="×",BT$110="×",BT$110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〇")))</f>
        <v>〇</v>
      </c>
      <c r="BU72" s="29" t="str">
        <f ca="1">IF(OR(BU$9="×",BU$110="×",BU$110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〇")))</f>
        <v>〇</v>
      </c>
      <c r="BV72" s="30" t="str">
        <f ca="1">IF(OR(BV$9="×",BV$110="×",BV$110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〇")))</f>
        <v>〇</v>
      </c>
      <c r="BW72" s="29" t="str">
        <f ca="1">IF(OR(BW$9="×",BW$110="×",BW$110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〇")))</f>
        <v>〇</v>
      </c>
      <c r="BX72" s="29" t="str">
        <f ca="1">IF(OR(BX$9="×",BX$110="×",BX$110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〇")))</f>
        <v>〇</v>
      </c>
      <c r="BY72" s="29" t="str">
        <f ca="1">IF(OR(BY$9="×",BY$110="×",BY$110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〇")))</f>
        <v>〇</v>
      </c>
      <c r="BZ72" s="29" t="str">
        <f ca="1">IF(OR(BZ$9="×",BZ$110="×",BZ$110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〇")))</f>
        <v>〇</v>
      </c>
      <c r="CA72" s="28" t="str">
        <f ca="1">IF(OR(CA$9="×",CA$110="×",CA$110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〇")))</f>
        <v>△</v>
      </c>
      <c r="CB72" s="29" t="str">
        <f ca="1">IF(OR(CB$9="×",CB$110="×",CB$110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〇")))</f>
        <v>△</v>
      </c>
      <c r="CC72" s="29" t="str">
        <f ca="1">IF(OR(CC$9="×",CC$110="×",CC$110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〇")))</f>
        <v>△</v>
      </c>
      <c r="CD72" s="30" t="str">
        <f ca="1">IF(OR(CD$9="×",CD$110="×",CD$110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〇")))</f>
        <v>△</v>
      </c>
      <c r="CE72" s="29" t="str">
        <f ca="1">IF(OR(CE$9="×",CE$110="×",CE$110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〇")))</f>
        <v>△</v>
      </c>
      <c r="CF72" s="29" t="str">
        <f ca="1">IF(OR(CF$9="×",CF$110="×",CF$110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〇")))</f>
        <v>△</v>
      </c>
      <c r="CG72" s="37" t="str">
        <f ca="1">IF(OR(CG$9="×",CG$110="×",CG$110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〇")))</f>
        <v>△</v>
      </c>
      <c r="CH72" s="36" t="str">
        <f ca="1">IF(OR(CH$9="×",CH$110="×",CH$110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〇")))</f>
        <v>△</v>
      </c>
      <c r="CI72" s="29" t="str">
        <f ca="1">IF(OR(CI$9="×",CI$110="×",CI$110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〇")))</f>
        <v>△</v>
      </c>
      <c r="CJ72" s="29" t="str">
        <f ca="1">IF(OR(CJ$9="×",CJ$110="×",CJ$110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〇")))</f>
        <v>△</v>
      </c>
      <c r="CK72" s="29" t="str">
        <f ca="1">IF(OR(CK$9="×",CK$110="×",CK$110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〇")))</f>
        <v>△</v>
      </c>
      <c r="CL72" s="29" t="str">
        <f ca="1">IF(OR(CL$9="×",CL$110="×",CL$110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〇")))</f>
        <v>△</v>
      </c>
      <c r="CM72" s="29" t="str">
        <f ca="1">IF(OR(CM$9="×",CM$110="×",CM$110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〇")))</f>
        <v>△</v>
      </c>
      <c r="CN72" s="29" t="str">
        <f ca="1">IF(OR(CN$9="×",CN$110="×",CN$110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〇")))</f>
        <v>△</v>
      </c>
      <c r="CO72" s="29" t="str">
        <f ca="1">IF(OR(CO$9="×",CO$110="×",CO$110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〇")))</f>
        <v>△</v>
      </c>
      <c r="CP72" s="29" t="str">
        <f ca="1">IF(OR(CP$9="×",CP$110="×",CP$110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〇")))</f>
        <v>△</v>
      </c>
      <c r="CQ72" s="28" t="str">
        <f ca="1">IF(OR(CQ$9="×",CQ$110="×",CQ$110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〇")))</f>
        <v>〇</v>
      </c>
      <c r="CR72" s="29" t="str">
        <f ca="1">IF(OR(CR$9="×",CR$110="×",CR$110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〇")))</f>
        <v>〇</v>
      </c>
      <c r="CS72" s="29" t="str">
        <f ca="1">IF(OR(CS$9="×",CS$110="×",CS$110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〇")))</f>
        <v>〇</v>
      </c>
      <c r="CT72" s="30" t="str">
        <f ca="1">IF(OR(CT$9="×",CT$110="×",CT$110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〇")))</f>
        <v>〇</v>
      </c>
      <c r="CU72" s="29" t="str">
        <f ca="1">IF(OR(CU$9="×",CU$110="×",CU$110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〇")))</f>
        <v>〇</v>
      </c>
      <c r="CV72" s="29" t="str">
        <f ca="1">IF(OR(CV$9="×",CV$110="×",CV$110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〇")))</f>
        <v>〇</v>
      </c>
      <c r="CW72" s="29" t="str">
        <f ca="1">IF(OR(CW$9="×",CW$110="×",CW$110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〇")))</f>
        <v>〇</v>
      </c>
      <c r="CX72" s="29" t="str">
        <f ca="1">IF(OR(CX$9="×",CX$110="×",CX$110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〇")))</f>
        <v>〇</v>
      </c>
      <c r="CY72" s="28" t="str">
        <f ca="1">IF(OR(CY$9="×",CY$110="×",CY$110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〇")))</f>
        <v>△</v>
      </c>
      <c r="CZ72" s="29" t="str">
        <f ca="1">IF(OR(CZ$9="×",CZ$110="×",CZ$110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〇")))</f>
        <v>△</v>
      </c>
      <c r="DA72" s="29" t="str">
        <f ca="1">IF(OR(DA$9="×",DA$110="×",DA$110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〇")))</f>
        <v>△</v>
      </c>
      <c r="DB72" s="30" t="str">
        <f ca="1">IF(OR(DB$9="×",DB$110="×",DB$110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〇")))</f>
        <v>△</v>
      </c>
      <c r="DC72" s="29" t="str">
        <f ca="1">IF(OR(DC$9="×",DC$110="×",DC$110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〇")))</f>
        <v>△</v>
      </c>
      <c r="DD72" s="29" t="str">
        <f ca="1">IF(OR(DD$9="×",DD$110="×",DD$110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〇")))</f>
        <v>△</v>
      </c>
      <c r="DE72" s="37" t="str">
        <f ca="1">IF(OR(DE$9="×",DE$110="×",DE$110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〇")))</f>
        <v>△</v>
      </c>
      <c r="DF72" s="36" t="str">
        <f ca="1">IF(OR(DF$9="×",DF$110="×",DF$110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〇")))</f>
        <v>△</v>
      </c>
      <c r="DG72" s="29" t="str">
        <f ca="1">IF(OR(DG$9="×",DG$110="×",DG$110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〇")))</f>
        <v>△</v>
      </c>
      <c r="DH72" s="29" t="str">
        <f ca="1">IF(OR(DH$9="×",DH$110="×",DH$110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〇")))</f>
        <v>△</v>
      </c>
      <c r="DI72" s="29" t="str">
        <f ca="1">IF(OR(DI$9="×",DI$110="×",DI$110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〇")))</f>
        <v>△</v>
      </c>
      <c r="DJ72" s="29" t="str">
        <f ca="1">IF(OR(DJ$9="×",DJ$110="×",DJ$110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〇")))</f>
        <v>△</v>
      </c>
      <c r="DK72" s="29" t="str">
        <f ca="1">IF(OR(DK$9="×",DK$110="×",DK$110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〇")))</f>
        <v>△</v>
      </c>
      <c r="DL72" s="29" t="str">
        <f ca="1">IF(OR(DL$9="×",DL$110="×",DL$110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〇")))</f>
        <v>△</v>
      </c>
      <c r="DM72" s="29" t="str">
        <f ca="1">IF(OR(DM$9="×",DM$110="×",DM$110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〇")))</f>
        <v>△</v>
      </c>
      <c r="DN72" s="29" t="str">
        <f ca="1">IF(OR(DN$9="×",DN$110="×",DN$110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〇")))</f>
        <v>△</v>
      </c>
      <c r="DO72" s="28" t="str">
        <f ca="1">IF(OR(DO$9="×",DO$110="×",DO$110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〇")))</f>
        <v>〇</v>
      </c>
      <c r="DP72" s="29" t="str">
        <f ca="1">IF(OR(DP$9="×",DP$110="×",DP$110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〇")))</f>
        <v>〇</v>
      </c>
      <c r="DQ72" s="29" t="str">
        <f ca="1">IF(OR(DQ$9="×",DQ$110="×",DQ$110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〇")))</f>
        <v>〇</v>
      </c>
      <c r="DR72" s="30" t="str">
        <f ca="1">IF(OR(DR$9="×",DR$110="×",DR$110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〇")))</f>
        <v>〇</v>
      </c>
      <c r="DS72" s="29" t="str">
        <f ca="1">IF(OR(DS$9="×",DS$110="×",DS$110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〇")))</f>
        <v>〇</v>
      </c>
      <c r="DT72" s="29" t="str">
        <f ca="1">IF(OR(DT$9="×",DT$110="×",DT$110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〇")))</f>
        <v>〇</v>
      </c>
      <c r="DU72" s="29" t="str">
        <f ca="1">IF(OR(DU$9="×",DU$110="×",DU$110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〇")))</f>
        <v>〇</v>
      </c>
      <c r="DV72" s="29" t="str">
        <f ca="1">IF(OR(DV$9="×",DV$110="×",DV$110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〇")))</f>
        <v>〇</v>
      </c>
      <c r="DW72" s="28" t="str">
        <f ca="1">IF(OR(DW$9="×",DW$110="×",DW$110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〇")))</f>
        <v>△</v>
      </c>
      <c r="DX72" s="29" t="str">
        <f ca="1">IF(OR(DX$9="×",DX$110="×",DX$110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〇")))</f>
        <v>△</v>
      </c>
      <c r="DY72" s="29" t="str">
        <f ca="1">IF(OR(DY$9="×",DY$110="×",DY$110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〇")))</f>
        <v>△</v>
      </c>
      <c r="DZ72" s="30" t="str">
        <f ca="1">IF(OR(DZ$9="×",DZ$110="×",DZ$110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〇")))</f>
        <v>△</v>
      </c>
      <c r="EA72" s="29" t="str">
        <f ca="1">IF(OR(EA$9="×",EA$110="×",EA$110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〇")))</f>
        <v>△</v>
      </c>
      <c r="EB72" s="29" t="str">
        <f ca="1">IF(OR(EB$9="×",EB$110="×",EB$110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〇")))</f>
        <v>△</v>
      </c>
      <c r="EC72" s="37" t="str">
        <f ca="1">IF(OR(EC$9="×",EC$110="×",EC$110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〇")))</f>
        <v>△</v>
      </c>
      <c r="ED72" s="36" t="str">
        <f ca="1">IF(OR(ED$9="×",ED$110="×",ED$110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〇")))</f>
        <v>×</v>
      </c>
      <c r="EE72" s="29" t="str">
        <f ca="1">IF(OR(EE$9="×",EE$110="×",EE$110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〇")))</f>
        <v>×</v>
      </c>
      <c r="EF72" s="29" t="str">
        <f ca="1">IF(OR(EF$9="×",EF$110="×",EF$110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〇")))</f>
        <v>×</v>
      </c>
      <c r="EG72" s="29" t="str">
        <f ca="1">IF(OR(EG$9="×",EG$110="×",EG$110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〇")))</f>
        <v>×</v>
      </c>
      <c r="EH72" s="29" t="str">
        <f ca="1">IF(OR(EH$9="×",EH$110="×",EH$110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〇")))</f>
        <v>×</v>
      </c>
      <c r="EI72" s="29" t="str">
        <f ca="1">IF(OR(EI$9="×",EI$110="×",EI$110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〇")))</f>
        <v>×</v>
      </c>
      <c r="EJ72" s="29" t="str">
        <f ca="1">IF(OR(EJ$9="×",EJ$110="×",EJ$110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〇")))</f>
        <v>×</v>
      </c>
      <c r="EK72" s="29" t="str">
        <f ca="1">IF(OR(EK$9="×",EK$110="×",EK$110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〇")))</f>
        <v>×</v>
      </c>
      <c r="EL72" s="29" t="str">
        <f ca="1">IF(OR(EL$9="×",EL$110="×",EL$110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〇")))</f>
        <v>×</v>
      </c>
      <c r="EM72" s="28" t="str">
        <f ca="1">IF(OR(EM$9="×",EM$110="×",EM$110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〇")))</f>
        <v>×</v>
      </c>
      <c r="EN72" s="29" t="str">
        <f ca="1">IF(OR(EN$9="×",EN$110="×",EN$110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〇")))</f>
        <v>×</v>
      </c>
      <c r="EO72" s="29" t="str">
        <f ca="1">IF(OR(EO$9="×",EO$110="×",EO$110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〇")))</f>
        <v>×</v>
      </c>
      <c r="EP72" s="30" t="str">
        <f ca="1">IF(OR(EP$9="×",EP$110="×",EP$110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〇")))</f>
        <v>×</v>
      </c>
      <c r="EQ72" s="29" t="str">
        <f ca="1">IF(OR(EQ$9="×",EQ$110="×",EQ$110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〇")))</f>
        <v>×</v>
      </c>
      <c r="ER72" s="29" t="str">
        <f ca="1">IF(OR(ER$9="×",ER$110="×",ER$110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〇")))</f>
        <v>×</v>
      </c>
      <c r="ES72" s="29" t="str">
        <f ca="1">IF(OR(ES$9="×",ES$110="×",ES$110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〇")))</f>
        <v>×</v>
      </c>
      <c r="ET72" s="29" t="str">
        <f ca="1">IF(OR(ET$9="×",ET$110="×",ET$110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〇")))</f>
        <v>×</v>
      </c>
      <c r="EU72" s="28" t="str">
        <f ca="1">IF(OR(EU$9="×",EU$110="×",EU$110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〇")))</f>
        <v>×</v>
      </c>
      <c r="EV72" s="29" t="str">
        <f ca="1">IF(OR(EV$9="×",EV$110="×",EV$110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〇")))</f>
        <v>×</v>
      </c>
      <c r="EW72" s="29" t="str">
        <f ca="1">IF(OR(EW$9="×",EW$110="×",EW$110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〇")))</f>
        <v>×</v>
      </c>
      <c r="EX72" s="30" t="str">
        <f ca="1">IF(OR(EX$9="×",EX$110="×",EX$110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〇")))</f>
        <v>×</v>
      </c>
      <c r="EY72" s="29" t="str">
        <f ca="1">IF(OR(EY$9="×",EY$110="×",EY$110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〇")))</f>
        <v>×</v>
      </c>
      <c r="EZ72" s="29" t="str">
        <f ca="1">IF(OR(EZ$9="×",EZ$110="×",EZ$110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〇")))</f>
        <v>×</v>
      </c>
      <c r="FA72" s="37" t="str">
        <f ca="1">IF(OR(FA$9="×",FA$110="×",FA$110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〇")))</f>
        <v>×</v>
      </c>
      <c r="FB72" s="36" t="str">
        <f ca="1">IF(OR(FB$9="×",FB$110="×",FB$110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〇")))</f>
        <v>×</v>
      </c>
      <c r="FC72" s="29" t="str">
        <f ca="1">IF(OR(FC$9="×",FC$110="×",FC$110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〇")))</f>
        <v>×</v>
      </c>
      <c r="FD72" s="29" t="str">
        <f ca="1">IF(OR(FD$9="×",FD$110="×",FD$110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〇")))</f>
        <v>×</v>
      </c>
      <c r="FE72" s="29" t="str">
        <f ca="1">IF(OR(FE$9="×",FE$110="×",FE$110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〇")))</f>
        <v>×</v>
      </c>
      <c r="FF72" s="29" t="str">
        <f ca="1">IF(OR(FF$9="×",FF$110="×",FF$110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〇")))</f>
        <v>×</v>
      </c>
      <c r="FG72" s="29" t="str">
        <f ca="1">IF(OR(FG$9="×",FG$110="×",FG$110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〇")))</f>
        <v>×</v>
      </c>
      <c r="FH72" s="29" t="str">
        <f ca="1">IF(OR(FH$9="×",FH$110="×",FH$110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〇")))</f>
        <v>×</v>
      </c>
      <c r="FI72" s="29" t="str">
        <f ca="1">IF(OR(FI$9="×",FI$110="×",FI$110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〇")))</f>
        <v>×</v>
      </c>
      <c r="FJ72" s="29" t="str">
        <f ca="1">IF(OR(FJ$9="×",FJ$110="×",FJ$110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〇")))</f>
        <v>×</v>
      </c>
      <c r="FK72" s="28" t="str">
        <f ca="1">IF(OR(FK$9="×",FK$110="×",FK$110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〇")))</f>
        <v>×</v>
      </c>
      <c r="FL72" s="29" t="str">
        <f ca="1">IF(OR(FL$9="×",FL$110="×",FL$110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〇")))</f>
        <v>×</v>
      </c>
      <c r="FM72" s="29" t="str">
        <f ca="1">IF(OR(FM$9="×",FM$110="×",FM$110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〇")))</f>
        <v>×</v>
      </c>
      <c r="FN72" s="30" t="str">
        <f ca="1">IF(OR(FN$9="×",FN$110="×",FN$110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〇")))</f>
        <v>×</v>
      </c>
      <c r="FO72" s="29" t="str">
        <f ca="1">IF(OR(FO$9="×",FO$110="×",FO$110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〇")))</f>
        <v>×</v>
      </c>
      <c r="FP72" s="29" t="str">
        <f ca="1">IF(OR(FP$9="×",FP$110="×",FP$110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〇")))</f>
        <v>×</v>
      </c>
      <c r="FQ72" s="29" t="str">
        <f ca="1">IF(OR(FQ$9="×",FQ$110="×",FQ$110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〇")))</f>
        <v>×</v>
      </c>
      <c r="FR72" s="29" t="str">
        <f ca="1">IF(OR(FR$9="×",FR$110="×",FR$110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〇")))</f>
        <v>×</v>
      </c>
      <c r="FS72" s="28" t="str">
        <f ca="1">IF(OR(FS$9="×",FS$110="×",FS$110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〇")))</f>
        <v>×</v>
      </c>
      <c r="FT72" s="29" t="str">
        <f ca="1">IF(OR(FT$9="×",FT$110="×",FT$110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〇")))</f>
        <v>×</v>
      </c>
      <c r="FU72" s="29" t="str">
        <f ca="1">IF(OR(FU$9="×",FU$110="×",FU$110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〇")))</f>
        <v>×</v>
      </c>
      <c r="FV72" s="30" t="str">
        <f ca="1">IF(OR(FV$9="×",FV$110="×",FV$110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〇")))</f>
        <v>×</v>
      </c>
      <c r="FW72" s="29" t="str">
        <f ca="1">IF(OR(FW$9="×",FW$110="×",FW$110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〇")))</f>
        <v>×</v>
      </c>
      <c r="FX72" s="29" t="str">
        <f ca="1">IF(OR(FX$9="×",FX$110="×",FX$110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〇")))</f>
        <v>×</v>
      </c>
      <c r="FY72" s="37" t="str">
        <f ca="1">IF(OR(FY$9="×",FY$110="×",FY$110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〇")))</f>
        <v>×</v>
      </c>
    </row>
    <row r="73" spans="1:181">
      <c r="A73" s="49"/>
      <c r="B73" s="79" t="s">
        <v>298</v>
      </c>
      <c r="C73" s="80"/>
      <c r="D73" s="11" t="s">
        <v>211</v>
      </c>
      <c r="E73" s="10" t="str">
        <f>INDEX(施設情報!$D$1:$D$1000,MATCH(D73,施設情報!$C$1:$C$1000,0))</f>
        <v>1</v>
      </c>
      <c r="F73" s="11"/>
      <c r="G73" s="35" t="str">
        <f t="shared" si="22"/>
        <v>062-46391</v>
      </c>
      <c r="H73" s="29" t="str">
        <f t="shared" si="23"/>
        <v>062-46392</v>
      </c>
      <c r="I73" s="29" t="str">
        <f t="shared" si="24"/>
        <v>062-46393</v>
      </c>
      <c r="J73" s="29" t="str">
        <f t="shared" si="25"/>
        <v>062-46394</v>
      </c>
      <c r="K73" s="29" t="str">
        <f t="shared" si="26"/>
        <v>062-46395</v>
      </c>
      <c r="L73" s="29" t="str">
        <f t="shared" si="27"/>
        <v>062-46396</v>
      </c>
      <c r="M73" s="29" t="str">
        <f t="shared" si="28"/>
        <v>062-46397</v>
      </c>
      <c r="N73" s="36" t="str">
        <f ca="1">IF(OR(N$9="×",N$110="×",N$110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〇")))</f>
        <v>△</v>
      </c>
      <c r="O73" s="29" t="str">
        <f ca="1">IF(OR(O$9="×",O$110="×",O$110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〇")))</f>
        <v>△</v>
      </c>
      <c r="P73" s="29" t="str">
        <f ca="1">IF(OR(P$9="×",P$110="×",P$110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〇")))</f>
        <v>△</v>
      </c>
      <c r="Q73" s="29" t="str">
        <f ca="1">IF(OR(Q$9="×",Q$110="×",Q$110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〇")))</f>
        <v>△</v>
      </c>
      <c r="R73" s="29" t="str">
        <f ca="1">IF(OR(R$9="×",R$110="×",R$110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〇")))</f>
        <v>△</v>
      </c>
      <c r="S73" s="29" t="str">
        <f ca="1">IF(OR(S$9="×",S$110="×",S$110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〇")))</f>
        <v>△</v>
      </c>
      <c r="T73" s="29" t="str">
        <f ca="1">IF(OR(T$9="×",T$110="×",T$110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〇")))</f>
        <v>△</v>
      </c>
      <c r="U73" s="29" t="str">
        <f ca="1">IF(OR(U$9="×",U$110="×",U$110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〇")))</f>
        <v>△</v>
      </c>
      <c r="V73" s="29" t="str">
        <f ca="1">IF(OR(V$9="×",V$110="×",V$110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〇")))</f>
        <v>△</v>
      </c>
      <c r="W73" s="28" t="str">
        <f ca="1">IF(OR(W$9="×",W$110="×",W$110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〇")))</f>
        <v>〇</v>
      </c>
      <c r="X73" s="29" t="str">
        <f ca="1">IF(OR(X$9="×",X$110="×",X$110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〇")))</f>
        <v>〇</v>
      </c>
      <c r="Y73" s="29" t="str">
        <f ca="1">IF(OR(Y$9="×",Y$110="×",Y$110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〇")))</f>
        <v>〇</v>
      </c>
      <c r="Z73" s="30" t="str">
        <f ca="1">IF(OR(Z$9="×",Z$110="×",Z$110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〇")))</f>
        <v>〇</v>
      </c>
      <c r="AA73" s="29" t="str">
        <f ca="1">IF(OR(AA$9="×",AA$110="×",AA$110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〇")))</f>
        <v>〇</v>
      </c>
      <c r="AB73" s="29" t="str">
        <f ca="1">IF(OR(AB$9="×",AB$110="×",AB$110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〇")))</f>
        <v>〇</v>
      </c>
      <c r="AC73" s="29" t="str">
        <f ca="1">IF(OR(AC$9="×",AC$110="×",AC$110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〇")))</f>
        <v>〇</v>
      </c>
      <c r="AD73" s="29" t="str">
        <f ca="1">IF(OR(AD$9="×",AD$110="×",AD$110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〇")))</f>
        <v>〇</v>
      </c>
      <c r="AE73" s="28" t="str">
        <f ca="1">IF(OR(AE$9="×",AE$110="×",AE$110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〇")))</f>
        <v>△</v>
      </c>
      <c r="AF73" s="29" t="str">
        <f ca="1">IF(OR(AF$9="×",AF$110="×",AF$110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〇")))</f>
        <v>△</v>
      </c>
      <c r="AG73" s="29" t="str">
        <f ca="1">IF(OR(AG$9="×",AG$110="×",AG$110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〇")))</f>
        <v>△</v>
      </c>
      <c r="AH73" s="30" t="str">
        <f ca="1">IF(OR(AH$9="×",AH$110="×",AH$110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〇")))</f>
        <v>△</v>
      </c>
      <c r="AI73" s="29" t="str">
        <f ca="1">IF(OR(AI$9="×",AI$110="×",AI$110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〇")))</f>
        <v>△</v>
      </c>
      <c r="AJ73" s="29" t="str">
        <f ca="1">IF(OR(AJ$9="×",AJ$110="×",AJ$110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〇")))</f>
        <v>△</v>
      </c>
      <c r="AK73" s="37" t="str">
        <f ca="1">IF(OR(AK$9="×",AK$110="×",AK$110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〇")))</f>
        <v>△</v>
      </c>
      <c r="AL73" s="36" t="str">
        <f ca="1">IF(OR(AL$9="×",AL$110="×",AL$110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〇")))</f>
        <v>△</v>
      </c>
      <c r="AM73" s="29" t="str">
        <f ca="1">IF(OR(AM$9="×",AM$110="×",AM$110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〇")))</f>
        <v>△</v>
      </c>
      <c r="AN73" s="29" t="str">
        <f ca="1">IF(OR(AN$9="×",AN$110="×",AN$110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〇")))</f>
        <v>△</v>
      </c>
      <c r="AO73" s="29" t="str">
        <f ca="1">IF(OR(AO$9="×",AO$110="×",AO$110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〇")))</f>
        <v>△</v>
      </c>
      <c r="AP73" s="29" t="str">
        <f ca="1">IF(OR(AP$9="×",AP$110="×",AP$110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〇")))</f>
        <v>△</v>
      </c>
      <c r="AQ73" s="29" t="str">
        <f ca="1">IF(OR(AQ$9="×",AQ$110="×",AQ$110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〇")))</f>
        <v>△</v>
      </c>
      <c r="AR73" s="29" t="str">
        <f ca="1">IF(OR(AR$9="×",AR$110="×",AR$110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〇")))</f>
        <v>△</v>
      </c>
      <c r="AS73" s="29" t="str">
        <f ca="1">IF(OR(AS$9="×",AS$110="×",AS$110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〇")))</f>
        <v>△</v>
      </c>
      <c r="AT73" s="29" t="str">
        <f ca="1">IF(OR(AT$9="×",AT$110="×",AT$110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〇")))</f>
        <v>△</v>
      </c>
      <c r="AU73" s="28" t="str">
        <f ca="1">IF(OR(AU$9="×",AU$110="×",AU$110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〇")))</f>
        <v>〇</v>
      </c>
      <c r="AV73" s="29" t="str">
        <f ca="1">IF(OR(AV$9="×",AV$110="×",AV$110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〇")))</f>
        <v>〇</v>
      </c>
      <c r="AW73" s="29" t="str">
        <f ca="1">IF(OR(AW$9="×",AW$110="×",AW$110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〇")))</f>
        <v>〇</v>
      </c>
      <c r="AX73" s="30" t="str">
        <f ca="1">IF(OR(AX$9="×",AX$110="×",AX$110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〇")))</f>
        <v>〇</v>
      </c>
      <c r="AY73" s="29" t="str">
        <f ca="1">IF(OR(AY$9="×",AY$110="×",AY$110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〇")))</f>
        <v>〇</v>
      </c>
      <c r="AZ73" s="29" t="str">
        <f ca="1">IF(OR(AZ$9="×",AZ$110="×",AZ$110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〇")))</f>
        <v>〇</v>
      </c>
      <c r="BA73" s="29" t="str">
        <f ca="1">IF(OR(BA$9="×",BA$110="×",BA$110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〇")))</f>
        <v>〇</v>
      </c>
      <c r="BB73" s="29" t="str">
        <f ca="1">IF(OR(BB$9="×",BB$110="×",BB$110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〇")))</f>
        <v>〇</v>
      </c>
      <c r="BC73" s="28" t="str">
        <f ca="1">IF(OR(BC$9="×",BC$110="×",BC$110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〇")))</f>
        <v>△</v>
      </c>
      <c r="BD73" s="29" t="str">
        <f ca="1">IF(OR(BD$9="×",BD$110="×",BD$110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〇")))</f>
        <v>△</v>
      </c>
      <c r="BE73" s="29" t="str">
        <f ca="1">IF(OR(BE$9="×",BE$110="×",BE$110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〇")))</f>
        <v>△</v>
      </c>
      <c r="BF73" s="30" t="str">
        <f ca="1">IF(OR(BF$9="×",BF$110="×",BF$110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〇")))</f>
        <v>△</v>
      </c>
      <c r="BG73" s="29" t="str">
        <f ca="1">IF(OR(BG$9="×",BG$110="×",BG$110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〇")))</f>
        <v>△</v>
      </c>
      <c r="BH73" s="29" t="str">
        <f ca="1">IF(OR(BH$9="×",BH$110="×",BH$110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〇")))</f>
        <v>△</v>
      </c>
      <c r="BI73" s="37" t="str">
        <f ca="1">IF(OR(BI$9="×",BI$110="×",BI$110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〇")))</f>
        <v>△</v>
      </c>
      <c r="BJ73" s="36" t="str">
        <f ca="1">IF(OR(BJ$9="×",BJ$110="×",BJ$110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〇")))</f>
        <v>△</v>
      </c>
      <c r="BK73" s="29" t="str">
        <f ca="1">IF(OR(BK$9="×",BK$110="×",BK$110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〇")))</f>
        <v>△</v>
      </c>
      <c r="BL73" s="29" t="str">
        <f ca="1">IF(OR(BL$9="×",BL$110="×",BL$110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〇")))</f>
        <v>△</v>
      </c>
      <c r="BM73" s="29" t="str">
        <f ca="1">IF(OR(BM$9="×",BM$110="×",BM$110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〇")))</f>
        <v>△</v>
      </c>
      <c r="BN73" s="29" t="str">
        <f ca="1">IF(OR(BN$9="×",BN$110="×",BN$110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〇")))</f>
        <v>△</v>
      </c>
      <c r="BO73" s="29" t="str">
        <f ca="1">IF(OR(BO$9="×",BO$110="×",BO$110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〇")))</f>
        <v>△</v>
      </c>
      <c r="BP73" s="29" t="str">
        <f ca="1">IF(OR(BP$9="×",BP$110="×",BP$110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〇")))</f>
        <v>△</v>
      </c>
      <c r="BQ73" s="29" t="str">
        <f ca="1">IF(OR(BQ$9="×",BQ$110="×",BQ$110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〇")))</f>
        <v>△</v>
      </c>
      <c r="BR73" s="29" t="str">
        <f ca="1">IF(OR(BR$9="×",BR$110="×",BR$110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〇")))</f>
        <v>△</v>
      </c>
      <c r="BS73" s="28" t="str">
        <f ca="1">IF(OR(BS$9="×",BS$110="×",BS$110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〇")))</f>
        <v>〇</v>
      </c>
      <c r="BT73" s="29" t="str">
        <f ca="1">IF(OR(BT$9="×",BT$110="×",BT$110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〇")))</f>
        <v>〇</v>
      </c>
      <c r="BU73" s="29" t="str">
        <f ca="1">IF(OR(BU$9="×",BU$110="×",BU$110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〇")))</f>
        <v>〇</v>
      </c>
      <c r="BV73" s="30" t="str">
        <f ca="1">IF(OR(BV$9="×",BV$110="×",BV$110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〇")))</f>
        <v>〇</v>
      </c>
      <c r="BW73" s="29" t="str">
        <f ca="1">IF(OR(BW$9="×",BW$110="×",BW$110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〇")))</f>
        <v>〇</v>
      </c>
      <c r="BX73" s="29" t="str">
        <f ca="1">IF(OR(BX$9="×",BX$110="×",BX$110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〇")))</f>
        <v>〇</v>
      </c>
      <c r="BY73" s="29" t="str">
        <f ca="1">IF(OR(BY$9="×",BY$110="×",BY$110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〇")))</f>
        <v>〇</v>
      </c>
      <c r="BZ73" s="29" t="str">
        <f ca="1">IF(OR(BZ$9="×",BZ$110="×",BZ$110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〇")))</f>
        <v>〇</v>
      </c>
      <c r="CA73" s="28" t="str">
        <f ca="1">IF(OR(CA$9="×",CA$110="×",CA$110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〇")))</f>
        <v>△</v>
      </c>
      <c r="CB73" s="29" t="str">
        <f ca="1">IF(OR(CB$9="×",CB$110="×",CB$110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〇")))</f>
        <v>△</v>
      </c>
      <c r="CC73" s="29" t="str">
        <f ca="1">IF(OR(CC$9="×",CC$110="×",CC$110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〇")))</f>
        <v>△</v>
      </c>
      <c r="CD73" s="30" t="str">
        <f ca="1">IF(OR(CD$9="×",CD$110="×",CD$110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〇")))</f>
        <v>△</v>
      </c>
      <c r="CE73" s="29" t="str">
        <f ca="1">IF(OR(CE$9="×",CE$110="×",CE$110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〇")))</f>
        <v>△</v>
      </c>
      <c r="CF73" s="29" t="str">
        <f ca="1">IF(OR(CF$9="×",CF$110="×",CF$110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〇")))</f>
        <v>△</v>
      </c>
      <c r="CG73" s="37" t="str">
        <f ca="1">IF(OR(CG$9="×",CG$110="×",CG$110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〇")))</f>
        <v>△</v>
      </c>
      <c r="CH73" s="36" t="str">
        <f ca="1">IF(OR(CH$9="×",CH$110="×",CH$110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〇")))</f>
        <v>△</v>
      </c>
      <c r="CI73" s="29" t="str">
        <f ca="1">IF(OR(CI$9="×",CI$110="×",CI$110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〇")))</f>
        <v>△</v>
      </c>
      <c r="CJ73" s="29" t="str">
        <f ca="1">IF(OR(CJ$9="×",CJ$110="×",CJ$110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〇")))</f>
        <v>△</v>
      </c>
      <c r="CK73" s="29" t="str">
        <f ca="1">IF(OR(CK$9="×",CK$110="×",CK$110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〇")))</f>
        <v>△</v>
      </c>
      <c r="CL73" s="29" t="str">
        <f ca="1">IF(OR(CL$9="×",CL$110="×",CL$110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〇")))</f>
        <v>△</v>
      </c>
      <c r="CM73" s="29" t="str">
        <f ca="1">IF(OR(CM$9="×",CM$110="×",CM$110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〇")))</f>
        <v>△</v>
      </c>
      <c r="CN73" s="29" t="str">
        <f ca="1">IF(OR(CN$9="×",CN$110="×",CN$110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〇")))</f>
        <v>△</v>
      </c>
      <c r="CO73" s="29" t="str">
        <f ca="1">IF(OR(CO$9="×",CO$110="×",CO$110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〇")))</f>
        <v>△</v>
      </c>
      <c r="CP73" s="29" t="str">
        <f ca="1">IF(OR(CP$9="×",CP$110="×",CP$110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〇")))</f>
        <v>△</v>
      </c>
      <c r="CQ73" s="28" t="str">
        <f ca="1">IF(OR(CQ$9="×",CQ$110="×",CQ$110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〇")))</f>
        <v>〇</v>
      </c>
      <c r="CR73" s="29" t="str">
        <f ca="1">IF(OR(CR$9="×",CR$110="×",CR$110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〇")))</f>
        <v>〇</v>
      </c>
      <c r="CS73" s="29" t="str">
        <f ca="1">IF(OR(CS$9="×",CS$110="×",CS$110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〇")))</f>
        <v>〇</v>
      </c>
      <c r="CT73" s="30" t="str">
        <f ca="1">IF(OR(CT$9="×",CT$110="×",CT$110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〇")))</f>
        <v>〇</v>
      </c>
      <c r="CU73" s="29" t="str">
        <f ca="1">IF(OR(CU$9="×",CU$110="×",CU$110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〇")))</f>
        <v>〇</v>
      </c>
      <c r="CV73" s="29" t="str">
        <f ca="1">IF(OR(CV$9="×",CV$110="×",CV$110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〇")))</f>
        <v>〇</v>
      </c>
      <c r="CW73" s="29" t="str">
        <f ca="1">IF(OR(CW$9="×",CW$110="×",CW$110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〇")))</f>
        <v>〇</v>
      </c>
      <c r="CX73" s="29" t="str">
        <f ca="1">IF(OR(CX$9="×",CX$110="×",CX$110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〇")))</f>
        <v>〇</v>
      </c>
      <c r="CY73" s="28" t="str">
        <f ca="1">IF(OR(CY$9="×",CY$110="×",CY$110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〇")))</f>
        <v>△</v>
      </c>
      <c r="CZ73" s="29" t="str">
        <f ca="1">IF(OR(CZ$9="×",CZ$110="×",CZ$110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〇")))</f>
        <v>△</v>
      </c>
      <c r="DA73" s="29" t="str">
        <f ca="1">IF(OR(DA$9="×",DA$110="×",DA$110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〇")))</f>
        <v>△</v>
      </c>
      <c r="DB73" s="30" t="str">
        <f ca="1">IF(OR(DB$9="×",DB$110="×",DB$110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〇")))</f>
        <v>△</v>
      </c>
      <c r="DC73" s="29" t="str">
        <f ca="1">IF(OR(DC$9="×",DC$110="×",DC$110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〇")))</f>
        <v>△</v>
      </c>
      <c r="DD73" s="29" t="str">
        <f ca="1">IF(OR(DD$9="×",DD$110="×",DD$110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〇")))</f>
        <v>△</v>
      </c>
      <c r="DE73" s="37" t="str">
        <f ca="1">IF(OR(DE$9="×",DE$110="×",DE$110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〇")))</f>
        <v>△</v>
      </c>
      <c r="DF73" s="36" t="str">
        <f ca="1">IF(OR(DF$9="×",DF$110="×",DF$110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〇")))</f>
        <v>△</v>
      </c>
      <c r="DG73" s="29" t="str">
        <f ca="1">IF(OR(DG$9="×",DG$110="×",DG$110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〇")))</f>
        <v>△</v>
      </c>
      <c r="DH73" s="29" t="str">
        <f ca="1">IF(OR(DH$9="×",DH$110="×",DH$110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〇")))</f>
        <v>△</v>
      </c>
      <c r="DI73" s="29" t="str">
        <f ca="1">IF(OR(DI$9="×",DI$110="×",DI$110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〇")))</f>
        <v>△</v>
      </c>
      <c r="DJ73" s="29" t="str">
        <f ca="1">IF(OR(DJ$9="×",DJ$110="×",DJ$110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〇")))</f>
        <v>△</v>
      </c>
      <c r="DK73" s="29" t="str">
        <f ca="1">IF(OR(DK$9="×",DK$110="×",DK$110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〇")))</f>
        <v>△</v>
      </c>
      <c r="DL73" s="29" t="str">
        <f ca="1">IF(OR(DL$9="×",DL$110="×",DL$110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〇")))</f>
        <v>△</v>
      </c>
      <c r="DM73" s="29" t="str">
        <f ca="1">IF(OR(DM$9="×",DM$110="×",DM$110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〇")))</f>
        <v>△</v>
      </c>
      <c r="DN73" s="29" t="str">
        <f ca="1">IF(OR(DN$9="×",DN$110="×",DN$110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〇")))</f>
        <v>△</v>
      </c>
      <c r="DO73" s="28" t="str">
        <f ca="1">IF(OR(DO$9="×",DO$110="×",DO$110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〇")))</f>
        <v>〇</v>
      </c>
      <c r="DP73" s="29" t="str">
        <f ca="1">IF(OR(DP$9="×",DP$110="×",DP$110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〇")))</f>
        <v>〇</v>
      </c>
      <c r="DQ73" s="29" t="str">
        <f ca="1">IF(OR(DQ$9="×",DQ$110="×",DQ$110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〇")))</f>
        <v>〇</v>
      </c>
      <c r="DR73" s="30" t="str">
        <f ca="1">IF(OR(DR$9="×",DR$110="×",DR$110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〇")))</f>
        <v>〇</v>
      </c>
      <c r="DS73" s="29" t="str">
        <f ca="1">IF(OR(DS$9="×",DS$110="×",DS$110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〇")))</f>
        <v>〇</v>
      </c>
      <c r="DT73" s="29" t="str">
        <f ca="1">IF(OR(DT$9="×",DT$110="×",DT$110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〇")))</f>
        <v>〇</v>
      </c>
      <c r="DU73" s="29" t="str">
        <f ca="1">IF(OR(DU$9="×",DU$110="×",DU$110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〇")))</f>
        <v>〇</v>
      </c>
      <c r="DV73" s="29" t="str">
        <f ca="1">IF(OR(DV$9="×",DV$110="×",DV$110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〇")))</f>
        <v>〇</v>
      </c>
      <c r="DW73" s="28" t="str">
        <f ca="1">IF(OR(DW$9="×",DW$110="×",DW$110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〇")))</f>
        <v>△</v>
      </c>
      <c r="DX73" s="29" t="str">
        <f ca="1">IF(OR(DX$9="×",DX$110="×",DX$110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〇")))</f>
        <v>△</v>
      </c>
      <c r="DY73" s="29" t="str">
        <f ca="1">IF(OR(DY$9="×",DY$110="×",DY$110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〇")))</f>
        <v>△</v>
      </c>
      <c r="DZ73" s="30" t="str">
        <f ca="1">IF(OR(DZ$9="×",DZ$110="×",DZ$110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〇")))</f>
        <v>△</v>
      </c>
      <c r="EA73" s="29" t="str">
        <f ca="1">IF(OR(EA$9="×",EA$110="×",EA$110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〇")))</f>
        <v>△</v>
      </c>
      <c r="EB73" s="29" t="str">
        <f ca="1">IF(OR(EB$9="×",EB$110="×",EB$110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〇")))</f>
        <v>△</v>
      </c>
      <c r="EC73" s="37" t="str">
        <f ca="1">IF(OR(EC$9="×",EC$110="×",EC$110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〇")))</f>
        <v>△</v>
      </c>
      <c r="ED73" s="36" t="str">
        <f ca="1">IF(OR(ED$9="×",ED$110="×",ED$110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〇")))</f>
        <v>×</v>
      </c>
      <c r="EE73" s="29" t="str">
        <f ca="1">IF(OR(EE$9="×",EE$110="×",EE$110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〇")))</f>
        <v>×</v>
      </c>
      <c r="EF73" s="29" t="str">
        <f ca="1">IF(OR(EF$9="×",EF$110="×",EF$110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〇")))</f>
        <v>×</v>
      </c>
      <c r="EG73" s="29" t="str">
        <f ca="1">IF(OR(EG$9="×",EG$110="×",EG$110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〇")))</f>
        <v>×</v>
      </c>
      <c r="EH73" s="29" t="str">
        <f ca="1">IF(OR(EH$9="×",EH$110="×",EH$110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〇")))</f>
        <v>×</v>
      </c>
      <c r="EI73" s="29" t="str">
        <f ca="1">IF(OR(EI$9="×",EI$110="×",EI$110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〇")))</f>
        <v>×</v>
      </c>
      <c r="EJ73" s="29" t="str">
        <f ca="1">IF(OR(EJ$9="×",EJ$110="×",EJ$110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〇")))</f>
        <v>×</v>
      </c>
      <c r="EK73" s="29" t="str">
        <f ca="1">IF(OR(EK$9="×",EK$110="×",EK$110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〇")))</f>
        <v>×</v>
      </c>
      <c r="EL73" s="29" t="str">
        <f ca="1">IF(OR(EL$9="×",EL$110="×",EL$110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〇")))</f>
        <v>×</v>
      </c>
      <c r="EM73" s="28" t="str">
        <f ca="1">IF(OR(EM$9="×",EM$110="×",EM$110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〇")))</f>
        <v>×</v>
      </c>
      <c r="EN73" s="29" t="str">
        <f ca="1">IF(OR(EN$9="×",EN$110="×",EN$110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〇")))</f>
        <v>×</v>
      </c>
      <c r="EO73" s="29" t="str">
        <f ca="1">IF(OR(EO$9="×",EO$110="×",EO$110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〇")))</f>
        <v>×</v>
      </c>
      <c r="EP73" s="30" t="str">
        <f ca="1">IF(OR(EP$9="×",EP$110="×",EP$110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〇")))</f>
        <v>×</v>
      </c>
      <c r="EQ73" s="29" t="str">
        <f ca="1">IF(OR(EQ$9="×",EQ$110="×",EQ$110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〇")))</f>
        <v>×</v>
      </c>
      <c r="ER73" s="29" t="str">
        <f ca="1">IF(OR(ER$9="×",ER$110="×",ER$110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〇")))</f>
        <v>×</v>
      </c>
      <c r="ES73" s="29" t="str">
        <f ca="1">IF(OR(ES$9="×",ES$110="×",ES$110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〇")))</f>
        <v>×</v>
      </c>
      <c r="ET73" s="29" t="str">
        <f ca="1">IF(OR(ET$9="×",ET$110="×",ET$110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〇")))</f>
        <v>×</v>
      </c>
      <c r="EU73" s="28" t="str">
        <f ca="1">IF(OR(EU$9="×",EU$110="×",EU$110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〇")))</f>
        <v>×</v>
      </c>
      <c r="EV73" s="29" t="str">
        <f ca="1">IF(OR(EV$9="×",EV$110="×",EV$110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〇")))</f>
        <v>×</v>
      </c>
      <c r="EW73" s="29" t="str">
        <f ca="1">IF(OR(EW$9="×",EW$110="×",EW$110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〇")))</f>
        <v>×</v>
      </c>
      <c r="EX73" s="30" t="str">
        <f ca="1">IF(OR(EX$9="×",EX$110="×",EX$110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〇")))</f>
        <v>×</v>
      </c>
      <c r="EY73" s="29" t="str">
        <f ca="1">IF(OR(EY$9="×",EY$110="×",EY$110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〇")))</f>
        <v>×</v>
      </c>
      <c r="EZ73" s="29" t="str">
        <f ca="1">IF(OR(EZ$9="×",EZ$110="×",EZ$110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〇")))</f>
        <v>×</v>
      </c>
      <c r="FA73" s="37" t="str">
        <f ca="1">IF(OR(FA$9="×",FA$110="×",FA$110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〇")))</f>
        <v>×</v>
      </c>
      <c r="FB73" s="36" t="str">
        <f ca="1">IF(OR(FB$9="×",FB$110="×",FB$110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〇")))</f>
        <v>×</v>
      </c>
      <c r="FC73" s="29" t="str">
        <f ca="1">IF(OR(FC$9="×",FC$110="×",FC$110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〇")))</f>
        <v>×</v>
      </c>
      <c r="FD73" s="29" t="str">
        <f ca="1">IF(OR(FD$9="×",FD$110="×",FD$110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〇")))</f>
        <v>×</v>
      </c>
      <c r="FE73" s="29" t="str">
        <f ca="1">IF(OR(FE$9="×",FE$110="×",FE$110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〇")))</f>
        <v>×</v>
      </c>
      <c r="FF73" s="29" t="str">
        <f ca="1">IF(OR(FF$9="×",FF$110="×",FF$110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〇")))</f>
        <v>×</v>
      </c>
      <c r="FG73" s="29" t="str">
        <f ca="1">IF(OR(FG$9="×",FG$110="×",FG$110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〇")))</f>
        <v>×</v>
      </c>
      <c r="FH73" s="29" t="str">
        <f ca="1">IF(OR(FH$9="×",FH$110="×",FH$110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〇")))</f>
        <v>×</v>
      </c>
      <c r="FI73" s="29" t="str">
        <f ca="1">IF(OR(FI$9="×",FI$110="×",FI$110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〇")))</f>
        <v>×</v>
      </c>
      <c r="FJ73" s="29" t="str">
        <f ca="1">IF(OR(FJ$9="×",FJ$110="×",FJ$110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〇")))</f>
        <v>×</v>
      </c>
      <c r="FK73" s="28" t="str">
        <f ca="1">IF(OR(FK$9="×",FK$110="×",FK$110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〇")))</f>
        <v>×</v>
      </c>
      <c r="FL73" s="29" t="str">
        <f ca="1">IF(OR(FL$9="×",FL$110="×",FL$110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〇")))</f>
        <v>×</v>
      </c>
      <c r="FM73" s="29" t="str">
        <f ca="1">IF(OR(FM$9="×",FM$110="×",FM$110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〇")))</f>
        <v>×</v>
      </c>
      <c r="FN73" s="30" t="str">
        <f ca="1">IF(OR(FN$9="×",FN$110="×",FN$110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〇")))</f>
        <v>×</v>
      </c>
      <c r="FO73" s="29" t="str">
        <f ca="1">IF(OR(FO$9="×",FO$110="×",FO$110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〇")))</f>
        <v>×</v>
      </c>
      <c r="FP73" s="29" t="str">
        <f ca="1">IF(OR(FP$9="×",FP$110="×",FP$110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〇")))</f>
        <v>×</v>
      </c>
      <c r="FQ73" s="29" t="str">
        <f ca="1">IF(OR(FQ$9="×",FQ$110="×",FQ$110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〇")))</f>
        <v>×</v>
      </c>
      <c r="FR73" s="29" t="str">
        <f ca="1">IF(OR(FR$9="×",FR$110="×",FR$110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〇")))</f>
        <v>×</v>
      </c>
      <c r="FS73" s="28" t="str">
        <f ca="1">IF(OR(FS$9="×",FS$110="×",FS$110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〇")))</f>
        <v>×</v>
      </c>
      <c r="FT73" s="29" t="str">
        <f ca="1">IF(OR(FT$9="×",FT$110="×",FT$110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〇")))</f>
        <v>×</v>
      </c>
      <c r="FU73" s="29" t="str">
        <f ca="1">IF(OR(FU$9="×",FU$110="×",FU$110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〇")))</f>
        <v>×</v>
      </c>
      <c r="FV73" s="30" t="str">
        <f ca="1">IF(OR(FV$9="×",FV$110="×",FV$110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〇")))</f>
        <v>×</v>
      </c>
      <c r="FW73" s="29" t="str">
        <f ca="1">IF(OR(FW$9="×",FW$110="×",FW$110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〇")))</f>
        <v>×</v>
      </c>
      <c r="FX73" s="29" t="str">
        <f ca="1">IF(OR(FX$9="×",FX$110="×",FX$110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〇")))</f>
        <v>×</v>
      </c>
      <c r="FY73" s="37" t="str">
        <f ca="1">IF(OR(FY$9="×",FY$110="×",FY$110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〇")))</f>
        <v>×</v>
      </c>
    </row>
    <row r="74" spans="1:181">
      <c r="A74" s="18" t="s">
        <v>126</v>
      </c>
      <c r="B74" s="13"/>
      <c r="C74" s="13"/>
      <c r="D74" s="11" t="s">
        <v>123</v>
      </c>
      <c r="E74" s="10"/>
      <c r="F74" s="11"/>
      <c r="G74" s="8"/>
      <c r="H74" s="10"/>
      <c r="I74" s="10"/>
      <c r="J74" s="10"/>
      <c r="K74" s="10"/>
      <c r="L74" s="10"/>
      <c r="M74" s="10"/>
      <c r="N74" s="36"/>
      <c r="O74" s="29"/>
      <c r="P74" s="29"/>
      <c r="Q74" s="29"/>
      <c r="R74" s="29"/>
      <c r="S74" s="29"/>
      <c r="T74" s="29"/>
      <c r="U74" s="29"/>
      <c r="V74" s="29"/>
      <c r="W74" s="28"/>
      <c r="X74" s="29"/>
      <c r="Y74" s="29"/>
      <c r="Z74" s="30"/>
      <c r="AA74" s="29"/>
      <c r="AB74" s="29"/>
      <c r="AC74" s="29"/>
      <c r="AD74" s="29"/>
      <c r="AE74" s="28"/>
      <c r="AF74" s="29"/>
      <c r="AG74" s="29"/>
      <c r="AH74" s="30"/>
      <c r="AI74" s="29"/>
      <c r="AJ74" s="29"/>
      <c r="AK74" s="37"/>
      <c r="AL74" s="36"/>
      <c r="AM74" s="29"/>
      <c r="AN74" s="29"/>
      <c r="AO74" s="29"/>
      <c r="AP74" s="29"/>
      <c r="AQ74" s="29"/>
      <c r="AR74" s="29"/>
      <c r="AS74" s="29"/>
      <c r="AT74" s="29"/>
      <c r="AU74" s="28"/>
      <c r="AV74" s="29"/>
      <c r="AW74" s="29"/>
      <c r="AX74" s="30"/>
      <c r="AY74" s="29"/>
      <c r="AZ74" s="29"/>
      <c r="BA74" s="29"/>
      <c r="BB74" s="29"/>
      <c r="BC74" s="28"/>
      <c r="BD74" s="29"/>
      <c r="BE74" s="29"/>
      <c r="BF74" s="30"/>
      <c r="BG74" s="29"/>
      <c r="BH74" s="29"/>
      <c r="BI74" s="37"/>
      <c r="BJ74" s="36"/>
      <c r="BK74" s="29"/>
      <c r="BL74" s="29"/>
      <c r="BM74" s="29"/>
      <c r="BN74" s="29"/>
      <c r="BO74" s="29"/>
      <c r="BP74" s="29"/>
      <c r="BQ74" s="29"/>
      <c r="BR74" s="29"/>
      <c r="BS74" s="28"/>
      <c r="BT74" s="29"/>
      <c r="BU74" s="29"/>
      <c r="BV74" s="30"/>
      <c r="BW74" s="29"/>
      <c r="BX74" s="29"/>
      <c r="BY74" s="29"/>
      <c r="BZ74" s="29"/>
      <c r="CA74" s="28"/>
      <c r="CB74" s="29"/>
      <c r="CC74" s="29"/>
      <c r="CD74" s="30"/>
      <c r="CE74" s="29"/>
      <c r="CF74" s="29"/>
      <c r="CG74" s="37"/>
      <c r="CH74" s="36"/>
      <c r="CI74" s="29"/>
      <c r="CJ74" s="29"/>
      <c r="CK74" s="29"/>
      <c r="CL74" s="29"/>
      <c r="CM74" s="29"/>
      <c r="CN74" s="29"/>
      <c r="CO74" s="29"/>
      <c r="CP74" s="29"/>
      <c r="CQ74" s="28"/>
      <c r="CR74" s="29"/>
      <c r="CS74" s="29"/>
      <c r="CT74" s="30"/>
      <c r="CU74" s="29"/>
      <c r="CV74" s="29"/>
      <c r="CW74" s="29"/>
      <c r="CX74" s="29"/>
      <c r="CY74" s="28"/>
      <c r="CZ74" s="29"/>
      <c r="DA74" s="29"/>
      <c r="DB74" s="30"/>
      <c r="DC74" s="29"/>
      <c r="DD74" s="29"/>
      <c r="DE74" s="37"/>
      <c r="DF74" s="36"/>
      <c r="DG74" s="29"/>
      <c r="DH74" s="29"/>
      <c r="DI74" s="29"/>
      <c r="DJ74" s="29"/>
      <c r="DK74" s="29"/>
      <c r="DL74" s="29"/>
      <c r="DM74" s="29"/>
      <c r="DN74" s="29"/>
      <c r="DO74" s="28"/>
      <c r="DP74" s="29"/>
      <c r="DQ74" s="29"/>
      <c r="DR74" s="30"/>
      <c r="DS74" s="29"/>
      <c r="DT74" s="29"/>
      <c r="DU74" s="29"/>
      <c r="DV74" s="29"/>
      <c r="DW74" s="28"/>
      <c r="DX74" s="29"/>
      <c r="DY74" s="29"/>
      <c r="DZ74" s="30"/>
      <c r="EA74" s="29"/>
      <c r="EB74" s="29"/>
      <c r="EC74" s="37"/>
      <c r="ED74" s="36"/>
      <c r="EE74" s="29"/>
      <c r="EF74" s="29"/>
      <c r="EG74" s="29"/>
      <c r="EH74" s="29"/>
      <c r="EI74" s="29"/>
      <c r="EJ74" s="29"/>
      <c r="EK74" s="29"/>
      <c r="EL74" s="29"/>
      <c r="EM74" s="28"/>
      <c r="EN74" s="29"/>
      <c r="EO74" s="29"/>
      <c r="EP74" s="30"/>
      <c r="EQ74" s="29"/>
      <c r="ER74" s="29"/>
      <c r="ES74" s="29"/>
      <c r="ET74" s="29"/>
      <c r="EU74" s="28"/>
      <c r="EV74" s="29"/>
      <c r="EW74" s="29"/>
      <c r="EX74" s="30"/>
      <c r="EY74" s="29"/>
      <c r="EZ74" s="29"/>
      <c r="FA74" s="37"/>
      <c r="FB74" s="36"/>
      <c r="FC74" s="29"/>
      <c r="FD74" s="29"/>
      <c r="FE74" s="29"/>
      <c r="FF74" s="29"/>
      <c r="FG74" s="29"/>
      <c r="FH74" s="29"/>
      <c r="FI74" s="29"/>
      <c r="FJ74" s="29"/>
      <c r="FK74" s="28"/>
      <c r="FL74" s="29"/>
      <c r="FM74" s="29"/>
      <c r="FN74" s="30"/>
      <c r="FO74" s="29"/>
      <c r="FP74" s="29"/>
      <c r="FQ74" s="29"/>
      <c r="FR74" s="29"/>
      <c r="FS74" s="28"/>
      <c r="FT74" s="29"/>
      <c r="FU74" s="29"/>
      <c r="FV74" s="30"/>
      <c r="FW74" s="29"/>
      <c r="FX74" s="29"/>
      <c r="FY74" s="37"/>
    </row>
    <row r="75" spans="1:181">
      <c r="A75" s="17"/>
      <c r="B75" s="81" t="s">
        <v>87</v>
      </c>
      <c r="C75" s="82"/>
      <c r="D75" s="11" t="s">
        <v>323</v>
      </c>
      <c r="E75" s="10" t="str">
        <f>INDEX(施設情報!$D$1:$D$1000,MATCH(D75,施設情報!$C$1:$C$1000,0))</f>
        <v>1</v>
      </c>
      <c r="F75" s="11"/>
      <c r="G75" s="8" t="str">
        <f t="shared" ref="G75:G105" si="29">$D75&amp;"-"&amp;$N$5</f>
        <v>063-46391</v>
      </c>
      <c r="H75" s="10" t="str">
        <f t="shared" ref="H75:H105" si="30">$D75&amp;"-"&amp;$AL$5</f>
        <v>063-46392</v>
      </c>
      <c r="I75" s="10" t="str">
        <f t="shared" ref="I75:I105" si="31">$D75&amp;"-"&amp;$BJ$5</f>
        <v>063-46393</v>
      </c>
      <c r="J75" s="10" t="str">
        <f t="shared" ref="J75:J107" si="32">$D75&amp;"-"&amp;$CH$5</f>
        <v>063-46394</v>
      </c>
      <c r="K75" s="10" t="str">
        <f t="shared" ref="K75:K107" si="33">$D75&amp;"-"&amp;$DF$5</f>
        <v>063-46395</v>
      </c>
      <c r="L75" s="10" t="str">
        <f t="shared" ref="L75:L107" si="34">$D75&amp;"-"&amp;$ED$5</f>
        <v>063-46396</v>
      </c>
      <c r="M75" s="10" t="str">
        <f t="shared" ref="M75:M107" si="35">$D75&amp;"-"&amp;$FB$5</f>
        <v>063-46397</v>
      </c>
      <c r="N75" s="36" t="str">
        <f ca="1">IF(OR(N$9="×",N$110="×",N$110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〇")))</f>
        <v>△</v>
      </c>
      <c r="O75" s="29" t="str">
        <f ca="1">IF(OR(O$9="×",O$110="×",O$110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〇")))</f>
        <v>△</v>
      </c>
      <c r="P75" s="29" t="str">
        <f ca="1">IF(OR(P$9="×",P$110="×",P$110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〇")))</f>
        <v>△</v>
      </c>
      <c r="Q75" s="29" t="str">
        <f ca="1">IF(OR(Q$9="×",Q$110="×",Q$110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〇")))</f>
        <v>△</v>
      </c>
      <c r="R75" s="29" t="str">
        <f ca="1">IF(OR(R$9="×",R$110="×",R$110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〇")))</f>
        <v>△</v>
      </c>
      <c r="S75" s="29" t="str">
        <f ca="1">IF(OR(S$9="×",S$110="×",S$110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〇")))</f>
        <v>△</v>
      </c>
      <c r="T75" s="29" t="str">
        <f ca="1">IF(OR(T$9="×",T$110="×",T$110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〇")))</f>
        <v>△</v>
      </c>
      <c r="U75" s="29" t="str">
        <f ca="1">IF(OR(U$9="×",U$110="×",U$110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〇")))</f>
        <v>△</v>
      </c>
      <c r="V75" s="29" t="str">
        <f ca="1">IF(OR(V$9="×",V$110="×",V$110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〇")))</f>
        <v>△</v>
      </c>
      <c r="W75" s="28" t="str">
        <f ca="1">IF(OR(W$9="×",W$110="×",W$110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〇")))</f>
        <v>〇</v>
      </c>
      <c r="X75" s="29" t="str">
        <f ca="1">IF(OR(X$9="×",X$110="×",X$110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〇")))</f>
        <v>〇</v>
      </c>
      <c r="Y75" s="29" t="str">
        <f ca="1">IF(OR(Y$9="×",Y$110="×",Y$110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〇")))</f>
        <v>〇</v>
      </c>
      <c r="Z75" s="30" t="str">
        <f ca="1">IF(OR(Z$9="×",Z$110="×",Z$110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〇")))</f>
        <v>〇</v>
      </c>
      <c r="AA75" s="29" t="str">
        <f ca="1">IF(OR(AA$9="×",AA$110="×",AA$110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〇")))</f>
        <v>〇</v>
      </c>
      <c r="AB75" s="29" t="str">
        <f ca="1">IF(OR(AB$9="×",AB$110="×",AB$110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〇")))</f>
        <v>〇</v>
      </c>
      <c r="AC75" s="29" t="str">
        <f ca="1">IF(OR(AC$9="×",AC$110="×",AC$110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〇")))</f>
        <v>〇</v>
      </c>
      <c r="AD75" s="29" t="str">
        <f ca="1">IF(OR(AD$9="×",AD$110="×",AD$110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〇")))</f>
        <v>〇</v>
      </c>
      <c r="AE75" s="28" t="str">
        <f ca="1">IF(OR(AE$9="×",AE$110="×",AE$110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〇")))</f>
        <v>△</v>
      </c>
      <c r="AF75" s="29" t="str">
        <f ca="1">IF(OR(AF$9="×",AF$110="×",AF$110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〇")))</f>
        <v>△</v>
      </c>
      <c r="AG75" s="29" t="str">
        <f ca="1">IF(OR(AG$9="×",AG$110="×",AG$110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〇")))</f>
        <v>△</v>
      </c>
      <c r="AH75" s="30" t="str">
        <f ca="1">IF(OR(AH$9="×",AH$110="×",AH$110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〇")))</f>
        <v>△</v>
      </c>
      <c r="AI75" s="29" t="str">
        <f ca="1">IF(OR(AI$9="×",AI$110="×",AI$110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〇")))</f>
        <v>△</v>
      </c>
      <c r="AJ75" s="29" t="str">
        <f ca="1">IF(OR(AJ$9="×",AJ$110="×",AJ$110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〇")))</f>
        <v>△</v>
      </c>
      <c r="AK75" s="37" t="str">
        <f ca="1">IF(OR(AK$9="×",AK$110="×",AK$110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〇")))</f>
        <v>△</v>
      </c>
      <c r="AL75" s="36" t="str">
        <f ca="1">IF(OR(AL$9="×",AL$110="×",AL$110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〇")))</f>
        <v>△</v>
      </c>
      <c r="AM75" s="29" t="str">
        <f ca="1">IF(OR(AM$9="×",AM$110="×",AM$110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〇")))</f>
        <v>△</v>
      </c>
      <c r="AN75" s="29" t="str">
        <f ca="1">IF(OR(AN$9="×",AN$110="×",AN$110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〇")))</f>
        <v>△</v>
      </c>
      <c r="AO75" s="29" t="str">
        <f ca="1">IF(OR(AO$9="×",AO$110="×",AO$110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〇")))</f>
        <v>△</v>
      </c>
      <c r="AP75" s="29" t="str">
        <f ca="1">IF(OR(AP$9="×",AP$110="×",AP$110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〇")))</f>
        <v>△</v>
      </c>
      <c r="AQ75" s="29" t="str">
        <f ca="1">IF(OR(AQ$9="×",AQ$110="×",AQ$110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〇")))</f>
        <v>△</v>
      </c>
      <c r="AR75" s="29" t="str">
        <f ca="1">IF(OR(AR$9="×",AR$110="×",AR$110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〇")))</f>
        <v>△</v>
      </c>
      <c r="AS75" s="29" t="str">
        <f ca="1">IF(OR(AS$9="×",AS$110="×",AS$110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〇")))</f>
        <v>△</v>
      </c>
      <c r="AT75" s="29" t="str">
        <f ca="1">IF(OR(AT$9="×",AT$110="×",AT$110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〇")))</f>
        <v>△</v>
      </c>
      <c r="AU75" s="28" t="str">
        <f ca="1">IF(OR(AU$9="×",AU$110="×",AU$110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〇")))</f>
        <v>〇</v>
      </c>
      <c r="AV75" s="29" t="str">
        <f ca="1">IF(OR(AV$9="×",AV$110="×",AV$110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〇")))</f>
        <v>〇</v>
      </c>
      <c r="AW75" s="29" t="str">
        <f ca="1">IF(OR(AW$9="×",AW$110="×",AW$110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〇")))</f>
        <v>〇</v>
      </c>
      <c r="AX75" s="30" t="str">
        <f ca="1">IF(OR(AX$9="×",AX$110="×",AX$110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〇")))</f>
        <v>〇</v>
      </c>
      <c r="AY75" s="29" t="str">
        <f ca="1">IF(OR(AY$9="×",AY$110="×",AY$110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〇")))</f>
        <v>〇</v>
      </c>
      <c r="AZ75" s="29" t="str">
        <f ca="1">IF(OR(AZ$9="×",AZ$110="×",AZ$110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〇")))</f>
        <v>〇</v>
      </c>
      <c r="BA75" s="29" t="str">
        <f ca="1">IF(OR(BA$9="×",BA$110="×",BA$110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〇")))</f>
        <v>〇</v>
      </c>
      <c r="BB75" s="29" t="str">
        <f ca="1">IF(OR(BB$9="×",BB$110="×",BB$110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〇")))</f>
        <v>〇</v>
      </c>
      <c r="BC75" s="28" t="str">
        <f ca="1">IF(OR(BC$9="×",BC$110="×",BC$110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〇")))</f>
        <v>△</v>
      </c>
      <c r="BD75" s="29" t="str">
        <f ca="1">IF(OR(BD$9="×",BD$110="×",BD$110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〇")))</f>
        <v>△</v>
      </c>
      <c r="BE75" s="29" t="str">
        <f ca="1">IF(OR(BE$9="×",BE$110="×",BE$110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〇")))</f>
        <v>△</v>
      </c>
      <c r="BF75" s="30" t="str">
        <f ca="1">IF(OR(BF$9="×",BF$110="×",BF$110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〇")))</f>
        <v>△</v>
      </c>
      <c r="BG75" s="29" t="str">
        <f ca="1">IF(OR(BG$9="×",BG$110="×",BG$110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〇")))</f>
        <v>△</v>
      </c>
      <c r="BH75" s="29" t="str">
        <f ca="1">IF(OR(BH$9="×",BH$110="×",BH$110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〇")))</f>
        <v>△</v>
      </c>
      <c r="BI75" s="37" t="str">
        <f ca="1">IF(OR(BI$9="×",BI$110="×",BI$110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〇")))</f>
        <v>△</v>
      </c>
      <c r="BJ75" s="36" t="str">
        <f ca="1">IF(OR(BJ$9="×",BJ$110="×",BJ$110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〇")))</f>
        <v>△</v>
      </c>
      <c r="BK75" s="29" t="str">
        <f ca="1">IF(OR(BK$9="×",BK$110="×",BK$110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〇")))</f>
        <v>△</v>
      </c>
      <c r="BL75" s="29" t="str">
        <f ca="1">IF(OR(BL$9="×",BL$110="×",BL$110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〇")))</f>
        <v>△</v>
      </c>
      <c r="BM75" s="29" t="str">
        <f ca="1">IF(OR(BM$9="×",BM$110="×",BM$110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〇")))</f>
        <v>△</v>
      </c>
      <c r="BN75" s="29" t="str">
        <f ca="1">IF(OR(BN$9="×",BN$110="×",BN$110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〇")))</f>
        <v>△</v>
      </c>
      <c r="BO75" s="29" t="str">
        <f ca="1">IF(OR(BO$9="×",BO$110="×",BO$110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〇")))</f>
        <v>△</v>
      </c>
      <c r="BP75" s="29" t="str">
        <f ca="1">IF(OR(BP$9="×",BP$110="×",BP$110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〇")))</f>
        <v>△</v>
      </c>
      <c r="BQ75" s="29" t="str">
        <f ca="1">IF(OR(BQ$9="×",BQ$110="×",BQ$110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〇")))</f>
        <v>△</v>
      </c>
      <c r="BR75" s="29" t="str">
        <f ca="1">IF(OR(BR$9="×",BR$110="×",BR$110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〇")))</f>
        <v>△</v>
      </c>
      <c r="BS75" s="28" t="str">
        <f ca="1">IF(OR(BS$9="×",BS$110="×",BS$110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〇")))</f>
        <v>〇</v>
      </c>
      <c r="BT75" s="29" t="str">
        <f ca="1">IF(OR(BT$9="×",BT$110="×",BT$110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〇")))</f>
        <v>〇</v>
      </c>
      <c r="BU75" s="29" t="str">
        <f ca="1">IF(OR(BU$9="×",BU$110="×",BU$110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〇")))</f>
        <v>〇</v>
      </c>
      <c r="BV75" s="30" t="str">
        <f ca="1">IF(OR(BV$9="×",BV$110="×",BV$110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〇")))</f>
        <v>〇</v>
      </c>
      <c r="BW75" s="29" t="str">
        <f ca="1">IF(OR(BW$9="×",BW$110="×",BW$110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〇")))</f>
        <v>〇</v>
      </c>
      <c r="BX75" s="29" t="str">
        <f ca="1">IF(OR(BX$9="×",BX$110="×",BX$110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〇")))</f>
        <v>〇</v>
      </c>
      <c r="BY75" s="29" t="str">
        <f ca="1">IF(OR(BY$9="×",BY$110="×",BY$110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〇")))</f>
        <v>〇</v>
      </c>
      <c r="BZ75" s="29" t="str">
        <f ca="1">IF(OR(BZ$9="×",BZ$110="×",BZ$110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〇")))</f>
        <v>〇</v>
      </c>
      <c r="CA75" s="28" t="str">
        <f ca="1">IF(OR(CA$9="×",CA$110="×",CA$110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〇")))</f>
        <v>△</v>
      </c>
      <c r="CB75" s="29" t="str">
        <f ca="1">IF(OR(CB$9="×",CB$110="×",CB$110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〇")))</f>
        <v>△</v>
      </c>
      <c r="CC75" s="29" t="str">
        <f ca="1">IF(OR(CC$9="×",CC$110="×",CC$110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〇")))</f>
        <v>△</v>
      </c>
      <c r="CD75" s="30" t="str">
        <f ca="1">IF(OR(CD$9="×",CD$110="×",CD$110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〇")))</f>
        <v>△</v>
      </c>
      <c r="CE75" s="29" t="str">
        <f ca="1">IF(OR(CE$9="×",CE$110="×",CE$110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〇")))</f>
        <v>△</v>
      </c>
      <c r="CF75" s="29" t="str">
        <f ca="1">IF(OR(CF$9="×",CF$110="×",CF$110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〇")))</f>
        <v>△</v>
      </c>
      <c r="CG75" s="37" t="str">
        <f ca="1">IF(OR(CG$9="×",CG$110="×",CG$110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〇")))</f>
        <v>△</v>
      </c>
      <c r="CH75" s="36" t="str">
        <f ca="1">IF(OR(CH$9="×",CH$110="×",CH$110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〇")))</f>
        <v>△</v>
      </c>
      <c r="CI75" s="29" t="str">
        <f ca="1">IF(OR(CI$9="×",CI$110="×",CI$110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〇")))</f>
        <v>△</v>
      </c>
      <c r="CJ75" s="29" t="str">
        <f ca="1">IF(OR(CJ$9="×",CJ$110="×",CJ$110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〇")))</f>
        <v>△</v>
      </c>
      <c r="CK75" s="29" t="str">
        <f ca="1">IF(OR(CK$9="×",CK$110="×",CK$110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〇")))</f>
        <v>△</v>
      </c>
      <c r="CL75" s="29" t="str">
        <f ca="1">IF(OR(CL$9="×",CL$110="×",CL$110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〇")))</f>
        <v>△</v>
      </c>
      <c r="CM75" s="29" t="str">
        <f ca="1">IF(OR(CM$9="×",CM$110="×",CM$110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〇")))</f>
        <v>△</v>
      </c>
      <c r="CN75" s="29" t="str">
        <f ca="1">IF(OR(CN$9="×",CN$110="×",CN$110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〇")))</f>
        <v>△</v>
      </c>
      <c r="CO75" s="29" t="str">
        <f ca="1">IF(OR(CO$9="×",CO$110="×",CO$110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〇")))</f>
        <v>△</v>
      </c>
      <c r="CP75" s="29" t="str">
        <f ca="1">IF(OR(CP$9="×",CP$110="×",CP$110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〇")))</f>
        <v>△</v>
      </c>
      <c r="CQ75" s="28" t="str">
        <f ca="1">IF(OR(CQ$9="×",CQ$110="×",CQ$110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〇")))</f>
        <v>〇</v>
      </c>
      <c r="CR75" s="29" t="str">
        <f ca="1">IF(OR(CR$9="×",CR$110="×",CR$110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〇")))</f>
        <v>〇</v>
      </c>
      <c r="CS75" s="29" t="str">
        <f ca="1">IF(OR(CS$9="×",CS$110="×",CS$110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〇")))</f>
        <v>〇</v>
      </c>
      <c r="CT75" s="30" t="str">
        <f ca="1">IF(OR(CT$9="×",CT$110="×",CT$110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〇")))</f>
        <v>〇</v>
      </c>
      <c r="CU75" s="29" t="str">
        <f ca="1">IF(OR(CU$9="×",CU$110="×",CU$110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〇")))</f>
        <v>〇</v>
      </c>
      <c r="CV75" s="29" t="str">
        <f ca="1">IF(OR(CV$9="×",CV$110="×",CV$110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〇")))</f>
        <v>〇</v>
      </c>
      <c r="CW75" s="29" t="str">
        <f ca="1">IF(OR(CW$9="×",CW$110="×",CW$110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〇")))</f>
        <v>〇</v>
      </c>
      <c r="CX75" s="29" t="str">
        <f ca="1">IF(OR(CX$9="×",CX$110="×",CX$110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〇")))</f>
        <v>〇</v>
      </c>
      <c r="CY75" s="28" t="str">
        <f ca="1">IF(OR(CY$9="×",CY$110="×",CY$110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〇")))</f>
        <v>△</v>
      </c>
      <c r="CZ75" s="29" t="str">
        <f ca="1">IF(OR(CZ$9="×",CZ$110="×",CZ$110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〇")))</f>
        <v>△</v>
      </c>
      <c r="DA75" s="29" t="str">
        <f ca="1">IF(OR(DA$9="×",DA$110="×",DA$110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〇")))</f>
        <v>△</v>
      </c>
      <c r="DB75" s="30" t="str">
        <f ca="1">IF(OR(DB$9="×",DB$110="×",DB$110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〇")))</f>
        <v>△</v>
      </c>
      <c r="DC75" s="29" t="str">
        <f ca="1">IF(OR(DC$9="×",DC$110="×",DC$110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〇")))</f>
        <v>△</v>
      </c>
      <c r="DD75" s="29" t="str">
        <f ca="1">IF(OR(DD$9="×",DD$110="×",DD$110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〇")))</f>
        <v>△</v>
      </c>
      <c r="DE75" s="37" t="str">
        <f ca="1">IF(OR(DE$9="×",DE$110="×",DE$110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〇")))</f>
        <v>△</v>
      </c>
      <c r="DF75" s="36" t="str">
        <f ca="1">IF(OR(DF$9="×",DF$110="×",DF$110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〇")))</f>
        <v>△</v>
      </c>
      <c r="DG75" s="29" t="str">
        <f ca="1">IF(OR(DG$9="×",DG$110="×",DG$110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〇")))</f>
        <v>△</v>
      </c>
      <c r="DH75" s="29" t="str">
        <f ca="1">IF(OR(DH$9="×",DH$110="×",DH$110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〇")))</f>
        <v>△</v>
      </c>
      <c r="DI75" s="29" t="str">
        <f ca="1">IF(OR(DI$9="×",DI$110="×",DI$110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〇")))</f>
        <v>△</v>
      </c>
      <c r="DJ75" s="29" t="str">
        <f ca="1">IF(OR(DJ$9="×",DJ$110="×",DJ$110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〇")))</f>
        <v>△</v>
      </c>
      <c r="DK75" s="29" t="str">
        <f ca="1">IF(OR(DK$9="×",DK$110="×",DK$110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〇")))</f>
        <v>△</v>
      </c>
      <c r="DL75" s="29" t="str">
        <f ca="1">IF(OR(DL$9="×",DL$110="×",DL$110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〇")))</f>
        <v>△</v>
      </c>
      <c r="DM75" s="29" t="str">
        <f ca="1">IF(OR(DM$9="×",DM$110="×",DM$110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〇")))</f>
        <v>△</v>
      </c>
      <c r="DN75" s="29" t="str">
        <f ca="1">IF(OR(DN$9="×",DN$110="×",DN$110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〇")))</f>
        <v>△</v>
      </c>
      <c r="DO75" s="28" t="str">
        <f ca="1">IF(OR(DO$9="×",DO$110="×",DO$110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〇")))</f>
        <v>×</v>
      </c>
      <c r="DP75" s="29" t="str">
        <f ca="1">IF(OR(DP$9="×",DP$110="×",DP$110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〇")))</f>
        <v>×</v>
      </c>
      <c r="DQ75" s="29" t="str">
        <f ca="1">IF(OR(DQ$9="×",DQ$110="×",DQ$110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〇")))</f>
        <v>×</v>
      </c>
      <c r="DR75" s="30" t="str">
        <f ca="1">IF(OR(DR$9="×",DR$110="×",DR$110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〇")))</f>
        <v>〇</v>
      </c>
      <c r="DS75" s="29" t="str">
        <f ca="1">IF(OR(DS$9="×",DS$110="×",DS$110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〇")))</f>
        <v>〇</v>
      </c>
      <c r="DT75" s="29" t="str">
        <f ca="1">IF(OR(DT$9="×",DT$110="×",DT$110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〇")))</f>
        <v>〇</v>
      </c>
      <c r="DU75" s="29" t="str">
        <f ca="1">IF(OR(DU$9="×",DU$110="×",DU$110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〇")))</f>
        <v>〇</v>
      </c>
      <c r="DV75" s="29" t="str">
        <f ca="1">IF(OR(DV$9="×",DV$110="×",DV$110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〇")))</f>
        <v>〇</v>
      </c>
      <c r="DW75" s="28" t="str">
        <f ca="1">IF(OR(DW$9="×",DW$110="×",DW$110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〇")))</f>
        <v>△</v>
      </c>
      <c r="DX75" s="29" t="str">
        <f ca="1">IF(OR(DX$9="×",DX$110="×",DX$110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〇")))</f>
        <v>△</v>
      </c>
      <c r="DY75" s="29" t="str">
        <f ca="1">IF(OR(DY$9="×",DY$110="×",DY$110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〇")))</f>
        <v>△</v>
      </c>
      <c r="DZ75" s="30" t="str">
        <f ca="1">IF(OR(DZ$9="×",DZ$110="×",DZ$110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〇")))</f>
        <v>△</v>
      </c>
      <c r="EA75" s="29" t="str">
        <f ca="1">IF(OR(EA$9="×",EA$110="×",EA$110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〇")))</f>
        <v>△</v>
      </c>
      <c r="EB75" s="29" t="str">
        <f ca="1">IF(OR(EB$9="×",EB$110="×",EB$110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〇")))</f>
        <v>△</v>
      </c>
      <c r="EC75" s="37" t="str">
        <f ca="1">IF(OR(EC$9="×",EC$110="×",EC$110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〇")))</f>
        <v>△</v>
      </c>
      <c r="ED75" s="36" t="str">
        <f ca="1">IF(OR(ED$9="×",ED$110="×",ED$110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〇")))</f>
        <v>×</v>
      </c>
      <c r="EE75" s="29" t="str">
        <f ca="1">IF(OR(EE$9="×",EE$110="×",EE$110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〇")))</f>
        <v>×</v>
      </c>
      <c r="EF75" s="29" t="str">
        <f ca="1">IF(OR(EF$9="×",EF$110="×",EF$110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〇")))</f>
        <v>×</v>
      </c>
      <c r="EG75" s="29" t="str">
        <f ca="1">IF(OR(EG$9="×",EG$110="×",EG$110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〇")))</f>
        <v>×</v>
      </c>
      <c r="EH75" s="29" t="str">
        <f ca="1">IF(OR(EH$9="×",EH$110="×",EH$110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〇")))</f>
        <v>×</v>
      </c>
      <c r="EI75" s="29" t="str">
        <f ca="1">IF(OR(EI$9="×",EI$110="×",EI$110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〇")))</f>
        <v>×</v>
      </c>
      <c r="EJ75" s="29" t="str">
        <f ca="1">IF(OR(EJ$9="×",EJ$110="×",EJ$110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〇")))</f>
        <v>×</v>
      </c>
      <c r="EK75" s="29" t="str">
        <f ca="1">IF(OR(EK$9="×",EK$110="×",EK$110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〇")))</f>
        <v>×</v>
      </c>
      <c r="EL75" s="29" t="str">
        <f ca="1">IF(OR(EL$9="×",EL$110="×",EL$110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〇")))</f>
        <v>×</v>
      </c>
      <c r="EM75" s="28" t="str">
        <f ca="1">IF(OR(EM$9="×",EM$110="×",EM$110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〇")))</f>
        <v>×</v>
      </c>
      <c r="EN75" s="29" t="str">
        <f ca="1">IF(OR(EN$9="×",EN$110="×",EN$110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〇")))</f>
        <v>×</v>
      </c>
      <c r="EO75" s="29" t="str">
        <f ca="1">IF(OR(EO$9="×",EO$110="×",EO$110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〇")))</f>
        <v>×</v>
      </c>
      <c r="EP75" s="30" t="str">
        <f ca="1">IF(OR(EP$9="×",EP$110="×",EP$110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〇")))</f>
        <v>×</v>
      </c>
      <c r="EQ75" s="29" t="str">
        <f ca="1">IF(OR(EQ$9="×",EQ$110="×",EQ$110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〇")))</f>
        <v>×</v>
      </c>
      <c r="ER75" s="29" t="str">
        <f ca="1">IF(OR(ER$9="×",ER$110="×",ER$110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〇")))</f>
        <v>×</v>
      </c>
      <c r="ES75" s="29" t="str">
        <f ca="1">IF(OR(ES$9="×",ES$110="×",ES$110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〇")))</f>
        <v>×</v>
      </c>
      <c r="ET75" s="29" t="str">
        <f ca="1">IF(OR(ET$9="×",ET$110="×",ET$110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〇")))</f>
        <v>×</v>
      </c>
      <c r="EU75" s="28" t="str">
        <f ca="1">IF(OR(EU$9="×",EU$110="×",EU$110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〇")))</f>
        <v>×</v>
      </c>
      <c r="EV75" s="29" t="str">
        <f ca="1">IF(OR(EV$9="×",EV$110="×",EV$110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〇")))</f>
        <v>×</v>
      </c>
      <c r="EW75" s="29" t="str">
        <f ca="1">IF(OR(EW$9="×",EW$110="×",EW$110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〇")))</f>
        <v>×</v>
      </c>
      <c r="EX75" s="30" t="str">
        <f ca="1">IF(OR(EX$9="×",EX$110="×",EX$110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〇")))</f>
        <v>×</v>
      </c>
      <c r="EY75" s="29" t="str">
        <f ca="1">IF(OR(EY$9="×",EY$110="×",EY$110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〇")))</f>
        <v>×</v>
      </c>
      <c r="EZ75" s="29" t="str">
        <f ca="1">IF(OR(EZ$9="×",EZ$110="×",EZ$110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〇")))</f>
        <v>×</v>
      </c>
      <c r="FA75" s="37" t="str">
        <f ca="1">IF(OR(FA$9="×",FA$110="×",FA$110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〇")))</f>
        <v>×</v>
      </c>
      <c r="FB75" s="36" t="str">
        <f ca="1">IF(OR(FB$9="×",FB$110="×",FB$110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〇")))</f>
        <v>×</v>
      </c>
      <c r="FC75" s="29" t="str">
        <f ca="1">IF(OR(FC$9="×",FC$110="×",FC$110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〇")))</f>
        <v>×</v>
      </c>
      <c r="FD75" s="29" t="str">
        <f ca="1">IF(OR(FD$9="×",FD$110="×",FD$110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〇")))</f>
        <v>×</v>
      </c>
      <c r="FE75" s="29" t="str">
        <f ca="1">IF(OR(FE$9="×",FE$110="×",FE$110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〇")))</f>
        <v>×</v>
      </c>
      <c r="FF75" s="29" t="str">
        <f ca="1">IF(OR(FF$9="×",FF$110="×",FF$110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〇")))</f>
        <v>×</v>
      </c>
      <c r="FG75" s="29" t="str">
        <f ca="1">IF(OR(FG$9="×",FG$110="×",FG$110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〇")))</f>
        <v>×</v>
      </c>
      <c r="FH75" s="29" t="str">
        <f ca="1">IF(OR(FH$9="×",FH$110="×",FH$110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〇")))</f>
        <v>×</v>
      </c>
      <c r="FI75" s="29" t="str">
        <f ca="1">IF(OR(FI$9="×",FI$110="×",FI$110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〇")))</f>
        <v>×</v>
      </c>
      <c r="FJ75" s="29" t="str">
        <f ca="1">IF(OR(FJ$9="×",FJ$110="×",FJ$110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〇")))</f>
        <v>×</v>
      </c>
      <c r="FK75" s="28" t="str">
        <f ca="1">IF(OR(FK$9="×",FK$110="×",FK$110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〇")))</f>
        <v>×</v>
      </c>
      <c r="FL75" s="29" t="str">
        <f ca="1">IF(OR(FL$9="×",FL$110="×",FL$110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〇")))</f>
        <v>×</v>
      </c>
      <c r="FM75" s="29" t="str">
        <f ca="1">IF(OR(FM$9="×",FM$110="×",FM$110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〇")))</f>
        <v>×</v>
      </c>
      <c r="FN75" s="30" t="str">
        <f ca="1">IF(OR(FN$9="×",FN$110="×",FN$110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〇")))</f>
        <v>×</v>
      </c>
      <c r="FO75" s="29" t="str">
        <f ca="1">IF(OR(FO$9="×",FO$110="×",FO$110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〇")))</f>
        <v>×</v>
      </c>
      <c r="FP75" s="29" t="str">
        <f ca="1">IF(OR(FP$9="×",FP$110="×",FP$110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〇")))</f>
        <v>×</v>
      </c>
      <c r="FQ75" s="29" t="str">
        <f ca="1">IF(OR(FQ$9="×",FQ$110="×",FQ$110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〇")))</f>
        <v>×</v>
      </c>
      <c r="FR75" s="29" t="str">
        <f ca="1">IF(OR(FR$9="×",FR$110="×",FR$110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〇")))</f>
        <v>×</v>
      </c>
      <c r="FS75" s="28" t="str">
        <f ca="1">IF(OR(FS$9="×",FS$110="×",FS$110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〇")))</f>
        <v>×</v>
      </c>
      <c r="FT75" s="29" t="str">
        <f ca="1">IF(OR(FT$9="×",FT$110="×",FT$110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〇")))</f>
        <v>×</v>
      </c>
      <c r="FU75" s="29" t="str">
        <f ca="1">IF(OR(FU$9="×",FU$110="×",FU$110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〇")))</f>
        <v>×</v>
      </c>
      <c r="FV75" s="30" t="str">
        <f ca="1">IF(OR(FV$9="×",FV$110="×",FV$110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〇")))</f>
        <v>×</v>
      </c>
      <c r="FW75" s="29" t="str">
        <f ca="1">IF(OR(FW$9="×",FW$110="×",FW$110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〇")))</f>
        <v>×</v>
      </c>
      <c r="FX75" s="29" t="str">
        <f ca="1">IF(OR(FX$9="×",FX$110="×",FX$110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〇")))</f>
        <v>×</v>
      </c>
      <c r="FY75" s="37" t="str">
        <f ca="1">IF(OR(FY$9="×",FY$110="×",FY$110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〇")))</f>
        <v>×</v>
      </c>
    </row>
    <row r="76" spans="1:181">
      <c r="A76" s="17"/>
      <c r="B76" s="81" t="s">
        <v>88</v>
      </c>
      <c r="C76" s="82"/>
      <c r="D76" s="11" t="s">
        <v>213</v>
      </c>
      <c r="E76" s="10" t="str">
        <f>INDEX(施設情報!$D$1:$D$1000,MATCH(D76,施設情報!$C$1:$C$1000,0))</f>
        <v>1</v>
      </c>
      <c r="F76" s="11"/>
      <c r="G76" s="8" t="str">
        <f t="shared" si="29"/>
        <v>064-46391</v>
      </c>
      <c r="H76" s="10" t="str">
        <f t="shared" si="30"/>
        <v>064-46392</v>
      </c>
      <c r="I76" s="10" t="str">
        <f t="shared" si="31"/>
        <v>064-46393</v>
      </c>
      <c r="J76" s="10" t="str">
        <f t="shared" si="32"/>
        <v>064-46394</v>
      </c>
      <c r="K76" s="10" t="str">
        <f t="shared" si="33"/>
        <v>064-46395</v>
      </c>
      <c r="L76" s="10" t="str">
        <f t="shared" si="34"/>
        <v>064-46396</v>
      </c>
      <c r="M76" s="10" t="str">
        <f t="shared" si="35"/>
        <v>064-46397</v>
      </c>
      <c r="N76" s="36" t="str">
        <f ca="1">IF(OR(N$9="×",N$110="×",N$110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〇")))</f>
        <v>△</v>
      </c>
      <c r="O76" s="29" t="str">
        <f ca="1">IF(OR(O$9="×",O$110="×",O$110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〇")))</f>
        <v>△</v>
      </c>
      <c r="P76" s="29" t="str">
        <f ca="1">IF(OR(P$9="×",P$110="×",P$110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〇")))</f>
        <v>△</v>
      </c>
      <c r="Q76" s="29" t="str">
        <f ca="1">IF(OR(Q$9="×",Q$110="×",Q$110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〇")))</f>
        <v>△</v>
      </c>
      <c r="R76" s="29" t="str">
        <f ca="1">IF(OR(R$9="×",R$110="×",R$110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〇")))</f>
        <v>△</v>
      </c>
      <c r="S76" s="29" t="str">
        <f ca="1">IF(OR(S$9="×",S$110="×",S$110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〇")))</f>
        <v>△</v>
      </c>
      <c r="T76" s="29" t="str">
        <f ca="1">IF(OR(T$9="×",T$110="×",T$110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〇")))</f>
        <v>△</v>
      </c>
      <c r="U76" s="29" t="str">
        <f ca="1">IF(OR(U$9="×",U$110="×",U$110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〇")))</f>
        <v>△</v>
      </c>
      <c r="V76" s="29" t="str">
        <f ca="1">IF(OR(V$9="×",V$110="×",V$110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〇")))</f>
        <v>△</v>
      </c>
      <c r="W76" s="28" t="str">
        <f ca="1">IF(OR(W$9="×",W$110="×",W$110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〇")))</f>
        <v>〇</v>
      </c>
      <c r="X76" s="29" t="str">
        <f ca="1">IF(OR(X$9="×",X$110="×",X$110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〇")))</f>
        <v>〇</v>
      </c>
      <c r="Y76" s="29" t="str">
        <f ca="1">IF(OR(Y$9="×",Y$110="×",Y$110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〇")))</f>
        <v>〇</v>
      </c>
      <c r="Z76" s="30" t="str">
        <f ca="1">IF(OR(Z$9="×",Z$110="×",Z$110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〇")))</f>
        <v>〇</v>
      </c>
      <c r="AA76" s="29" t="str">
        <f ca="1">IF(OR(AA$9="×",AA$110="×",AA$110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〇")))</f>
        <v>〇</v>
      </c>
      <c r="AB76" s="29" t="str">
        <f ca="1">IF(OR(AB$9="×",AB$110="×",AB$110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〇")))</f>
        <v>〇</v>
      </c>
      <c r="AC76" s="29" t="str">
        <f ca="1">IF(OR(AC$9="×",AC$110="×",AC$110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〇")))</f>
        <v>〇</v>
      </c>
      <c r="AD76" s="29" t="str">
        <f ca="1">IF(OR(AD$9="×",AD$110="×",AD$110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〇")))</f>
        <v>〇</v>
      </c>
      <c r="AE76" s="28" t="str">
        <f ca="1">IF(OR(AE$9="×",AE$110="×",AE$110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〇")))</f>
        <v>△</v>
      </c>
      <c r="AF76" s="29" t="str">
        <f ca="1">IF(OR(AF$9="×",AF$110="×",AF$110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〇")))</f>
        <v>△</v>
      </c>
      <c r="AG76" s="29" t="str">
        <f ca="1">IF(OR(AG$9="×",AG$110="×",AG$110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〇")))</f>
        <v>△</v>
      </c>
      <c r="AH76" s="30" t="str">
        <f ca="1">IF(OR(AH$9="×",AH$110="×",AH$110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〇")))</f>
        <v>△</v>
      </c>
      <c r="AI76" s="29" t="str">
        <f ca="1">IF(OR(AI$9="×",AI$110="×",AI$110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〇")))</f>
        <v>△</v>
      </c>
      <c r="AJ76" s="29" t="str">
        <f ca="1">IF(OR(AJ$9="×",AJ$110="×",AJ$110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〇")))</f>
        <v>△</v>
      </c>
      <c r="AK76" s="37" t="str">
        <f ca="1">IF(OR(AK$9="×",AK$110="×",AK$110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〇")))</f>
        <v>△</v>
      </c>
      <c r="AL76" s="36" t="str">
        <f ca="1">IF(OR(AL$9="×",AL$110="×",AL$110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〇")))</f>
        <v>△</v>
      </c>
      <c r="AM76" s="29" t="str">
        <f ca="1">IF(OR(AM$9="×",AM$110="×",AM$110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〇")))</f>
        <v>△</v>
      </c>
      <c r="AN76" s="29" t="str">
        <f ca="1">IF(OR(AN$9="×",AN$110="×",AN$110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〇")))</f>
        <v>△</v>
      </c>
      <c r="AO76" s="29" t="str">
        <f ca="1">IF(OR(AO$9="×",AO$110="×",AO$110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〇")))</f>
        <v>△</v>
      </c>
      <c r="AP76" s="29" t="str">
        <f ca="1">IF(OR(AP$9="×",AP$110="×",AP$110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〇")))</f>
        <v>△</v>
      </c>
      <c r="AQ76" s="29" t="str">
        <f ca="1">IF(OR(AQ$9="×",AQ$110="×",AQ$110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〇")))</f>
        <v>△</v>
      </c>
      <c r="AR76" s="29" t="str">
        <f ca="1">IF(OR(AR$9="×",AR$110="×",AR$110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〇")))</f>
        <v>△</v>
      </c>
      <c r="AS76" s="29" t="str">
        <f ca="1">IF(OR(AS$9="×",AS$110="×",AS$110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〇")))</f>
        <v>△</v>
      </c>
      <c r="AT76" s="29" t="str">
        <f ca="1">IF(OR(AT$9="×",AT$110="×",AT$110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〇")))</f>
        <v>△</v>
      </c>
      <c r="AU76" s="28" t="str">
        <f ca="1">IF(OR(AU$9="×",AU$110="×",AU$110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〇")))</f>
        <v>〇</v>
      </c>
      <c r="AV76" s="29" t="str">
        <f ca="1">IF(OR(AV$9="×",AV$110="×",AV$110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〇")))</f>
        <v>〇</v>
      </c>
      <c r="AW76" s="29" t="str">
        <f ca="1">IF(OR(AW$9="×",AW$110="×",AW$110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〇")))</f>
        <v>〇</v>
      </c>
      <c r="AX76" s="30" t="str">
        <f ca="1">IF(OR(AX$9="×",AX$110="×",AX$110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〇")))</f>
        <v>〇</v>
      </c>
      <c r="AY76" s="29" t="str">
        <f ca="1">IF(OR(AY$9="×",AY$110="×",AY$110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〇")))</f>
        <v>〇</v>
      </c>
      <c r="AZ76" s="29" t="str">
        <f ca="1">IF(OR(AZ$9="×",AZ$110="×",AZ$110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〇")))</f>
        <v>〇</v>
      </c>
      <c r="BA76" s="29" t="str">
        <f ca="1">IF(OR(BA$9="×",BA$110="×",BA$110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〇")))</f>
        <v>〇</v>
      </c>
      <c r="BB76" s="29" t="str">
        <f ca="1">IF(OR(BB$9="×",BB$110="×",BB$110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〇")))</f>
        <v>〇</v>
      </c>
      <c r="BC76" s="28" t="str">
        <f ca="1">IF(OR(BC$9="×",BC$110="×",BC$110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〇")))</f>
        <v>△</v>
      </c>
      <c r="BD76" s="29" t="str">
        <f ca="1">IF(OR(BD$9="×",BD$110="×",BD$110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〇")))</f>
        <v>△</v>
      </c>
      <c r="BE76" s="29" t="str">
        <f ca="1">IF(OR(BE$9="×",BE$110="×",BE$110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〇")))</f>
        <v>△</v>
      </c>
      <c r="BF76" s="30" t="str">
        <f ca="1">IF(OR(BF$9="×",BF$110="×",BF$110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〇")))</f>
        <v>△</v>
      </c>
      <c r="BG76" s="29" t="str">
        <f ca="1">IF(OR(BG$9="×",BG$110="×",BG$110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〇")))</f>
        <v>△</v>
      </c>
      <c r="BH76" s="29" t="str">
        <f ca="1">IF(OR(BH$9="×",BH$110="×",BH$110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〇")))</f>
        <v>△</v>
      </c>
      <c r="BI76" s="37" t="str">
        <f ca="1">IF(OR(BI$9="×",BI$110="×",BI$110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〇")))</f>
        <v>△</v>
      </c>
      <c r="BJ76" s="36" t="str">
        <f ca="1">IF(OR(BJ$9="×",BJ$110="×",BJ$110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〇")))</f>
        <v>△</v>
      </c>
      <c r="BK76" s="29" t="str">
        <f ca="1">IF(OR(BK$9="×",BK$110="×",BK$110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〇")))</f>
        <v>△</v>
      </c>
      <c r="BL76" s="29" t="str">
        <f ca="1">IF(OR(BL$9="×",BL$110="×",BL$110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〇")))</f>
        <v>△</v>
      </c>
      <c r="BM76" s="29" t="str">
        <f ca="1">IF(OR(BM$9="×",BM$110="×",BM$110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〇")))</f>
        <v>△</v>
      </c>
      <c r="BN76" s="29" t="str">
        <f ca="1">IF(OR(BN$9="×",BN$110="×",BN$110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〇")))</f>
        <v>△</v>
      </c>
      <c r="BO76" s="29" t="str">
        <f ca="1">IF(OR(BO$9="×",BO$110="×",BO$110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〇")))</f>
        <v>△</v>
      </c>
      <c r="BP76" s="29" t="str">
        <f ca="1">IF(OR(BP$9="×",BP$110="×",BP$110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〇")))</f>
        <v>△</v>
      </c>
      <c r="BQ76" s="29" t="str">
        <f ca="1">IF(OR(BQ$9="×",BQ$110="×",BQ$110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〇")))</f>
        <v>△</v>
      </c>
      <c r="BR76" s="29" t="str">
        <f ca="1">IF(OR(BR$9="×",BR$110="×",BR$110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〇")))</f>
        <v>△</v>
      </c>
      <c r="BS76" s="28" t="str">
        <f ca="1">IF(OR(BS$9="×",BS$110="×",BS$110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〇")))</f>
        <v>〇</v>
      </c>
      <c r="BT76" s="29" t="str">
        <f ca="1">IF(OR(BT$9="×",BT$110="×",BT$110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〇")))</f>
        <v>〇</v>
      </c>
      <c r="BU76" s="29" t="str">
        <f ca="1">IF(OR(BU$9="×",BU$110="×",BU$110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〇")))</f>
        <v>〇</v>
      </c>
      <c r="BV76" s="30" t="str">
        <f ca="1">IF(OR(BV$9="×",BV$110="×",BV$110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〇")))</f>
        <v>〇</v>
      </c>
      <c r="BW76" s="29" t="str">
        <f ca="1">IF(OR(BW$9="×",BW$110="×",BW$110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〇")))</f>
        <v>〇</v>
      </c>
      <c r="BX76" s="29" t="str">
        <f ca="1">IF(OR(BX$9="×",BX$110="×",BX$110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〇")))</f>
        <v>〇</v>
      </c>
      <c r="BY76" s="29" t="str">
        <f ca="1">IF(OR(BY$9="×",BY$110="×",BY$110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〇")))</f>
        <v>〇</v>
      </c>
      <c r="BZ76" s="29" t="str">
        <f ca="1">IF(OR(BZ$9="×",BZ$110="×",BZ$110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〇")))</f>
        <v>〇</v>
      </c>
      <c r="CA76" s="28" t="str">
        <f ca="1">IF(OR(CA$9="×",CA$110="×",CA$110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〇")))</f>
        <v>△</v>
      </c>
      <c r="CB76" s="29" t="str">
        <f ca="1">IF(OR(CB$9="×",CB$110="×",CB$110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〇")))</f>
        <v>△</v>
      </c>
      <c r="CC76" s="29" t="str">
        <f ca="1">IF(OR(CC$9="×",CC$110="×",CC$110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〇")))</f>
        <v>△</v>
      </c>
      <c r="CD76" s="30" t="str">
        <f ca="1">IF(OR(CD$9="×",CD$110="×",CD$110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〇")))</f>
        <v>△</v>
      </c>
      <c r="CE76" s="29" t="str">
        <f ca="1">IF(OR(CE$9="×",CE$110="×",CE$110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〇")))</f>
        <v>△</v>
      </c>
      <c r="CF76" s="29" t="str">
        <f ca="1">IF(OR(CF$9="×",CF$110="×",CF$110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〇")))</f>
        <v>△</v>
      </c>
      <c r="CG76" s="37" t="str">
        <f ca="1">IF(OR(CG$9="×",CG$110="×",CG$110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〇")))</f>
        <v>△</v>
      </c>
      <c r="CH76" s="36" t="str">
        <f ca="1">IF(OR(CH$9="×",CH$110="×",CH$110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〇")))</f>
        <v>△</v>
      </c>
      <c r="CI76" s="29" t="str">
        <f ca="1">IF(OR(CI$9="×",CI$110="×",CI$110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〇")))</f>
        <v>△</v>
      </c>
      <c r="CJ76" s="29" t="str">
        <f ca="1">IF(OR(CJ$9="×",CJ$110="×",CJ$110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〇")))</f>
        <v>△</v>
      </c>
      <c r="CK76" s="29" t="str">
        <f ca="1">IF(OR(CK$9="×",CK$110="×",CK$110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〇")))</f>
        <v>△</v>
      </c>
      <c r="CL76" s="29" t="str">
        <f ca="1">IF(OR(CL$9="×",CL$110="×",CL$110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〇")))</f>
        <v>△</v>
      </c>
      <c r="CM76" s="29" t="str">
        <f ca="1">IF(OR(CM$9="×",CM$110="×",CM$110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〇")))</f>
        <v>△</v>
      </c>
      <c r="CN76" s="29" t="str">
        <f ca="1">IF(OR(CN$9="×",CN$110="×",CN$110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〇")))</f>
        <v>△</v>
      </c>
      <c r="CO76" s="29" t="str">
        <f ca="1">IF(OR(CO$9="×",CO$110="×",CO$110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〇")))</f>
        <v>△</v>
      </c>
      <c r="CP76" s="29" t="str">
        <f ca="1">IF(OR(CP$9="×",CP$110="×",CP$110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〇")))</f>
        <v>△</v>
      </c>
      <c r="CQ76" s="28" t="str">
        <f ca="1">IF(OR(CQ$9="×",CQ$110="×",CQ$110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〇")))</f>
        <v>〇</v>
      </c>
      <c r="CR76" s="29" t="str">
        <f ca="1">IF(OR(CR$9="×",CR$110="×",CR$110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〇")))</f>
        <v>〇</v>
      </c>
      <c r="CS76" s="29" t="str">
        <f ca="1">IF(OR(CS$9="×",CS$110="×",CS$110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〇")))</f>
        <v>〇</v>
      </c>
      <c r="CT76" s="30" t="str">
        <f ca="1">IF(OR(CT$9="×",CT$110="×",CT$110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〇")))</f>
        <v>〇</v>
      </c>
      <c r="CU76" s="29" t="str">
        <f ca="1">IF(OR(CU$9="×",CU$110="×",CU$110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〇")))</f>
        <v>〇</v>
      </c>
      <c r="CV76" s="29" t="str">
        <f ca="1">IF(OR(CV$9="×",CV$110="×",CV$110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〇")))</f>
        <v>〇</v>
      </c>
      <c r="CW76" s="29" t="str">
        <f ca="1">IF(OR(CW$9="×",CW$110="×",CW$110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〇")))</f>
        <v>〇</v>
      </c>
      <c r="CX76" s="29" t="str">
        <f ca="1">IF(OR(CX$9="×",CX$110="×",CX$110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〇")))</f>
        <v>〇</v>
      </c>
      <c r="CY76" s="28" t="str">
        <f ca="1">IF(OR(CY$9="×",CY$110="×",CY$110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〇")))</f>
        <v>△</v>
      </c>
      <c r="CZ76" s="29" t="str">
        <f ca="1">IF(OR(CZ$9="×",CZ$110="×",CZ$110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〇")))</f>
        <v>△</v>
      </c>
      <c r="DA76" s="29" t="str">
        <f ca="1">IF(OR(DA$9="×",DA$110="×",DA$110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〇")))</f>
        <v>△</v>
      </c>
      <c r="DB76" s="30" t="str">
        <f ca="1">IF(OR(DB$9="×",DB$110="×",DB$110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〇")))</f>
        <v>△</v>
      </c>
      <c r="DC76" s="29" t="str">
        <f ca="1">IF(OR(DC$9="×",DC$110="×",DC$110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〇")))</f>
        <v>△</v>
      </c>
      <c r="DD76" s="29" t="str">
        <f ca="1">IF(OR(DD$9="×",DD$110="×",DD$110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〇")))</f>
        <v>△</v>
      </c>
      <c r="DE76" s="37" t="str">
        <f ca="1">IF(OR(DE$9="×",DE$110="×",DE$110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〇")))</f>
        <v>△</v>
      </c>
      <c r="DF76" s="36" t="str">
        <f ca="1">IF(OR(DF$9="×",DF$110="×",DF$110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〇")))</f>
        <v>△</v>
      </c>
      <c r="DG76" s="29" t="str">
        <f ca="1">IF(OR(DG$9="×",DG$110="×",DG$110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〇")))</f>
        <v>△</v>
      </c>
      <c r="DH76" s="29" t="str">
        <f ca="1">IF(OR(DH$9="×",DH$110="×",DH$110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〇")))</f>
        <v>△</v>
      </c>
      <c r="DI76" s="29" t="str">
        <f ca="1">IF(OR(DI$9="×",DI$110="×",DI$110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〇")))</f>
        <v>△</v>
      </c>
      <c r="DJ76" s="29" t="str">
        <f ca="1">IF(OR(DJ$9="×",DJ$110="×",DJ$110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〇")))</f>
        <v>△</v>
      </c>
      <c r="DK76" s="29" t="str">
        <f ca="1">IF(OR(DK$9="×",DK$110="×",DK$110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〇")))</f>
        <v>△</v>
      </c>
      <c r="DL76" s="29" t="str">
        <f ca="1">IF(OR(DL$9="×",DL$110="×",DL$110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〇")))</f>
        <v>△</v>
      </c>
      <c r="DM76" s="29" t="str">
        <f ca="1">IF(OR(DM$9="×",DM$110="×",DM$110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〇")))</f>
        <v>△</v>
      </c>
      <c r="DN76" s="29" t="str">
        <f ca="1">IF(OR(DN$9="×",DN$110="×",DN$110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〇")))</f>
        <v>△</v>
      </c>
      <c r="DO76" s="28" t="str">
        <f ca="1">IF(OR(DO$9="×",DO$110="×",DO$110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〇")))</f>
        <v>×</v>
      </c>
      <c r="DP76" s="29" t="str">
        <f ca="1">IF(OR(DP$9="×",DP$110="×",DP$110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〇")))</f>
        <v>×</v>
      </c>
      <c r="DQ76" s="29" t="str">
        <f ca="1">IF(OR(DQ$9="×",DQ$110="×",DQ$110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〇")))</f>
        <v>×</v>
      </c>
      <c r="DR76" s="30" t="str">
        <f ca="1">IF(OR(DR$9="×",DR$110="×",DR$110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〇")))</f>
        <v>〇</v>
      </c>
      <c r="DS76" s="29" t="str">
        <f ca="1">IF(OR(DS$9="×",DS$110="×",DS$110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〇")))</f>
        <v>〇</v>
      </c>
      <c r="DT76" s="29" t="str">
        <f ca="1">IF(OR(DT$9="×",DT$110="×",DT$110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〇")))</f>
        <v>〇</v>
      </c>
      <c r="DU76" s="29" t="str">
        <f ca="1">IF(OR(DU$9="×",DU$110="×",DU$110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〇")))</f>
        <v>〇</v>
      </c>
      <c r="DV76" s="29" t="str">
        <f ca="1">IF(OR(DV$9="×",DV$110="×",DV$110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〇")))</f>
        <v>〇</v>
      </c>
      <c r="DW76" s="28" t="str">
        <f ca="1">IF(OR(DW$9="×",DW$110="×",DW$110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〇")))</f>
        <v>△</v>
      </c>
      <c r="DX76" s="29" t="str">
        <f ca="1">IF(OR(DX$9="×",DX$110="×",DX$110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〇")))</f>
        <v>△</v>
      </c>
      <c r="DY76" s="29" t="str">
        <f ca="1">IF(OR(DY$9="×",DY$110="×",DY$110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〇")))</f>
        <v>△</v>
      </c>
      <c r="DZ76" s="30" t="str">
        <f ca="1">IF(OR(DZ$9="×",DZ$110="×",DZ$110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〇")))</f>
        <v>△</v>
      </c>
      <c r="EA76" s="29" t="str">
        <f ca="1">IF(OR(EA$9="×",EA$110="×",EA$110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〇")))</f>
        <v>△</v>
      </c>
      <c r="EB76" s="29" t="str">
        <f ca="1">IF(OR(EB$9="×",EB$110="×",EB$110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〇")))</f>
        <v>△</v>
      </c>
      <c r="EC76" s="37" t="str">
        <f ca="1">IF(OR(EC$9="×",EC$110="×",EC$110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〇")))</f>
        <v>△</v>
      </c>
      <c r="ED76" s="36" t="str">
        <f ca="1">IF(OR(ED$9="×",ED$110="×",ED$110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〇")))</f>
        <v>×</v>
      </c>
      <c r="EE76" s="29" t="str">
        <f ca="1">IF(OR(EE$9="×",EE$110="×",EE$110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〇")))</f>
        <v>×</v>
      </c>
      <c r="EF76" s="29" t="str">
        <f ca="1">IF(OR(EF$9="×",EF$110="×",EF$110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〇")))</f>
        <v>×</v>
      </c>
      <c r="EG76" s="29" t="str">
        <f ca="1">IF(OR(EG$9="×",EG$110="×",EG$110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〇")))</f>
        <v>×</v>
      </c>
      <c r="EH76" s="29" t="str">
        <f ca="1">IF(OR(EH$9="×",EH$110="×",EH$110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〇")))</f>
        <v>×</v>
      </c>
      <c r="EI76" s="29" t="str">
        <f ca="1">IF(OR(EI$9="×",EI$110="×",EI$110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〇")))</f>
        <v>×</v>
      </c>
      <c r="EJ76" s="29" t="str">
        <f ca="1">IF(OR(EJ$9="×",EJ$110="×",EJ$110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〇")))</f>
        <v>×</v>
      </c>
      <c r="EK76" s="29" t="str">
        <f ca="1">IF(OR(EK$9="×",EK$110="×",EK$110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〇")))</f>
        <v>×</v>
      </c>
      <c r="EL76" s="29" t="str">
        <f ca="1">IF(OR(EL$9="×",EL$110="×",EL$110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〇")))</f>
        <v>×</v>
      </c>
      <c r="EM76" s="28" t="str">
        <f ca="1">IF(OR(EM$9="×",EM$110="×",EM$110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〇")))</f>
        <v>×</v>
      </c>
      <c r="EN76" s="29" t="str">
        <f ca="1">IF(OR(EN$9="×",EN$110="×",EN$110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〇")))</f>
        <v>×</v>
      </c>
      <c r="EO76" s="29" t="str">
        <f ca="1">IF(OR(EO$9="×",EO$110="×",EO$110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〇")))</f>
        <v>×</v>
      </c>
      <c r="EP76" s="30" t="str">
        <f ca="1">IF(OR(EP$9="×",EP$110="×",EP$110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〇")))</f>
        <v>×</v>
      </c>
      <c r="EQ76" s="29" t="str">
        <f ca="1">IF(OR(EQ$9="×",EQ$110="×",EQ$110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〇")))</f>
        <v>×</v>
      </c>
      <c r="ER76" s="29" t="str">
        <f ca="1">IF(OR(ER$9="×",ER$110="×",ER$110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〇")))</f>
        <v>×</v>
      </c>
      <c r="ES76" s="29" t="str">
        <f ca="1">IF(OR(ES$9="×",ES$110="×",ES$110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〇")))</f>
        <v>×</v>
      </c>
      <c r="ET76" s="29" t="str">
        <f ca="1">IF(OR(ET$9="×",ET$110="×",ET$110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〇")))</f>
        <v>×</v>
      </c>
      <c r="EU76" s="28" t="str">
        <f ca="1">IF(OR(EU$9="×",EU$110="×",EU$110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〇")))</f>
        <v>×</v>
      </c>
      <c r="EV76" s="29" t="str">
        <f ca="1">IF(OR(EV$9="×",EV$110="×",EV$110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〇")))</f>
        <v>×</v>
      </c>
      <c r="EW76" s="29" t="str">
        <f ca="1">IF(OR(EW$9="×",EW$110="×",EW$110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〇")))</f>
        <v>×</v>
      </c>
      <c r="EX76" s="30" t="str">
        <f ca="1">IF(OR(EX$9="×",EX$110="×",EX$110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〇")))</f>
        <v>×</v>
      </c>
      <c r="EY76" s="29" t="str">
        <f ca="1">IF(OR(EY$9="×",EY$110="×",EY$110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〇")))</f>
        <v>×</v>
      </c>
      <c r="EZ76" s="29" t="str">
        <f ca="1">IF(OR(EZ$9="×",EZ$110="×",EZ$110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〇")))</f>
        <v>×</v>
      </c>
      <c r="FA76" s="37" t="str">
        <f ca="1">IF(OR(FA$9="×",FA$110="×",FA$110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〇")))</f>
        <v>×</v>
      </c>
      <c r="FB76" s="36" t="str">
        <f ca="1">IF(OR(FB$9="×",FB$110="×",FB$110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〇")))</f>
        <v>×</v>
      </c>
      <c r="FC76" s="29" t="str">
        <f ca="1">IF(OR(FC$9="×",FC$110="×",FC$110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〇")))</f>
        <v>×</v>
      </c>
      <c r="FD76" s="29" t="str">
        <f ca="1">IF(OR(FD$9="×",FD$110="×",FD$110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〇")))</f>
        <v>×</v>
      </c>
      <c r="FE76" s="29" t="str">
        <f ca="1">IF(OR(FE$9="×",FE$110="×",FE$110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〇")))</f>
        <v>×</v>
      </c>
      <c r="FF76" s="29" t="str">
        <f ca="1">IF(OR(FF$9="×",FF$110="×",FF$110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〇")))</f>
        <v>×</v>
      </c>
      <c r="FG76" s="29" t="str">
        <f ca="1">IF(OR(FG$9="×",FG$110="×",FG$110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〇")))</f>
        <v>×</v>
      </c>
      <c r="FH76" s="29" t="str">
        <f ca="1">IF(OR(FH$9="×",FH$110="×",FH$110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〇")))</f>
        <v>×</v>
      </c>
      <c r="FI76" s="29" t="str">
        <f ca="1">IF(OR(FI$9="×",FI$110="×",FI$110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〇")))</f>
        <v>×</v>
      </c>
      <c r="FJ76" s="29" t="str">
        <f ca="1">IF(OR(FJ$9="×",FJ$110="×",FJ$110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〇")))</f>
        <v>×</v>
      </c>
      <c r="FK76" s="28" t="str">
        <f ca="1">IF(OR(FK$9="×",FK$110="×",FK$110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〇")))</f>
        <v>×</v>
      </c>
      <c r="FL76" s="29" t="str">
        <f ca="1">IF(OR(FL$9="×",FL$110="×",FL$110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〇")))</f>
        <v>×</v>
      </c>
      <c r="FM76" s="29" t="str">
        <f ca="1">IF(OR(FM$9="×",FM$110="×",FM$110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〇")))</f>
        <v>×</v>
      </c>
      <c r="FN76" s="30" t="str">
        <f ca="1">IF(OR(FN$9="×",FN$110="×",FN$110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〇")))</f>
        <v>×</v>
      </c>
      <c r="FO76" s="29" t="str">
        <f ca="1">IF(OR(FO$9="×",FO$110="×",FO$110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〇")))</f>
        <v>×</v>
      </c>
      <c r="FP76" s="29" t="str">
        <f ca="1">IF(OR(FP$9="×",FP$110="×",FP$110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〇")))</f>
        <v>×</v>
      </c>
      <c r="FQ76" s="29" t="str">
        <f ca="1">IF(OR(FQ$9="×",FQ$110="×",FQ$110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〇")))</f>
        <v>×</v>
      </c>
      <c r="FR76" s="29" t="str">
        <f ca="1">IF(OR(FR$9="×",FR$110="×",FR$110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〇")))</f>
        <v>×</v>
      </c>
      <c r="FS76" s="28" t="str">
        <f ca="1">IF(OR(FS$9="×",FS$110="×",FS$110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〇")))</f>
        <v>×</v>
      </c>
      <c r="FT76" s="29" t="str">
        <f ca="1">IF(OR(FT$9="×",FT$110="×",FT$110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〇")))</f>
        <v>×</v>
      </c>
      <c r="FU76" s="29" t="str">
        <f ca="1">IF(OR(FU$9="×",FU$110="×",FU$110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〇")))</f>
        <v>×</v>
      </c>
      <c r="FV76" s="30" t="str">
        <f ca="1">IF(OR(FV$9="×",FV$110="×",FV$110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〇")))</f>
        <v>×</v>
      </c>
      <c r="FW76" s="29" t="str">
        <f ca="1">IF(OR(FW$9="×",FW$110="×",FW$110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〇")))</f>
        <v>×</v>
      </c>
      <c r="FX76" s="29" t="str">
        <f ca="1">IF(OR(FX$9="×",FX$110="×",FX$110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〇")))</f>
        <v>×</v>
      </c>
      <c r="FY76" s="37" t="str">
        <f ca="1">IF(OR(FY$9="×",FY$110="×",FY$110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〇")))</f>
        <v>×</v>
      </c>
    </row>
    <row r="77" spans="1:181">
      <c r="A77" s="17"/>
      <c r="B77" s="81" t="s">
        <v>84</v>
      </c>
      <c r="C77" s="82"/>
      <c r="D77" s="11" t="s">
        <v>214</v>
      </c>
      <c r="E77" s="10" t="str">
        <f>INDEX(施設情報!$D$1:$D$1000,MATCH(D77,施設情報!$C$1:$C$1000,0))</f>
        <v>1</v>
      </c>
      <c r="F77" s="11"/>
      <c r="G77" s="8" t="str">
        <f t="shared" si="29"/>
        <v>065-46391</v>
      </c>
      <c r="H77" s="10" t="str">
        <f t="shared" si="30"/>
        <v>065-46392</v>
      </c>
      <c r="I77" s="10" t="str">
        <f t="shared" si="31"/>
        <v>065-46393</v>
      </c>
      <c r="J77" s="10" t="str">
        <f t="shared" si="32"/>
        <v>065-46394</v>
      </c>
      <c r="K77" s="10" t="str">
        <f t="shared" si="33"/>
        <v>065-46395</v>
      </c>
      <c r="L77" s="10" t="str">
        <f t="shared" si="34"/>
        <v>065-46396</v>
      </c>
      <c r="M77" s="10" t="str">
        <f t="shared" si="35"/>
        <v>065-46397</v>
      </c>
      <c r="N77" s="36" t="str">
        <f ca="1">IF(OR(N$9="×",N$110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N$110="△"),"△","〇")))</f>
        <v>△</v>
      </c>
      <c r="O77" s="29" t="str">
        <f ca="1">IF(OR(O$9="×",O$110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O$110="△"),"△","〇")))</f>
        <v>△</v>
      </c>
      <c r="P77" s="29" t="str">
        <f ca="1">IF(OR(P$9="×",P$110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P$110="△"),"△","〇")))</f>
        <v>△</v>
      </c>
      <c r="Q77" s="29" t="str">
        <f ca="1">IF(OR(Q$9="×",Q$110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Q$110="△"),"△","〇")))</f>
        <v>△</v>
      </c>
      <c r="R77" s="29" t="str">
        <f ca="1">IF(OR(R$9="×",R$110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R$110="△"),"△","〇")))</f>
        <v>△</v>
      </c>
      <c r="S77" s="29" t="str">
        <f ca="1">IF(OR(S$9="×",S$110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S$110="△"),"△","〇")))</f>
        <v>△</v>
      </c>
      <c r="T77" s="29" t="str">
        <f ca="1">IF(OR(T$9="×",T$110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T$110="△"),"△","〇")))</f>
        <v>△</v>
      </c>
      <c r="U77" s="29" t="str">
        <f ca="1">IF(OR(U$9="×",U$110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U$110="△"),"△","〇")))</f>
        <v>△</v>
      </c>
      <c r="V77" s="29" t="str">
        <f ca="1">IF(OR(V$9="×",V$110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V$110="△"),"△","〇")))</f>
        <v>△</v>
      </c>
      <c r="W77" s="28" t="str">
        <f ca="1">IF(OR(W$9="×",W$110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W$110="△"),"△","〇")))</f>
        <v>〇</v>
      </c>
      <c r="X77" s="29" t="str">
        <f ca="1">IF(OR(X$9="×",X$110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X$110="△"),"△","〇")))</f>
        <v>〇</v>
      </c>
      <c r="Y77" s="29" t="str">
        <f ca="1">IF(OR(Y$9="×",Y$110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Y$110="△"),"△","〇")))</f>
        <v>〇</v>
      </c>
      <c r="Z77" s="30" t="str">
        <f ca="1">IF(OR(Z$9="×",Z$110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Z$110="△"),"△","〇")))</f>
        <v>〇</v>
      </c>
      <c r="AA77" s="29" t="str">
        <f ca="1">IF(OR(AA$9="×",AA$110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AA$110="△"),"△","〇")))</f>
        <v>〇</v>
      </c>
      <c r="AB77" s="29" t="str">
        <f ca="1">IF(OR(AB$9="×",AB$110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AB$110="△"),"△","〇")))</f>
        <v>〇</v>
      </c>
      <c r="AC77" s="29" t="str">
        <f ca="1">IF(OR(AC$9="×",AC$110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AC$110="△"),"△","〇")))</f>
        <v>〇</v>
      </c>
      <c r="AD77" s="29" t="str">
        <f ca="1">IF(OR(AD$9="×",AD$110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AD$110="△"),"△","〇")))</f>
        <v>〇</v>
      </c>
      <c r="AE77" s="28" t="str">
        <f ca="1">IF(OR(AE$9="×",AE$110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AE$110="△"),"△","〇")))</f>
        <v>△</v>
      </c>
      <c r="AF77" s="29" t="str">
        <f ca="1">IF(OR(AF$9="×",AF$110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AF$110="△"),"△","〇")))</f>
        <v>△</v>
      </c>
      <c r="AG77" s="29" t="str">
        <f ca="1">IF(OR(AG$9="×",AG$110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AG$110="△"),"△","〇")))</f>
        <v>△</v>
      </c>
      <c r="AH77" s="30" t="str">
        <f ca="1">IF(OR(AH$9="×",AH$110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AH$110="△"),"△","〇")))</f>
        <v>△</v>
      </c>
      <c r="AI77" s="29" t="str">
        <f ca="1">IF(OR(AI$9="×",AI$110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AI$110="△"),"△","〇")))</f>
        <v>△</v>
      </c>
      <c r="AJ77" s="29" t="str">
        <f ca="1">IF(OR(AJ$9="×",AJ$110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AJ$110="△"),"△","〇")))</f>
        <v>△</v>
      </c>
      <c r="AK77" s="37" t="str">
        <f ca="1">IF(OR(AK$9="×",AK$110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AK$110="△"),"△","〇")))</f>
        <v>△</v>
      </c>
      <c r="AL77" s="36" t="str">
        <f ca="1">IF(OR(AL$9="×",AL$110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AL$110="△"),"△","〇")))</f>
        <v>△</v>
      </c>
      <c r="AM77" s="29" t="str">
        <f ca="1">IF(OR(AM$9="×",AM$110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AM$110="△"),"△","〇")))</f>
        <v>△</v>
      </c>
      <c r="AN77" s="29" t="str">
        <f ca="1">IF(OR(AN$9="×",AN$110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AN$110="△"),"△","〇")))</f>
        <v>△</v>
      </c>
      <c r="AO77" s="29" t="str">
        <f ca="1">IF(OR(AO$9="×",AO$110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AO$110="△"),"△","〇")))</f>
        <v>△</v>
      </c>
      <c r="AP77" s="29" t="str">
        <f ca="1">IF(OR(AP$9="×",AP$110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AP$110="△"),"△","〇")))</f>
        <v>△</v>
      </c>
      <c r="AQ77" s="29" t="str">
        <f ca="1">IF(OR(AQ$9="×",AQ$110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AQ$110="△"),"△","〇")))</f>
        <v>△</v>
      </c>
      <c r="AR77" s="29" t="str">
        <f ca="1">IF(OR(AR$9="×",AR$110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AR$110="△"),"△","〇")))</f>
        <v>△</v>
      </c>
      <c r="AS77" s="29" t="str">
        <f ca="1">IF(OR(AS$9="×",AS$110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AS$110="△"),"△","〇")))</f>
        <v>△</v>
      </c>
      <c r="AT77" s="29" t="str">
        <f ca="1">IF(OR(AT$9="×",AT$110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AT$110="△"),"△","〇")))</f>
        <v>△</v>
      </c>
      <c r="AU77" s="28" t="str">
        <f ca="1">IF(OR(AU$9="×",AU$110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AU$110="△"),"△","〇")))</f>
        <v>〇</v>
      </c>
      <c r="AV77" s="29" t="str">
        <f ca="1">IF(OR(AV$9="×",AV$110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AV$110="△"),"△","〇")))</f>
        <v>〇</v>
      </c>
      <c r="AW77" s="29" t="str">
        <f ca="1">IF(OR(AW$9="×",AW$110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AW$110="△"),"△","〇")))</f>
        <v>〇</v>
      </c>
      <c r="AX77" s="30" t="str">
        <f ca="1">IF(OR(AX$9="×",AX$110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AX$110="△"),"△","〇")))</f>
        <v>〇</v>
      </c>
      <c r="AY77" s="29" t="str">
        <f ca="1">IF(OR(AY$9="×",AY$110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AY$110="△"),"△","〇")))</f>
        <v>〇</v>
      </c>
      <c r="AZ77" s="29" t="str">
        <f ca="1">IF(OR(AZ$9="×",AZ$110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AZ$110="△"),"△","〇")))</f>
        <v>〇</v>
      </c>
      <c r="BA77" s="29" t="str">
        <f ca="1">IF(OR(BA$9="×",BA$110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BA$110="△"),"△","〇")))</f>
        <v>〇</v>
      </c>
      <c r="BB77" s="29" t="str">
        <f ca="1">IF(OR(BB$9="×",BB$110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BB$110="△"),"△","〇")))</f>
        <v>〇</v>
      </c>
      <c r="BC77" s="28" t="str">
        <f ca="1">IF(OR(BC$9="×",BC$110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BC$110="△"),"△","〇")))</f>
        <v>△</v>
      </c>
      <c r="BD77" s="29" t="str">
        <f ca="1">IF(OR(BD$9="×",BD$110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BD$110="△"),"△","〇")))</f>
        <v>△</v>
      </c>
      <c r="BE77" s="29" t="str">
        <f ca="1">IF(OR(BE$9="×",BE$110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BE$110="△"),"△","〇")))</f>
        <v>△</v>
      </c>
      <c r="BF77" s="30" t="str">
        <f ca="1">IF(OR(BF$9="×",BF$110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BF$110="△"),"△","〇")))</f>
        <v>△</v>
      </c>
      <c r="BG77" s="29" t="str">
        <f ca="1">IF(OR(BG$9="×",BG$110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BG$110="△"),"△","〇")))</f>
        <v>△</v>
      </c>
      <c r="BH77" s="29" t="str">
        <f ca="1">IF(OR(BH$9="×",BH$110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BH$110="△"),"△","〇")))</f>
        <v>△</v>
      </c>
      <c r="BI77" s="37" t="str">
        <f ca="1">IF(OR(BI$9="×",BI$110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BI$110="△"),"△","〇")))</f>
        <v>△</v>
      </c>
      <c r="BJ77" s="36" t="str">
        <f ca="1">IF(OR(BJ$9="×",BJ$110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BJ$110="△"),"△","〇")))</f>
        <v>△</v>
      </c>
      <c r="BK77" s="29" t="str">
        <f ca="1">IF(OR(BK$9="×",BK$110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BK$110="△"),"△","〇")))</f>
        <v>△</v>
      </c>
      <c r="BL77" s="29" t="str">
        <f ca="1">IF(OR(BL$9="×",BL$110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BL$110="△"),"△","〇")))</f>
        <v>△</v>
      </c>
      <c r="BM77" s="29" t="str">
        <f ca="1">IF(OR(BM$9="×",BM$110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BM$110="△"),"△","〇")))</f>
        <v>△</v>
      </c>
      <c r="BN77" s="29" t="str">
        <f ca="1">IF(OR(BN$9="×",BN$110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BN$110="△"),"△","〇")))</f>
        <v>△</v>
      </c>
      <c r="BO77" s="29" t="str">
        <f ca="1">IF(OR(BO$9="×",BO$110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BO$110="△"),"△","〇")))</f>
        <v>△</v>
      </c>
      <c r="BP77" s="29" t="str">
        <f ca="1">IF(OR(BP$9="×",BP$110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BP$110="△"),"△","〇")))</f>
        <v>△</v>
      </c>
      <c r="BQ77" s="29" t="str">
        <f ca="1">IF(OR(BQ$9="×",BQ$110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BQ$110="△"),"△","〇")))</f>
        <v>△</v>
      </c>
      <c r="BR77" s="29" t="str">
        <f ca="1">IF(OR(BR$9="×",BR$110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BR$110="△"),"△","〇")))</f>
        <v>△</v>
      </c>
      <c r="BS77" s="28" t="str">
        <f ca="1">IF(OR(BS$9="×",BS$110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BS$110="△"),"△","〇")))</f>
        <v>〇</v>
      </c>
      <c r="BT77" s="29" t="str">
        <f ca="1">IF(OR(BT$9="×",BT$110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BT$110="△"),"△","〇")))</f>
        <v>〇</v>
      </c>
      <c r="BU77" s="29" t="str">
        <f ca="1">IF(OR(BU$9="×",BU$110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BU$110="△"),"△","〇")))</f>
        <v>〇</v>
      </c>
      <c r="BV77" s="30" t="str">
        <f ca="1">IF(OR(BV$9="×",BV$110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BV$110="△"),"△","〇")))</f>
        <v>〇</v>
      </c>
      <c r="BW77" s="29" t="str">
        <f ca="1">IF(OR(BW$9="×",BW$110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BW$110="△"),"△","〇")))</f>
        <v>〇</v>
      </c>
      <c r="BX77" s="29" t="str">
        <f ca="1">IF(OR(BX$9="×",BX$110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BX$110="△"),"△","〇")))</f>
        <v>〇</v>
      </c>
      <c r="BY77" s="29" t="str">
        <f ca="1">IF(OR(BY$9="×",BY$110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BY$110="△"),"△","〇")))</f>
        <v>〇</v>
      </c>
      <c r="BZ77" s="29" t="str">
        <f ca="1">IF(OR(BZ$9="×",BZ$110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BZ$110="△"),"△","〇")))</f>
        <v>〇</v>
      </c>
      <c r="CA77" s="28" t="str">
        <f ca="1">IF(OR(CA$9="×",CA$110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CA$110="△"),"△","〇")))</f>
        <v>△</v>
      </c>
      <c r="CB77" s="29" t="str">
        <f ca="1">IF(OR(CB$9="×",CB$110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CB$110="△"),"△","〇")))</f>
        <v>△</v>
      </c>
      <c r="CC77" s="29" t="str">
        <f ca="1">IF(OR(CC$9="×",CC$110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CC$110="△"),"△","〇")))</f>
        <v>△</v>
      </c>
      <c r="CD77" s="30" t="str">
        <f ca="1">IF(OR(CD$9="×",CD$110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CD$110="△"),"△","〇")))</f>
        <v>△</v>
      </c>
      <c r="CE77" s="29" t="str">
        <f ca="1">IF(OR(CE$9="×",CE$110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CE$110="△"),"△","〇")))</f>
        <v>△</v>
      </c>
      <c r="CF77" s="29" t="str">
        <f ca="1">IF(OR(CF$9="×",CF$110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CF$110="△"),"△","〇")))</f>
        <v>△</v>
      </c>
      <c r="CG77" s="37" t="str">
        <f ca="1">IF(OR(CG$9="×",CG$110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CG$110="△"),"△","〇")))</f>
        <v>△</v>
      </c>
      <c r="CH77" s="36" t="str">
        <f ca="1">IF(OR(CH$9="×",CH$110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CH$110="△"),"△","〇")))</f>
        <v>△</v>
      </c>
      <c r="CI77" s="29" t="str">
        <f ca="1">IF(OR(CI$9="×",CI$110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CI$110="△"),"△","〇")))</f>
        <v>△</v>
      </c>
      <c r="CJ77" s="29" t="str">
        <f ca="1">IF(OR(CJ$9="×",CJ$110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CJ$110="△"),"△","〇")))</f>
        <v>△</v>
      </c>
      <c r="CK77" s="29" t="str">
        <f ca="1">IF(OR(CK$9="×",CK$110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CK$110="△"),"△","〇")))</f>
        <v>△</v>
      </c>
      <c r="CL77" s="29" t="str">
        <f ca="1">IF(OR(CL$9="×",CL$110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CL$110="△"),"△","〇")))</f>
        <v>△</v>
      </c>
      <c r="CM77" s="29" t="str">
        <f ca="1">IF(OR(CM$9="×",CM$110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CM$110="△"),"△","〇")))</f>
        <v>△</v>
      </c>
      <c r="CN77" s="29" t="str">
        <f ca="1">IF(OR(CN$9="×",CN$110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CN$110="△"),"△","〇")))</f>
        <v>△</v>
      </c>
      <c r="CO77" s="29" t="str">
        <f ca="1">IF(OR(CO$9="×",CO$110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CO$110="△"),"△","〇")))</f>
        <v>△</v>
      </c>
      <c r="CP77" s="29" t="str">
        <f ca="1">IF(OR(CP$9="×",CP$110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CP$110="△"),"△","〇")))</f>
        <v>△</v>
      </c>
      <c r="CQ77" s="28" t="str">
        <f ca="1">IF(OR(CQ$9="×",CQ$110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CQ$110="△"),"△","〇")))</f>
        <v>〇</v>
      </c>
      <c r="CR77" s="29" t="str">
        <f ca="1">IF(OR(CR$9="×",CR$110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CR$110="△"),"△","〇")))</f>
        <v>〇</v>
      </c>
      <c r="CS77" s="29" t="str">
        <f ca="1">IF(OR(CS$9="×",CS$110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CS$110="△"),"△","〇")))</f>
        <v>〇</v>
      </c>
      <c r="CT77" s="30" t="str">
        <f ca="1">IF(OR(CT$9="×",CT$110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CT$110="△"),"△","〇")))</f>
        <v>〇</v>
      </c>
      <c r="CU77" s="29" t="str">
        <f ca="1">IF(OR(CU$9="×",CU$110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CU$110="△"),"△","〇")))</f>
        <v>〇</v>
      </c>
      <c r="CV77" s="29" t="str">
        <f ca="1">IF(OR(CV$9="×",CV$110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CV$110="△"),"△","〇")))</f>
        <v>〇</v>
      </c>
      <c r="CW77" s="29" t="str">
        <f ca="1">IF(OR(CW$9="×",CW$110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CW$110="△"),"△","〇")))</f>
        <v>〇</v>
      </c>
      <c r="CX77" s="29" t="str">
        <f ca="1">IF(OR(CX$9="×",CX$110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CX$110="△"),"△","〇")))</f>
        <v>〇</v>
      </c>
      <c r="CY77" s="28" t="str">
        <f ca="1">IF(OR(CY$9="×",CY$110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CY$110="△"),"△","〇")))</f>
        <v>△</v>
      </c>
      <c r="CZ77" s="29" t="str">
        <f ca="1">IF(OR(CZ$9="×",CZ$110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CZ$110="△"),"△","〇")))</f>
        <v>△</v>
      </c>
      <c r="DA77" s="29" t="str">
        <f ca="1">IF(OR(DA$9="×",DA$110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DA$110="△"),"△","〇")))</f>
        <v>△</v>
      </c>
      <c r="DB77" s="30" t="str">
        <f ca="1">IF(OR(DB$9="×",DB$110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DB$110="△"),"△","〇")))</f>
        <v>△</v>
      </c>
      <c r="DC77" s="29" t="str">
        <f ca="1">IF(OR(DC$9="×",DC$110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DC$110="△"),"△","〇")))</f>
        <v>△</v>
      </c>
      <c r="DD77" s="29" t="str">
        <f ca="1">IF(OR(DD$9="×",DD$110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DD$110="△"),"△","〇")))</f>
        <v>△</v>
      </c>
      <c r="DE77" s="37" t="str">
        <f ca="1">IF(OR(DE$9="×",DE$110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DE$110="△"),"△","〇")))</f>
        <v>△</v>
      </c>
      <c r="DF77" s="36" t="str">
        <f ca="1">IF(OR(DF$9="×",DF$110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DF$110="△"),"△","〇")))</f>
        <v>△</v>
      </c>
      <c r="DG77" s="29" t="str">
        <f ca="1">IF(OR(DG$9="×",DG$110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DG$110="△"),"△","〇")))</f>
        <v>△</v>
      </c>
      <c r="DH77" s="29" t="str">
        <f ca="1">IF(OR(DH$9="×",DH$110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DH$110="△"),"△","〇")))</f>
        <v>△</v>
      </c>
      <c r="DI77" s="29" t="str">
        <f ca="1">IF(OR(DI$9="×",DI$110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DI$110="△"),"△","〇")))</f>
        <v>△</v>
      </c>
      <c r="DJ77" s="29" t="str">
        <f ca="1">IF(OR(DJ$9="×",DJ$110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DJ$110="△"),"△","〇")))</f>
        <v>△</v>
      </c>
      <c r="DK77" s="29" t="str">
        <f ca="1">IF(OR(DK$9="×",DK$110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DK$110="△"),"△","〇")))</f>
        <v>△</v>
      </c>
      <c r="DL77" s="29" t="str">
        <f ca="1">IF(OR(DL$9="×",DL$110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DL$110="△"),"△","〇")))</f>
        <v>△</v>
      </c>
      <c r="DM77" s="29" t="str">
        <f ca="1">IF(OR(DM$9="×",DM$110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DM$110="△"),"△","〇")))</f>
        <v>△</v>
      </c>
      <c r="DN77" s="29" t="str">
        <f ca="1">IF(OR(DN$9="×",DN$110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DN$110="△"),"△","〇")))</f>
        <v>△</v>
      </c>
      <c r="DO77" s="28" t="str">
        <f ca="1">IF(OR(DO$9="×",DO$110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DO$110="△"),"△","〇")))</f>
        <v>〇</v>
      </c>
      <c r="DP77" s="29" t="str">
        <f ca="1">IF(OR(DP$9="×",DP$110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DP$110="△"),"△","〇")))</f>
        <v>〇</v>
      </c>
      <c r="DQ77" s="29" t="str">
        <f ca="1">IF(OR(DQ$9="×",DQ$110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DQ$110="△"),"△","〇")))</f>
        <v>〇</v>
      </c>
      <c r="DR77" s="30" t="str">
        <f ca="1">IF(OR(DR$9="×",DR$110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DR$110="△"),"△","〇")))</f>
        <v>〇</v>
      </c>
      <c r="DS77" s="29" t="str">
        <f ca="1">IF(OR(DS$9="×",DS$110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DS$110="△"),"△","〇")))</f>
        <v>〇</v>
      </c>
      <c r="DT77" s="29" t="str">
        <f ca="1">IF(OR(DT$9="×",DT$110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DT$110="△"),"△","〇")))</f>
        <v>〇</v>
      </c>
      <c r="DU77" s="29" t="str">
        <f ca="1">IF(OR(DU$9="×",DU$110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DU$110="△"),"△","〇")))</f>
        <v>〇</v>
      </c>
      <c r="DV77" s="29" t="str">
        <f ca="1">IF(OR(DV$9="×",DV$110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DV$110="△"),"△","〇")))</f>
        <v>〇</v>
      </c>
      <c r="DW77" s="28" t="str">
        <f ca="1">IF(OR(DW$9="×",DW$110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DW$110="△"),"△","〇")))</f>
        <v>△</v>
      </c>
      <c r="DX77" s="29" t="str">
        <f ca="1">IF(OR(DX$9="×",DX$110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DX$110="△"),"△","〇")))</f>
        <v>△</v>
      </c>
      <c r="DY77" s="29" t="str">
        <f ca="1">IF(OR(DY$9="×",DY$110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DY$110="△"),"△","〇")))</f>
        <v>△</v>
      </c>
      <c r="DZ77" s="30" t="str">
        <f ca="1">IF(OR(DZ$9="×",DZ$110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DZ$110="△"),"△","〇")))</f>
        <v>△</v>
      </c>
      <c r="EA77" s="29" t="str">
        <f ca="1">IF(OR(EA$9="×",EA$110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EA$110="△"),"△","〇")))</f>
        <v>△</v>
      </c>
      <c r="EB77" s="29" t="str">
        <f ca="1">IF(OR(EB$9="×",EB$110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EB$110="△"),"△","〇")))</f>
        <v>△</v>
      </c>
      <c r="EC77" s="37" t="str">
        <f ca="1">IF(OR(EC$9="×",EC$110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EC$110="△"),"△","〇")))</f>
        <v>△</v>
      </c>
      <c r="ED77" s="36" t="str">
        <f ca="1">IF(OR(ED$9="×",ED$110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ED$110="△"),"△","〇")))</f>
        <v>×</v>
      </c>
      <c r="EE77" s="29" t="str">
        <f ca="1">IF(OR(EE$9="×",EE$110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EE$110="△"),"△","〇")))</f>
        <v>×</v>
      </c>
      <c r="EF77" s="29" t="str">
        <f ca="1">IF(OR(EF$9="×",EF$110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EF$110="△"),"△","〇")))</f>
        <v>×</v>
      </c>
      <c r="EG77" s="29" t="str">
        <f ca="1">IF(OR(EG$9="×",EG$110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EG$110="△"),"△","〇")))</f>
        <v>×</v>
      </c>
      <c r="EH77" s="29" t="str">
        <f ca="1">IF(OR(EH$9="×",EH$110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EH$110="△"),"△","〇")))</f>
        <v>×</v>
      </c>
      <c r="EI77" s="29" t="str">
        <f ca="1">IF(OR(EI$9="×",EI$110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EI$110="△"),"△","〇")))</f>
        <v>×</v>
      </c>
      <c r="EJ77" s="29" t="str">
        <f ca="1">IF(OR(EJ$9="×",EJ$110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EJ$110="△"),"△","〇")))</f>
        <v>×</v>
      </c>
      <c r="EK77" s="29" t="str">
        <f ca="1">IF(OR(EK$9="×",EK$110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EK$110="△"),"△","〇")))</f>
        <v>×</v>
      </c>
      <c r="EL77" s="29" t="str">
        <f ca="1">IF(OR(EL$9="×",EL$110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EL$110="△"),"△","〇")))</f>
        <v>×</v>
      </c>
      <c r="EM77" s="28" t="str">
        <f ca="1">IF(OR(EM$9="×",EM$110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EM$110="△"),"△","〇")))</f>
        <v>×</v>
      </c>
      <c r="EN77" s="29" t="str">
        <f ca="1">IF(OR(EN$9="×",EN$110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EN$110="△"),"△","〇")))</f>
        <v>×</v>
      </c>
      <c r="EO77" s="29" t="str">
        <f ca="1">IF(OR(EO$9="×",EO$110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EO$110="△"),"△","〇")))</f>
        <v>×</v>
      </c>
      <c r="EP77" s="30" t="str">
        <f ca="1">IF(OR(EP$9="×",EP$110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EP$110="△"),"△","〇")))</f>
        <v>×</v>
      </c>
      <c r="EQ77" s="29" t="str">
        <f ca="1">IF(OR(EQ$9="×",EQ$110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EQ$110="△"),"△","〇")))</f>
        <v>×</v>
      </c>
      <c r="ER77" s="29" t="str">
        <f ca="1">IF(OR(ER$9="×",ER$110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ER$110="△"),"△","〇")))</f>
        <v>×</v>
      </c>
      <c r="ES77" s="29" t="str">
        <f ca="1">IF(OR(ES$9="×",ES$110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ES$110="△"),"△","〇")))</f>
        <v>×</v>
      </c>
      <c r="ET77" s="29" t="str">
        <f ca="1">IF(OR(ET$9="×",ET$110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ET$110="△"),"△","〇")))</f>
        <v>×</v>
      </c>
      <c r="EU77" s="28" t="str">
        <f ca="1">IF(OR(EU$9="×",EU$110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EU$110="△"),"△","〇")))</f>
        <v>×</v>
      </c>
      <c r="EV77" s="29" t="str">
        <f ca="1">IF(OR(EV$9="×",EV$110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EV$110="△"),"△","〇")))</f>
        <v>×</v>
      </c>
      <c r="EW77" s="29" t="str">
        <f ca="1">IF(OR(EW$9="×",EW$110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EW$110="△"),"△","〇")))</f>
        <v>×</v>
      </c>
      <c r="EX77" s="30" t="str">
        <f ca="1">IF(OR(EX$9="×",EX$110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EX$110="△"),"△","〇")))</f>
        <v>×</v>
      </c>
      <c r="EY77" s="29" t="str">
        <f ca="1">IF(OR(EY$9="×",EY$110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EY$110="△"),"△","〇")))</f>
        <v>×</v>
      </c>
      <c r="EZ77" s="29" t="str">
        <f ca="1">IF(OR(EZ$9="×",EZ$110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EZ$110="△"),"△","〇")))</f>
        <v>×</v>
      </c>
      <c r="FA77" s="37" t="str">
        <f ca="1">IF(OR(FA$9="×",FA$110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FA$110="△"),"△","〇")))</f>
        <v>×</v>
      </c>
      <c r="FB77" s="36" t="str">
        <f ca="1">IF(OR(FB$9="×",FB$110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FB$110="△"),"△","〇")))</f>
        <v>×</v>
      </c>
      <c r="FC77" s="29" t="str">
        <f ca="1">IF(OR(FC$9="×",FC$110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FC$110="△"),"△","〇")))</f>
        <v>×</v>
      </c>
      <c r="FD77" s="29" t="str">
        <f ca="1">IF(OR(FD$9="×",FD$110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FD$110="△"),"△","〇")))</f>
        <v>×</v>
      </c>
      <c r="FE77" s="29" t="str">
        <f ca="1">IF(OR(FE$9="×",FE$110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FE$110="△"),"△","〇")))</f>
        <v>×</v>
      </c>
      <c r="FF77" s="29" t="str">
        <f ca="1">IF(OR(FF$9="×",FF$110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FF$110="△"),"△","〇")))</f>
        <v>×</v>
      </c>
      <c r="FG77" s="29" t="str">
        <f ca="1">IF(OR(FG$9="×",FG$110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FG$110="△"),"△","〇")))</f>
        <v>×</v>
      </c>
      <c r="FH77" s="29" t="str">
        <f ca="1">IF(OR(FH$9="×",FH$110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FH$110="△"),"△","〇")))</f>
        <v>×</v>
      </c>
      <c r="FI77" s="29" t="str">
        <f ca="1">IF(OR(FI$9="×",FI$110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FI$110="△"),"△","〇")))</f>
        <v>×</v>
      </c>
      <c r="FJ77" s="29" t="str">
        <f ca="1">IF(OR(FJ$9="×",FJ$110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FJ$110="△"),"△","〇")))</f>
        <v>×</v>
      </c>
      <c r="FK77" s="28" t="str">
        <f ca="1">IF(OR(FK$9="×",FK$110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FK$110="△"),"△","〇")))</f>
        <v>×</v>
      </c>
      <c r="FL77" s="29" t="str">
        <f ca="1">IF(OR(FL$9="×",FL$110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FL$110="△"),"△","〇")))</f>
        <v>×</v>
      </c>
      <c r="FM77" s="29" t="str">
        <f ca="1">IF(OR(FM$9="×",FM$110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FM$110="△"),"△","〇")))</f>
        <v>×</v>
      </c>
      <c r="FN77" s="30" t="str">
        <f ca="1">IF(OR(FN$9="×",FN$110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FN$110="△"),"△","〇")))</f>
        <v>×</v>
      </c>
      <c r="FO77" s="29" t="str">
        <f ca="1">IF(OR(FO$9="×",FO$110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FO$110="△"),"△","〇")))</f>
        <v>×</v>
      </c>
      <c r="FP77" s="29" t="str">
        <f ca="1">IF(OR(FP$9="×",FP$110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FP$110="△"),"△","〇")))</f>
        <v>×</v>
      </c>
      <c r="FQ77" s="29" t="str">
        <f ca="1">IF(OR(FQ$9="×",FQ$110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FQ$110="△"),"△","〇")))</f>
        <v>×</v>
      </c>
      <c r="FR77" s="29" t="str">
        <f ca="1">IF(OR(FR$9="×",FR$110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FR$110="△"),"△","〇")))</f>
        <v>×</v>
      </c>
      <c r="FS77" s="28" t="str">
        <f ca="1">IF(OR(FS$9="×",FS$110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FS$110="△"),"△","〇")))</f>
        <v>×</v>
      </c>
      <c r="FT77" s="29" t="str">
        <f ca="1">IF(OR(FT$9="×",FT$110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FT$110="△"),"△","〇")))</f>
        <v>×</v>
      </c>
      <c r="FU77" s="29" t="str">
        <f ca="1">IF(OR(FU$9="×",FU$110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FU$110="△"),"△","〇")))</f>
        <v>×</v>
      </c>
      <c r="FV77" s="30" t="str">
        <f ca="1">IF(OR(FV$9="×",FV$110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FV$110="△"),"△","〇")))</f>
        <v>×</v>
      </c>
      <c r="FW77" s="29" t="str">
        <f ca="1">IF(OR(FW$9="×",FW$110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FW$110="△"),"△","〇")))</f>
        <v>×</v>
      </c>
      <c r="FX77" s="29" t="str">
        <f ca="1">IF(OR(FX$9="×",FX$110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FX$110="△"),"△","〇")))</f>
        <v>×</v>
      </c>
      <c r="FY77" s="37" t="str">
        <f ca="1">IF(OR(FY$9="×",FY$110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FY$110="△"),"△","〇")))</f>
        <v>×</v>
      </c>
    </row>
    <row r="78" spans="1:181">
      <c r="A78" s="17"/>
      <c r="B78" s="81" t="s">
        <v>85</v>
      </c>
      <c r="C78" s="82"/>
      <c r="D78" s="11" t="s">
        <v>215</v>
      </c>
      <c r="E78" s="10" t="str">
        <f>INDEX(施設情報!$D$1:$D$1000,MATCH(D78,施設情報!$C$1:$C$1000,0))</f>
        <v>1</v>
      </c>
      <c r="F78" s="11"/>
      <c r="G78" s="8" t="str">
        <f t="shared" si="29"/>
        <v>066-46391</v>
      </c>
      <c r="H78" s="10" t="str">
        <f t="shared" si="30"/>
        <v>066-46392</v>
      </c>
      <c r="I78" s="10" t="str">
        <f t="shared" si="31"/>
        <v>066-46393</v>
      </c>
      <c r="J78" s="10" t="str">
        <f t="shared" si="32"/>
        <v>066-46394</v>
      </c>
      <c r="K78" s="10" t="str">
        <f t="shared" si="33"/>
        <v>066-46395</v>
      </c>
      <c r="L78" s="10" t="str">
        <f t="shared" si="34"/>
        <v>066-46396</v>
      </c>
      <c r="M78" s="10" t="str">
        <f t="shared" si="35"/>
        <v>066-46397</v>
      </c>
      <c r="N78" s="36" t="str">
        <f ca="1">IF(OR(N$9="×",N$110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N$142="×",N$110="△"),"△","〇")))</f>
        <v>△</v>
      </c>
      <c r="O78" s="29" t="str">
        <f ca="1">IF(OR(O$9="×",O$110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O$142="×",O$110="△"),"△","〇")))</f>
        <v>△</v>
      </c>
      <c r="P78" s="29" t="str">
        <f ca="1">IF(OR(P$9="×",P$110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P$142="×",P$110="△"),"△","〇")))</f>
        <v>△</v>
      </c>
      <c r="Q78" s="29" t="str">
        <f ca="1">IF(OR(Q$9="×",Q$110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Q$142="×",Q$110="△"),"△","〇")))</f>
        <v>△</v>
      </c>
      <c r="R78" s="29" t="str">
        <f ca="1">IF(OR(R$9="×",R$110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R$142="×",R$110="△"),"△","〇")))</f>
        <v>△</v>
      </c>
      <c r="S78" s="29" t="str">
        <f ca="1">IF(OR(S$9="×",S$110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S$142="×",S$110="△"),"△","〇")))</f>
        <v>△</v>
      </c>
      <c r="T78" s="29" t="str">
        <f ca="1">IF(OR(T$9="×",T$110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T$142="×",T$110="△"),"△","〇")))</f>
        <v>△</v>
      </c>
      <c r="U78" s="29" t="str">
        <f ca="1">IF(OR(U$9="×",U$110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U$142="×",U$110="△"),"△","〇")))</f>
        <v>△</v>
      </c>
      <c r="V78" s="29" t="str">
        <f ca="1">IF(OR(V$9="×",V$110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V$142="×",V$110="△"),"△","〇")))</f>
        <v>△</v>
      </c>
      <c r="W78" s="28" t="str">
        <f ca="1">IF(OR(W$9="×",W$110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W$142="×",W$110="△"),"△","〇")))</f>
        <v>〇</v>
      </c>
      <c r="X78" s="29" t="str">
        <f ca="1">IF(OR(X$9="×",X$110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X$142="×",X$110="△"),"△","〇")))</f>
        <v>〇</v>
      </c>
      <c r="Y78" s="29" t="str">
        <f ca="1">IF(OR(Y$9="×",Y$110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Y$142="×",Y$110="△"),"△","〇")))</f>
        <v>〇</v>
      </c>
      <c r="Z78" s="30" t="str">
        <f ca="1">IF(OR(Z$9="×",Z$110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Z$142="×",Z$110="△"),"△","〇")))</f>
        <v>〇</v>
      </c>
      <c r="AA78" s="29" t="str">
        <f ca="1">IF(OR(AA$9="×",AA$110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AA$142="×",AA$110="△"),"△","〇")))</f>
        <v>〇</v>
      </c>
      <c r="AB78" s="29" t="str">
        <f ca="1">IF(OR(AB$9="×",AB$110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AB$142="×",AB$110="△"),"△","〇")))</f>
        <v>〇</v>
      </c>
      <c r="AC78" s="29" t="str">
        <f ca="1">IF(OR(AC$9="×",AC$110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AC$142="×",AC$110="△"),"△","〇")))</f>
        <v>〇</v>
      </c>
      <c r="AD78" s="29" t="str">
        <f ca="1">IF(OR(AD$9="×",AD$110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AD$142="×",AD$110="△"),"△","〇")))</f>
        <v>〇</v>
      </c>
      <c r="AE78" s="28" t="str">
        <f ca="1">IF(OR(AE$9="×",AE$110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AE$142="×",AE$110="△"),"△","〇")))</f>
        <v>△</v>
      </c>
      <c r="AF78" s="29" t="str">
        <f ca="1">IF(OR(AF$9="×",AF$110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AF$142="×",AF$110="△"),"△","〇")))</f>
        <v>△</v>
      </c>
      <c r="AG78" s="29" t="str">
        <f ca="1">IF(OR(AG$9="×",AG$110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AG$142="×",AG$110="△"),"△","〇")))</f>
        <v>△</v>
      </c>
      <c r="AH78" s="30" t="str">
        <f ca="1">IF(OR(AH$9="×",AH$110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AH$142="×",AH$110="△"),"△","〇")))</f>
        <v>△</v>
      </c>
      <c r="AI78" s="29" t="str">
        <f ca="1">IF(OR(AI$9="×",AI$110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AI$142="×",AI$110="△"),"△","〇")))</f>
        <v>△</v>
      </c>
      <c r="AJ78" s="29" t="str">
        <f ca="1">IF(OR(AJ$9="×",AJ$110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AJ$142="×",AJ$110="△"),"△","〇")))</f>
        <v>△</v>
      </c>
      <c r="AK78" s="37" t="str">
        <f ca="1">IF(OR(AK$9="×",AK$110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AK$142="×",AK$110="△"),"△","〇")))</f>
        <v>△</v>
      </c>
      <c r="AL78" s="36" t="str">
        <f ca="1">IF(OR(AL$9="×",AL$110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AL$142="×",AL$110="△"),"△","〇")))</f>
        <v>△</v>
      </c>
      <c r="AM78" s="29" t="str">
        <f ca="1">IF(OR(AM$9="×",AM$110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AM$142="×",AM$110="△"),"△","〇")))</f>
        <v>△</v>
      </c>
      <c r="AN78" s="29" t="str">
        <f ca="1">IF(OR(AN$9="×",AN$110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AN$142="×",AN$110="△"),"△","〇")))</f>
        <v>△</v>
      </c>
      <c r="AO78" s="29" t="str">
        <f ca="1">IF(OR(AO$9="×",AO$110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AO$142="×",AO$110="△"),"△","〇")))</f>
        <v>△</v>
      </c>
      <c r="AP78" s="29" t="str">
        <f ca="1">IF(OR(AP$9="×",AP$110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AP$142="×",AP$110="△"),"△","〇")))</f>
        <v>△</v>
      </c>
      <c r="AQ78" s="29" t="str">
        <f ca="1">IF(OR(AQ$9="×",AQ$110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AQ$142="×",AQ$110="△"),"△","〇")))</f>
        <v>△</v>
      </c>
      <c r="AR78" s="29" t="str">
        <f ca="1">IF(OR(AR$9="×",AR$110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AR$142="×",AR$110="△"),"△","〇")))</f>
        <v>△</v>
      </c>
      <c r="AS78" s="29" t="str">
        <f ca="1">IF(OR(AS$9="×",AS$110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AS$142="×",AS$110="△"),"△","〇")))</f>
        <v>△</v>
      </c>
      <c r="AT78" s="29" t="str">
        <f ca="1">IF(OR(AT$9="×",AT$110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AT$142="×",AT$110="△"),"△","〇")))</f>
        <v>△</v>
      </c>
      <c r="AU78" s="28" t="str">
        <f ca="1">IF(OR(AU$9="×",AU$110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AU$142="×",AU$110="△"),"△","〇")))</f>
        <v>〇</v>
      </c>
      <c r="AV78" s="29" t="str">
        <f ca="1">IF(OR(AV$9="×",AV$110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AV$142="×",AV$110="△"),"△","〇")))</f>
        <v>〇</v>
      </c>
      <c r="AW78" s="29" t="str">
        <f ca="1">IF(OR(AW$9="×",AW$110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AW$142="×",AW$110="△"),"△","〇")))</f>
        <v>〇</v>
      </c>
      <c r="AX78" s="30" t="str">
        <f ca="1">IF(OR(AX$9="×",AX$110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AX$142="×",AX$110="△"),"△","〇")))</f>
        <v>〇</v>
      </c>
      <c r="AY78" s="29" t="str">
        <f ca="1">IF(OR(AY$9="×",AY$110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AY$142="×",AY$110="△"),"△","〇")))</f>
        <v>〇</v>
      </c>
      <c r="AZ78" s="29" t="str">
        <f ca="1">IF(OR(AZ$9="×",AZ$110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AZ$142="×",AZ$110="△"),"△","〇")))</f>
        <v>〇</v>
      </c>
      <c r="BA78" s="29" t="str">
        <f ca="1">IF(OR(BA$9="×",BA$110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BA$142="×",BA$110="△"),"△","〇")))</f>
        <v>〇</v>
      </c>
      <c r="BB78" s="29" t="str">
        <f ca="1">IF(OR(BB$9="×",BB$110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BB$142="×",BB$110="△"),"△","〇")))</f>
        <v>〇</v>
      </c>
      <c r="BC78" s="28" t="str">
        <f ca="1">IF(OR(BC$9="×",BC$110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BC$142="×",BC$110="△"),"△","〇")))</f>
        <v>△</v>
      </c>
      <c r="BD78" s="29" t="str">
        <f ca="1">IF(OR(BD$9="×",BD$110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BD$142="×",BD$110="△"),"△","〇")))</f>
        <v>△</v>
      </c>
      <c r="BE78" s="29" t="str">
        <f ca="1">IF(OR(BE$9="×",BE$110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BE$142="×",BE$110="△"),"△","〇")))</f>
        <v>△</v>
      </c>
      <c r="BF78" s="30" t="str">
        <f ca="1">IF(OR(BF$9="×",BF$110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BF$142="×",BF$110="△"),"△","〇")))</f>
        <v>△</v>
      </c>
      <c r="BG78" s="29" t="str">
        <f ca="1">IF(OR(BG$9="×",BG$110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BG$142="×",BG$110="△"),"△","〇")))</f>
        <v>△</v>
      </c>
      <c r="BH78" s="29" t="str">
        <f ca="1">IF(OR(BH$9="×",BH$110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BH$142="×",BH$110="△"),"△","〇")))</f>
        <v>△</v>
      </c>
      <c r="BI78" s="37" t="str">
        <f ca="1">IF(OR(BI$9="×",BI$110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BI$142="×",BI$110="△"),"△","〇")))</f>
        <v>△</v>
      </c>
      <c r="BJ78" s="36" t="str">
        <f ca="1">IF(OR(BJ$9="×",BJ$110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BJ$142="×",BJ$110="△"),"△","〇")))</f>
        <v>△</v>
      </c>
      <c r="BK78" s="29" t="str">
        <f ca="1">IF(OR(BK$9="×",BK$110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BK$142="×",BK$110="△"),"△","〇")))</f>
        <v>△</v>
      </c>
      <c r="BL78" s="29" t="str">
        <f ca="1">IF(OR(BL$9="×",BL$110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BL$142="×",BL$110="△"),"△","〇")))</f>
        <v>△</v>
      </c>
      <c r="BM78" s="29" t="str">
        <f ca="1">IF(OR(BM$9="×",BM$110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BM$142="×",BM$110="△"),"△","〇")))</f>
        <v>△</v>
      </c>
      <c r="BN78" s="29" t="str">
        <f ca="1">IF(OR(BN$9="×",BN$110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BN$142="×",BN$110="△"),"△","〇")))</f>
        <v>△</v>
      </c>
      <c r="BO78" s="29" t="str">
        <f ca="1">IF(OR(BO$9="×",BO$110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BO$142="×",BO$110="△"),"△","〇")))</f>
        <v>△</v>
      </c>
      <c r="BP78" s="29" t="str">
        <f ca="1">IF(OR(BP$9="×",BP$110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BP$142="×",BP$110="△"),"△","〇")))</f>
        <v>△</v>
      </c>
      <c r="BQ78" s="29" t="str">
        <f ca="1">IF(OR(BQ$9="×",BQ$110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BQ$142="×",BQ$110="△"),"△","〇")))</f>
        <v>△</v>
      </c>
      <c r="BR78" s="29" t="str">
        <f ca="1">IF(OR(BR$9="×",BR$110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BR$142="×",BR$110="△"),"△","〇")))</f>
        <v>△</v>
      </c>
      <c r="BS78" s="28" t="str">
        <f ca="1">IF(OR(BS$9="×",BS$110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BS$142="×",BS$110="△"),"△","〇")))</f>
        <v>〇</v>
      </c>
      <c r="BT78" s="29" t="str">
        <f ca="1">IF(OR(BT$9="×",BT$110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BT$142="×",BT$110="△"),"△","〇")))</f>
        <v>〇</v>
      </c>
      <c r="BU78" s="29" t="str">
        <f ca="1">IF(OR(BU$9="×",BU$110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BU$142="×",BU$110="△"),"△","〇")))</f>
        <v>〇</v>
      </c>
      <c r="BV78" s="30" t="str">
        <f ca="1">IF(OR(BV$9="×",BV$110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BV$142="×",BV$110="△"),"△","〇")))</f>
        <v>〇</v>
      </c>
      <c r="BW78" s="29" t="str">
        <f ca="1">IF(OR(BW$9="×",BW$110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BW$142="×",BW$110="△"),"△","〇")))</f>
        <v>〇</v>
      </c>
      <c r="BX78" s="29" t="str">
        <f ca="1">IF(OR(BX$9="×",BX$110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BX$142="×",BX$110="△"),"△","〇")))</f>
        <v>〇</v>
      </c>
      <c r="BY78" s="29" t="str">
        <f ca="1">IF(OR(BY$9="×",BY$110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BY$142="×",BY$110="△"),"△","〇")))</f>
        <v>〇</v>
      </c>
      <c r="BZ78" s="29" t="str">
        <f ca="1">IF(OR(BZ$9="×",BZ$110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BZ$142="×",BZ$110="△"),"△","〇")))</f>
        <v>〇</v>
      </c>
      <c r="CA78" s="28" t="str">
        <f ca="1">IF(OR(CA$9="×",CA$110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CA$142="×",CA$110="△"),"△","〇")))</f>
        <v>△</v>
      </c>
      <c r="CB78" s="29" t="str">
        <f ca="1">IF(OR(CB$9="×",CB$110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CB$142="×",CB$110="△"),"△","〇")))</f>
        <v>△</v>
      </c>
      <c r="CC78" s="29" t="str">
        <f ca="1">IF(OR(CC$9="×",CC$110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CC$142="×",CC$110="△"),"△","〇")))</f>
        <v>△</v>
      </c>
      <c r="CD78" s="30" t="str">
        <f ca="1">IF(OR(CD$9="×",CD$110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CD$142="×",CD$110="△"),"△","〇")))</f>
        <v>△</v>
      </c>
      <c r="CE78" s="29" t="str">
        <f ca="1">IF(OR(CE$9="×",CE$110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CE$142="×",CE$110="△"),"△","〇")))</f>
        <v>△</v>
      </c>
      <c r="CF78" s="29" t="str">
        <f ca="1">IF(OR(CF$9="×",CF$110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CF$142="×",CF$110="△"),"△","〇")))</f>
        <v>△</v>
      </c>
      <c r="CG78" s="37" t="str">
        <f ca="1">IF(OR(CG$9="×",CG$110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CG$142="×",CG$110="△"),"△","〇")))</f>
        <v>△</v>
      </c>
      <c r="CH78" s="36" t="str">
        <f ca="1">IF(OR(CH$9="×",CH$110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CH$142="×",CH$110="△"),"△","〇")))</f>
        <v>△</v>
      </c>
      <c r="CI78" s="29" t="str">
        <f ca="1">IF(OR(CI$9="×",CI$110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CI$142="×",CI$110="△"),"△","〇")))</f>
        <v>△</v>
      </c>
      <c r="CJ78" s="29" t="str">
        <f ca="1">IF(OR(CJ$9="×",CJ$110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CJ$142="×",CJ$110="△"),"△","〇")))</f>
        <v>△</v>
      </c>
      <c r="CK78" s="29" t="str">
        <f ca="1">IF(OR(CK$9="×",CK$110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CK$142="×",CK$110="△"),"△","〇")))</f>
        <v>△</v>
      </c>
      <c r="CL78" s="29" t="str">
        <f ca="1">IF(OR(CL$9="×",CL$110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CL$142="×",CL$110="△"),"△","〇")))</f>
        <v>△</v>
      </c>
      <c r="CM78" s="29" t="str">
        <f ca="1">IF(OR(CM$9="×",CM$110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CM$142="×",CM$110="△"),"△","〇")))</f>
        <v>△</v>
      </c>
      <c r="CN78" s="29" t="str">
        <f ca="1">IF(OR(CN$9="×",CN$110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CN$142="×",CN$110="△"),"△","〇")))</f>
        <v>△</v>
      </c>
      <c r="CO78" s="29" t="str">
        <f ca="1">IF(OR(CO$9="×",CO$110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CO$142="×",CO$110="△"),"△","〇")))</f>
        <v>△</v>
      </c>
      <c r="CP78" s="29" t="str">
        <f ca="1">IF(OR(CP$9="×",CP$110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CP$142="×",CP$110="△"),"△","〇")))</f>
        <v>△</v>
      </c>
      <c r="CQ78" s="28" t="str">
        <f ca="1">IF(OR(CQ$9="×",CQ$110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CQ$142="×",CQ$110="△"),"△","〇")))</f>
        <v>〇</v>
      </c>
      <c r="CR78" s="29" t="str">
        <f ca="1">IF(OR(CR$9="×",CR$110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CR$142="×",CR$110="△"),"△","〇")))</f>
        <v>〇</v>
      </c>
      <c r="CS78" s="29" t="str">
        <f ca="1">IF(OR(CS$9="×",CS$110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CS$142="×",CS$110="△"),"△","〇")))</f>
        <v>〇</v>
      </c>
      <c r="CT78" s="30" t="str">
        <f ca="1">IF(OR(CT$9="×",CT$110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CT$142="×",CT$110="△"),"△","〇")))</f>
        <v>〇</v>
      </c>
      <c r="CU78" s="29" t="str">
        <f ca="1">IF(OR(CU$9="×",CU$110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CU$142="×",CU$110="△"),"△","〇")))</f>
        <v>〇</v>
      </c>
      <c r="CV78" s="29" t="str">
        <f ca="1">IF(OR(CV$9="×",CV$110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CV$142="×",CV$110="△"),"△","〇")))</f>
        <v>〇</v>
      </c>
      <c r="CW78" s="29" t="str">
        <f ca="1">IF(OR(CW$9="×",CW$110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CW$142="×",CW$110="△"),"△","〇")))</f>
        <v>〇</v>
      </c>
      <c r="CX78" s="29" t="str">
        <f ca="1">IF(OR(CX$9="×",CX$110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CX$142="×",CX$110="△"),"△","〇")))</f>
        <v>〇</v>
      </c>
      <c r="CY78" s="28" t="str">
        <f ca="1">IF(OR(CY$9="×",CY$110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CY$142="×",CY$110="△"),"△","〇")))</f>
        <v>△</v>
      </c>
      <c r="CZ78" s="29" t="str">
        <f ca="1">IF(OR(CZ$9="×",CZ$110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CZ$142="×",CZ$110="△"),"△","〇")))</f>
        <v>△</v>
      </c>
      <c r="DA78" s="29" t="str">
        <f ca="1">IF(OR(DA$9="×",DA$110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DA$142="×",DA$110="△"),"△","〇")))</f>
        <v>△</v>
      </c>
      <c r="DB78" s="30" t="str">
        <f ca="1">IF(OR(DB$9="×",DB$110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DB$142="×",DB$110="△"),"△","〇")))</f>
        <v>△</v>
      </c>
      <c r="DC78" s="29" t="str">
        <f ca="1">IF(OR(DC$9="×",DC$110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DC$142="×",DC$110="△"),"△","〇")))</f>
        <v>△</v>
      </c>
      <c r="DD78" s="29" t="str">
        <f ca="1">IF(OR(DD$9="×",DD$110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DD$142="×",DD$110="△"),"△","〇")))</f>
        <v>△</v>
      </c>
      <c r="DE78" s="37" t="str">
        <f ca="1">IF(OR(DE$9="×",DE$110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DE$142="×",DE$110="△"),"△","〇")))</f>
        <v>△</v>
      </c>
      <c r="DF78" s="36" t="str">
        <f ca="1">IF(OR(DF$9="×",DF$110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DF$142="×",DF$110="△"),"△","〇")))</f>
        <v>△</v>
      </c>
      <c r="DG78" s="29" t="str">
        <f ca="1">IF(OR(DG$9="×",DG$110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DG$142="×",DG$110="△"),"△","〇")))</f>
        <v>△</v>
      </c>
      <c r="DH78" s="29" t="str">
        <f ca="1">IF(OR(DH$9="×",DH$110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DH$142="×",DH$110="△"),"△","〇")))</f>
        <v>△</v>
      </c>
      <c r="DI78" s="29" t="str">
        <f ca="1">IF(OR(DI$9="×",DI$110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DI$142="×",DI$110="△"),"△","〇")))</f>
        <v>△</v>
      </c>
      <c r="DJ78" s="29" t="str">
        <f ca="1">IF(OR(DJ$9="×",DJ$110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DJ$142="×",DJ$110="△"),"△","〇")))</f>
        <v>△</v>
      </c>
      <c r="DK78" s="29" t="str">
        <f ca="1">IF(OR(DK$9="×",DK$110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DK$142="×",DK$110="△"),"△","〇")))</f>
        <v>△</v>
      </c>
      <c r="DL78" s="29" t="str">
        <f ca="1">IF(OR(DL$9="×",DL$110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DL$142="×",DL$110="△"),"△","〇")))</f>
        <v>△</v>
      </c>
      <c r="DM78" s="29" t="str">
        <f ca="1">IF(OR(DM$9="×",DM$110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DM$142="×",DM$110="△"),"△","〇")))</f>
        <v>△</v>
      </c>
      <c r="DN78" s="29" t="str">
        <f ca="1">IF(OR(DN$9="×",DN$110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DN$142="×",DN$110="△"),"△","〇")))</f>
        <v>△</v>
      </c>
      <c r="DO78" s="28" t="str">
        <f ca="1">IF(OR(DO$9="×",DO$110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DO$142="×",DO$110="△"),"△","〇")))</f>
        <v>〇</v>
      </c>
      <c r="DP78" s="29" t="str">
        <f ca="1">IF(OR(DP$9="×",DP$110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DP$142="×",DP$110="△"),"△","〇")))</f>
        <v>〇</v>
      </c>
      <c r="DQ78" s="29" t="str">
        <f ca="1">IF(OR(DQ$9="×",DQ$110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DQ$142="×",DQ$110="△"),"△","〇")))</f>
        <v>〇</v>
      </c>
      <c r="DR78" s="30" t="str">
        <f ca="1">IF(OR(DR$9="×",DR$110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DR$142="×",DR$110="△"),"△","〇")))</f>
        <v>〇</v>
      </c>
      <c r="DS78" s="29" t="str">
        <f ca="1">IF(OR(DS$9="×",DS$110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DS$142="×",DS$110="△"),"△","〇")))</f>
        <v>〇</v>
      </c>
      <c r="DT78" s="29" t="str">
        <f ca="1">IF(OR(DT$9="×",DT$110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DT$142="×",DT$110="△"),"△","〇")))</f>
        <v>〇</v>
      </c>
      <c r="DU78" s="29" t="str">
        <f ca="1">IF(OR(DU$9="×",DU$110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DU$142="×",DU$110="△"),"△","〇")))</f>
        <v>〇</v>
      </c>
      <c r="DV78" s="29" t="str">
        <f ca="1">IF(OR(DV$9="×",DV$110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DV$142="×",DV$110="△"),"△","〇")))</f>
        <v>〇</v>
      </c>
      <c r="DW78" s="28" t="str">
        <f ca="1">IF(OR(DW$9="×",DW$110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DW$142="×",DW$110="△"),"△","〇")))</f>
        <v>△</v>
      </c>
      <c r="DX78" s="29" t="str">
        <f ca="1">IF(OR(DX$9="×",DX$110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DX$142="×",DX$110="△"),"△","〇")))</f>
        <v>△</v>
      </c>
      <c r="DY78" s="29" t="str">
        <f ca="1">IF(OR(DY$9="×",DY$110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DY$142="×",DY$110="△"),"△","〇")))</f>
        <v>△</v>
      </c>
      <c r="DZ78" s="30" t="str">
        <f ca="1">IF(OR(DZ$9="×",DZ$110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DZ$142="×",DZ$110="△"),"△","〇")))</f>
        <v>△</v>
      </c>
      <c r="EA78" s="29" t="str">
        <f ca="1">IF(OR(EA$9="×",EA$110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EA$142="×",EA$110="△"),"△","〇")))</f>
        <v>△</v>
      </c>
      <c r="EB78" s="29" t="str">
        <f ca="1">IF(OR(EB$9="×",EB$110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EB$142="×",EB$110="△"),"△","〇")))</f>
        <v>△</v>
      </c>
      <c r="EC78" s="37" t="str">
        <f ca="1">IF(OR(EC$9="×",EC$110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EC$142="×",EC$110="△"),"△","〇")))</f>
        <v>△</v>
      </c>
      <c r="ED78" s="36" t="str">
        <f ca="1">IF(OR(ED$9="×",ED$110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ED$142="×",ED$110="△"),"△","〇")))</f>
        <v>×</v>
      </c>
      <c r="EE78" s="29" t="str">
        <f ca="1">IF(OR(EE$9="×",EE$110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EE$142="×",EE$110="△"),"△","〇")))</f>
        <v>×</v>
      </c>
      <c r="EF78" s="29" t="str">
        <f ca="1">IF(OR(EF$9="×",EF$110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EF$142="×",EF$110="△"),"△","〇")))</f>
        <v>×</v>
      </c>
      <c r="EG78" s="29" t="str">
        <f ca="1">IF(OR(EG$9="×",EG$110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EG$142="×",EG$110="△"),"△","〇")))</f>
        <v>×</v>
      </c>
      <c r="EH78" s="29" t="str">
        <f ca="1">IF(OR(EH$9="×",EH$110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EH$142="×",EH$110="△"),"△","〇")))</f>
        <v>×</v>
      </c>
      <c r="EI78" s="29" t="str">
        <f ca="1">IF(OR(EI$9="×",EI$110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EI$142="×",EI$110="△"),"△","〇")))</f>
        <v>×</v>
      </c>
      <c r="EJ78" s="29" t="str">
        <f ca="1">IF(OR(EJ$9="×",EJ$110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EJ$142="×",EJ$110="△"),"△","〇")))</f>
        <v>×</v>
      </c>
      <c r="EK78" s="29" t="str">
        <f ca="1">IF(OR(EK$9="×",EK$110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EK$142="×",EK$110="△"),"△","〇")))</f>
        <v>×</v>
      </c>
      <c r="EL78" s="29" t="str">
        <f ca="1">IF(OR(EL$9="×",EL$110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EL$142="×",EL$110="△"),"△","〇")))</f>
        <v>×</v>
      </c>
      <c r="EM78" s="28" t="str">
        <f ca="1">IF(OR(EM$9="×",EM$110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EM$142="×",EM$110="△"),"△","〇")))</f>
        <v>×</v>
      </c>
      <c r="EN78" s="29" t="str">
        <f ca="1">IF(OR(EN$9="×",EN$110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EN$142="×",EN$110="△"),"△","〇")))</f>
        <v>×</v>
      </c>
      <c r="EO78" s="29" t="str">
        <f ca="1">IF(OR(EO$9="×",EO$110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EO$142="×",EO$110="△"),"△","〇")))</f>
        <v>×</v>
      </c>
      <c r="EP78" s="30" t="str">
        <f ca="1">IF(OR(EP$9="×",EP$110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EP$142="×",EP$110="△"),"△","〇")))</f>
        <v>×</v>
      </c>
      <c r="EQ78" s="29" t="str">
        <f ca="1">IF(OR(EQ$9="×",EQ$110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EQ$142="×",EQ$110="△"),"△","〇")))</f>
        <v>×</v>
      </c>
      <c r="ER78" s="29" t="str">
        <f ca="1">IF(OR(ER$9="×",ER$110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ER$142="×",ER$110="△"),"△","〇")))</f>
        <v>×</v>
      </c>
      <c r="ES78" s="29" t="str">
        <f ca="1">IF(OR(ES$9="×",ES$110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ES$142="×",ES$110="△"),"△","〇")))</f>
        <v>×</v>
      </c>
      <c r="ET78" s="29" t="str">
        <f ca="1">IF(OR(ET$9="×",ET$110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ET$142="×",ET$110="△"),"△","〇")))</f>
        <v>×</v>
      </c>
      <c r="EU78" s="28" t="str">
        <f ca="1">IF(OR(EU$9="×",EU$110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EU$142="×",EU$110="△"),"△","〇")))</f>
        <v>×</v>
      </c>
      <c r="EV78" s="29" t="str">
        <f ca="1">IF(OR(EV$9="×",EV$110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EV$142="×",EV$110="△"),"△","〇")))</f>
        <v>×</v>
      </c>
      <c r="EW78" s="29" t="str">
        <f ca="1">IF(OR(EW$9="×",EW$110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EW$142="×",EW$110="△"),"△","〇")))</f>
        <v>×</v>
      </c>
      <c r="EX78" s="30" t="str">
        <f ca="1">IF(OR(EX$9="×",EX$110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EX$142="×",EX$110="△"),"△","〇")))</f>
        <v>×</v>
      </c>
      <c r="EY78" s="29" t="str">
        <f ca="1">IF(OR(EY$9="×",EY$110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EY$142="×",EY$110="△"),"△","〇")))</f>
        <v>×</v>
      </c>
      <c r="EZ78" s="29" t="str">
        <f ca="1">IF(OR(EZ$9="×",EZ$110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EZ$142="×",EZ$110="△"),"△","〇")))</f>
        <v>×</v>
      </c>
      <c r="FA78" s="37" t="str">
        <f ca="1">IF(OR(FA$9="×",FA$110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FA$142="×",FA$110="△"),"△","〇")))</f>
        <v>×</v>
      </c>
      <c r="FB78" s="36" t="str">
        <f ca="1">IF(OR(FB$9="×",FB$110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FB$142="×",FB$110="△"),"△","〇")))</f>
        <v>×</v>
      </c>
      <c r="FC78" s="29" t="str">
        <f ca="1">IF(OR(FC$9="×",FC$110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FC$142="×",FC$110="△"),"△","〇")))</f>
        <v>×</v>
      </c>
      <c r="FD78" s="29" t="str">
        <f ca="1">IF(OR(FD$9="×",FD$110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FD$142="×",FD$110="△"),"△","〇")))</f>
        <v>×</v>
      </c>
      <c r="FE78" s="29" t="str">
        <f ca="1">IF(OR(FE$9="×",FE$110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FE$142="×",FE$110="△"),"△","〇")))</f>
        <v>×</v>
      </c>
      <c r="FF78" s="29" t="str">
        <f ca="1">IF(OR(FF$9="×",FF$110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FF$142="×",FF$110="△"),"△","〇")))</f>
        <v>×</v>
      </c>
      <c r="FG78" s="29" t="str">
        <f ca="1">IF(OR(FG$9="×",FG$110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FG$142="×",FG$110="△"),"△","〇")))</f>
        <v>×</v>
      </c>
      <c r="FH78" s="29" t="str">
        <f ca="1">IF(OR(FH$9="×",FH$110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FH$142="×",FH$110="△"),"△","〇")))</f>
        <v>×</v>
      </c>
      <c r="FI78" s="29" t="str">
        <f ca="1">IF(OR(FI$9="×",FI$110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FI$142="×",FI$110="△"),"△","〇")))</f>
        <v>×</v>
      </c>
      <c r="FJ78" s="29" t="str">
        <f ca="1">IF(OR(FJ$9="×",FJ$110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FJ$142="×",FJ$110="△"),"△","〇")))</f>
        <v>×</v>
      </c>
      <c r="FK78" s="28" t="str">
        <f ca="1">IF(OR(FK$9="×",FK$110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FK$142="×",FK$110="△"),"△","〇")))</f>
        <v>×</v>
      </c>
      <c r="FL78" s="29" t="str">
        <f ca="1">IF(OR(FL$9="×",FL$110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FL$142="×",FL$110="△"),"△","〇")))</f>
        <v>×</v>
      </c>
      <c r="FM78" s="29" t="str">
        <f ca="1">IF(OR(FM$9="×",FM$110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FM$142="×",FM$110="△"),"△","〇")))</f>
        <v>×</v>
      </c>
      <c r="FN78" s="30" t="str">
        <f ca="1">IF(OR(FN$9="×",FN$110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FN$142="×",FN$110="△"),"△","〇")))</f>
        <v>×</v>
      </c>
      <c r="FO78" s="29" t="str">
        <f ca="1">IF(OR(FO$9="×",FO$110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FO$142="×",FO$110="△"),"△","〇")))</f>
        <v>×</v>
      </c>
      <c r="FP78" s="29" t="str">
        <f ca="1">IF(OR(FP$9="×",FP$110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FP$142="×",FP$110="△"),"△","〇")))</f>
        <v>×</v>
      </c>
      <c r="FQ78" s="29" t="str">
        <f ca="1">IF(OR(FQ$9="×",FQ$110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FQ$142="×",FQ$110="△"),"△","〇")))</f>
        <v>×</v>
      </c>
      <c r="FR78" s="29" t="str">
        <f ca="1">IF(OR(FR$9="×",FR$110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FR$142="×",FR$110="△"),"△","〇")))</f>
        <v>×</v>
      </c>
      <c r="FS78" s="28" t="str">
        <f ca="1">IF(OR(FS$9="×",FS$110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FS$142="×",FS$110="△"),"△","〇")))</f>
        <v>×</v>
      </c>
      <c r="FT78" s="29" t="str">
        <f ca="1">IF(OR(FT$9="×",FT$110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FT$142="×",FT$110="△"),"△","〇")))</f>
        <v>×</v>
      </c>
      <c r="FU78" s="29" t="str">
        <f ca="1">IF(OR(FU$9="×",FU$110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FU$142="×",FU$110="△"),"△","〇")))</f>
        <v>×</v>
      </c>
      <c r="FV78" s="30" t="str">
        <f ca="1">IF(OR(FV$9="×",FV$110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FV$142="×",FV$110="△"),"△","〇")))</f>
        <v>×</v>
      </c>
      <c r="FW78" s="29" t="str">
        <f ca="1">IF(OR(FW$9="×",FW$110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FW$142="×",FW$110="△"),"△","〇")))</f>
        <v>×</v>
      </c>
      <c r="FX78" s="29" t="str">
        <f ca="1">IF(OR(FX$9="×",FX$110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FX$142="×",FX$110="△"),"△","〇")))</f>
        <v>×</v>
      </c>
      <c r="FY78" s="37" t="str">
        <f ca="1">IF(OR(FY$9="×",FY$110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FY$142="×",FY$110="△"),"△","〇")))</f>
        <v>×</v>
      </c>
    </row>
    <row r="79" spans="1:181">
      <c r="A79" s="17"/>
      <c r="B79" s="81" t="s">
        <v>83</v>
      </c>
      <c r="C79" s="82"/>
      <c r="D79" s="11" t="s">
        <v>216</v>
      </c>
      <c r="E79" s="10" t="str">
        <f>INDEX(施設情報!$D$1:$D$1000,MATCH(D79,施設情報!$C$1:$C$1000,0))</f>
        <v>1</v>
      </c>
      <c r="F79" s="11"/>
      <c r="G79" s="8" t="str">
        <f t="shared" si="29"/>
        <v>067-46391</v>
      </c>
      <c r="H79" s="10" t="str">
        <f t="shared" si="30"/>
        <v>067-46392</v>
      </c>
      <c r="I79" s="10" t="str">
        <f t="shared" si="31"/>
        <v>067-46393</v>
      </c>
      <c r="J79" s="10" t="str">
        <f t="shared" si="32"/>
        <v>067-46394</v>
      </c>
      <c r="K79" s="10" t="str">
        <f t="shared" si="33"/>
        <v>067-46395</v>
      </c>
      <c r="L79" s="10" t="str">
        <f t="shared" si="34"/>
        <v>067-46396</v>
      </c>
      <c r="M79" s="10" t="str">
        <f t="shared" si="35"/>
        <v>067-46397</v>
      </c>
      <c r="N79" s="36" t="str">
        <f ca="1">IF(OR(N$9="×",N$110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N$142="×",N$110="△"),"△","〇")))</f>
        <v>△</v>
      </c>
      <c r="O79" s="29" t="str">
        <f ca="1">IF(OR(O$9="×",O$110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O$142="×",O$110="△"),"△","〇")))</f>
        <v>△</v>
      </c>
      <c r="P79" s="29" t="str">
        <f ca="1">IF(OR(P$9="×",P$110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P$142="×",P$110="△"),"△","〇")))</f>
        <v>△</v>
      </c>
      <c r="Q79" s="29" t="str">
        <f ca="1">IF(OR(Q$9="×",Q$110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Q$142="×",Q$110="△"),"△","〇")))</f>
        <v>△</v>
      </c>
      <c r="R79" s="29" t="str">
        <f ca="1">IF(OR(R$9="×",R$110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R$142="×",R$110="△"),"△","〇")))</f>
        <v>△</v>
      </c>
      <c r="S79" s="29" t="str">
        <f ca="1">IF(OR(S$9="×",S$110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S$142="×",S$110="△"),"△","〇")))</f>
        <v>△</v>
      </c>
      <c r="T79" s="29" t="str">
        <f ca="1">IF(OR(T$9="×",T$110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T$142="×",T$110="△"),"△","〇")))</f>
        <v>△</v>
      </c>
      <c r="U79" s="29" t="str">
        <f ca="1">IF(OR(U$9="×",U$110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U$142="×",U$110="△"),"△","〇")))</f>
        <v>△</v>
      </c>
      <c r="V79" s="29" t="str">
        <f ca="1">IF(OR(V$9="×",V$110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V$142="×",V$110="△"),"△","〇")))</f>
        <v>△</v>
      </c>
      <c r="W79" s="28" t="str">
        <f ca="1">IF(OR(W$9="×",W$110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W$142="×",W$110="△"),"△","〇")))</f>
        <v>〇</v>
      </c>
      <c r="X79" s="29" t="str">
        <f ca="1">IF(OR(X$9="×",X$110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X$142="×",X$110="△"),"△","〇")))</f>
        <v>〇</v>
      </c>
      <c r="Y79" s="29" t="str">
        <f ca="1">IF(OR(Y$9="×",Y$110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Y$142="×",Y$110="△"),"△","〇")))</f>
        <v>〇</v>
      </c>
      <c r="Z79" s="30" t="str">
        <f ca="1">IF(OR(Z$9="×",Z$110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Z$142="×",Z$110="△"),"△","〇")))</f>
        <v>〇</v>
      </c>
      <c r="AA79" s="29" t="str">
        <f ca="1">IF(OR(AA$9="×",AA$110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AA$142="×",AA$110="△"),"△","〇")))</f>
        <v>〇</v>
      </c>
      <c r="AB79" s="29" t="str">
        <f ca="1">IF(OR(AB$9="×",AB$110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AB$142="×",AB$110="△"),"△","〇")))</f>
        <v>〇</v>
      </c>
      <c r="AC79" s="29" t="str">
        <f ca="1">IF(OR(AC$9="×",AC$110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AC$142="×",AC$110="△"),"△","〇")))</f>
        <v>〇</v>
      </c>
      <c r="AD79" s="29" t="str">
        <f ca="1">IF(OR(AD$9="×",AD$110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AD$142="×",AD$110="△"),"△","〇")))</f>
        <v>〇</v>
      </c>
      <c r="AE79" s="28" t="str">
        <f ca="1">IF(OR(AE$9="×",AE$110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AE$142="×",AE$110="△"),"△","〇")))</f>
        <v>△</v>
      </c>
      <c r="AF79" s="29" t="str">
        <f ca="1">IF(OR(AF$9="×",AF$110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AF$142="×",AF$110="△"),"△","〇")))</f>
        <v>△</v>
      </c>
      <c r="AG79" s="29" t="str">
        <f ca="1">IF(OR(AG$9="×",AG$110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AG$142="×",AG$110="△"),"△","〇")))</f>
        <v>△</v>
      </c>
      <c r="AH79" s="30" t="str">
        <f ca="1">IF(OR(AH$9="×",AH$110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AH$142="×",AH$110="△"),"△","〇")))</f>
        <v>△</v>
      </c>
      <c r="AI79" s="29" t="str">
        <f ca="1">IF(OR(AI$9="×",AI$110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AI$142="×",AI$110="△"),"△","〇")))</f>
        <v>△</v>
      </c>
      <c r="AJ79" s="29" t="str">
        <f ca="1">IF(OR(AJ$9="×",AJ$110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AJ$142="×",AJ$110="△"),"△","〇")))</f>
        <v>△</v>
      </c>
      <c r="AK79" s="37" t="str">
        <f ca="1">IF(OR(AK$9="×",AK$110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AK$142="×",AK$110="△"),"△","〇")))</f>
        <v>△</v>
      </c>
      <c r="AL79" s="36" t="str">
        <f ca="1">IF(OR(AL$9="×",AL$110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AL$142="×",AL$110="△"),"△","〇")))</f>
        <v>△</v>
      </c>
      <c r="AM79" s="29" t="str">
        <f ca="1">IF(OR(AM$9="×",AM$110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AM$142="×",AM$110="△"),"△","〇")))</f>
        <v>△</v>
      </c>
      <c r="AN79" s="29" t="str">
        <f ca="1">IF(OR(AN$9="×",AN$110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AN$142="×",AN$110="△"),"△","〇")))</f>
        <v>△</v>
      </c>
      <c r="AO79" s="29" t="str">
        <f ca="1">IF(OR(AO$9="×",AO$110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AO$142="×",AO$110="△"),"△","〇")))</f>
        <v>△</v>
      </c>
      <c r="AP79" s="29" t="str">
        <f ca="1">IF(OR(AP$9="×",AP$110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AP$142="×",AP$110="△"),"△","〇")))</f>
        <v>△</v>
      </c>
      <c r="AQ79" s="29" t="str">
        <f ca="1">IF(OR(AQ$9="×",AQ$110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AQ$142="×",AQ$110="△"),"△","〇")))</f>
        <v>△</v>
      </c>
      <c r="AR79" s="29" t="str">
        <f ca="1">IF(OR(AR$9="×",AR$110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AR$142="×",AR$110="△"),"△","〇")))</f>
        <v>△</v>
      </c>
      <c r="AS79" s="29" t="str">
        <f ca="1">IF(OR(AS$9="×",AS$110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AS$142="×",AS$110="△"),"△","〇")))</f>
        <v>△</v>
      </c>
      <c r="AT79" s="29" t="str">
        <f ca="1">IF(OR(AT$9="×",AT$110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AT$142="×",AT$110="△"),"△","〇")))</f>
        <v>△</v>
      </c>
      <c r="AU79" s="28" t="str">
        <f ca="1">IF(OR(AU$9="×",AU$110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AU$142="×",AU$110="△"),"△","〇")))</f>
        <v>〇</v>
      </c>
      <c r="AV79" s="29" t="str">
        <f ca="1">IF(OR(AV$9="×",AV$110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AV$142="×",AV$110="△"),"△","〇")))</f>
        <v>〇</v>
      </c>
      <c r="AW79" s="29" t="str">
        <f ca="1">IF(OR(AW$9="×",AW$110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AW$142="×",AW$110="△"),"△","〇")))</f>
        <v>〇</v>
      </c>
      <c r="AX79" s="30" t="str">
        <f ca="1">IF(OR(AX$9="×",AX$110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AX$142="×",AX$110="△"),"△","〇")))</f>
        <v>〇</v>
      </c>
      <c r="AY79" s="29" t="str">
        <f ca="1">IF(OR(AY$9="×",AY$110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AY$142="×",AY$110="△"),"△","〇")))</f>
        <v>〇</v>
      </c>
      <c r="AZ79" s="29" t="str">
        <f ca="1">IF(OR(AZ$9="×",AZ$110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AZ$142="×",AZ$110="△"),"△","〇")))</f>
        <v>〇</v>
      </c>
      <c r="BA79" s="29" t="str">
        <f ca="1">IF(OR(BA$9="×",BA$110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BA$142="×",BA$110="△"),"△","〇")))</f>
        <v>〇</v>
      </c>
      <c r="BB79" s="29" t="str">
        <f ca="1">IF(OR(BB$9="×",BB$110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BB$142="×",BB$110="△"),"△","〇")))</f>
        <v>〇</v>
      </c>
      <c r="BC79" s="28" t="str">
        <f ca="1">IF(OR(BC$9="×",BC$110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BC$142="×",BC$110="△"),"△","〇")))</f>
        <v>△</v>
      </c>
      <c r="BD79" s="29" t="str">
        <f ca="1">IF(OR(BD$9="×",BD$110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BD$142="×",BD$110="△"),"△","〇")))</f>
        <v>△</v>
      </c>
      <c r="BE79" s="29" t="str">
        <f ca="1">IF(OR(BE$9="×",BE$110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BE$142="×",BE$110="△"),"△","〇")))</f>
        <v>△</v>
      </c>
      <c r="BF79" s="30" t="str">
        <f ca="1">IF(OR(BF$9="×",BF$110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BF$142="×",BF$110="△"),"△","〇")))</f>
        <v>△</v>
      </c>
      <c r="BG79" s="29" t="str">
        <f ca="1">IF(OR(BG$9="×",BG$110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BG$142="×",BG$110="△"),"△","〇")))</f>
        <v>△</v>
      </c>
      <c r="BH79" s="29" t="str">
        <f ca="1">IF(OR(BH$9="×",BH$110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BH$142="×",BH$110="△"),"△","〇")))</f>
        <v>△</v>
      </c>
      <c r="BI79" s="37" t="str">
        <f ca="1">IF(OR(BI$9="×",BI$110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BI$142="×",BI$110="△"),"△","〇")))</f>
        <v>△</v>
      </c>
      <c r="BJ79" s="36" t="str">
        <f ca="1">IF(OR(BJ$9="×",BJ$110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BJ$142="×",BJ$110="△"),"△","〇")))</f>
        <v>△</v>
      </c>
      <c r="BK79" s="29" t="str">
        <f ca="1">IF(OR(BK$9="×",BK$110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BK$142="×",BK$110="△"),"△","〇")))</f>
        <v>△</v>
      </c>
      <c r="BL79" s="29" t="str">
        <f ca="1">IF(OR(BL$9="×",BL$110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BL$142="×",BL$110="△"),"△","〇")))</f>
        <v>△</v>
      </c>
      <c r="BM79" s="29" t="str">
        <f ca="1">IF(OR(BM$9="×",BM$110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BM$142="×",BM$110="△"),"△","〇")))</f>
        <v>△</v>
      </c>
      <c r="BN79" s="29" t="str">
        <f ca="1">IF(OR(BN$9="×",BN$110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BN$142="×",BN$110="△"),"△","〇")))</f>
        <v>△</v>
      </c>
      <c r="BO79" s="29" t="str">
        <f ca="1">IF(OR(BO$9="×",BO$110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BO$142="×",BO$110="△"),"△","〇")))</f>
        <v>△</v>
      </c>
      <c r="BP79" s="29" t="str">
        <f ca="1">IF(OR(BP$9="×",BP$110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BP$142="×",BP$110="△"),"△","〇")))</f>
        <v>△</v>
      </c>
      <c r="BQ79" s="29" t="str">
        <f ca="1">IF(OR(BQ$9="×",BQ$110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BQ$142="×",BQ$110="△"),"△","〇")))</f>
        <v>△</v>
      </c>
      <c r="BR79" s="29" t="str">
        <f ca="1">IF(OR(BR$9="×",BR$110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BR$142="×",BR$110="△"),"△","〇")))</f>
        <v>△</v>
      </c>
      <c r="BS79" s="28" t="str">
        <f ca="1">IF(OR(BS$9="×",BS$110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BS$142="×",BS$110="△"),"△","〇")))</f>
        <v>〇</v>
      </c>
      <c r="BT79" s="29" t="str">
        <f ca="1">IF(OR(BT$9="×",BT$110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BT$142="×",BT$110="△"),"△","〇")))</f>
        <v>〇</v>
      </c>
      <c r="BU79" s="29" t="str">
        <f ca="1">IF(OR(BU$9="×",BU$110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BU$142="×",BU$110="△"),"△","〇")))</f>
        <v>〇</v>
      </c>
      <c r="BV79" s="30" t="str">
        <f ca="1">IF(OR(BV$9="×",BV$110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BV$142="×",BV$110="△"),"△","〇")))</f>
        <v>〇</v>
      </c>
      <c r="BW79" s="29" t="str">
        <f ca="1">IF(OR(BW$9="×",BW$110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BW$142="×",BW$110="△"),"△","〇")))</f>
        <v>〇</v>
      </c>
      <c r="BX79" s="29" t="str">
        <f ca="1">IF(OR(BX$9="×",BX$110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BX$142="×",BX$110="△"),"△","〇")))</f>
        <v>〇</v>
      </c>
      <c r="BY79" s="29" t="str">
        <f ca="1">IF(OR(BY$9="×",BY$110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BY$142="×",BY$110="△"),"△","〇")))</f>
        <v>〇</v>
      </c>
      <c r="BZ79" s="29" t="str">
        <f ca="1">IF(OR(BZ$9="×",BZ$110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BZ$142="×",BZ$110="△"),"△","〇")))</f>
        <v>〇</v>
      </c>
      <c r="CA79" s="28" t="str">
        <f ca="1">IF(OR(CA$9="×",CA$110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CA$142="×",CA$110="△"),"△","〇")))</f>
        <v>△</v>
      </c>
      <c r="CB79" s="29" t="str">
        <f ca="1">IF(OR(CB$9="×",CB$110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CB$142="×",CB$110="△"),"△","〇")))</f>
        <v>△</v>
      </c>
      <c r="CC79" s="29" t="str">
        <f ca="1">IF(OR(CC$9="×",CC$110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CC$142="×",CC$110="△"),"△","〇")))</f>
        <v>△</v>
      </c>
      <c r="CD79" s="30" t="str">
        <f ca="1">IF(OR(CD$9="×",CD$110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CD$142="×",CD$110="△"),"△","〇")))</f>
        <v>△</v>
      </c>
      <c r="CE79" s="29" t="str">
        <f ca="1">IF(OR(CE$9="×",CE$110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CE$142="×",CE$110="△"),"△","〇")))</f>
        <v>△</v>
      </c>
      <c r="CF79" s="29" t="str">
        <f ca="1">IF(OR(CF$9="×",CF$110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CF$142="×",CF$110="△"),"△","〇")))</f>
        <v>△</v>
      </c>
      <c r="CG79" s="37" t="str">
        <f ca="1">IF(OR(CG$9="×",CG$110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CG$142="×",CG$110="△"),"△","〇")))</f>
        <v>△</v>
      </c>
      <c r="CH79" s="36" t="str">
        <f ca="1">IF(OR(CH$9="×",CH$110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CH$142="×",CH$110="△"),"△","〇")))</f>
        <v>△</v>
      </c>
      <c r="CI79" s="29" t="str">
        <f ca="1">IF(OR(CI$9="×",CI$110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CI$142="×",CI$110="△"),"△","〇")))</f>
        <v>△</v>
      </c>
      <c r="CJ79" s="29" t="str">
        <f ca="1">IF(OR(CJ$9="×",CJ$110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CJ$142="×",CJ$110="△"),"△","〇")))</f>
        <v>△</v>
      </c>
      <c r="CK79" s="29" t="str">
        <f ca="1">IF(OR(CK$9="×",CK$110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CK$142="×",CK$110="△"),"△","〇")))</f>
        <v>△</v>
      </c>
      <c r="CL79" s="29" t="str">
        <f ca="1">IF(OR(CL$9="×",CL$110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CL$142="×",CL$110="△"),"△","〇")))</f>
        <v>△</v>
      </c>
      <c r="CM79" s="29" t="str">
        <f ca="1">IF(OR(CM$9="×",CM$110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CM$142="×",CM$110="△"),"△","〇")))</f>
        <v>△</v>
      </c>
      <c r="CN79" s="29" t="str">
        <f ca="1">IF(OR(CN$9="×",CN$110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CN$142="×",CN$110="△"),"△","〇")))</f>
        <v>△</v>
      </c>
      <c r="CO79" s="29" t="str">
        <f ca="1">IF(OR(CO$9="×",CO$110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CO$142="×",CO$110="△"),"△","〇")))</f>
        <v>△</v>
      </c>
      <c r="CP79" s="29" t="str">
        <f ca="1">IF(OR(CP$9="×",CP$110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CP$142="×",CP$110="△"),"△","〇")))</f>
        <v>△</v>
      </c>
      <c r="CQ79" s="28" t="str">
        <f ca="1">IF(OR(CQ$9="×",CQ$110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CQ$142="×",CQ$110="△"),"△","〇")))</f>
        <v>〇</v>
      </c>
      <c r="CR79" s="29" t="str">
        <f ca="1">IF(OR(CR$9="×",CR$110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CR$142="×",CR$110="△"),"△","〇")))</f>
        <v>〇</v>
      </c>
      <c r="CS79" s="29" t="str">
        <f ca="1">IF(OR(CS$9="×",CS$110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CS$142="×",CS$110="△"),"△","〇")))</f>
        <v>〇</v>
      </c>
      <c r="CT79" s="30" t="str">
        <f ca="1">IF(OR(CT$9="×",CT$110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CT$142="×",CT$110="△"),"△","〇")))</f>
        <v>〇</v>
      </c>
      <c r="CU79" s="29" t="str">
        <f ca="1">IF(OR(CU$9="×",CU$110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CU$142="×",CU$110="△"),"△","〇")))</f>
        <v>〇</v>
      </c>
      <c r="CV79" s="29" t="str">
        <f ca="1">IF(OR(CV$9="×",CV$110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CV$142="×",CV$110="△"),"△","〇")))</f>
        <v>〇</v>
      </c>
      <c r="CW79" s="29" t="str">
        <f ca="1">IF(OR(CW$9="×",CW$110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CW$142="×",CW$110="△"),"△","〇")))</f>
        <v>〇</v>
      </c>
      <c r="CX79" s="29" t="str">
        <f ca="1">IF(OR(CX$9="×",CX$110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CX$142="×",CX$110="△"),"△","〇")))</f>
        <v>〇</v>
      </c>
      <c r="CY79" s="28" t="str">
        <f ca="1">IF(OR(CY$9="×",CY$110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CY$142="×",CY$110="△"),"△","〇")))</f>
        <v>△</v>
      </c>
      <c r="CZ79" s="29" t="str">
        <f ca="1">IF(OR(CZ$9="×",CZ$110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CZ$142="×",CZ$110="△"),"△","〇")))</f>
        <v>△</v>
      </c>
      <c r="DA79" s="29" t="str">
        <f ca="1">IF(OR(DA$9="×",DA$110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DA$142="×",DA$110="△"),"△","〇")))</f>
        <v>△</v>
      </c>
      <c r="DB79" s="30" t="str">
        <f ca="1">IF(OR(DB$9="×",DB$110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DB$142="×",DB$110="△"),"△","〇")))</f>
        <v>△</v>
      </c>
      <c r="DC79" s="29" t="str">
        <f ca="1">IF(OR(DC$9="×",DC$110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DC$142="×",DC$110="△"),"△","〇")))</f>
        <v>△</v>
      </c>
      <c r="DD79" s="29" t="str">
        <f ca="1">IF(OR(DD$9="×",DD$110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DD$142="×",DD$110="△"),"△","〇")))</f>
        <v>△</v>
      </c>
      <c r="DE79" s="37" t="str">
        <f ca="1">IF(OR(DE$9="×",DE$110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DE$142="×",DE$110="△"),"△","〇")))</f>
        <v>△</v>
      </c>
      <c r="DF79" s="36" t="str">
        <f ca="1">IF(OR(DF$9="×",DF$110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DF$142="×",DF$110="△"),"△","〇")))</f>
        <v>△</v>
      </c>
      <c r="DG79" s="29" t="str">
        <f ca="1">IF(OR(DG$9="×",DG$110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DG$142="×",DG$110="△"),"△","〇")))</f>
        <v>△</v>
      </c>
      <c r="DH79" s="29" t="str">
        <f ca="1">IF(OR(DH$9="×",DH$110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DH$142="×",DH$110="△"),"△","〇")))</f>
        <v>△</v>
      </c>
      <c r="DI79" s="29" t="str">
        <f ca="1">IF(OR(DI$9="×",DI$110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DI$142="×",DI$110="△"),"△","〇")))</f>
        <v>△</v>
      </c>
      <c r="DJ79" s="29" t="str">
        <f ca="1">IF(OR(DJ$9="×",DJ$110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DJ$142="×",DJ$110="△"),"△","〇")))</f>
        <v>△</v>
      </c>
      <c r="DK79" s="29" t="str">
        <f ca="1">IF(OR(DK$9="×",DK$110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DK$142="×",DK$110="△"),"△","〇")))</f>
        <v>△</v>
      </c>
      <c r="DL79" s="29" t="str">
        <f ca="1">IF(OR(DL$9="×",DL$110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DL$142="×",DL$110="△"),"△","〇")))</f>
        <v>△</v>
      </c>
      <c r="DM79" s="29" t="str">
        <f ca="1">IF(OR(DM$9="×",DM$110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DM$142="×",DM$110="△"),"△","〇")))</f>
        <v>△</v>
      </c>
      <c r="DN79" s="29" t="str">
        <f ca="1">IF(OR(DN$9="×",DN$110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DN$142="×",DN$110="△"),"△","〇")))</f>
        <v>△</v>
      </c>
      <c r="DO79" s="28" t="str">
        <f ca="1">IF(OR(DO$9="×",DO$110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DO$142="×",DO$110="△"),"△","〇")))</f>
        <v>〇</v>
      </c>
      <c r="DP79" s="29" t="str">
        <f ca="1">IF(OR(DP$9="×",DP$110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DP$142="×",DP$110="△"),"△","〇")))</f>
        <v>〇</v>
      </c>
      <c r="DQ79" s="29" t="str">
        <f ca="1">IF(OR(DQ$9="×",DQ$110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DQ$142="×",DQ$110="△"),"△","〇")))</f>
        <v>〇</v>
      </c>
      <c r="DR79" s="30" t="str">
        <f ca="1">IF(OR(DR$9="×",DR$110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DR$142="×",DR$110="△"),"△","〇")))</f>
        <v>〇</v>
      </c>
      <c r="DS79" s="29" t="str">
        <f ca="1">IF(OR(DS$9="×",DS$110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DS$142="×",DS$110="△"),"△","〇")))</f>
        <v>〇</v>
      </c>
      <c r="DT79" s="29" t="str">
        <f ca="1">IF(OR(DT$9="×",DT$110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DT$142="×",DT$110="△"),"△","〇")))</f>
        <v>〇</v>
      </c>
      <c r="DU79" s="29" t="str">
        <f ca="1">IF(OR(DU$9="×",DU$110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DU$142="×",DU$110="△"),"△","〇")))</f>
        <v>〇</v>
      </c>
      <c r="DV79" s="29" t="str">
        <f ca="1">IF(OR(DV$9="×",DV$110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DV$142="×",DV$110="△"),"△","〇")))</f>
        <v>〇</v>
      </c>
      <c r="DW79" s="28" t="str">
        <f ca="1">IF(OR(DW$9="×",DW$110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DW$142="×",DW$110="△"),"△","〇")))</f>
        <v>△</v>
      </c>
      <c r="DX79" s="29" t="str">
        <f ca="1">IF(OR(DX$9="×",DX$110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DX$142="×",DX$110="△"),"△","〇")))</f>
        <v>△</v>
      </c>
      <c r="DY79" s="29" t="str">
        <f ca="1">IF(OR(DY$9="×",DY$110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DY$142="×",DY$110="△"),"△","〇")))</f>
        <v>△</v>
      </c>
      <c r="DZ79" s="30" t="str">
        <f ca="1">IF(OR(DZ$9="×",DZ$110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DZ$142="×",DZ$110="△"),"△","〇")))</f>
        <v>△</v>
      </c>
      <c r="EA79" s="29" t="str">
        <f ca="1">IF(OR(EA$9="×",EA$110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EA$142="×",EA$110="△"),"△","〇")))</f>
        <v>△</v>
      </c>
      <c r="EB79" s="29" t="str">
        <f ca="1">IF(OR(EB$9="×",EB$110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EB$142="×",EB$110="△"),"△","〇")))</f>
        <v>△</v>
      </c>
      <c r="EC79" s="37" t="str">
        <f ca="1">IF(OR(EC$9="×",EC$110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EC$142="×",EC$110="△"),"△","〇")))</f>
        <v>△</v>
      </c>
      <c r="ED79" s="36" t="str">
        <f ca="1">IF(OR(ED$9="×",ED$110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ED$142="×",ED$110="△"),"△","〇")))</f>
        <v>×</v>
      </c>
      <c r="EE79" s="29" t="str">
        <f ca="1">IF(OR(EE$9="×",EE$110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EE$142="×",EE$110="△"),"△","〇")))</f>
        <v>×</v>
      </c>
      <c r="EF79" s="29" t="str">
        <f ca="1">IF(OR(EF$9="×",EF$110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EF$142="×",EF$110="△"),"△","〇")))</f>
        <v>×</v>
      </c>
      <c r="EG79" s="29" t="str">
        <f ca="1">IF(OR(EG$9="×",EG$110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EG$142="×",EG$110="△"),"△","〇")))</f>
        <v>×</v>
      </c>
      <c r="EH79" s="29" t="str">
        <f ca="1">IF(OR(EH$9="×",EH$110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EH$142="×",EH$110="△"),"△","〇")))</f>
        <v>×</v>
      </c>
      <c r="EI79" s="29" t="str">
        <f ca="1">IF(OR(EI$9="×",EI$110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EI$142="×",EI$110="△"),"△","〇")))</f>
        <v>×</v>
      </c>
      <c r="EJ79" s="29" t="str">
        <f ca="1">IF(OR(EJ$9="×",EJ$110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EJ$142="×",EJ$110="△"),"△","〇")))</f>
        <v>×</v>
      </c>
      <c r="EK79" s="29" t="str">
        <f ca="1">IF(OR(EK$9="×",EK$110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EK$142="×",EK$110="△"),"△","〇")))</f>
        <v>×</v>
      </c>
      <c r="EL79" s="29" t="str">
        <f ca="1">IF(OR(EL$9="×",EL$110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EL$142="×",EL$110="△"),"△","〇")))</f>
        <v>×</v>
      </c>
      <c r="EM79" s="28" t="str">
        <f ca="1">IF(OR(EM$9="×",EM$110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EM$142="×",EM$110="△"),"△","〇")))</f>
        <v>×</v>
      </c>
      <c r="EN79" s="29" t="str">
        <f ca="1">IF(OR(EN$9="×",EN$110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EN$142="×",EN$110="△"),"△","〇")))</f>
        <v>×</v>
      </c>
      <c r="EO79" s="29" t="str">
        <f ca="1">IF(OR(EO$9="×",EO$110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EO$142="×",EO$110="△"),"△","〇")))</f>
        <v>×</v>
      </c>
      <c r="EP79" s="30" t="str">
        <f ca="1">IF(OR(EP$9="×",EP$110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EP$142="×",EP$110="△"),"△","〇")))</f>
        <v>×</v>
      </c>
      <c r="EQ79" s="29" t="str">
        <f ca="1">IF(OR(EQ$9="×",EQ$110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EQ$142="×",EQ$110="△"),"△","〇")))</f>
        <v>×</v>
      </c>
      <c r="ER79" s="29" t="str">
        <f ca="1">IF(OR(ER$9="×",ER$110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ER$142="×",ER$110="△"),"△","〇")))</f>
        <v>×</v>
      </c>
      <c r="ES79" s="29" t="str">
        <f ca="1">IF(OR(ES$9="×",ES$110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ES$142="×",ES$110="△"),"△","〇")))</f>
        <v>×</v>
      </c>
      <c r="ET79" s="29" t="str">
        <f ca="1">IF(OR(ET$9="×",ET$110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ET$142="×",ET$110="△"),"△","〇")))</f>
        <v>×</v>
      </c>
      <c r="EU79" s="28" t="str">
        <f ca="1">IF(OR(EU$9="×",EU$110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EU$142="×",EU$110="△"),"△","〇")))</f>
        <v>×</v>
      </c>
      <c r="EV79" s="29" t="str">
        <f ca="1">IF(OR(EV$9="×",EV$110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EV$142="×",EV$110="△"),"△","〇")))</f>
        <v>×</v>
      </c>
      <c r="EW79" s="29" t="str">
        <f ca="1">IF(OR(EW$9="×",EW$110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EW$142="×",EW$110="△"),"△","〇")))</f>
        <v>×</v>
      </c>
      <c r="EX79" s="30" t="str">
        <f ca="1">IF(OR(EX$9="×",EX$110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EX$142="×",EX$110="△"),"△","〇")))</f>
        <v>×</v>
      </c>
      <c r="EY79" s="29" t="str">
        <f ca="1">IF(OR(EY$9="×",EY$110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EY$142="×",EY$110="△"),"△","〇")))</f>
        <v>×</v>
      </c>
      <c r="EZ79" s="29" t="str">
        <f ca="1">IF(OR(EZ$9="×",EZ$110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EZ$142="×",EZ$110="△"),"△","〇")))</f>
        <v>×</v>
      </c>
      <c r="FA79" s="37" t="str">
        <f ca="1">IF(OR(FA$9="×",FA$110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FA$142="×",FA$110="△"),"△","〇")))</f>
        <v>×</v>
      </c>
      <c r="FB79" s="36" t="str">
        <f ca="1">IF(OR(FB$9="×",FB$110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FB$142="×",FB$110="△"),"△","〇")))</f>
        <v>×</v>
      </c>
      <c r="FC79" s="29" t="str">
        <f ca="1">IF(OR(FC$9="×",FC$110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FC$142="×",FC$110="△"),"△","〇")))</f>
        <v>×</v>
      </c>
      <c r="FD79" s="29" t="str">
        <f ca="1">IF(OR(FD$9="×",FD$110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FD$142="×",FD$110="△"),"△","〇")))</f>
        <v>×</v>
      </c>
      <c r="FE79" s="29" t="str">
        <f ca="1">IF(OR(FE$9="×",FE$110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FE$142="×",FE$110="△"),"△","〇")))</f>
        <v>×</v>
      </c>
      <c r="FF79" s="29" t="str">
        <f ca="1">IF(OR(FF$9="×",FF$110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FF$142="×",FF$110="△"),"△","〇")))</f>
        <v>×</v>
      </c>
      <c r="FG79" s="29" t="str">
        <f ca="1">IF(OR(FG$9="×",FG$110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FG$142="×",FG$110="△"),"△","〇")))</f>
        <v>×</v>
      </c>
      <c r="FH79" s="29" t="str">
        <f ca="1">IF(OR(FH$9="×",FH$110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FH$142="×",FH$110="△"),"△","〇")))</f>
        <v>×</v>
      </c>
      <c r="FI79" s="29" t="str">
        <f ca="1">IF(OR(FI$9="×",FI$110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FI$142="×",FI$110="△"),"△","〇")))</f>
        <v>×</v>
      </c>
      <c r="FJ79" s="29" t="str">
        <f ca="1">IF(OR(FJ$9="×",FJ$110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FJ$142="×",FJ$110="△"),"△","〇")))</f>
        <v>×</v>
      </c>
      <c r="FK79" s="28" t="str">
        <f ca="1">IF(OR(FK$9="×",FK$110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FK$142="×",FK$110="△"),"△","〇")))</f>
        <v>×</v>
      </c>
      <c r="FL79" s="29" t="str">
        <f ca="1">IF(OR(FL$9="×",FL$110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FL$142="×",FL$110="△"),"△","〇")))</f>
        <v>×</v>
      </c>
      <c r="FM79" s="29" t="str">
        <f ca="1">IF(OR(FM$9="×",FM$110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FM$142="×",FM$110="△"),"△","〇")))</f>
        <v>×</v>
      </c>
      <c r="FN79" s="30" t="str">
        <f ca="1">IF(OR(FN$9="×",FN$110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FN$142="×",FN$110="△"),"△","〇")))</f>
        <v>×</v>
      </c>
      <c r="FO79" s="29" t="str">
        <f ca="1">IF(OR(FO$9="×",FO$110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FO$142="×",FO$110="△"),"△","〇")))</f>
        <v>×</v>
      </c>
      <c r="FP79" s="29" t="str">
        <f ca="1">IF(OR(FP$9="×",FP$110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FP$142="×",FP$110="△"),"△","〇")))</f>
        <v>×</v>
      </c>
      <c r="FQ79" s="29" t="str">
        <f ca="1">IF(OR(FQ$9="×",FQ$110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FQ$142="×",FQ$110="△"),"△","〇")))</f>
        <v>×</v>
      </c>
      <c r="FR79" s="29" t="str">
        <f ca="1">IF(OR(FR$9="×",FR$110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FR$142="×",FR$110="△"),"△","〇")))</f>
        <v>×</v>
      </c>
      <c r="FS79" s="28" t="str">
        <f ca="1">IF(OR(FS$9="×",FS$110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FS$142="×",FS$110="△"),"△","〇")))</f>
        <v>×</v>
      </c>
      <c r="FT79" s="29" t="str">
        <f ca="1">IF(OR(FT$9="×",FT$110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FT$142="×",FT$110="△"),"△","〇")))</f>
        <v>×</v>
      </c>
      <c r="FU79" s="29" t="str">
        <f ca="1">IF(OR(FU$9="×",FU$110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FU$142="×",FU$110="△"),"△","〇")))</f>
        <v>×</v>
      </c>
      <c r="FV79" s="30" t="str">
        <f ca="1">IF(OR(FV$9="×",FV$110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FV$142="×",FV$110="△"),"△","〇")))</f>
        <v>×</v>
      </c>
      <c r="FW79" s="29" t="str">
        <f ca="1">IF(OR(FW$9="×",FW$110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FW$142="×",FW$110="△"),"△","〇")))</f>
        <v>×</v>
      </c>
      <c r="FX79" s="29" t="str">
        <f ca="1">IF(OR(FX$9="×",FX$110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FX$142="×",FX$110="△"),"△","〇")))</f>
        <v>×</v>
      </c>
      <c r="FY79" s="37" t="str">
        <f ca="1">IF(OR(FY$9="×",FY$110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FY$142="×",FY$110="△"),"△","〇")))</f>
        <v>×</v>
      </c>
    </row>
    <row r="80" spans="1:181">
      <c r="A80" s="17"/>
      <c r="B80" s="81" t="s">
        <v>86</v>
      </c>
      <c r="C80" s="82"/>
      <c r="D80" s="11" t="s">
        <v>217</v>
      </c>
      <c r="E80" s="10" t="str">
        <f>INDEX(施設情報!$D$1:$D$1000,MATCH(D80,施設情報!$C$1:$C$1000,0))</f>
        <v>1</v>
      </c>
      <c r="F80" s="11"/>
      <c r="G80" s="8" t="str">
        <f t="shared" si="29"/>
        <v>068-46391</v>
      </c>
      <c r="H80" s="10" t="str">
        <f t="shared" si="30"/>
        <v>068-46392</v>
      </c>
      <c r="I80" s="10" t="str">
        <f t="shared" si="31"/>
        <v>068-46393</v>
      </c>
      <c r="J80" s="10" t="str">
        <f t="shared" si="32"/>
        <v>068-46394</v>
      </c>
      <c r="K80" s="10" t="str">
        <f t="shared" si="33"/>
        <v>068-46395</v>
      </c>
      <c r="L80" s="10" t="str">
        <f t="shared" si="34"/>
        <v>068-46396</v>
      </c>
      <c r="M80" s="10" t="str">
        <f t="shared" si="35"/>
        <v>068-46397</v>
      </c>
      <c r="N80" s="36" t="str">
        <f ca="1">IF(OR(N$9="×",N$110="×",N$110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〇")))</f>
        <v>△</v>
      </c>
      <c r="O80" s="29" t="str">
        <f ca="1">IF(OR(O$9="×",O$110="×",O$110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〇")))</f>
        <v>△</v>
      </c>
      <c r="P80" s="29" t="str">
        <f ca="1">IF(OR(P$9="×",P$110="×",P$110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〇")))</f>
        <v>△</v>
      </c>
      <c r="Q80" s="29" t="str">
        <f ca="1">IF(OR(Q$9="×",Q$110="×",Q$110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〇")))</f>
        <v>△</v>
      </c>
      <c r="R80" s="29" t="str">
        <f ca="1">IF(OR(R$9="×",R$110="×",R$110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〇")))</f>
        <v>△</v>
      </c>
      <c r="S80" s="29" t="str">
        <f ca="1">IF(OR(S$9="×",S$110="×",S$110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〇")))</f>
        <v>△</v>
      </c>
      <c r="T80" s="29" t="str">
        <f ca="1">IF(OR(T$9="×",T$110="×",T$110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〇")))</f>
        <v>△</v>
      </c>
      <c r="U80" s="29" t="str">
        <f ca="1">IF(OR(U$9="×",U$110="×",U$110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〇")))</f>
        <v>△</v>
      </c>
      <c r="V80" s="29" t="str">
        <f ca="1">IF(OR(V$9="×",V$110="×",V$110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〇")))</f>
        <v>△</v>
      </c>
      <c r="W80" s="28" t="str">
        <f ca="1">IF(OR(W$9="×",W$110="×",W$110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〇")))</f>
        <v>〇</v>
      </c>
      <c r="X80" s="29" t="str">
        <f ca="1">IF(OR(X$9="×",X$110="×",X$110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〇")))</f>
        <v>〇</v>
      </c>
      <c r="Y80" s="29" t="str">
        <f ca="1">IF(OR(Y$9="×",Y$110="×",Y$110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〇")))</f>
        <v>〇</v>
      </c>
      <c r="Z80" s="30" t="str">
        <f ca="1">IF(OR(Z$9="×",Z$110="×",Z$110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〇")))</f>
        <v>〇</v>
      </c>
      <c r="AA80" s="29" t="str">
        <f ca="1">IF(OR(AA$9="×",AA$110="×",AA$110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〇")))</f>
        <v>〇</v>
      </c>
      <c r="AB80" s="29" t="str">
        <f ca="1">IF(OR(AB$9="×",AB$110="×",AB$110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〇")))</f>
        <v>〇</v>
      </c>
      <c r="AC80" s="29" t="str">
        <f ca="1">IF(OR(AC$9="×",AC$110="×",AC$110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〇")))</f>
        <v>〇</v>
      </c>
      <c r="AD80" s="29" t="str">
        <f ca="1">IF(OR(AD$9="×",AD$110="×",AD$110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〇")))</f>
        <v>〇</v>
      </c>
      <c r="AE80" s="28" t="str">
        <f ca="1">IF(OR(AE$9="×",AE$110="×",AE$110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〇")))</f>
        <v>△</v>
      </c>
      <c r="AF80" s="29" t="str">
        <f ca="1">IF(OR(AF$9="×",AF$110="×",AF$110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〇")))</f>
        <v>△</v>
      </c>
      <c r="AG80" s="29" t="str">
        <f ca="1">IF(OR(AG$9="×",AG$110="×",AG$110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〇")))</f>
        <v>△</v>
      </c>
      <c r="AH80" s="30" t="str">
        <f ca="1">IF(OR(AH$9="×",AH$110="×",AH$110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〇")))</f>
        <v>△</v>
      </c>
      <c r="AI80" s="29" t="str">
        <f ca="1">IF(OR(AI$9="×",AI$110="×",AI$110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〇")))</f>
        <v>△</v>
      </c>
      <c r="AJ80" s="29" t="str">
        <f ca="1">IF(OR(AJ$9="×",AJ$110="×",AJ$110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〇")))</f>
        <v>△</v>
      </c>
      <c r="AK80" s="37" t="str">
        <f ca="1">IF(OR(AK$9="×",AK$110="×",AK$110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〇")))</f>
        <v>△</v>
      </c>
      <c r="AL80" s="36" t="str">
        <f ca="1">IF(OR(AL$9="×",AL$110="×",AL$110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〇")))</f>
        <v>△</v>
      </c>
      <c r="AM80" s="29" t="str">
        <f ca="1">IF(OR(AM$9="×",AM$110="×",AM$110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〇")))</f>
        <v>△</v>
      </c>
      <c r="AN80" s="29" t="str">
        <f ca="1">IF(OR(AN$9="×",AN$110="×",AN$110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〇")))</f>
        <v>△</v>
      </c>
      <c r="AO80" s="29" t="str">
        <f ca="1">IF(OR(AO$9="×",AO$110="×",AO$110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〇")))</f>
        <v>△</v>
      </c>
      <c r="AP80" s="29" t="str">
        <f ca="1">IF(OR(AP$9="×",AP$110="×",AP$110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〇")))</f>
        <v>△</v>
      </c>
      <c r="AQ80" s="29" t="str">
        <f ca="1">IF(OR(AQ$9="×",AQ$110="×",AQ$110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〇")))</f>
        <v>△</v>
      </c>
      <c r="AR80" s="29" t="str">
        <f ca="1">IF(OR(AR$9="×",AR$110="×",AR$110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〇")))</f>
        <v>△</v>
      </c>
      <c r="AS80" s="29" t="str">
        <f ca="1">IF(OR(AS$9="×",AS$110="×",AS$110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〇")))</f>
        <v>△</v>
      </c>
      <c r="AT80" s="29" t="str">
        <f ca="1">IF(OR(AT$9="×",AT$110="×",AT$110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〇")))</f>
        <v>△</v>
      </c>
      <c r="AU80" s="28" t="str">
        <f ca="1">IF(OR(AU$9="×",AU$110="×",AU$110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〇")))</f>
        <v>〇</v>
      </c>
      <c r="AV80" s="29" t="str">
        <f ca="1">IF(OR(AV$9="×",AV$110="×",AV$110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〇")))</f>
        <v>〇</v>
      </c>
      <c r="AW80" s="29" t="str">
        <f ca="1">IF(OR(AW$9="×",AW$110="×",AW$110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〇")))</f>
        <v>〇</v>
      </c>
      <c r="AX80" s="30" t="str">
        <f ca="1">IF(OR(AX$9="×",AX$110="×",AX$110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〇")))</f>
        <v>〇</v>
      </c>
      <c r="AY80" s="29" t="str">
        <f ca="1">IF(OR(AY$9="×",AY$110="×",AY$110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〇")))</f>
        <v>〇</v>
      </c>
      <c r="AZ80" s="29" t="str">
        <f ca="1">IF(OR(AZ$9="×",AZ$110="×",AZ$110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〇")))</f>
        <v>〇</v>
      </c>
      <c r="BA80" s="29" t="str">
        <f ca="1">IF(OR(BA$9="×",BA$110="×",BA$110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〇")))</f>
        <v>〇</v>
      </c>
      <c r="BB80" s="29" t="str">
        <f ca="1">IF(OR(BB$9="×",BB$110="×",BB$110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〇")))</f>
        <v>〇</v>
      </c>
      <c r="BC80" s="28" t="str">
        <f ca="1">IF(OR(BC$9="×",BC$110="×",BC$110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〇")))</f>
        <v>△</v>
      </c>
      <c r="BD80" s="29" t="str">
        <f ca="1">IF(OR(BD$9="×",BD$110="×",BD$110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〇")))</f>
        <v>△</v>
      </c>
      <c r="BE80" s="29" t="str">
        <f ca="1">IF(OR(BE$9="×",BE$110="×",BE$110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〇")))</f>
        <v>△</v>
      </c>
      <c r="BF80" s="30" t="str">
        <f ca="1">IF(OR(BF$9="×",BF$110="×",BF$110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〇")))</f>
        <v>△</v>
      </c>
      <c r="BG80" s="29" t="str">
        <f ca="1">IF(OR(BG$9="×",BG$110="×",BG$110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〇")))</f>
        <v>△</v>
      </c>
      <c r="BH80" s="29" t="str">
        <f ca="1">IF(OR(BH$9="×",BH$110="×",BH$110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〇")))</f>
        <v>△</v>
      </c>
      <c r="BI80" s="37" t="str">
        <f ca="1">IF(OR(BI$9="×",BI$110="×",BI$110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〇")))</f>
        <v>△</v>
      </c>
      <c r="BJ80" s="36" t="str">
        <f ca="1">IF(OR(BJ$9="×",BJ$110="×",BJ$110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〇")))</f>
        <v>△</v>
      </c>
      <c r="BK80" s="29" t="str">
        <f ca="1">IF(OR(BK$9="×",BK$110="×",BK$110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〇")))</f>
        <v>△</v>
      </c>
      <c r="BL80" s="29" t="str">
        <f ca="1">IF(OR(BL$9="×",BL$110="×",BL$110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〇")))</f>
        <v>△</v>
      </c>
      <c r="BM80" s="29" t="str">
        <f ca="1">IF(OR(BM$9="×",BM$110="×",BM$110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〇")))</f>
        <v>△</v>
      </c>
      <c r="BN80" s="29" t="str">
        <f ca="1">IF(OR(BN$9="×",BN$110="×",BN$110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〇")))</f>
        <v>△</v>
      </c>
      <c r="BO80" s="29" t="str">
        <f ca="1">IF(OR(BO$9="×",BO$110="×",BO$110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〇")))</f>
        <v>△</v>
      </c>
      <c r="BP80" s="29" t="str">
        <f ca="1">IF(OR(BP$9="×",BP$110="×",BP$110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〇")))</f>
        <v>△</v>
      </c>
      <c r="BQ80" s="29" t="str">
        <f ca="1">IF(OR(BQ$9="×",BQ$110="×",BQ$110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〇")))</f>
        <v>△</v>
      </c>
      <c r="BR80" s="29" t="str">
        <f ca="1">IF(OR(BR$9="×",BR$110="×",BR$110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〇")))</f>
        <v>△</v>
      </c>
      <c r="BS80" s="28" t="str">
        <f ca="1">IF(OR(BS$9="×",BS$110="×",BS$110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〇")))</f>
        <v>〇</v>
      </c>
      <c r="BT80" s="29" t="str">
        <f ca="1">IF(OR(BT$9="×",BT$110="×",BT$110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〇")))</f>
        <v>〇</v>
      </c>
      <c r="BU80" s="29" t="str">
        <f ca="1">IF(OR(BU$9="×",BU$110="×",BU$110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〇")))</f>
        <v>〇</v>
      </c>
      <c r="BV80" s="30" t="str">
        <f ca="1">IF(OR(BV$9="×",BV$110="×",BV$110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〇")))</f>
        <v>〇</v>
      </c>
      <c r="BW80" s="29" t="str">
        <f ca="1">IF(OR(BW$9="×",BW$110="×",BW$110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〇")))</f>
        <v>〇</v>
      </c>
      <c r="BX80" s="29" t="str">
        <f ca="1">IF(OR(BX$9="×",BX$110="×",BX$110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〇")))</f>
        <v>〇</v>
      </c>
      <c r="BY80" s="29" t="str">
        <f ca="1">IF(OR(BY$9="×",BY$110="×",BY$110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〇")))</f>
        <v>〇</v>
      </c>
      <c r="BZ80" s="29" t="str">
        <f ca="1">IF(OR(BZ$9="×",BZ$110="×",BZ$110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〇")))</f>
        <v>〇</v>
      </c>
      <c r="CA80" s="28" t="str">
        <f ca="1">IF(OR(CA$9="×",CA$110="×",CA$110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〇")))</f>
        <v>△</v>
      </c>
      <c r="CB80" s="29" t="str">
        <f ca="1">IF(OR(CB$9="×",CB$110="×",CB$110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〇")))</f>
        <v>△</v>
      </c>
      <c r="CC80" s="29" t="str">
        <f ca="1">IF(OR(CC$9="×",CC$110="×",CC$110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〇")))</f>
        <v>△</v>
      </c>
      <c r="CD80" s="30" t="str">
        <f ca="1">IF(OR(CD$9="×",CD$110="×",CD$110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〇")))</f>
        <v>△</v>
      </c>
      <c r="CE80" s="29" t="str">
        <f ca="1">IF(OR(CE$9="×",CE$110="×",CE$110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〇")))</f>
        <v>△</v>
      </c>
      <c r="CF80" s="29" t="str">
        <f ca="1">IF(OR(CF$9="×",CF$110="×",CF$110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〇")))</f>
        <v>△</v>
      </c>
      <c r="CG80" s="37" t="str">
        <f ca="1">IF(OR(CG$9="×",CG$110="×",CG$110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〇")))</f>
        <v>△</v>
      </c>
      <c r="CH80" s="36" t="str">
        <f ca="1">IF(OR(CH$9="×",CH$110="×",CH$110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〇")))</f>
        <v>△</v>
      </c>
      <c r="CI80" s="29" t="str">
        <f ca="1">IF(OR(CI$9="×",CI$110="×",CI$110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〇")))</f>
        <v>△</v>
      </c>
      <c r="CJ80" s="29" t="str">
        <f ca="1">IF(OR(CJ$9="×",CJ$110="×",CJ$110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〇")))</f>
        <v>△</v>
      </c>
      <c r="CK80" s="29" t="str">
        <f ca="1">IF(OR(CK$9="×",CK$110="×",CK$110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〇")))</f>
        <v>△</v>
      </c>
      <c r="CL80" s="29" t="str">
        <f ca="1">IF(OR(CL$9="×",CL$110="×",CL$110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〇")))</f>
        <v>△</v>
      </c>
      <c r="CM80" s="29" t="str">
        <f ca="1">IF(OR(CM$9="×",CM$110="×",CM$110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〇")))</f>
        <v>△</v>
      </c>
      <c r="CN80" s="29" t="str">
        <f ca="1">IF(OR(CN$9="×",CN$110="×",CN$110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〇")))</f>
        <v>△</v>
      </c>
      <c r="CO80" s="29" t="str">
        <f ca="1">IF(OR(CO$9="×",CO$110="×",CO$110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〇")))</f>
        <v>△</v>
      </c>
      <c r="CP80" s="29" t="str">
        <f ca="1">IF(OR(CP$9="×",CP$110="×",CP$110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〇")))</f>
        <v>△</v>
      </c>
      <c r="CQ80" s="28" t="str">
        <f ca="1">IF(OR(CQ$9="×",CQ$110="×",CQ$110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〇")))</f>
        <v>〇</v>
      </c>
      <c r="CR80" s="29" t="str">
        <f ca="1">IF(OR(CR$9="×",CR$110="×",CR$110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〇")))</f>
        <v>〇</v>
      </c>
      <c r="CS80" s="29" t="str">
        <f ca="1">IF(OR(CS$9="×",CS$110="×",CS$110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〇")))</f>
        <v>〇</v>
      </c>
      <c r="CT80" s="30" t="str">
        <f ca="1">IF(OR(CT$9="×",CT$110="×",CT$110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〇")))</f>
        <v>〇</v>
      </c>
      <c r="CU80" s="29" t="str">
        <f ca="1">IF(OR(CU$9="×",CU$110="×",CU$110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〇")))</f>
        <v>〇</v>
      </c>
      <c r="CV80" s="29" t="str">
        <f ca="1">IF(OR(CV$9="×",CV$110="×",CV$110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〇")))</f>
        <v>〇</v>
      </c>
      <c r="CW80" s="29" t="str">
        <f ca="1">IF(OR(CW$9="×",CW$110="×",CW$110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〇")))</f>
        <v>〇</v>
      </c>
      <c r="CX80" s="29" t="str">
        <f ca="1">IF(OR(CX$9="×",CX$110="×",CX$110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〇")))</f>
        <v>〇</v>
      </c>
      <c r="CY80" s="28" t="str">
        <f ca="1">IF(OR(CY$9="×",CY$110="×",CY$110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〇")))</f>
        <v>△</v>
      </c>
      <c r="CZ80" s="29" t="str">
        <f ca="1">IF(OR(CZ$9="×",CZ$110="×",CZ$110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〇")))</f>
        <v>△</v>
      </c>
      <c r="DA80" s="29" t="str">
        <f ca="1">IF(OR(DA$9="×",DA$110="×",DA$110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〇")))</f>
        <v>△</v>
      </c>
      <c r="DB80" s="30" t="str">
        <f ca="1">IF(OR(DB$9="×",DB$110="×",DB$110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〇")))</f>
        <v>△</v>
      </c>
      <c r="DC80" s="29" t="str">
        <f ca="1">IF(OR(DC$9="×",DC$110="×",DC$110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〇")))</f>
        <v>△</v>
      </c>
      <c r="DD80" s="29" t="str">
        <f ca="1">IF(OR(DD$9="×",DD$110="×",DD$110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〇")))</f>
        <v>△</v>
      </c>
      <c r="DE80" s="37" t="str">
        <f ca="1">IF(OR(DE$9="×",DE$110="×",DE$110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〇")))</f>
        <v>△</v>
      </c>
      <c r="DF80" s="36" t="str">
        <f ca="1">IF(OR(DF$9="×",DF$110="×",DF$110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〇")))</f>
        <v>△</v>
      </c>
      <c r="DG80" s="29" t="str">
        <f ca="1">IF(OR(DG$9="×",DG$110="×",DG$110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〇")))</f>
        <v>△</v>
      </c>
      <c r="DH80" s="29" t="str">
        <f ca="1">IF(OR(DH$9="×",DH$110="×",DH$110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〇")))</f>
        <v>△</v>
      </c>
      <c r="DI80" s="29" t="str">
        <f ca="1">IF(OR(DI$9="×",DI$110="×",DI$110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〇")))</f>
        <v>△</v>
      </c>
      <c r="DJ80" s="29" t="str">
        <f ca="1">IF(OR(DJ$9="×",DJ$110="×",DJ$110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〇")))</f>
        <v>△</v>
      </c>
      <c r="DK80" s="29" t="str">
        <f ca="1">IF(OR(DK$9="×",DK$110="×",DK$110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〇")))</f>
        <v>△</v>
      </c>
      <c r="DL80" s="29" t="str">
        <f ca="1">IF(OR(DL$9="×",DL$110="×",DL$110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〇")))</f>
        <v>△</v>
      </c>
      <c r="DM80" s="29" t="str">
        <f ca="1">IF(OR(DM$9="×",DM$110="×",DM$110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〇")))</f>
        <v>△</v>
      </c>
      <c r="DN80" s="29" t="str">
        <f ca="1">IF(OR(DN$9="×",DN$110="×",DN$110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〇")))</f>
        <v>△</v>
      </c>
      <c r="DO80" s="28" t="str">
        <f ca="1">IF(OR(DO$9="×",DO$110="×",DO$110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〇")))</f>
        <v>〇</v>
      </c>
      <c r="DP80" s="29" t="str">
        <f ca="1">IF(OR(DP$9="×",DP$110="×",DP$110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〇")))</f>
        <v>〇</v>
      </c>
      <c r="DQ80" s="29" t="str">
        <f ca="1">IF(OR(DQ$9="×",DQ$110="×",DQ$110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〇")))</f>
        <v>〇</v>
      </c>
      <c r="DR80" s="30" t="str">
        <f ca="1">IF(OR(DR$9="×",DR$110="×",DR$110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〇")))</f>
        <v>〇</v>
      </c>
      <c r="DS80" s="29" t="str">
        <f ca="1">IF(OR(DS$9="×",DS$110="×",DS$110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〇")))</f>
        <v>〇</v>
      </c>
      <c r="DT80" s="29" t="str">
        <f ca="1">IF(OR(DT$9="×",DT$110="×",DT$110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〇")))</f>
        <v>〇</v>
      </c>
      <c r="DU80" s="29" t="str">
        <f ca="1">IF(OR(DU$9="×",DU$110="×",DU$110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〇")))</f>
        <v>〇</v>
      </c>
      <c r="DV80" s="29" t="str">
        <f ca="1">IF(OR(DV$9="×",DV$110="×",DV$110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〇")))</f>
        <v>〇</v>
      </c>
      <c r="DW80" s="28" t="str">
        <f ca="1">IF(OR(DW$9="×",DW$110="×",DW$110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〇")))</f>
        <v>△</v>
      </c>
      <c r="DX80" s="29" t="str">
        <f ca="1">IF(OR(DX$9="×",DX$110="×",DX$110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〇")))</f>
        <v>△</v>
      </c>
      <c r="DY80" s="29" t="str">
        <f ca="1">IF(OR(DY$9="×",DY$110="×",DY$110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〇")))</f>
        <v>△</v>
      </c>
      <c r="DZ80" s="30" t="str">
        <f ca="1">IF(OR(DZ$9="×",DZ$110="×",DZ$110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〇")))</f>
        <v>△</v>
      </c>
      <c r="EA80" s="29" t="str">
        <f ca="1">IF(OR(EA$9="×",EA$110="×",EA$110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〇")))</f>
        <v>△</v>
      </c>
      <c r="EB80" s="29" t="str">
        <f ca="1">IF(OR(EB$9="×",EB$110="×",EB$110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〇")))</f>
        <v>△</v>
      </c>
      <c r="EC80" s="37" t="str">
        <f ca="1">IF(OR(EC$9="×",EC$110="×",EC$110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〇")))</f>
        <v>△</v>
      </c>
      <c r="ED80" s="36" t="str">
        <f ca="1">IF(OR(ED$9="×",ED$110="×",ED$110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〇")))</f>
        <v>×</v>
      </c>
      <c r="EE80" s="29" t="str">
        <f ca="1">IF(OR(EE$9="×",EE$110="×",EE$110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〇")))</f>
        <v>×</v>
      </c>
      <c r="EF80" s="29" t="str">
        <f ca="1">IF(OR(EF$9="×",EF$110="×",EF$110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〇")))</f>
        <v>×</v>
      </c>
      <c r="EG80" s="29" t="str">
        <f ca="1">IF(OR(EG$9="×",EG$110="×",EG$110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〇")))</f>
        <v>×</v>
      </c>
      <c r="EH80" s="29" t="str">
        <f ca="1">IF(OR(EH$9="×",EH$110="×",EH$110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〇")))</f>
        <v>×</v>
      </c>
      <c r="EI80" s="29" t="str">
        <f ca="1">IF(OR(EI$9="×",EI$110="×",EI$110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〇")))</f>
        <v>×</v>
      </c>
      <c r="EJ80" s="29" t="str">
        <f ca="1">IF(OR(EJ$9="×",EJ$110="×",EJ$110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〇")))</f>
        <v>×</v>
      </c>
      <c r="EK80" s="29" t="str">
        <f ca="1">IF(OR(EK$9="×",EK$110="×",EK$110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〇")))</f>
        <v>×</v>
      </c>
      <c r="EL80" s="29" t="str">
        <f ca="1">IF(OR(EL$9="×",EL$110="×",EL$110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〇")))</f>
        <v>×</v>
      </c>
      <c r="EM80" s="28" t="str">
        <f ca="1">IF(OR(EM$9="×",EM$110="×",EM$110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〇")))</f>
        <v>×</v>
      </c>
      <c r="EN80" s="29" t="str">
        <f ca="1">IF(OR(EN$9="×",EN$110="×",EN$110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〇")))</f>
        <v>×</v>
      </c>
      <c r="EO80" s="29" t="str">
        <f ca="1">IF(OR(EO$9="×",EO$110="×",EO$110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〇")))</f>
        <v>×</v>
      </c>
      <c r="EP80" s="30" t="str">
        <f ca="1">IF(OR(EP$9="×",EP$110="×",EP$110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〇")))</f>
        <v>×</v>
      </c>
      <c r="EQ80" s="29" t="str">
        <f ca="1">IF(OR(EQ$9="×",EQ$110="×",EQ$110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〇")))</f>
        <v>×</v>
      </c>
      <c r="ER80" s="29" t="str">
        <f ca="1">IF(OR(ER$9="×",ER$110="×",ER$110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〇")))</f>
        <v>×</v>
      </c>
      <c r="ES80" s="29" t="str">
        <f ca="1">IF(OR(ES$9="×",ES$110="×",ES$110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〇")))</f>
        <v>×</v>
      </c>
      <c r="ET80" s="29" t="str">
        <f ca="1">IF(OR(ET$9="×",ET$110="×",ET$110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〇")))</f>
        <v>×</v>
      </c>
      <c r="EU80" s="28" t="str">
        <f ca="1">IF(OR(EU$9="×",EU$110="×",EU$110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〇")))</f>
        <v>×</v>
      </c>
      <c r="EV80" s="29" t="str">
        <f ca="1">IF(OR(EV$9="×",EV$110="×",EV$110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〇")))</f>
        <v>×</v>
      </c>
      <c r="EW80" s="29" t="str">
        <f ca="1">IF(OR(EW$9="×",EW$110="×",EW$110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〇")))</f>
        <v>×</v>
      </c>
      <c r="EX80" s="30" t="str">
        <f ca="1">IF(OR(EX$9="×",EX$110="×",EX$110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〇")))</f>
        <v>×</v>
      </c>
      <c r="EY80" s="29" t="str">
        <f ca="1">IF(OR(EY$9="×",EY$110="×",EY$110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〇")))</f>
        <v>×</v>
      </c>
      <c r="EZ80" s="29" t="str">
        <f ca="1">IF(OR(EZ$9="×",EZ$110="×",EZ$110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〇")))</f>
        <v>×</v>
      </c>
      <c r="FA80" s="37" t="str">
        <f ca="1">IF(OR(FA$9="×",FA$110="×",FA$110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〇")))</f>
        <v>×</v>
      </c>
      <c r="FB80" s="36" t="str">
        <f ca="1">IF(OR(FB$9="×",FB$110="×",FB$110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〇")))</f>
        <v>×</v>
      </c>
      <c r="FC80" s="29" t="str">
        <f ca="1">IF(OR(FC$9="×",FC$110="×",FC$110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〇")))</f>
        <v>×</v>
      </c>
      <c r="FD80" s="29" t="str">
        <f ca="1">IF(OR(FD$9="×",FD$110="×",FD$110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〇")))</f>
        <v>×</v>
      </c>
      <c r="FE80" s="29" t="str">
        <f ca="1">IF(OR(FE$9="×",FE$110="×",FE$110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〇")))</f>
        <v>×</v>
      </c>
      <c r="FF80" s="29" t="str">
        <f ca="1">IF(OR(FF$9="×",FF$110="×",FF$110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〇")))</f>
        <v>×</v>
      </c>
      <c r="FG80" s="29" t="str">
        <f ca="1">IF(OR(FG$9="×",FG$110="×",FG$110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〇")))</f>
        <v>×</v>
      </c>
      <c r="FH80" s="29" t="str">
        <f ca="1">IF(OR(FH$9="×",FH$110="×",FH$110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〇")))</f>
        <v>×</v>
      </c>
      <c r="FI80" s="29" t="str">
        <f ca="1">IF(OR(FI$9="×",FI$110="×",FI$110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〇")))</f>
        <v>×</v>
      </c>
      <c r="FJ80" s="29" t="str">
        <f ca="1">IF(OR(FJ$9="×",FJ$110="×",FJ$110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〇")))</f>
        <v>×</v>
      </c>
      <c r="FK80" s="28" t="str">
        <f ca="1">IF(OR(FK$9="×",FK$110="×",FK$110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〇")))</f>
        <v>×</v>
      </c>
      <c r="FL80" s="29" t="str">
        <f ca="1">IF(OR(FL$9="×",FL$110="×",FL$110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〇")))</f>
        <v>×</v>
      </c>
      <c r="FM80" s="29" t="str">
        <f ca="1">IF(OR(FM$9="×",FM$110="×",FM$110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〇")))</f>
        <v>×</v>
      </c>
      <c r="FN80" s="30" t="str">
        <f ca="1">IF(OR(FN$9="×",FN$110="×",FN$110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〇")))</f>
        <v>×</v>
      </c>
      <c r="FO80" s="29" t="str">
        <f ca="1">IF(OR(FO$9="×",FO$110="×",FO$110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〇")))</f>
        <v>×</v>
      </c>
      <c r="FP80" s="29" t="str">
        <f ca="1">IF(OR(FP$9="×",FP$110="×",FP$110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〇")))</f>
        <v>×</v>
      </c>
      <c r="FQ80" s="29" t="str">
        <f ca="1">IF(OR(FQ$9="×",FQ$110="×",FQ$110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〇")))</f>
        <v>×</v>
      </c>
      <c r="FR80" s="29" t="str">
        <f ca="1">IF(OR(FR$9="×",FR$110="×",FR$110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〇")))</f>
        <v>×</v>
      </c>
      <c r="FS80" s="28" t="str">
        <f ca="1">IF(OR(FS$9="×",FS$110="×",FS$110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〇")))</f>
        <v>×</v>
      </c>
      <c r="FT80" s="29" t="str">
        <f ca="1">IF(OR(FT$9="×",FT$110="×",FT$110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〇")))</f>
        <v>×</v>
      </c>
      <c r="FU80" s="29" t="str">
        <f ca="1">IF(OR(FU$9="×",FU$110="×",FU$110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〇")))</f>
        <v>×</v>
      </c>
      <c r="FV80" s="30" t="str">
        <f ca="1">IF(OR(FV$9="×",FV$110="×",FV$110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〇")))</f>
        <v>×</v>
      </c>
      <c r="FW80" s="29" t="str">
        <f ca="1">IF(OR(FW$9="×",FW$110="×",FW$110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〇")))</f>
        <v>×</v>
      </c>
      <c r="FX80" s="29" t="str">
        <f ca="1">IF(OR(FX$9="×",FX$110="×",FX$110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〇")))</f>
        <v>×</v>
      </c>
      <c r="FY80" s="37" t="str">
        <f ca="1">IF(OR(FY$9="×",FY$110="×",FY$110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〇")))</f>
        <v>×</v>
      </c>
    </row>
    <row r="81" spans="1:181">
      <c r="A81" s="17"/>
      <c r="B81" s="81" t="s">
        <v>270</v>
      </c>
      <c r="C81" s="82"/>
      <c r="D81" s="11" t="s">
        <v>247</v>
      </c>
      <c r="E81" s="10" t="str">
        <f>INDEX(施設情報!$D$1:$D$1000,MATCH(D81,施設情報!$C$1:$C$1000,0))</f>
        <v>1</v>
      </c>
      <c r="F81" s="11" t="s">
        <v>275</v>
      </c>
      <c r="G81" s="8" t="str">
        <f t="shared" si="29"/>
        <v>101-46391</v>
      </c>
      <c r="H81" s="10" t="str">
        <f t="shared" si="30"/>
        <v>101-46392</v>
      </c>
      <c r="I81" s="10" t="str">
        <f t="shared" si="31"/>
        <v>101-46393</v>
      </c>
      <c r="J81" s="10" t="str">
        <f t="shared" si="32"/>
        <v>101-46394</v>
      </c>
      <c r="K81" s="10" t="str">
        <f t="shared" si="33"/>
        <v>101-46395</v>
      </c>
      <c r="L81" s="10" t="str">
        <f t="shared" si="34"/>
        <v>101-46396</v>
      </c>
      <c r="M81" s="10" t="str">
        <f t="shared" si="35"/>
        <v>101-46397</v>
      </c>
      <c r="N81" s="36" t="str">
        <f ca="1">IF(OR(N$9="×",N$110="×"),"×",IF(SUMIFS(OFFSET(データ_研究棟施設!$M$5:$M$1048576,0,ROUND(N$8*24,1)),データ_研究棟施設!$J$5:$J$1048576,OFFSET($G$9,ROW()-ROW($N$9),N$6-$D$4))&gt;=50,IF(SUMIFS(OFFSET(データ_研究棟施設!$M$5:$M$1048576,0,ROUND(N$8*24,1)),データ_研究棟施設!$J$5:$J$1048576,OFFSET($G$9,ROW()-ROW($N$9),N$6-$D$4))&gt;=100,"×","△"),IF(OR(N$8&lt;9/24,N$8&gt;=17/24),"△","〇")))</f>
        <v>△</v>
      </c>
      <c r="O81" s="29" t="str">
        <f ca="1">IF(OR(O$9="×",O$110="×"),"×",IF(SUMIFS(OFFSET(データ_研究棟施設!$M$5:$M$1048576,0,ROUND(O$8*24,1)),データ_研究棟施設!$J$5:$J$1048576,OFFSET($G$9,ROW()-ROW($N$9),O$6-$D$4))&gt;=50,IF(SUMIFS(OFFSET(データ_研究棟施設!$M$5:$M$1048576,0,ROUND(O$8*24,1)),データ_研究棟施設!$J$5:$J$1048576,OFFSET($G$9,ROW()-ROW($N$9),O$6-$D$4))&gt;=100,"×","△"),IF(OR(O$8&lt;9/24,O$8&gt;=17/24),"△","〇")))</f>
        <v>△</v>
      </c>
      <c r="P81" s="29" t="str">
        <f ca="1">IF(OR(P$9="×",P$110="×"),"×",IF(SUMIFS(OFFSET(データ_研究棟施設!$M$5:$M$1048576,0,ROUND(P$8*24,1)),データ_研究棟施設!$J$5:$J$1048576,OFFSET($G$9,ROW()-ROW($N$9),P$6-$D$4))&gt;=50,IF(SUMIFS(OFFSET(データ_研究棟施設!$M$5:$M$1048576,0,ROUND(P$8*24,1)),データ_研究棟施設!$J$5:$J$1048576,OFFSET($G$9,ROW()-ROW($N$9),P$6-$D$4))&gt;=100,"×","△"),IF(OR(P$8&lt;9/24,P$8&gt;=17/24),"△","〇")))</f>
        <v>△</v>
      </c>
      <c r="Q81" s="29" t="str">
        <f ca="1">IF(OR(Q$9="×",Q$110="×"),"×",IF(SUMIFS(OFFSET(データ_研究棟施設!$M$5:$M$1048576,0,ROUND(Q$8*24,1)),データ_研究棟施設!$J$5:$J$1048576,OFFSET($G$9,ROW()-ROW($N$9),Q$6-$D$4))&gt;=50,IF(SUMIFS(OFFSET(データ_研究棟施設!$M$5:$M$1048576,0,ROUND(Q$8*24,1)),データ_研究棟施設!$J$5:$J$1048576,OFFSET($G$9,ROW()-ROW($N$9),Q$6-$D$4))&gt;=100,"×","△"),IF(OR(Q$8&lt;9/24,Q$8&gt;=17/24),"△","〇")))</f>
        <v>△</v>
      </c>
      <c r="R81" s="29" t="str">
        <f ca="1">IF(OR(R$9="×",R$110="×"),"×",IF(SUMIFS(OFFSET(データ_研究棟施設!$M$5:$M$1048576,0,ROUND(R$8*24,1)),データ_研究棟施設!$J$5:$J$1048576,OFFSET($G$9,ROW()-ROW($N$9),R$6-$D$4))&gt;=50,IF(SUMIFS(OFFSET(データ_研究棟施設!$M$5:$M$1048576,0,ROUND(R$8*24,1)),データ_研究棟施設!$J$5:$J$1048576,OFFSET($G$9,ROW()-ROW($N$9),R$6-$D$4))&gt;=100,"×","△"),IF(OR(R$8&lt;9/24,R$8&gt;=17/24),"△","〇")))</f>
        <v>△</v>
      </c>
      <c r="S81" s="29" t="str">
        <f ca="1">IF(OR(S$9="×",S$110="×"),"×",IF(SUMIFS(OFFSET(データ_研究棟施設!$M$5:$M$1048576,0,ROUND(S$8*24,1)),データ_研究棟施設!$J$5:$J$1048576,OFFSET($G$9,ROW()-ROW($N$9),S$6-$D$4))&gt;=50,IF(SUMIFS(OFFSET(データ_研究棟施設!$M$5:$M$1048576,0,ROUND(S$8*24,1)),データ_研究棟施設!$J$5:$J$1048576,OFFSET($G$9,ROW()-ROW($N$9),S$6-$D$4))&gt;=100,"×","△"),IF(OR(S$8&lt;9/24,S$8&gt;=17/24),"△","〇")))</f>
        <v>△</v>
      </c>
      <c r="T81" s="29" t="str">
        <f ca="1">IF(OR(T$9="×",T$110="×"),"×",IF(SUMIFS(OFFSET(データ_研究棟施設!$M$5:$M$1048576,0,ROUND(T$8*24,1)),データ_研究棟施設!$J$5:$J$1048576,OFFSET($G$9,ROW()-ROW($N$9),T$6-$D$4))&gt;=50,IF(SUMIFS(OFFSET(データ_研究棟施設!$M$5:$M$1048576,0,ROUND(T$8*24,1)),データ_研究棟施設!$J$5:$J$1048576,OFFSET($G$9,ROW()-ROW($N$9),T$6-$D$4))&gt;=100,"×","△"),IF(OR(T$8&lt;9/24,T$8&gt;=17/24),"△","〇")))</f>
        <v>△</v>
      </c>
      <c r="U81" s="29" t="str">
        <f ca="1">IF(OR(U$9="×",U$110="×"),"×",IF(SUMIFS(OFFSET(データ_研究棟施設!$M$5:$M$1048576,0,ROUND(U$8*24,1)),データ_研究棟施設!$J$5:$J$1048576,OFFSET($G$9,ROW()-ROW($N$9),U$6-$D$4))&gt;=50,IF(SUMIFS(OFFSET(データ_研究棟施設!$M$5:$M$1048576,0,ROUND(U$8*24,1)),データ_研究棟施設!$J$5:$J$1048576,OFFSET($G$9,ROW()-ROW($N$9),U$6-$D$4))&gt;=100,"×","△"),IF(OR(U$8&lt;9/24,U$8&gt;=17/24),"△","〇")))</f>
        <v>△</v>
      </c>
      <c r="V81" s="29" t="str">
        <f ca="1">IF(OR(V$9="×",V$110="×"),"×",IF(SUMIFS(OFFSET(データ_研究棟施設!$M$5:$M$1048576,0,ROUND(V$8*24,1)),データ_研究棟施設!$J$5:$J$1048576,OFFSET($G$9,ROW()-ROW($N$9),V$6-$D$4))&gt;=50,IF(SUMIFS(OFFSET(データ_研究棟施設!$M$5:$M$1048576,0,ROUND(V$8*24,1)),データ_研究棟施設!$J$5:$J$1048576,OFFSET($G$9,ROW()-ROW($N$9),V$6-$D$4))&gt;=100,"×","△"),IF(OR(V$8&lt;9/24,V$8&gt;=17/24),"△","〇")))</f>
        <v>△</v>
      </c>
      <c r="W81" s="28" t="str">
        <f ca="1">IF(OR(W$9="×",W$110="×"),"×",IF(SUMIFS(OFFSET(データ_研究棟施設!$M$5:$M$1048576,0,ROUND(W$8*24,1)),データ_研究棟施設!$J$5:$J$1048576,OFFSET($G$9,ROW()-ROW($N$9),W$6-$D$4))&gt;=50,IF(SUMIFS(OFFSET(データ_研究棟施設!$M$5:$M$1048576,0,ROUND(W$8*24,1)),データ_研究棟施設!$J$5:$J$1048576,OFFSET($G$9,ROW()-ROW($N$9),W$6-$D$4))&gt;=100,"×","△"),IF(OR(W$8&lt;9/24,W$8&gt;=17/24),"△","〇")))</f>
        <v>〇</v>
      </c>
      <c r="X81" s="29" t="str">
        <f ca="1">IF(OR(X$9="×",X$110="×"),"×",IF(SUMIFS(OFFSET(データ_研究棟施設!$M$5:$M$1048576,0,ROUND(X$8*24,1)),データ_研究棟施設!$J$5:$J$1048576,OFFSET($G$9,ROW()-ROW($N$9),X$6-$D$4))&gt;=50,IF(SUMIFS(OFFSET(データ_研究棟施設!$M$5:$M$1048576,0,ROUND(X$8*24,1)),データ_研究棟施設!$J$5:$J$1048576,OFFSET($G$9,ROW()-ROW($N$9),X$6-$D$4))&gt;=100,"×","△"),IF(OR(X$8&lt;9/24,X$8&gt;=17/24),"△","〇")))</f>
        <v>〇</v>
      </c>
      <c r="Y81" s="29" t="str">
        <f ca="1">IF(OR(Y$9="×",Y$110="×"),"×",IF(SUMIFS(OFFSET(データ_研究棟施設!$M$5:$M$1048576,0,ROUND(Y$8*24,1)),データ_研究棟施設!$J$5:$J$1048576,OFFSET($G$9,ROW()-ROW($N$9),Y$6-$D$4))&gt;=50,IF(SUMIFS(OFFSET(データ_研究棟施設!$M$5:$M$1048576,0,ROUND(Y$8*24,1)),データ_研究棟施設!$J$5:$J$1048576,OFFSET($G$9,ROW()-ROW($N$9),Y$6-$D$4))&gt;=100,"×","△"),IF(OR(Y$8&lt;9/24,Y$8&gt;=17/24),"△","〇")))</f>
        <v>〇</v>
      </c>
      <c r="Z81" s="30" t="str">
        <f ca="1">IF(OR(Z$9="×",Z$110="×"),"×",IF(SUMIFS(OFFSET(データ_研究棟施設!$M$5:$M$1048576,0,ROUND(Z$8*24,1)),データ_研究棟施設!$J$5:$J$1048576,OFFSET($G$9,ROW()-ROW($N$9),Z$6-$D$4))&gt;=50,IF(SUMIFS(OFFSET(データ_研究棟施設!$M$5:$M$1048576,0,ROUND(Z$8*24,1)),データ_研究棟施設!$J$5:$J$1048576,OFFSET($G$9,ROW()-ROW($N$9),Z$6-$D$4))&gt;=100,"×","△"),IF(OR(Z$8&lt;9/24,Z$8&gt;=17/24),"△","〇")))</f>
        <v>〇</v>
      </c>
      <c r="AA81" s="29" t="str">
        <f ca="1">IF(OR(AA$9="×",AA$110="×"),"×",IF(SUMIFS(OFFSET(データ_研究棟施設!$M$5:$M$1048576,0,ROUND(AA$8*24,1)),データ_研究棟施設!$J$5:$J$1048576,OFFSET($G$9,ROW()-ROW($N$9),AA$6-$D$4))&gt;=50,IF(SUMIFS(OFFSET(データ_研究棟施設!$M$5:$M$1048576,0,ROUND(AA$8*24,1)),データ_研究棟施設!$J$5:$J$1048576,OFFSET($G$9,ROW()-ROW($N$9),AA$6-$D$4))&gt;=100,"×","△"),IF(OR(AA$8&lt;9/24,AA$8&gt;=17/24),"△","〇")))</f>
        <v>〇</v>
      </c>
      <c r="AB81" s="29" t="str">
        <f ca="1">IF(OR(AB$9="×",AB$110="×"),"×",IF(SUMIFS(OFFSET(データ_研究棟施設!$M$5:$M$1048576,0,ROUND(AB$8*24,1)),データ_研究棟施設!$J$5:$J$1048576,OFFSET($G$9,ROW()-ROW($N$9),AB$6-$D$4))&gt;=50,IF(SUMIFS(OFFSET(データ_研究棟施設!$M$5:$M$1048576,0,ROUND(AB$8*24,1)),データ_研究棟施設!$J$5:$J$1048576,OFFSET($G$9,ROW()-ROW($N$9),AB$6-$D$4))&gt;=100,"×","△"),IF(OR(AB$8&lt;9/24,AB$8&gt;=17/24),"△","〇")))</f>
        <v>〇</v>
      </c>
      <c r="AC81" s="29" t="str">
        <f ca="1">IF(OR(AC$9="×",AC$110="×"),"×",IF(SUMIFS(OFFSET(データ_研究棟施設!$M$5:$M$1048576,0,ROUND(AC$8*24,1)),データ_研究棟施設!$J$5:$J$1048576,OFFSET($G$9,ROW()-ROW($N$9),AC$6-$D$4))&gt;=50,IF(SUMIFS(OFFSET(データ_研究棟施設!$M$5:$M$1048576,0,ROUND(AC$8*24,1)),データ_研究棟施設!$J$5:$J$1048576,OFFSET($G$9,ROW()-ROW($N$9),AC$6-$D$4))&gt;=100,"×","△"),IF(OR(AC$8&lt;9/24,AC$8&gt;=17/24),"△","〇")))</f>
        <v>〇</v>
      </c>
      <c r="AD81" s="29" t="str">
        <f ca="1">IF(OR(AD$9="×",AD$110="×"),"×",IF(SUMIFS(OFFSET(データ_研究棟施設!$M$5:$M$1048576,0,ROUND(AD$8*24,1)),データ_研究棟施設!$J$5:$J$1048576,OFFSET($G$9,ROW()-ROW($N$9),AD$6-$D$4))&gt;=50,IF(SUMIFS(OFFSET(データ_研究棟施設!$M$5:$M$1048576,0,ROUND(AD$8*24,1)),データ_研究棟施設!$J$5:$J$1048576,OFFSET($G$9,ROW()-ROW($N$9),AD$6-$D$4))&gt;=100,"×","△"),IF(OR(AD$8&lt;9/24,AD$8&gt;=17/24),"△","〇")))</f>
        <v>〇</v>
      </c>
      <c r="AE81" s="28" t="str">
        <f ca="1">IF(OR(AE$9="×",AE$110="×"),"×",IF(SUMIFS(OFFSET(データ_研究棟施設!$M$5:$M$1048576,0,ROUND(AE$8*24,1)),データ_研究棟施設!$J$5:$J$1048576,OFFSET($G$9,ROW()-ROW($N$9),AE$6-$D$4))&gt;=50,IF(SUMIFS(OFFSET(データ_研究棟施設!$M$5:$M$1048576,0,ROUND(AE$8*24,1)),データ_研究棟施設!$J$5:$J$1048576,OFFSET($G$9,ROW()-ROW($N$9),AE$6-$D$4))&gt;=100,"×","△"),IF(OR(AE$8&lt;9/24,AE$8&gt;=17/24),"△","〇")))</f>
        <v>△</v>
      </c>
      <c r="AF81" s="29" t="str">
        <f ca="1">IF(OR(AF$9="×",AF$110="×"),"×",IF(SUMIFS(OFFSET(データ_研究棟施設!$M$5:$M$1048576,0,ROUND(AF$8*24,1)),データ_研究棟施設!$J$5:$J$1048576,OFFSET($G$9,ROW()-ROW($N$9),AF$6-$D$4))&gt;=50,IF(SUMIFS(OFFSET(データ_研究棟施設!$M$5:$M$1048576,0,ROUND(AF$8*24,1)),データ_研究棟施設!$J$5:$J$1048576,OFFSET($G$9,ROW()-ROW($N$9),AF$6-$D$4))&gt;=100,"×","△"),IF(OR(AF$8&lt;9/24,AF$8&gt;=17/24),"△","〇")))</f>
        <v>△</v>
      </c>
      <c r="AG81" s="29" t="str">
        <f ca="1">IF(OR(AG$9="×",AG$110="×"),"×",IF(SUMIFS(OFFSET(データ_研究棟施設!$M$5:$M$1048576,0,ROUND(AG$8*24,1)),データ_研究棟施設!$J$5:$J$1048576,OFFSET($G$9,ROW()-ROW($N$9),AG$6-$D$4))&gt;=50,IF(SUMIFS(OFFSET(データ_研究棟施設!$M$5:$M$1048576,0,ROUND(AG$8*24,1)),データ_研究棟施設!$J$5:$J$1048576,OFFSET($G$9,ROW()-ROW($N$9),AG$6-$D$4))&gt;=100,"×","△"),IF(OR(AG$8&lt;9/24,AG$8&gt;=17/24),"△","〇")))</f>
        <v>△</v>
      </c>
      <c r="AH81" s="30" t="str">
        <f ca="1">IF(OR(AH$9="×",AH$110="×"),"×",IF(SUMIFS(OFFSET(データ_研究棟施設!$M$5:$M$1048576,0,ROUND(AH$8*24,1)),データ_研究棟施設!$J$5:$J$1048576,OFFSET($G$9,ROW()-ROW($N$9),AH$6-$D$4))&gt;=50,IF(SUMIFS(OFFSET(データ_研究棟施設!$M$5:$M$1048576,0,ROUND(AH$8*24,1)),データ_研究棟施設!$J$5:$J$1048576,OFFSET($G$9,ROW()-ROW($N$9),AH$6-$D$4))&gt;=100,"×","△"),IF(OR(AH$8&lt;9/24,AH$8&gt;=17/24),"△","〇")))</f>
        <v>△</v>
      </c>
      <c r="AI81" s="29" t="str">
        <f ca="1">IF(OR(AI$9="×",AI$110="×"),"×",IF(SUMIFS(OFFSET(データ_研究棟施設!$M$5:$M$1048576,0,ROUND(AI$8*24,1)),データ_研究棟施設!$J$5:$J$1048576,OFFSET($G$9,ROW()-ROW($N$9),AI$6-$D$4))&gt;=50,IF(SUMIFS(OFFSET(データ_研究棟施設!$M$5:$M$1048576,0,ROUND(AI$8*24,1)),データ_研究棟施設!$J$5:$J$1048576,OFFSET($G$9,ROW()-ROW($N$9),AI$6-$D$4))&gt;=100,"×","△"),IF(OR(AI$8&lt;9/24,AI$8&gt;=17/24),"△","〇")))</f>
        <v>△</v>
      </c>
      <c r="AJ81" s="29" t="str">
        <f ca="1">IF(OR(AJ$9="×",AJ$110="×"),"×",IF(SUMIFS(OFFSET(データ_研究棟施設!$M$5:$M$1048576,0,ROUND(AJ$8*24,1)),データ_研究棟施設!$J$5:$J$1048576,OFFSET($G$9,ROW()-ROW($N$9),AJ$6-$D$4))&gt;=50,IF(SUMIFS(OFFSET(データ_研究棟施設!$M$5:$M$1048576,0,ROUND(AJ$8*24,1)),データ_研究棟施設!$J$5:$J$1048576,OFFSET($G$9,ROW()-ROW($N$9),AJ$6-$D$4))&gt;=100,"×","△"),IF(OR(AJ$8&lt;9/24,AJ$8&gt;=17/24),"△","〇")))</f>
        <v>△</v>
      </c>
      <c r="AK81" s="37" t="str">
        <f ca="1">IF(OR(AK$9="×",AK$110="×"),"×",IF(SUMIFS(OFFSET(データ_研究棟施設!$M$5:$M$1048576,0,ROUND(AK$8*24,1)),データ_研究棟施設!$J$5:$J$1048576,OFFSET($G$9,ROW()-ROW($N$9),AK$6-$D$4))&gt;=50,IF(SUMIFS(OFFSET(データ_研究棟施設!$M$5:$M$1048576,0,ROUND(AK$8*24,1)),データ_研究棟施設!$J$5:$J$1048576,OFFSET($G$9,ROW()-ROW($N$9),AK$6-$D$4))&gt;=100,"×","△"),IF(OR(AK$8&lt;9/24,AK$8&gt;=17/24),"△","〇")))</f>
        <v>△</v>
      </c>
      <c r="AL81" s="36" t="str">
        <f ca="1">IF(OR(AL$9="×",AL$110="×"),"×",IF(SUMIFS(OFFSET(データ_研究棟施設!$M$5:$M$1048576,0,ROUND(AL$8*24,1)),データ_研究棟施設!$J$5:$J$1048576,OFFSET($G$9,ROW()-ROW($N$9),AL$6-$D$4))&gt;=50,IF(SUMIFS(OFFSET(データ_研究棟施設!$M$5:$M$1048576,0,ROUND(AL$8*24,1)),データ_研究棟施設!$J$5:$J$1048576,OFFSET($G$9,ROW()-ROW($N$9),AL$6-$D$4))&gt;=100,"×","△"),IF(OR(AL$8&lt;9/24,AL$8&gt;=17/24),"△","〇")))</f>
        <v>△</v>
      </c>
      <c r="AM81" s="29" t="str">
        <f ca="1">IF(OR(AM$9="×",AM$110="×"),"×",IF(SUMIFS(OFFSET(データ_研究棟施設!$M$5:$M$1048576,0,ROUND(AM$8*24,1)),データ_研究棟施設!$J$5:$J$1048576,OFFSET($G$9,ROW()-ROW($N$9),AM$6-$D$4))&gt;=50,IF(SUMIFS(OFFSET(データ_研究棟施設!$M$5:$M$1048576,0,ROUND(AM$8*24,1)),データ_研究棟施設!$J$5:$J$1048576,OFFSET($G$9,ROW()-ROW($N$9),AM$6-$D$4))&gt;=100,"×","△"),IF(OR(AM$8&lt;9/24,AM$8&gt;=17/24),"△","〇")))</f>
        <v>△</v>
      </c>
      <c r="AN81" s="29" t="str">
        <f ca="1">IF(OR(AN$9="×",AN$110="×"),"×",IF(SUMIFS(OFFSET(データ_研究棟施設!$M$5:$M$1048576,0,ROUND(AN$8*24,1)),データ_研究棟施設!$J$5:$J$1048576,OFFSET($G$9,ROW()-ROW($N$9),AN$6-$D$4))&gt;=50,IF(SUMIFS(OFFSET(データ_研究棟施設!$M$5:$M$1048576,0,ROUND(AN$8*24,1)),データ_研究棟施設!$J$5:$J$1048576,OFFSET($G$9,ROW()-ROW($N$9),AN$6-$D$4))&gt;=100,"×","△"),IF(OR(AN$8&lt;9/24,AN$8&gt;=17/24),"△","〇")))</f>
        <v>△</v>
      </c>
      <c r="AO81" s="29" t="str">
        <f ca="1">IF(OR(AO$9="×",AO$110="×"),"×",IF(SUMIFS(OFFSET(データ_研究棟施設!$M$5:$M$1048576,0,ROUND(AO$8*24,1)),データ_研究棟施設!$J$5:$J$1048576,OFFSET($G$9,ROW()-ROW($N$9),AO$6-$D$4))&gt;=50,IF(SUMIFS(OFFSET(データ_研究棟施設!$M$5:$M$1048576,0,ROUND(AO$8*24,1)),データ_研究棟施設!$J$5:$J$1048576,OFFSET($G$9,ROW()-ROW($N$9),AO$6-$D$4))&gt;=100,"×","△"),IF(OR(AO$8&lt;9/24,AO$8&gt;=17/24),"△","〇")))</f>
        <v>△</v>
      </c>
      <c r="AP81" s="29" t="str">
        <f ca="1">IF(OR(AP$9="×",AP$110="×"),"×",IF(SUMIFS(OFFSET(データ_研究棟施設!$M$5:$M$1048576,0,ROUND(AP$8*24,1)),データ_研究棟施設!$J$5:$J$1048576,OFFSET($G$9,ROW()-ROW($N$9),AP$6-$D$4))&gt;=50,IF(SUMIFS(OFFSET(データ_研究棟施設!$M$5:$M$1048576,0,ROUND(AP$8*24,1)),データ_研究棟施設!$J$5:$J$1048576,OFFSET($G$9,ROW()-ROW($N$9),AP$6-$D$4))&gt;=100,"×","△"),IF(OR(AP$8&lt;9/24,AP$8&gt;=17/24),"△","〇")))</f>
        <v>△</v>
      </c>
      <c r="AQ81" s="29" t="str">
        <f ca="1">IF(OR(AQ$9="×",AQ$110="×"),"×",IF(SUMIFS(OFFSET(データ_研究棟施設!$M$5:$M$1048576,0,ROUND(AQ$8*24,1)),データ_研究棟施設!$J$5:$J$1048576,OFFSET($G$9,ROW()-ROW($N$9),AQ$6-$D$4))&gt;=50,IF(SUMIFS(OFFSET(データ_研究棟施設!$M$5:$M$1048576,0,ROUND(AQ$8*24,1)),データ_研究棟施設!$J$5:$J$1048576,OFFSET($G$9,ROW()-ROW($N$9),AQ$6-$D$4))&gt;=100,"×","△"),IF(OR(AQ$8&lt;9/24,AQ$8&gt;=17/24),"△","〇")))</f>
        <v>△</v>
      </c>
      <c r="AR81" s="29" t="str">
        <f ca="1">IF(OR(AR$9="×",AR$110="×"),"×",IF(SUMIFS(OFFSET(データ_研究棟施設!$M$5:$M$1048576,0,ROUND(AR$8*24,1)),データ_研究棟施設!$J$5:$J$1048576,OFFSET($G$9,ROW()-ROW($N$9),AR$6-$D$4))&gt;=50,IF(SUMIFS(OFFSET(データ_研究棟施設!$M$5:$M$1048576,0,ROUND(AR$8*24,1)),データ_研究棟施設!$J$5:$J$1048576,OFFSET($G$9,ROW()-ROW($N$9),AR$6-$D$4))&gt;=100,"×","△"),IF(OR(AR$8&lt;9/24,AR$8&gt;=17/24),"△","〇")))</f>
        <v>△</v>
      </c>
      <c r="AS81" s="29" t="str">
        <f ca="1">IF(OR(AS$9="×",AS$110="×"),"×",IF(SUMIFS(OFFSET(データ_研究棟施設!$M$5:$M$1048576,0,ROUND(AS$8*24,1)),データ_研究棟施設!$J$5:$J$1048576,OFFSET($G$9,ROW()-ROW($N$9),AS$6-$D$4))&gt;=50,IF(SUMIFS(OFFSET(データ_研究棟施設!$M$5:$M$1048576,0,ROUND(AS$8*24,1)),データ_研究棟施設!$J$5:$J$1048576,OFFSET($G$9,ROW()-ROW($N$9),AS$6-$D$4))&gt;=100,"×","△"),IF(OR(AS$8&lt;9/24,AS$8&gt;=17/24),"△","〇")))</f>
        <v>△</v>
      </c>
      <c r="AT81" s="29" t="str">
        <f ca="1">IF(OR(AT$9="×",AT$110="×"),"×",IF(SUMIFS(OFFSET(データ_研究棟施設!$M$5:$M$1048576,0,ROUND(AT$8*24,1)),データ_研究棟施設!$J$5:$J$1048576,OFFSET($G$9,ROW()-ROW($N$9),AT$6-$D$4))&gt;=50,IF(SUMIFS(OFFSET(データ_研究棟施設!$M$5:$M$1048576,0,ROUND(AT$8*24,1)),データ_研究棟施設!$J$5:$J$1048576,OFFSET($G$9,ROW()-ROW($N$9),AT$6-$D$4))&gt;=100,"×","△"),IF(OR(AT$8&lt;9/24,AT$8&gt;=17/24),"△","〇")))</f>
        <v>△</v>
      </c>
      <c r="AU81" s="28" t="str">
        <f ca="1">IF(OR(AU$9="×",AU$110="×"),"×",IF(SUMIFS(OFFSET(データ_研究棟施設!$M$5:$M$1048576,0,ROUND(AU$8*24,1)),データ_研究棟施設!$J$5:$J$1048576,OFFSET($G$9,ROW()-ROW($N$9),AU$6-$D$4))&gt;=50,IF(SUMIFS(OFFSET(データ_研究棟施設!$M$5:$M$1048576,0,ROUND(AU$8*24,1)),データ_研究棟施設!$J$5:$J$1048576,OFFSET($G$9,ROW()-ROW($N$9),AU$6-$D$4))&gt;=100,"×","△"),IF(OR(AU$8&lt;9/24,AU$8&gt;=17/24),"△","〇")))</f>
        <v>〇</v>
      </c>
      <c r="AV81" s="29" t="str">
        <f ca="1">IF(OR(AV$9="×",AV$110="×"),"×",IF(SUMIFS(OFFSET(データ_研究棟施設!$M$5:$M$1048576,0,ROUND(AV$8*24,1)),データ_研究棟施設!$J$5:$J$1048576,OFFSET($G$9,ROW()-ROW($N$9),AV$6-$D$4))&gt;=50,IF(SUMIFS(OFFSET(データ_研究棟施設!$M$5:$M$1048576,0,ROUND(AV$8*24,1)),データ_研究棟施設!$J$5:$J$1048576,OFFSET($G$9,ROW()-ROW($N$9),AV$6-$D$4))&gt;=100,"×","△"),IF(OR(AV$8&lt;9/24,AV$8&gt;=17/24),"△","〇")))</f>
        <v>〇</v>
      </c>
      <c r="AW81" s="29" t="str">
        <f ca="1">IF(OR(AW$9="×",AW$110="×"),"×",IF(SUMIFS(OFFSET(データ_研究棟施設!$M$5:$M$1048576,0,ROUND(AW$8*24,1)),データ_研究棟施設!$J$5:$J$1048576,OFFSET($G$9,ROW()-ROW($N$9),AW$6-$D$4))&gt;=50,IF(SUMIFS(OFFSET(データ_研究棟施設!$M$5:$M$1048576,0,ROUND(AW$8*24,1)),データ_研究棟施設!$J$5:$J$1048576,OFFSET($G$9,ROW()-ROW($N$9),AW$6-$D$4))&gt;=100,"×","△"),IF(OR(AW$8&lt;9/24,AW$8&gt;=17/24),"△","〇")))</f>
        <v>〇</v>
      </c>
      <c r="AX81" s="30" t="str">
        <f ca="1">IF(OR(AX$9="×",AX$110="×"),"×",IF(SUMIFS(OFFSET(データ_研究棟施設!$M$5:$M$1048576,0,ROUND(AX$8*24,1)),データ_研究棟施設!$J$5:$J$1048576,OFFSET($G$9,ROW()-ROW($N$9),AX$6-$D$4))&gt;=50,IF(SUMIFS(OFFSET(データ_研究棟施設!$M$5:$M$1048576,0,ROUND(AX$8*24,1)),データ_研究棟施設!$J$5:$J$1048576,OFFSET($G$9,ROW()-ROW($N$9),AX$6-$D$4))&gt;=100,"×","△"),IF(OR(AX$8&lt;9/24,AX$8&gt;=17/24),"△","〇")))</f>
        <v>〇</v>
      </c>
      <c r="AY81" s="29" t="str">
        <f ca="1">IF(OR(AY$9="×",AY$110="×"),"×",IF(SUMIFS(OFFSET(データ_研究棟施設!$M$5:$M$1048576,0,ROUND(AY$8*24,1)),データ_研究棟施設!$J$5:$J$1048576,OFFSET($G$9,ROW()-ROW($N$9),AY$6-$D$4))&gt;=50,IF(SUMIFS(OFFSET(データ_研究棟施設!$M$5:$M$1048576,0,ROUND(AY$8*24,1)),データ_研究棟施設!$J$5:$J$1048576,OFFSET($G$9,ROW()-ROW($N$9),AY$6-$D$4))&gt;=100,"×","△"),IF(OR(AY$8&lt;9/24,AY$8&gt;=17/24),"△","〇")))</f>
        <v>〇</v>
      </c>
      <c r="AZ81" s="29" t="str">
        <f ca="1">IF(OR(AZ$9="×",AZ$110="×"),"×",IF(SUMIFS(OFFSET(データ_研究棟施設!$M$5:$M$1048576,0,ROUND(AZ$8*24,1)),データ_研究棟施設!$J$5:$J$1048576,OFFSET($G$9,ROW()-ROW($N$9),AZ$6-$D$4))&gt;=50,IF(SUMIFS(OFFSET(データ_研究棟施設!$M$5:$M$1048576,0,ROUND(AZ$8*24,1)),データ_研究棟施設!$J$5:$J$1048576,OFFSET($G$9,ROW()-ROW($N$9),AZ$6-$D$4))&gt;=100,"×","△"),IF(OR(AZ$8&lt;9/24,AZ$8&gt;=17/24),"△","〇")))</f>
        <v>〇</v>
      </c>
      <c r="BA81" s="29" t="str">
        <f ca="1">IF(OR(BA$9="×",BA$110="×"),"×",IF(SUMIFS(OFFSET(データ_研究棟施設!$M$5:$M$1048576,0,ROUND(BA$8*24,1)),データ_研究棟施設!$J$5:$J$1048576,OFFSET($G$9,ROW()-ROW($N$9),BA$6-$D$4))&gt;=50,IF(SUMIFS(OFFSET(データ_研究棟施設!$M$5:$M$1048576,0,ROUND(BA$8*24,1)),データ_研究棟施設!$J$5:$J$1048576,OFFSET($G$9,ROW()-ROW($N$9),BA$6-$D$4))&gt;=100,"×","△"),IF(OR(BA$8&lt;9/24,BA$8&gt;=17/24),"△","〇")))</f>
        <v>〇</v>
      </c>
      <c r="BB81" s="29" t="str">
        <f ca="1">IF(OR(BB$9="×",BB$110="×"),"×",IF(SUMIFS(OFFSET(データ_研究棟施設!$M$5:$M$1048576,0,ROUND(BB$8*24,1)),データ_研究棟施設!$J$5:$J$1048576,OFFSET($G$9,ROW()-ROW($N$9),BB$6-$D$4))&gt;=50,IF(SUMIFS(OFFSET(データ_研究棟施設!$M$5:$M$1048576,0,ROUND(BB$8*24,1)),データ_研究棟施設!$J$5:$J$1048576,OFFSET($G$9,ROW()-ROW($N$9),BB$6-$D$4))&gt;=100,"×","△"),IF(OR(BB$8&lt;9/24,BB$8&gt;=17/24),"△","〇")))</f>
        <v>〇</v>
      </c>
      <c r="BC81" s="28" t="str">
        <f ca="1">IF(OR(BC$9="×",BC$110="×"),"×",IF(SUMIFS(OFFSET(データ_研究棟施設!$M$5:$M$1048576,0,ROUND(BC$8*24,1)),データ_研究棟施設!$J$5:$J$1048576,OFFSET($G$9,ROW()-ROW($N$9),BC$6-$D$4))&gt;=50,IF(SUMIFS(OFFSET(データ_研究棟施設!$M$5:$M$1048576,0,ROUND(BC$8*24,1)),データ_研究棟施設!$J$5:$J$1048576,OFFSET($G$9,ROW()-ROW($N$9),BC$6-$D$4))&gt;=100,"×","△"),IF(OR(BC$8&lt;9/24,BC$8&gt;=17/24),"△","〇")))</f>
        <v>△</v>
      </c>
      <c r="BD81" s="29" t="str">
        <f ca="1">IF(OR(BD$9="×",BD$110="×"),"×",IF(SUMIFS(OFFSET(データ_研究棟施設!$M$5:$M$1048576,0,ROUND(BD$8*24,1)),データ_研究棟施設!$J$5:$J$1048576,OFFSET($G$9,ROW()-ROW($N$9),BD$6-$D$4))&gt;=50,IF(SUMIFS(OFFSET(データ_研究棟施設!$M$5:$M$1048576,0,ROUND(BD$8*24,1)),データ_研究棟施設!$J$5:$J$1048576,OFFSET($G$9,ROW()-ROW($N$9),BD$6-$D$4))&gt;=100,"×","△"),IF(OR(BD$8&lt;9/24,BD$8&gt;=17/24),"△","〇")))</f>
        <v>△</v>
      </c>
      <c r="BE81" s="29" t="str">
        <f ca="1">IF(OR(BE$9="×",BE$110="×"),"×",IF(SUMIFS(OFFSET(データ_研究棟施設!$M$5:$M$1048576,0,ROUND(BE$8*24,1)),データ_研究棟施設!$J$5:$J$1048576,OFFSET($G$9,ROW()-ROW($N$9),BE$6-$D$4))&gt;=50,IF(SUMIFS(OFFSET(データ_研究棟施設!$M$5:$M$1048576,0,ROUND(BE$8*24,1)),データ_研究棟施設!$J$5:$J$1048576,OFFSET($G$9,ROW()-ROW($N$9),BE$6-$D$4))&gt;=100,"×","△"),IF(OR(BE$8&lt;9/24,BE$8&gt;=17/24),"△","〇")))</f>
        <v>△</v>
      </c>
      <c r="BF81" s="30" t="str">
        <f ca="1">IF(OR(BF$9="×",BF$110="×"),"×",IF(SUMIFS(OFFSET(データ_研究棟施設!$M$5:$M$1048576,0,ROUND(BF$8*24,1)),データ_研究棟施設!$J$5:$J$1048576,OFFSET($G$9,ROW()-ROW($N$9),BF$6-$D$4))&gt;=50,IF(SUMIFS(OFFSET(データ_研究棟施設!$M$5:$M$1048576,0,ROUND(BF$8*24,1)),データ_研究棟施設!$J$5:$J$1048576,OFFSET($G$9,ROW()-ROW($N$9),BF$6-$D$4))&gt;=100,"×","△"),IF(OR(BF$8&lt;9/24,BF$8&gt;=17/24),"△","〇")))</f>
        <v>△</v>
      </c>
      <c r="BG81" s="29" t="str">
        <f ca="1">IF(OR(BG$9="×",BG$110="×"),"×",IF(SUMIFS(OFFSET(データ_研究棟施設!$M$5:$M$1048576,0,ROUND(BG$8*24,1)),データ_研究棟施設!$J$5:$J$1048576,OFFSET($G$9,ROW()-ROW($N$9),BG$6-$D$4))&gt;=50,IF(SUMIFS(OFFSET(データ_研究棟施設!$M$5:$M$1048576,0,ROUND(BG$8*24,1)),データ_研究棟施設!$J$5:$J$1048576,OFFSET($G$9,ROW()-ROW($N$9),BG$6-$D$4))&gt;=100,"×","△"),IF(OR(BG$8&lt;9/24,BG$8&gt;=17/24),"△","〇")))</f>
        <v>△</v>
      </c>
      <c r="BH81" s="29" t="str">
        <f ca="1">IF(OR(BH$9="×",BH$110="×"),"×",IF(SUMIFS(OFFSET(データ_研究棟施設!$M$5:$M$1048576,0,ROUND(BH$8*24,1)),データ_研究棟施設!$J$5:$J$1048576,OFFSET($G$9,ROW()-ROW($N$9),BH$6-$D$4))&gt;=50,IF(SUMIFS(OFFSET(データ_研究棟施設!$M$5:$M$1048576,0,ROUND(BH$8*24,1)),データ_研究棟施設!$J$5:$J$1048576,OFFSET($G$9,ROW()-ROW($N$9),BH$6-$D$4))&gt;=100,"×","△"),IF(OR(BH$8&lt;9/24,BH$8&gt;=17/24),"△","〇")))</f>
        <v>△</v>
      </c>
      <c r="BI81" s="37" t="str">
        <f ca="1">IF(OR(BI$9="×",BI$110="×"),"×",IF(SUMIFS(OFFSET(データ_研究棟施設!$M$5:$M$1048576,0,ROUND(BI$8*24,1)),データ_研究棟施設!$J$5:$J$1048576,OFFSET($G$9,ROW()-ROW($N$9),BI$6-$D$4))&gt;=50,IF(SUMIFS(OFFSET(データ_研究棟施設!$M$5:$M$1048576,0,ROUND(BI$8*24,1)),データ_研究棟施設!$J$5:$J$1048576,OFFSET($G$9,ROW()-ROW($N$9),BI$6-$D$4))&gt;=100,"×","△"),IF(OR(BI$8&lt;9/24,BI$8&gt;=17/24),"△","〇")))</f>
        <v>△</v>
      </c>
      <c r="BJ81" s="36" t="str">
        <f ca="1">IF(OR(BJ$9="×",BJ$110="×"),"×",IF(SUMIFS(OFFSET(データ_研究棟施設!$M$5:$M$1048576,0,ROUND(BJ$8*24,1)),データ_研究棟施設!$J$5:$J$1048576,OFFSET($G$9,ROW()-ROW($N$9),BJ$6-$D$4))&gt;=50,IF(SUMIFS(OFFSET(データ_研究棟施設!$M$5:$M$1048576,0,ROUND(BJ$8*24,1)),データ_研究棟施設!$J$5:$J$1048576,OFFSET($G$9,ROW()-ROW($N$9),BJ$6-$D$4))&gt;=100,"×","△"),IF(OR(BJ$8&lt;9/24,BJ$8&gt;=17/24),"△","〇")))</f>
        <v>△</v>
      </c>
      <c r="BK81" s="29" t="str">
        <f ca="1">IF(OR(BK$9="×",BK$110="×"),"×",IF(SUMIFS(OFFSET(データ_研究棟施設!$M$5:$M$1048576,0,ROUND(BK$8*24,1)),データ_研究棟施設!$J$5:$J$1048576,OFFSET($G$9,ROW()-ROW($N$9),BK$6-$D$4))&gt;=50,IF(SUMIFS(OFFSET(データ_研究棟施設!$M$5:$M$1048576,0,ROUND(BK$8*24,1)),データ_研究棟施設!$J$5:$J$1048576,OFFSET($G$9,ROW()-ROW($N$9),BK$6-$D$4))&gt;=100,"×","△"),IF(OR(BK$8&lt;9/24,BK$8&gt;=17/24),"△","〇")))</f>
        <v>△</v>
      </c>
      <c r="BL81" s="29" t="str">
        <f ca="1">IF(OR(BL$9="×",BL$110="×"),"×",IF(SUMIFS(OFFSET(データ_研究棟施設!$M$5:$M$1048576,0,ROUND(BL$8*24,1)),データ_研究棟施設!$J$5:$J$1048576,OFFSET($G$9,ROW()-ROW($N$9),BL$6-$D$4))&gt;=50,IF(SUMIFS(OFFSET(データ_研究棟施設!$M$5:$M$1048576,0,ROUND(BL$8*24,1)),データ_研究棟施設!$J$5:$J$1048576,OFFSET($G$9,ROW()-ROW($N$9),BL$6-$D$4))&gt;=100,"×","△"),IF(OR(BL$8&lt;9/24,BL$8&gt;=17/24),"△","〇")))</f>
        <v>△</v>
      </c>
      <c r="BM81" s="29" t="str">
        <f ca="1">IF(OR(BM$9="×",BM$110="×"),"×",IF(SUMIFS(OFFSET(データ_研究棟施設!$M$5:$M$1048576,0,ROUND(BM$8*24,1)),データ_研究棟施設!$J$5:$J$1048576,OFFSET($G$9,ROW()-ROW($N$9),BM$6-$D$4))&gt;=50,IF(SUMIFS(OFFSET(データ_研究棟施設!$M$5:$M$1048576,0,ROUND(BM$8*24,1)),データ_研究棟施設!$J$5:$J$1048576,OFFSET($G$9,ROW()-ROW($N$9),BM$6-$D$4))&gt;=100,"×","△"),IF(OR(BM$8&lt;9/24,BM$8&gt;=17/24),"△","〇")))</f>
        <v>△</v>
      </c>
      <c r="BN81" s="29" t="str">
        <f ca="1">IF(OR(BN$9="×",BN$110="×"),"×",IF(SUMIFS(OFFSET(データ_研究棟施設!$M$5:$M$1048576,0,ROUND(BN$8*24,1)),データ_研究棟施設!$J$5:$J$1048576,OFFSET($G$9,ROW()-ROW($N$9),BN$6-$D$4))&gt;=50,IF(SUMIFS(OFFSET(データ_研究棟施設!$M$5:$M$1048576,0,ROUND(BN$8*24,1)),データ_研究棟施設!$J$5:$J$1048576,OFFSET($G$9,ROW()-ROW($N$9),BN$6-$D$4))&gt;=100,"×","△"),IF(OR(BN$8&lt;9/24,BN$8&gt;=17/24),"△","〇")))</f>
        <v>△</v>
      </c>
      <c r="BO81" s="29" t="str">
        <f ca="1">IF(OR(BO$9="×",BO$110="×"),"×",IF(SUMIFS(OFFSET(データ_研究棟施設!$M$5:$M$1048576,0,ROUND(BO$8*24,1)),データ_研究棟施設!$J$5:$J$1048576,OFFSET($G$9,ROW()-ROW($N$9),BO$6-$D$4))&gt;=50,IF(SUMIFS(OFFSET(データ_研究棟施設!$M$5:$M$1048576,0,ROUND(BO$8*24,1)),データ_研究棟施設!$J$5:$J$1048576,OFFSET($G$9,ROW()-ROW($N$9),BO$6-$D$4))&gt;=100,"×","△"),IF(OR(BO$8&lt;9/24,BO$8&gt;=17/24),"△","〇")))</f>
        <v>△</v>
      </c>
      <c r="BP81" s="29" t="str">
        <f ca="1">IF(OR(BP$9="×",BP$110="×"),"×",IF(SUMIFS(OFFSET(データ_研究棟施設!$M$5:$M$1048576,0,ROUND(BP$8*24,1)),データ_研究棟施設!$J$5:$J$1048576,OFFSET($G$9,ROW()-ROW($N$9),BP$6-$D$4))&gt;=50,IF(SUMIFS(OFFSET(データ_研究棟施設!$M$5:$M$1048576,0,ROUND(BP$8*24,1)),データ_研究棟施設!$J$5:$J$1048576,OFFSET($G$9,ROW()-ROW($N$9),BP$6-$D$4))&gt;=100,"×","△"),IF(OR(BP$8&lt;9/24,BP$8&gt;=17/24),"△","〇")))</f>
        <v>△</v>
      </c>
      <c r="BQ81" s="29" t="str">
        <f ca="1">IF(OR(BQ$9="×",BQ$110="×"),"×",IF(SUMIFS(OFFSET(データ_研究棟施設!$M$5:$M$1048576,0,ROUND(BQ$8*24,1)),データ_研究棟施設!$J$5:$J$1048576,OFFSET($G$9,ROW()-ROW($N$9),BQ$6-$D$4))&gt;=50,IF(SUMIFS(OFFSET(データ_研究棟施設!$M$5:$M$1048576,0,ROUND(BQ$8*24,1)),データ_研究棟施設!$J$5:$J$1048576,OFFSET($G$9,ROW()-ROW($N$9),BQ$6-$D$4))&gt;=100,"×","△"),IF(OR(BQ$8&lt;9/24,BQ$8&gt;=17/24),"△","〇")))</f>
        <v>△</v>
      </c>
      <c r="BR81" s="29" t="str">
        <f ca="1">IF(OR(BR$9="×",BR$110="×"),"×",IF(SUMIFS(OFFSET(データ_研究棟施設!$M$5:$M$1048576,0,ROUND(BR$8*24,1)),データ_研究棟施設!$J$5:$J$1048576,OFFSET($G$9,ROW()-ROW($N$9),BR$6-$D$4))&gt;=50,IF(SUMIFS(OFFSET(データ_研究棟施設!$M$5:$M$1048576,0,ROUND(BR$8*24,1)),データ_研究棟施設!$J$5:$J$1048576,OFFSET($G$9,ROW()-ROW($N$9),BR$6-$D$4))&gt;=100,"×","△"),IF(OR(BR$8&lt;9/24,BR$8&gt;=17/24),"△","〇")))</f>
        <v>△</v>
      </c>
      <c r="BS81" s="28" t="str">
        <f ca="1">IF(OR(BS$9="×",BS$110="×"),"×",IF(SUMIFS(OFFSET(データ_研究棟施設!$M$5:$M$1048576,0,ROUND(BS$8*24,1)),データ_研究棟施設!$J$5:$J$1048576,OFFSET($G$9,ROW()-ROW($N$9),BS$6-$D$4))&gt;=50,IF(SUMIFS(OFFSET(データ_研究棟施設!$M$5:$M$1048576,0,ROUND(BS$8*24,1)),データ_研究棟施設!$J$5:$J$1048576,OFFSET($G$9,ROW()-ROW($N$9),BS$6-$D$4))&gt;=100,"×","△"),IF(OR(BS$8&lt;9/24,BS$8&gt;=17/24),"△","〇")))</f>
        <v>〇</v>
      </c>
      <c r="BT81" s="29" t="str">
        <f ca="1">IF(OR(BT$9="×",BT$110="×"),"×",IF(SUMIFS(OFFSET(データ_研究棟施設!$M$5:$M$1048576,0,ROUND(BT$8*24,1)),データ_研究棟施設!$J$5:$J$1048576,OFFSET($G$9,ROW()-ROW($N$9),BT$6-$D$4))&gt;=50,IF(SUMIFS(OFFSET(データ_研究棟施設!$M$5:$M$1048576,0,ROUND(BT$8*24,1)),データ_研究棟施設!$J$5:$J$1048576,OFFSET($G$9,ROW()-ROW($N$9),BT$6-$D$4))&gt;=100,"×","△"),IF(OR(BT$8&lt;9/24,BT$8&gt;=17/24),"△","〇")))</f>
        <v>〇</v>
      </c>
      <c r="BU81" s="29" t="str">
        <f ca="1">IF(OR(BU$9="×",BU$110="×"),"×",IF(SUMIFS(OFFSET(データ_研究棟施設!$M$5:$M$1048576,0,ROUND(BU$8*24,1)),データ_研究棟施設!$J$5:$J$1048576,OFFSET($G$9,ROW()-ROW($N$9),BU$6-$D$4))&gt;=50,IF(SUMIFS(OFFSET(データ_研究棟施設!$M$5:$M$1048576,0,ROUND(BU$8*24,1)),データ_研究棟施設!$J$5:$J$1048576,OFFSET($G$9,ROW()-ROW($N$9),BU$6-$D$4))&gt;=100,"×","△"),IF(OR(BU$8&lt;9/24,BU$8&gt;=17/24),"△","〇")))</f>
        <v>〇</v>
      </c>
      <c r="BV81" s="30" t="str">
        <f ca="1">IF(OR(BV$9="×",BV$110="×"),"×",IF(SUMIFS(OFFSET(データ_研究棟施設!$M$5:$M$1048576,0,ROUND(BV$8*24,1)),データ_研究棟施設!$J$5:$J$1048576,OFFSET($G$9,ROW()-ROW($N$9),BV$6-$D$4))&gt;=50,IF(SUMIFS(OFFSET(データ_研究棟施設!$M$5:$M$1048576,0,ROUND(BV$8*24,1)),データ_研究棟施設!$J$5:$J$1048576,OFFSET($G$9,ROW()-ROW($N$9),BV$6-$D$4))&gt;=100,"×","△"),IF(OR(BV$8&lt;9/24,BV$8&gt;=17/24),"△","〇")))</f>
        <v>〇</v>
      </c>
      <c r="BW81" s="29" t="str">
        <f ca="1">IF(OR(BW$9="×",BW$110="×"),"×",IF(SUMIFS(OFFSET(データ_研究棟施設!$M$5:$M$1048576,0,ROUND(BW$8*24,1)),データ_研究棟施設!$J$5:$J$1048576,OFFSET($G$9,ROW()-ROW($N$9),BW$6-$D$4))&gt;=50,IF(SUMIFS(OFFSET(データ_研究棟施設!$M$5:$M$1048576,0,ROUND(BW$8*24,1)),データ_研究棟施設!$J$5:$J$1048576,OFFSET($G$9,ROW()-ROW($N$9),BW$6-$D$4))&gt;=100,"×","△"),IF(OR(BW$8&lt;9/24,BW$8&gt;=17/24),"△","〇")))</f>
        <v>〇</v>
      </c>
      <c r="BX81" s="29" t="str">
        <f ca="1">IF(OR(BX$9="×",BX$110="×"),"×",IF(SUMIFS(OFFSET(データ_研究棟施設!$M$5:$M$1048576,0,ROUND(BX$8*24,1)),データ_研究棟施設!$J$5:$J$1048576,OFFSET($G$9,ROW()-ROW($N$9),BX$6-$D$4))&gt;=50,IF(SUMIFS(OFFSET(データ_研究棟施設!$M$5:$M$1048576,0,ROUND(BX$8*24,1)),データ_研究棟施設!$J$5:$J$1048576,OFFSET($G$9,ROW()-ROW($N$9),BX$6-$D$4))&gt;=100,"×","△"),IF(OR(BX$8&lt;9/24,BX$8&gt;=17/24),"△","〇")))</f>
        <v>〇</v>
      </c>
      <c r="BY81" s="29" t="str">
        <f ca="1">IF(OR(BY$9="×",BY$110="×"),"×",IF(SUMIFS(OFFSET(データ_研究棟施設!$M$5:$M$1048576,0,ROUND(BY$8*24,1)),データ_研究棟施設!$J$5:$J$1048576,OFFSET($G$9,ROW()-ROW($N$9),BY$6-$D$4))&gt;=50,IF(SUMIFS(OFFSET(データ_研究棟施設!$M$5:$M$1048576,0,ROUND(BY$8*24,1)),データ_研究棟施設!$J$5:$J$1048576,OFFSET($G$9,ROW()-ROW($N$9),BY$6-$D$4))&gt;=100,"×","△"),IF(OR(BY$8&lt;9/24,BY$8&gt;=17/24),"△","〇")))</f>
        <v>〇</v>
      </c>
      <c r="BZ81" s="29" t="str">
        <f ca="1">IF(OR(BZ$9="×",BZ$110="×"),"×",IF(SUMIFS(OFFSET(データ_研究棟施設!$M$5:$M$1048576,0,ROUND(BZ$8*24,1)),データ_研究棟施設!$J$5:$J$1048576,OFFSET($G$9,ROW()-ROW($N$9),BZ$6-$D$4))&gt;=50,IF(SUMIFS(OFFSET(データ_研究棟施設!$M$5:$M$1048576,0,ROUND(BZ$8*24,1)),データ_研究棟施設!$J$5:$J$1048576,OFFSET($G$9,ROW()-ROW($N$9),BZ$6-$D$4))&gt;=100,"×","△"),IF(OR(BZ$8&lt;9/24,BZ$8&gt;=17/24),"△","〇")))</f>
        <v>〇</v>
      </c>
      <c r="CA81" s="28" t="str">
        <f ca="1">IF(OR(CA$9="×",CA$110="×"),"×",IF(SUMIFS(OFFSET(データ_研究棟施設!$M$5:$M$1048576,0,ROUND(CA$8*24,1)),データ_研究棟施設!$J$5:$J$1048576,OFFSET($G$9,ROW()-ROW($N$9),CA$6-$D$4))&gt;=50,IF(SUMIFS(OFFSET(データ_研究棟施設!$M$5:$M$1048576,0,ROUND(CA$8*24,1)),データ_研究棟施設!$J$5:$J$1048576,OFFSET($G$9,ROW()-ROW($N$9),CA$6-$D$4))&gt;=100,"×","△"),IF(OR(CA$8&lt;9/24,CA$8&gt;=17/24),"△","〇")))</f>
        <v>△</v>
      </c>
      <c r="CB81" s="29" t="str">
        <f ca="1">IF(OR(CB$9="×",CB$110="×"),"×",IF(SUMIFS(OFFSET(データ_研究棟施設!$M$5:$M$1048576,0,ROUND(CB$8*24,1)),データ_研究棟施設!$J$5:$J$1048576,OFFSET($G$9,ROW()-ROW($N$9),CB$6-$D$4))&gt;=50,IF(SUMIFS(OFFSET(データ_研究棟施設!$M$5:$M$1048576,0,ROUND(CB$8*24,1)),データ_研究棟施設!$J$5:$J$1048576,OFFSET($G$9,ROW()-ROW($N$9),CB$6-$D$4))&gt;=100,"×","△"),IF(OR(CB$8&lt;9/24,CB$8&gt;=17/24),"△","〇")))</f>
        <v>△</v>
      </c>
      <c r="CC81" s="29" t="str">
        <f ca="1">IF(OR(CC$9="×",CC$110="×"),"×",IF(SUMIFS(OFFSET(データ_研究棟施設!$M$5:$M$1048576,0,ROUND(CC$8*24,1)),データ_研究棟施設!$J$5:$J$1048576,OFFSET($G$9,ROW()-ROW($N$9),CC$6-$D$4))&gt;=50,IF(SUMIFS(OFFSET(データ_研究棟施設!$M$5:$M$1048576,0,ROUND(CC$8*24,1)),データ_研究棟施設!$J$5:$J$1048576,OFFSET($G$9,ROW()-ROW($N$9),CC$6-$D$4))&gt;=100,"×","△"),IF(OR(CC$8&lt;9/24,CC$8&gt;=17/24),"△","〇")))</f>
        <v>△</v>
      </c>
      <c r="CD81" s="30" t="str">
        <f ca="1">IF(OR(CD$9="×",CD$110="×"),"×",IF(SUMIFS(OFFSET(データ_研究棟施設!$M$5:$M$1048576,0,ROUND(CD$8*24,1)),データ_研究棟施設!$J$5:$J$1048576,OFFSET($G$9,ROW()-ROW($N$9),CD$6-$D$4))&gt;=50,IF(SUMIFS(OFFSET(データ_研究棟施設!$M$5:$M$1048576,0,ROUND(CD$8*24,1)),データ_研究棟施設!$J$5:$J$1048576,OFFSET($G$9,ROW()-ROW($N$9),CD$6-$D$4))&gt;=100,"×","△"),IF(OR(CD$8&lt;9/24,CD$8&gt;=17/24),"△","〇")))</f>
        <v>△</v>
      </c>
      <c r="CE81" s="29" t="str">
        <f ca="1">IF(OR(CE$9="×",CE$110="×"),"×",IF(SUMIFS(OFFSET(データ_研究棟施設!$M$5:$M$1048576,0,ROUND(CE$8*24,1)),データ_研究棟施設!$J$5:$J$1048576,OFFSET($G$9,ROW()-ROW($N$9),CE$6-$D$4))&gt;=50,IF(SUMIFS(OFFSET(データ_研究棟施設!$M$5:$M$1048576,0,ROUND(CE$8*24,1)),データ_研究棟施設!$J$5:$J$1048576,OFFSET($G$9,ROW()-ROW($N$9),CE$6-$D$4))&gt;=100,"×","△"),IF(OR(CE$8&lt;9/24,CE$8&gt;=17/24),"△","〇")))</f>
        <v>△</v>
      </c>
      <c r="CF81" s="29" t="str">
        <f ca="1">IF(OR(CF$9="×",CF$110="×"),"×",IF(SUMIFS(OFFSET(データ_研究棟施設!$M$5:$M$1048576,0,ROUND(CF$8*24,1)),データ_研究棟施設!$J$5:$J$1048576,OFFSET($G$9,ROW()-ROW($N$9),CF$6-$D$4))&gt;=50,IF(SUMIFS(OFFSET(データ_研究棟施設!$M$5:$M$1048576,0,ROUND(CF$8*24,1)),データ_研究棟施設!$J$5:$J$1048576,OFFSET($G$9,ROW()-ROW($N$9),CF$6-$D$4))&gt;=100,"×","△"),IF(OR(CF$8&lt;9/24,CF$8&gt;=17/24),"△","〇")))</f>
        <v>△</v>
      </c>
      <c r="CG81" s="37" t="str">
        <f ca="1">IF(OR(CG$9="×",CG$110="×"),"×",IF(SUMIFS(OFFSET(データ_研究棟施設!$M$5:$M$1048576,0,ROUND(CG$8*24,1)),データ_研究棟施設!$J$5:$J$1048576,OFFSET($G$9,ROW()-ROW($N$9),CG$6-$D$4))&gt;=50,IF(SUMIFS(OFFSET(データ_研究棟施設!$M$5:$M$1048576,0,ROUND(CG$8*24,1)),データ_研究棟施設!$J$5:$J$1048576,OFFSET($G$9,ROW()-ROW($N$9),CG$6-$D$4))&gt;=100,"×","△"),IF(OR(CG$8&lt;9/24,CG$8&gt;=17/24),"△","〇")))</f>
        <v>△</v>
      </c>
      <c r="CH81" s="36" t="str">
        <f ca="1">IF(OR(CH$9="×",CH$110="×"),"×",IF(SUMIFS(OFFSET(データ_研究棟施設!$M$5:$M$1048576,0,ROUND(CH$8*24,1)),データ_研究棟施設!$J$5:$J$1048576,OFFSET($G$9,ROW()-ROW($N$9),CH$6-$D$4))&gt;=50,IF(SUMIFS(OFFSET(データ_研究棟施設!$M$5:$M$1048576,0,ROUND(CH$8*24,1)),データ_研究棟施設!$J$5:$J$1048576,OFFSET($G$9,ROW()-ROW($N$9),CH$6-$D$4))&gt;=100,"×","△"),IF(OR(CH$8&lt;9/24,CH$8&gt;=17/24),"△","〇")))</f>
        <v>△</v>
      </c>
      <c r="CI81" s="29" t="str">
        <f ca="1">IF(OR(CI$9="×",CI$110="×"),"×",IF(SUMIFS(OFFSET(データ_研究棟施設!$M$5:$M$1048576,0,ROUND(CI$8*24,1)),データ_研究棟施設!$J$5:$J$1048576,OFFSET($G$9,ROW()-ROW($N$9),CI$6-$D$4))&gt;=50,IF(SUMIFS(OFFSET(データ_研究棟施設!$M$5:$M$1048576,0,ROUND(CI$8*24,1)),データ_研究棟施設!$J$5:$J$1048576,OFFSET($G$9,ROW()-ROW($N$9),CI$6-$D$4))&gt;=100,"×","△"),IF(OR(CI$8&lt;9/24,CI$8&gt;=17/24),"△","〇")))</f>
        <v>△</v>
      </c>
      <c r="CJ81" s="29" t="str">
        <f ca="1">IF(OR(CJ$9="×",CJ$110="×"),"×",IF(SUMIFS(OFFSET(データ_研究棟施設!$M$5:$M$1048576,0,ROUND(CJ$8*24,1)),データ_研究棟施設!$J$5:$J$1048576,OFFSET($G$9,ROW()-ROW($N$9),CJ$6-$D$4))&gt;=50,IF(SUMIFS(OFFSET(データ_研究棟施設!$M$5:$M$1048576,0,ROUND(CJ$8*24,1)),データ_研究棟施設!$J$5:$J$1048576,OFFSET($G$9,ROW()-ROW($N$9),CJ$6-$D$4))&gt;=100,"×","△"),IF(OR(CJ$8&lt;9/24,CJ$8&gt;=17/24),"△","〇")))</f>
        <v>△</v>
      </c>
      <c r="CK81" s="29" t="str">
        <f ca="1">IF(OR(CK$9="×",CK$110="×"),"×",IF(SUMIFS(OFFSET(データ_研究棟施設!$M$5:$M$1048576,0,ROUND(CK$8*24,1)),データ_研究棟施設!$J$5:$J$1048576,OFFSET($G$9,ROW()-ROW($N$9),CK$6-$D$4))&gt;=50,IF(SUMIFS(OFFSET(データ_研究棟施設!$M$5:$M$1048576,0,ROUND(CK$8*24,1)),データ_研究棟施設!$J$5:$J$1048576,OFFSET($G$9,ROW()-ROW($N$9),CK$6-$D$4))&gt;=100,"×","△"),IF(OR(CK$8&lt;9/24,CK$8&gt;=17/24),"△","〇")))</f>
        <v>△</v>
      </c>
      <c r="CL81" s="29" t="str">
        <f ca="1">IF(OR(CL$9="×",CL$110="×"),"×",IF(SUMIFS(OFFSET(データ_研究棟施設!$M$5:$M$1048576,0,ROUND(CL$8*24,1)),データ_研究棟施設!$J$5:$J$1048576,OFFSET($G$9,ROW()-ROW($N$9),CL$6-$D$4))&gt;=50,IF(SUMIFS(OFFSET(データ_研究棟施設!$M$5:$M$1048576,0,ROUND(CL$8*24,1)),データ_研究棟施設!$J$5:$J$1048576,OFFSET($G$9,ROW()-ROW($N$9),CL$6-$D$4))&gt;=100,"×","△"),IF(OR(CL$8&lt;9/24,CL$8&gt;=17/24),"△","〇")))</f>
        <v>△</v>
      </c>
      <c r="CM81" s="29" t="str">
        <f ca="1">IF(OR(CM$9="×",CM$110="×"),"×",IF(SUMIFS(OFFSET(データ_研究棟施設!$M$5:$M$1048576,0,ROUND(CM$8*24,1)),データ_研究棟施設!$J$5:$J$1048576,OFFSET($G$9,ROW()-ROW($N$9),CM$6-$D$4))&gt;=50,IF(SUMIFS(OFFSET(データ_研究棟施設!$M$5:$M$1048576,0,ROUND(CM$8*24,1)),データ_研究棟施設!$J$5:$J$1048576,OFFSET($G$9,ROW()-ROW($N$9),CM$6-$D$4))&gt;=100,"×","△"),IF(OR(CM$8&lt;9/24,CM$8&gt;=17/24),"△","〇")))</f>
        <v>△</v>
      </c>
      <c r="CN81" s="29" t="str">
        <f ca="1">IF(OR(CN$9="×",CN$110="×"),"×",IF(SUMIFS(OFFSET(データ_研究棟施設!$M$5:$M$1048576,0,ROUND(CN$8*24,1)),データ_研究棟施設!$J$5:$J$1048576,OFFSET($G$9,ROW()-ROW($N$9),CN$6-$D$4))&gt;=50,IF(SUMIFS(OFFSET(データ_研究棟施設!$M$5:$M$1048576,0,ROUND(CN$8*24,1)),データ_研究棟施設!$J$5:$J$1048576,OFFSET($G$9,ROW()-ROW($N$9),CN$6-$D$4))&gt;=100,"×","△"),IF(OR(CN$8&lt;9/24,CN$8&gt;=17/24),"△","〇")))</f>
        <v>△</v>
      </c>
      <c r="CO81" s="29" t="str">
        <f ca="1">IF(OR(CO$9="×",CO$110="×"),"×",IF(SUMIFS(OFFSET(データ_研究棟施設!$M$5:$M$1048576,0,ROUND(CO$8*24,1)),データ_研究棟施設!$J$5:$J$1048576,OFFSET($G$9,ROW()-ROW($N$9),CO$6-$D$4))&gt;=50,IF(SUMIFS(OFFSET(データ_研究棟施設!$M$5:$M$1048576,0,ROUND(CO$8*24,1)),データ_研究棟施設!$J$5:$J$1048576,OFFSET($G$9,ROW()-ROW($N$9),CO$6-$D$4))&gt;=100,"×","△"),IF(OR(CO$8&lt;9/24,CO$8&gt;=17/24),"△","〇")))</f>
        <v>△</v>
      </c>
      <c r="CP81" s="29" t="str">
        <f ca="1">IF(OR(CP$9="×",CP$110="×"),"×",IF(SUMIFS(OFFSET(データ_研究棟施設!$M$5:$M$1048576,0,ROUND(CP$8*24,1)),データ_研究棟施設!$J$5:$J$1048576,OFFSET($G$9,ROW()-ROW($N$9),CP$6-$D$4))&gt;=50,IF(SUMIFS(OFFSET(データ_研究棟施設!$M$5:$M$1048576,0,ROUND(CP$8*24,1)),データ_研究棟施設!$J$5:$J$1048576,OFFSET($G$9,ROW()-ROW($N$9),CP$6-$D$4))&gt;=100,"×","△"),IF(OR(CP$8&lt;9/24,CP$8&gt;=17/24),"△","〇")))</f>
        <v>△</v>
      </c>
      <c r="CQ81" s="28" t="str">
        <f ca="1">IF(OR(CQ$9="×",CQ$110="×"),"×",IF(SUMIFS(OFFSET(データ_研究棟施設!$M$5:$M$1048576,0,ROUND(CQ$8*24,1)),データ_研究棟施設!$J$5:$J$1048576,OFFSET($G$9,ROW()-ROW($N$9),CQ$6-$D$4))&gt;=50,IF(SUMIFS(OFFSET(データ_研究棟施設!$M$5:$M$1048576,0,ROUND(CQ$8*24,1)),データ_研究棟施設!$J$5:$J$1048576,OFFSET($G$9,ROW()-ROW($N$9),CQ$6-$D$4))&gt;=100,"×","△"),IF(OR(CQ$8&lt;9/24,CQ$8&gt;=17/24),"△","〇")))</f>
        <v>〇</v>
      </c>
      <c r="CR81" s="29" t="str">
        <f ca="1">IF(OR(CR$9="×",CR$110="×"),"×",IF(SUMIFS(OFFSET(データ_研究棟施設!$M$5:$M$1048576,0,ROUND(CR$8*24,1)),データ_研究棟施設!$J$5:$J$1048576,OFFSET($G$9,ROW()-ROW($N$9),CR$6-$D$4))&gt;=50,IF(SUMIFS(OFFSET(データ_研究棟施設!$M$5:$M$1048576,0,ROUND(CR$8*24,1)),データ_研究棟施設!$J$5:$J$1048576,OFFSET($G$9,ROW()-ROW($N$9),CR$6-$D$4))&gt;=100,"×","△"),IF(OR(CR$8&lt;9/24,CR$8&gt;=17/24),"△","〇")))</f>
        <v>〇</v>
      </c>
      <c r="CS81" s="29" t="str">
        <f ca="1">IF(OR(CS$9="×",CS$110="×"),"×",IF(SUMIFS(OFFSET(データ_研究棟施設!$M$5:$M$1048576,0,ROUND(CS$8*24,1)),データ_研究棟施設!$J$5:$J$1048576,OFFSET($G$9,ROW()-ROW($N$9),CS$6-$D$4))&gt;=50,IF(SUMIFS(OFFSET(データ_研究棟施設!$M$5:$M$1048576,0,ROUND(CS$8*24,1)),データ_研究棟施設!$J$5:$J$1048576,OFFSET($G$9,ROW()-ROW($N$9),CS$6-$D$4))&gt;=100,"×","△"),IF(OR(CS$8&lt;9/24,CS$8&gt;=17/24),"△","〇")))</f>
        <v>〇</v>
      </c>
      <c r="CT81" s="30" t="str">
        <f ca="1">IF(OR(CT$9="×",CT$110="×"),"×",IF(SUMIFS(OFFSET(データ_研究棟施設!$M$5:$M$1048576,0,ROUND(CT$8*24,1)),データ_研究棟施設!$J$5:$J$1048576,OFFSET($G$9,ROW()-ROW($N$9),CT$6-$D$4))&gt;=50,IF(SUMIFS(OFFSET(データ_研究棟施設!$M$5:$M$1048576,0,ROUND(CT$8*24,1)),データ_研究棟施設!$J$5:$J$1048576,OFFSET($G$9,ROW()-ROW($N$9),CT$6-$D$4))&gt;=100,"×","△"),IF(OR(CT$8&lt;9/24,CT$8&gt;=17/24),"△","〇")))</f>
        <v>〇</v>
      </c>
      <c r="CU81" s="29" t="str">
        <f ca="1">IF(OR(CU$9="×",CU$110="×"),"×",IF(SUMIFS(OFFSET(データ_研究棟施設!$M$5:$M$1048576,0,ROUND(CU$8*24,1)),データ_研究棟施設!$J$5:$J$1048576,OFFSET($G$9,ROW()-ROW($N$9),CU$6-$D$4))&gt;=50,IF(SUMIFS(OFFSET(データ_研究棟施設!$M$5:$M$1048576,0,ROUND(CU$8*24,1)),データ_研究棟施設!$J$5:$J$1048576,OFFSET($G$9,ROW()-ROW($N$9),CU$6-$D$4))&gt;=100,"×","△"),IF(OR(CU$8&lt;9/24,CU$8&gt;=17/24),"△","〇")))</f>
        <v>〇</v>
      </c>
      <c r="CV81" s="29" t="str">
        <f ca="1">IF(OR(CV$9="×",CV$110="×"),"×",IF(SUMIFS(OFFSET(データ_研究棟施設!$M$5:$M$1048576,0,ROUND(CV$8*24,1)),データ_研究棟施設!$J$5:$J$1048576,OFFSET($G$9,ROW()-ROW($N$9),CV$6-$D$4))&gt;=50,IF(SUMIFS(OFFSET(データ_研究棟施設!$M$5:$M$1048576,0,ROUND(CV$8*24,1)),データ_研究棟施設!$J$5:$J$1048576,OFFSET($G$9,ROW()-ROW($N$9),CV$6-$D$4))&gt;=100,"×","△"),IF(OR(CV$8&lt;9/24,CV$8&gt;=17/24),"△","〇")))</f>
        <v>〇</v>
      </c>
      <c r="CW81" s="29" t="str">
        <f ca="1">IF(OR(CW$9="×",CW$110="×"),"×",IF(SUMIFS(OFFSET(データ_研究棟施設!$M$5:$M$1048576,0,ROUND(CW$8*24,1)),データ_研究棟施設!$J$5:$J$1048576,OFFSET($G$9,ROW()-ROW($N$9),CW$6-$D$4))&gt;=50,IF(SUMIFS(OFFSET(データ_研究棟施設!$M$5:$M$1048576,0,ROUND(CW$8*24,1)),データ_研究棟施設!$J$5:$J$1048576,OFFSET($G$9,ROW()-ROW($N$9),CW$6-$D$4))&gt;=100,"×","△"),IF(OR(CW$8&lt;9/24,CW$8&gt;=17/24),"△","〇")))</f>
        <v>〇</v>
      </c>
      <c r="CX81" s="29" t="str">
        <f ca="1">IF(OR(CX$9="×",CX$110="×"),"×",IF(SUMIFS(OFFSET(データ_研究棟施設!$M$5:$M$1048576,0,ROUND(CX$8*24,1)),データ_研究棟施設!$J$5:$J$1048576,OFFSET($G$9,ROW()-ROW($N$9),CX$6-$D$4))&gt;=50,IF(SUMIFS(OFFSET(データ_研究棟施設!$M$5:$M$1048576,0,ROUND(CX$8*24,1)),データ_研究棟施設!$J$5:$J$1048576,OFFSET($G$9,ROW()-ROW($N$9),CX$6-$D$4))&gt;=100,"×","△"),IF(OR(CX$8&lt;9/24,CX$8&gt;=17/24),"△","〇")))</f>
        <v>〇</v>
      </c>
      <c r="CY81" s="28" t="str">
        <f ca="1">IF(OR(CY$9="×",CY$110="×"),"×",IF(SUMIFS(OFFSET(データ_研究棟施設!$M$5:$M$1048576,0,ROUND(CY$8*24,1)),データ_研究棟施設!$J$5:$J$1048576,OFFSET($G$9,ROW()-ROW($N$9),CY$6-$D$4))&gt;=50,IF(SUMIFS(OFFSET(データ_研究棟施設!$M$5:$M$1048576,0,ROUND(CY$8*24,1)),データ_研究棟施設!$J$5:$J$1048576,OFFSET($G$9,ROW()-ROW($N$9),CY$6-$D$4))&gt;=100,"×","△"),IF(OR(CY$8&lt;9/24,CY$8&gt;=17/24),"△","〇")))</f>
        <v>△</v>
      </c>
      <c r="CZ81" s="29" t="str">
        <f ca="1">IF(OR(CZ$9="×",CZ$110="×"),"×",IF(SUMIFS(OFFSET(データ_研究棟施設!$M$5:$M$1048576,0,ROUND(CZ$8*24,1)),データ_研究棟施設!$J$5:$J$1048576,OFFSET($G$9,ROW()-ROW($N$9),CZ$6-$D$4))&gt;=50,IF(SUMIFS(OFFSET(データ_研究棟施設!$M$5:$M$1048576,0,ROUND(CZ$8*24,1)),データ_研究棟施設!$J$5:$J$1048576,OFFSET($G$9,ROW()-ROW($N$9),CZ$6-$D$4))&gt;=100,"×","△"),IF(OR(CZ$8&lt;9/24,CZ$8&gt;=17/24),"△","〇")))</f>
        <v>△</v>
      </c>
      <c r="DA81" s="29" t="str">
        <f ca="1">IF(OR(DA$9="×",DA$110="×"),"×",IF(SUMIFS(OFFSET(データ_研究棟施設!$M$5:$M$1048576,0,ROUND(DA$8*24,1)),データ_研究棟施設!$J$5:$J$1048576,OFFSET($G$9,ROW()-ROW($N$9),DA$6-$D$4))&gt;=50,IF(SUMIFS(OFFSET(データ_研究棟施設!$M$5:$M$1048576,0,ROUND(DA$8*24,1)),データ_研究棟施設!$J$5:$J$1048576,OFFSET($G$9,ROW()-ROW($N$9),DA$6-$D$4))&gt;=100,"×","△"),IF(OR(DA$8&lt;9/24,DA$8&gt;=17/24),"△","〇")))</f>
        <v>△</v>
      </c>
      <c r="DB81" s="30" t="str">
        <f ca="1">IF(OR(DB$9="×",DB$110="×"),"×",IF(SUMIFS(OFFSET(データ_研究棟施設!$M$5:$M$1048576,0,ROUND(DB$8*24,1)),データ_研究棟施設!$J$5:$J$1048576,OFFSET($G$9,ROW()-ROW($N$9),DB$6-$D$4))&gt;=50,IF(SUMIFS(OFFSET(データ_研究棟施設!$M$5:$M$1048576,0,ROUND(DB$8*24,1)),データ_研究棟施設!$J$5:$J$1048576,OFFSET($G$9,ROW()-ROW($N$9),DB$6-$D$4))&gt;=100,"×","△"),IF(OR(DB$8&lt;9/24,DB$8&gt;=17/24),"△","〇")))</f>
        <v>△</v>
      </c>
      <c r="DC81" s="29" t="str">
        <f ca="1">IF(OR(DC$9="×",DC$110="×"),"×",IF(SUMIFS(OFFSET(データ_研究棟施設!$M$5:$M$1048576,0,ROUND(DC$8*24,1)),データ_研究棟施設!$J$5:$J$1048576,OFFSET($G$9,ROW()-ROW($N$9),DC$6-$D$4))&gt;=50,IF(SUMIFS(OFFSET(データ_研究棟施設!$M$5:$M$1048576,0,ROUND(DC$8*24,1)),データ_研究棟施設!$J$5:$J$1048576,OFFSET($G$9,ROW()-ROW($N$9),DC$6-$D$4))&gt;=100,"×","△"),IF(OR(DC$8&lt;9/24,DC$8&gt;=17/24),"△","〇")))</f>
        <v>△</v>
      </c>
      <c r="DD81" s="29" t="str">
        <f ca="1">IF(OR(DD$9="×",DD$110="×"),"×",IF(SUMIFS(OFFSET(データ_研究棟施設!$M$5:$M$1048576,0,ROUND(DD$8*24,1)),データ_研究棟施設!$J$5:$J$1048576,OFFSET($G$9,ROW()-ROW($N$9),DD$6-$D$4))&gt;=50,IF(SUMIFS(OFFSET(データ_研究棟施設!$M$5:$M$1048576,0,ROUND(DD$8*24,1)),データ_研究棟施設!$J$5:$J$1048576,OFFSET($G$9,ROW()-ROW($N$9),DD$6-$D$4))&gt;=100,"×","△"),IF(OR(DD$8&lt;9/24,DD$8&gt;=17/24),"△","〇")))</f>
        <v>△</v>
      </c>
      <c r="DE81" s="37" t="str">
        <f ca="1">IF(OR(DE$9="×",DE$110="×"),"×",IF(SUMIFS(OFFSET(データ_研究棟施設!$M$5:$M$1048576,0,ROUND(DE$8*24,1)),データ_研究棟施設!$J$5:$J$1048576,OFFSET($G$9,ROW()-ROW($N$9),DE$6-$D$4))&gt;=50,IF(SUMIFS(OFFSET(データ_研究棟施設!$M$5:$M$1048576,0,ROUND(DE$8*24,1)),データ_研究棟施設!$J$5:$J$1048576,OFFSET($G$9,ROW()-ROW($N$9),DE$6-$D$4))&gt;=100,"×","△"),IF(OR(DE$8&lt;9/24,DE$8&gt;=17/24),"△","〇")))</f>
        <v>△</v>
      </c>
      <c r="DF81" s="36" t="str">
        <f ca="1">IF(OR(DF$9="×",DF$110="×"),"×",IF(SUMIFS(OFFSET(データ_研究棟施設!$M$5:$M$1048576,0,ROUND(DF$8*24,1)),データ_研究棟施設!$J$5:$J$1048576,OFFSET($G$9,ROW()-ROW($N$9),DF$6-$D$4))&gt;=50,IF(SUMIFS(OFFSET(データ_研究棟施設!$M$5:$M$1048576,0,ROUND(DF$8*24,1)),データ_研究棟施設!$J$5:$J$1048576,OFFSET($G$9,ROW()-ROW($N$9),DF$6-$D$4))&gt;=100,"×","△"),IF(OR(DF$8&lt;9/24,DF$8&gt;=17/24),"△","〇")))</f>
        <v>△</v>
      </c>
      <c r="DG81" s="29" t="str">
        <f ca="1">IF(OR(DG$9="×",DG$110="×"),"×",IF(SUMIFS(OFFSET(データ_研究棟施設!$M$5:$M$1048576,0,ROUND(DG$8*24,1)),データ_研究棟施設!$J$5:$J$1048576,OFFSET($G$9,ROW()-ROW($N$9),DG$6-$D$4))&gt;=50,IF(SUMIFS(OFFSET(データ_研究棟施設!$M$5:$M$1048576,0,ROUND(DG$8*24,1)),データ_研究棟施設!$J$5:$J$1048576,OFFSET($G$9,ROW()-ROW($N$9),DG$6-$D$4))&gt;=100,"×","△"),IF(OR(DG$8&lt;9/24,DG$8&gt;=17/24),"△","〇")))</f>
        <v>△</v>
      </c>
      <c r="DH81" s="29" t="str">
        <f ca="1">IF(OR(DH$9="×",DH$110="×"),"×",IF(SUMIFS(OFFSET(データ_研究棟施設!$M$5:$M$1048576,0,ROUND(DH$8*24,1)),データ_研究棟施設!$J$5:$J$1048576,OFFSET($G$9,ROW()-ROW($N$9),DH$6-$D$4))&gt;=50,IF(SUMIFS(OFFSET(データ_研究棟施設!$M$5:$M$1048576,0,ROUND(DH$8*24,1)),データ_研究棟施設!$J$5:$J$1048576,OFFSET($G$9,ROW()-ROW($N$9),DH$6-$D$4))&gt;=100,"×","△"),IF(OR(DH$8&lt;9/24,DH$8&gt;=17/24),"△","〇")))</f>
        <v>△</v>
      </c>
      <c r="DI81" s="29" t="str">
        <f ca="1">IF(OR(DI$9="×",DI$110="×"),"×",IF(SUMIFS(OFFSET(データ_研究棟施設!$M$5:$M$1048576,0,ROUND(DI$8*24,1)),データ_研究棟施設!$J$5:$J$1048576,OFFSET($G$9,ROW()-ROW($N$9),DI$6-$D$4))&gt;=50,IF(SUMIFS(OFFSET(データ_研究棟施設!$M$5:$M$1048576,0,ROUND(DI$8*24,1)),データ_研究棟施設!$J$5:$J$1048576,OFFSET($G$9,ROW()-ROW($N$9),DI$6-$D$4))&gt;=100,"×","△"),IF(OR(DI$8&lt;9/24,DI$8&gt;=17/24),"△","〇")))</f>
        <v>△</v>
      </c>
      <c r="DJ81" s="29" t="str">
        <f ca="1">IF(OR(DJ$9="×",DJ$110="×"),"×",IF(SUMIFS(OFFSET(データ_研究棟施設!$M$5:$M$1048576,0,ROUND(DJ$8*24,1)),データ_研究棟施設!$J$5:$J$1048576,OFFSET($G$9,ROW()-ROW($N$9),DJ$6-$D$4))&gt;=50,IF(SUMIFS(OFFSET(データ_研究棟施設!$M$5:$M$1048576,0,ROUND(DJ$8*24,1)),データ_研究棟施設!$J$5:$J$1048576,OFFSET($G$9,ROW()-ROW($N$9),DJ$6-$D$4))&gt;=100,"×","△"),IF(OR(DJ$8&lt;9/24,DJ$8&gt;=17/24),"△","〇")))</f>
        <v>△</v>
      </c>
      <c r="DK81" s="29" t="str">
        <f ca="1">IF(OR(DK$9="×",DK$110="×"),"×",IF(SUMIFS(OFFSET(データ_研究棟施設!$M$5:$M$1048576,0,ROUND(DK$8*24,1)),データ_研究棟施設!$J$5:$J$1048576,OFFSET($G$9,ROW()-ROW($N$9),DK$6-$D$4))&gt;=50,IF(SUMIFS(OFFSET(データ_研究棟施設!$M$5:$M$1048576,0,ROUND(DK$8*24,1)),データ_研究棟施設!$J$5:$J$1048576,OFFSET($G$9,ROW()-ROW($N$9),DK$6-$D$4))&gt;=100,"×","△"),IF(OR(DK$8&lt;9/24,DK$8&gt;=17/24),"△","〇")))</f>
        <v>△</v>
      </c>
      <c r="DL81" s="29" t="str">
        <f ca="1">IF(OR(DL$9="×",DL$110="×"),"×",IF(SUMIFS(OFFSET(データ_研究棟施設!$M$5:$M$1048576,0,ROUND(DL$8*24,1)),データ_研究棟施設!$J$5:$J$1048576,OFFSET($G$9,ROW()-ROW($N$9),DL$6-$D$4))&gt;=50,IF(SUMIFS(OFFSET(データ_研究棟施設!$M$5:$M$1048576,0,ROUND(DL$8*24,1)),データ_研究棟施設!$J$5:$J$1048576,OFFSET($G$9,ROW()-ROW($N$9),DL$6-$D$4))&gt;=100,"×","△"),IF(OR(DL$8&lt;9/24,DL$8&gt;=17/24),"△","〇")))</f>
        <v>△</v>
      </c>
      <c r="DM81" s="29" t="str">
        <f ca="1">IF(OR(DM$9="×",DM$110="×"),"×",IF(SUMIFS(OFFSET(データ_研究棟施設!$M$5:$M$1048576,0,ROUND(DM$8*24,1)),データ_研究棟施設!$J$5:$J$1048576,OFFSET($G$9,ROW()-ROW($N$9),DM$6-$D$4))&gt;=50,IF(SUMIFS(OFFSET(データ_研究棟施設!$M$5:$M$1048576,0,ROUND(DM$8*24,1)),データ_研究棟施設!$J$5:$J$1048576,OFFSET($G$9,ROW()-ROW($N$9),DM$6-$D$4))&gt;=100,"×","△"),IF(OR(DM$8&lt;9/24,DM$8&gt;=17/24),"△","〇")))</f>
        <v>△</v>
      </c>
      <c r="DN81" s="29" t="str">
        <f ca="1">IF(OR(DN$9="×",DN$110="×"),"×",IF(SUMIFS(OFFSET(データ_研究棟施設!$M$5:$M$1048576,0,ROUND(DN$8*24,1)),データ_研究棟施設!$J$5:$J$1048576,OFFSET($G$9,ROW()-ROW($N$9),DN$6-$D$4))&gt;=50,IF(SUMIFS(OFFSET(データ_研究棟施設!$M$5:$M$1048576,0,ROUND(DN$8*24,1)),データ_研究棟施設!$J$5:$J$1048576,OFFSET($G$9,ROW()-ROW($N$9),DN$6-$D$4))&gt;=100,"×","△"),IF(OR(DN$8&lt;9/24,DN$8&gt;=17/24),"△","〇")))</f>
        <v>△</v>
      </c>
      <c r="DO81" s="28" t="str">
        <f ca="1">IF(OR(DO$9="×",DO$110="×"),"×",IF(SUMIFS(OFFSET(データ_研究棟施設!$M$5:$M$1048576,0,ROUND(DO$8*24,1)),データ_研究棟施設!$J$5:$J$1048576,OFFSET($G$9,ROW()-ROW($N$9),DO$6-$D$4))&gt;=50,IF(SUMIFS(OFFSET(データ_研究棟施設!$M$5:$M$1048576,0,ROUND(DO$8*24,1)),データ_研究棟施設!$J$5:$J$1048576,OFFSET($G$9,ROW()-ROW($N$9),DO$6-$D$4))&gt;=100,"×","△"),IF(OR(DO$8&lt;9/24,DO$8&gt;=17/24),"△","〇")))</f>
        <v>×</v>
      </c>
      <c r="DP81" s="29" t="str">
        <f ca="1">IF(OR(DP$9="×",DP$110="×"),"×",IF(SUMIFS(OFFSET(データ_研究棟施設!$M$5:$M$1048576,0,ROUND(DP$8*24,1)),データ_研究棟施設!$J$5:$J$1048576,OFFSET($G$9,ROW()-ROW($N$9),DP$6-$D$4))&gt;=50,IF(SUMIFS(OFFSET(データ_研究棟施設!$M$5:$M$1048576,0,ROUND(DP$8*24,1)),データ_研究棟施設!$J$5:$J$1048576,OFFSET($G$9,ROW()-ROW($N$9),DP$6-$D$4))&gt;=100,"×","△"),IF(OR(DP$8&lt;9/24,DP$8&gt;=17/24),"△","〇")))</f>
        <v>×</v>
      </c>
      <c r="DQ81" s="29" t="str">
        <f ca="1">IF(OR(DQ$9="×",DQ$110="×"),"×",IF(SUMIFS(OFFSET(データ_研究棟施設!$M$5:$M$1048576,0,ROUND(DQ$8*24,1)),データ_研究棟施設!$J$5:$J$1048576,OFFSET($G$9,ROW()-ROW($N$9),DQ$6-$D$4))&gt;=50,IF(SUMIFS(OFFSET(データ_研究棟施設!$M$5:$M$1048576,0,ROUND(DQ$8*24,1)),データ_研究棟施設!$J$5:$J$1048576,OFFSET($G$9,ROW()-ROW($N$9),DQ$6-$D$4))&gt;=100,"×","△"),IF(OR(DQ$8&lt;9/24,DQ$8&gt;=17/24),"△","〇")))</f>
        <v>×</v>
      </c>
      <c r="DR81" s="30" t="str">
        <f ca="1">IF(OR(DR$9="×",DR$110="×"),"×",IF(SUMIFS(OFFSET(データ_研究棟施設!$M$5:$M$1048576,0,ROUND(DR$8*24,1)),データ_研究棟施設!$J$5:$J$1048576,OFFSET($G$9,ROW()-ROW($N$9),DR$6-$D$4))&gt;=50,IF(SUMIFS(OFFSET(データ_研究棟施設!$M$5:$M$1048576,0,ROUND(DR$8*24,1)),データ_研究棟施設!$J$5:$J$1048576,OFFSET($G$9,ROW()-ROW($N$9),DR$6-$D$4))&gt;=100,"×","△"),IF(OR(DR$8&lt;9/24,DR$8&gt;=17/24),"△","〇")))</f>
        <v>×</v>
      </c>
      <c r="DS81" s="29" t="str">
        <f ca="1">IF(OR(DS$9="×",DS$110="×"),"×",IF(SUMIFS(OFFSET(データ_研究棟施設!$M$5:$M$1048576,0,ROUND(DS$8*24,1)),データ_研究棟施設!$J$5:$J$1048576,OFFSET($G$9,ROW()-ROW($N$9),DS$6-$D$4))&gt;=50,IF(SUMIFS(OFFSET(データ_研究棟施設!$M$5:$M$1048576,0,ROUND(DS$8*24,1)),データ_研究棟施設!$J$5:$J$1048576,OFFSET($G$9,ROW()-ROW($N$9),DS$6-$D$4))&gt;=100,"×","△"),IF(OR(DS$8&lt;9/24,DS$8&gt;=17/24),"△","〇")))</f>
        <v>×</v>
      </c>
      <c r="DT81" s="29" t="str">
        <f ca="1">IF(OR(DT$9="×",DT$110="×"),"×",IF(SUMIFS(OFFSET(データ_研究棟施設!$M$5:$M$1048576,0,ROUND(DT$8*24,1)),データ_研究棟施設!$J$5:$J$1048576,OFFSET($G$9,ROW()-ROW($N$9),DT$6-$D$4))&gt;=50,IF(SUMIFS(OFFSET(データ_研究棟施設!$M$5:$M$1048576,0,ROUND(DT$8*24,1)),データ_研究棟施設!$J$5:$J$1048576,OFFSET($G$9,ROW()-ROW($N$9),DT$6-$D$4))&gt;=100,"×","△"),IF(OR(DT$8&lt;9/24,DT$8&gt;=17/24),"△","〇")))</f>
        <v>〇</v>
      </c>
      <c r="DU81" s="29" t="str">
        <f ca="1">IF(OR(DU$9="×",DU$110="×"),"×",IF(SUMIFS(OFFSET(データ_研究棟施設!$M$5:$M$1048576,0,ROUND(DU$8*24,1)),データ_研究棟施設!$J$5:$J$1048576,OFFSET($G$9,ROW()-ROW($N$9),DU$6-$D$4))&gt;=50,IF(SUMIFS(OFFSET(データ_研究棟施設!$M$5:$M$1048576,0,ROUND(DU$8*24,1)),データ_研究棟施設!$J$5:$J$1048576,OFFSET($G$9,ROW()-ROW($N$9),DU$6-$D$4))&gt;=100,"×","△"),IF(OR(DU$8&lt;9/24,DU$8&gt;=17/24),"△","〇")))</f>
        <v>〇</v>
      </c>
      <c r="DV81" s="29" t="str">
        <f ca="1">IF(OR(DV$9="×",DV$110="×"),"×",IF(SUMIFS(OFFSET(データ_研究棟施設!$M$5:$M$1048576,0,ROUND(DV$8*24,1)),データ_研究棟施設!$J$5:$J$1048576,OFFSET($G$9,ROW()-ROW($N$9),DV$6-$D$4))&gt;=50,IF(SUMIFS(OFFSET(データ_研究棟施設!$M$5:$M$1048576,0,ROUND(DV$8*24,1)),データ_研究棟施設!$J$5:$J$1048576,OFFSET($G$9,ROW()-ROW($N$9),DV$6-$D$4))&gt;=100,"×","△"),IF(OR(DV$8&lt;9/24,DV$8&gt;=17/24),"△","〇")))</f>
        <v>〇</v>
      </c>
      <c r="DW81" s="28" t="str">
        <f ca="1">IF(OR(DW$9="×",DW$110="×"),"×",IF(SUMIFS(OFFSET(データ_研究棟施設!$M$5:$M$1048576,0,ROUND(DW$8*24,1)),データ_研究棟施設!$J$5:$J$1048576,OFFSET($G$9,ROW()-ROW($N$9),DW$6-$D$4))&gt;=50,IF(SUMIFS(OFFSET(データ_研究棟施設!$M$5:$M$1048576,0,ROUND(DW$8*24,1)),データ_研究棟施設!$J$5:$J$1048576,OFFSET($G$9,ROW()-ROW($N$9),DW$6-$D$4))&gt;=100,"×","△"),IF(OR(DW$8&lt;9/24,DW$8&gt;=17/24),"△","〇")))</f>
        <v>△</v>
      </c>
      <c r="DX81" s="29" t="str">
        <f ca="1">IF(OR(DX$9="×",DX$110="×"),"×",IF(SUMIFS(OFFSET(データ_研究棟施設!$M$5:$M$1048576,0,ROUND(DX$8*24,1)),データ_研究棟施設!$J$5:$J$1048576,OFFSET($G$9,ROW()-ROW($N$9),DX$6-$D$4))&gt;=50,IF(SUMIFS(OFFSET(データ_研究棟施設!$M$5:$M$1048576,0,ROUND(DX$8*24,1)),データ_研究棟施設!$J$5:$J$1048576,OFFSET($G$9,ROW()-ROW($N$9),DX$6-$D$4))&gt;=100,"×","△"),IF(OR(DX$8&lt;9/24,DX$8&gt;=17/24),"△","〇")))</f>
        <v>△</v>
      </c>
      <c r="DY81" s="29" t="str">
        <f ca="1">IF(OR(DY$9="×",DY$110="×"),"×",IF(SUMIFS(OFFSET(データ_研究棟施設!$M$5:$M$1048576,0,ROUND(DY$8*24,1)),データ_研究棟施設!$J$5:$J$1048576,OFFSET($G$9,ROW()-ROW($N$9),DY$6-$D$4))&gt;=50,IF(SUMIFS(OFFSET(データ_研究棟施設!$M$5:$M$1048576,0,ROUND(DY$8*24,1)),データ_研究棟施設!$J$5:$J$1048576,OFFSET($G$9,ROW()-ROW($N$9),DY$6-$D$4))&gt;=100,"×","△"),IF(OR(DY$8&lt;9/24,DY$8&gt;=17/24),"△","〇")))</f>
        <v>△</v>
      </c>
      <c r="DZ81" s="30" t="str">
        <f ca="1">IF(OR(DZ$9="×",DZ$110="×"),"×",IF(SUMIFS(OFFSET(データ_研究棟施設!$M$5:$M$1048576,0,ROUND(DZ$8*24,1)),データ_研究棟施設!$J$5:$J$1048576,OFFSET($G$9,ROW()-ROW($N$9),DZ$6-$D$4))&gt;=50,IF(SUMIFS(OFFSET(データ_研究棟施設!$M$5:$M$1048576,0,ROUND(DZ$8*24,1)),データ_研究棟施設!$J$5:$J$1048576,OFFSET($G$9,ROW()-ROW($N$9),DZ$6-$D$4))&gt;=100,"×","△"),IF(OR(DZ$8&lt;9/24,DZ$8&gt;=17/24),"△","〇")))</f>
        <v>△</v>
      </c>
      <c r="EA81" s="29" t="str">
        <f ca="1">IF(OR(EA$9="×",EA$110="×"),"×",IF(SUMIFS(OFFSET(データ_研究棟施設!$M$5:$M$1048576,0,ROUND(EA$8*24,1)),データ_研究棟施設!$J$5:$J$1048576,OFFSET($G$9,ROW()-ROW($N$9),EA$6-$D$4))&gt;=50,IF(SUMIFS(OFFSET(データ_研究棟施設!$M$5:$M$1048576,0,ROUND(EA$8*24,1)),データ_研究棟施設!$J$5:$J$1048576,OFFSET($G$9,ROW()-ROW($N$9),EA$6-$D$4))&gt;=100,"×","△"),IF(OR(EA$8&lt;9/24,EA$8&gt;=17/24),"△","〇")))</f>
        <v>△</v>
      </c>
      <c r="EB81" s="29" t="str">
        <f ca="1">IF(OR(EB$9="×",EB$110="×"),"×",IF(SUMIFS(OFFSET(データ_研究棟施設!$M$5:$M$1048576,0,ROUND(EB$8*24,1)),データ_研究棟施設!$J$5:$J$1048576,OFFSET($G$9,ROW()-ROW($N$9),EB$6-$D$4))&gt;=50,IF(SUMIFS(OFFSET(データ_研究棟施設!$M$5:$M$1048576,0,ROUND(EB$8*24,1)),データ_研究棟施設!$J$5:$J$1048576,OFFSET($G$9,ROW()-ROW($N$9),EB$6-$D$4))&gt;=100,"×","△"),IF(OR(EB$8&lt;9/24,EB$8&gt;=17/24),"△","〇")))</f>
        <v>△</v>
      </c>
      <c r="EC81" s="37" t="str">
        <f ca="1">IF(OR(EC$9="×",EC$110="×"),"×",IF(SUMIFS(OFFSET(データ_研究棟施設!$M$5:$M$1048576,0,ROUND(EC$8*24,1)),データ_研究棟施設!$J$5:$J$1048576,OFFSET($G$9,ROW()-ROW($N$9),EC$6-$D$4))&gt;=50,IF(SUMIFS(OFFSET(データ_研究棟施設!$M$5:$M$1048576,0,ROUND(EC$8*24,1)),データ_研究棟施設!$J$5:$J$1048576,OFFSET($G$9,ROW()-ROW($N$9),EC$6-$D$4))&gt;=100,"×","△"),IF(OR(EC$8&lt;9/24,EC$8&gt;=17/24),"△","〇")))</f>
        <v>△</v>
      </c>
      <c r="ED81" s="36" t="str">
        <f ca="1">IF(OR(ED$9="×",ED$110="×"),"×",IF(SUMIFS(OFFSET(データ_研究棟施設!$M$5:$M$1048576,0,ROUND(ED$8*24,1)),データ_研究棟施設!$J$5:$J$1048576,OFFSET($G$9,ROW()-ROW($N$9),ED$6-$D$4))&gt;=50,IF(SUMIFS(OFFSET(データ_研究棟施設!$M$5:$M$1048576,0,ROUND(ED$8*24,1)),データ_研究棟施設!$J$5:$J$1048576,OFFSET($G$9,ROW()-ROW($N$9),ED$6-$D$4))&gt;=100,"×","△"),IF(OR(ED$8&lt;9/24,ED$8&gt;=17/24),"△","〇")))</f>
        <v>×</v>
      </c>
      <c r="EE81" s="29" t="str">
        <f ca="1">IF(OR(EE$9="×",EE$110="×"),"×",IF(SUMIFS(OFFSET(データ_研究棟施設!$M$5:$M$1048576,0,ROUND(EE$8*24,1)),データ_研究棟施設!$J$5:$J$1048576,OFFSET($G$9,ROW()-ROW($N$9),EE$6-$D$4))&gt;=50,IF(SUMIFS(OFFSET(データ_研究棟施設!$M$5:$M$1048576,0,ROUND(EE$8*24,1)),データ_研究棟施設!$J$5:$J$1048576,OFFSET($G$9,ROW()-ROW($N$9),EE$6-$D$4))&gt;=100,"×","△"),IF(OR(EE$8&lt;9/24,EE$8&gt;=17/24),"△","〇")))</f>
        <v>×</v>
      </c>
      <c r="EF81" s="29" t="str">
        <f ca="1">IF(OR(EF$9="×",EF$110="×"),"×",IF(SUMIFS(OFFSET(データ_研究棟施設!$M$5:$M$1048576,0,ROUND(EF$8*24,1)),データ_研究棟施設!$J$5:$J$1048576,OFFSET($G$9,ROW()-ROW($N$9),EF$6-$D$4))&gt;=50,IF(SUMIFS(OFFSET(データ_研究棟施設!$M$5:$M$1048576,0,ROUND(EF$8*24,1)),データ_研究棟施設!$J$5:$J$1048576,OFFSET($G$9,ROW()-ROW($N$9),EF$6-$D$4))&gt;=100,"×","△"),IF(OR(EF$8&lt;9/24,EF$8&gt;=17/24),"△","〇")))</f>
        <v>×</v>
      </c>
      <c r="EG81" s="29" t="str">
        <f ca="1">IF(OR(EG$9="×",EG$110="×"),"×",IF(SUMIFS(OFFSET(データ_研究棟施設!$M$5:$M$1048576,0,ROUND(EG$8*24,1)),データ_研究棟施設!$J$5:$J$1048576,OFFSET($G$9,ROW()-ROW($N$9),EG$6-$D$4))&gt;=50,IF(SUMIFS(OFFSET(データ_研究棟施設!$M$5:$M$1048576,0,ROUND(EG$8*24,1)),データ_研究棟施設!$J$5:$J$1048576,OFFSET($G$9,ROW()-ROW($N$9),EG$6-$D$4))&gt;=100,"×","△"),IF(OR(EG$8&lt;9/24,EG$8&gt;=17/24),"△","〇")))</f>
        <v>×</v>
      </c>
      <c r="EH81" s="29" t="str">
        <f ca="1">IF(OR(EH$9="×",EH$110="×"),"×",IF(SUMIFS(OFFSET(データ_研究棟施設!$M$5:$M$1048576,0,ROUND(EH$8*24,1)),データ_研究棟施設!$J$5:$J$1048576,OFFSET($G$9,ROW()-ROW($N$9),EH$6-$D$4))&gt;=50,IF(SUMIFS(OFFSET(データ_研究棟施設!$M$5:$M$1048576,0,ROUND(EH$8*24,1)),データ_研究棟施設!$J$5:$J$1048576,OFFSET($G$9,ROW()-ROW($N$9),EH$6-$D$4))&gt;=100,"×","△"),IF(OR(EH$8&lt;9/24,EH$8&gt;=17/24),"△","〇")))</f>
        <v>×</v>
      </c>
      <c r="EI81" s="29" t="str">
        <f ca="1">IF(OR(EI$9="×",EI$110="×"),"×",IF(SUMIFS(OFFSET(データ_研究棟施設!$M$5:$M$1048576,0,ROUND(EI$8*24,1)),データ_研究棟施設!$J$5:$J$1048576,OFFSET($G$9,ROW()-ROW($N$9),EI$6-$D$4))&gt;=50,IF(SUMIFS(OFFSET(データ_研究棟施設!$M$5:$M$1048576,0,ROUND(EI$8*24,1)),データ_研究棟施設!$J$5:$J$1048576,OFFSET($G$9,ROW()-ROW($N$9),EI$6-$D$4))&gt;=100,"×","△"),IF(OR(EI$8&lt;9/24,EI$8&gt;=17/24),"△","〇")))</f>
        <v>×</v>
      </c>
      <c r="EJ81" s="29" t="str">
        <f ca="1">IF(OR(EJ$9="×",EJ$110="×"),"×",IF(SUMIFS(OFFSET(データ_研究棟施設!$M$5:$M$1048576,0,ROUND(EJ$8*24,1)),データ_研究棟施設!$J$5:$J$1048576,OFFSET($G$9,ROW()-ROW($N$9),EJ$6-$D$4))&gt;=50,IF(SUMIFS(OFFSET(データ_研究棟施設!$M$5:$M$1048576,0,ROUND(EJ$8*24,1)),データ_研究棟施設!$J$5:$J$1048576,OFFSET($G$9,ROW()-ROW($N$9),EJ$6-$D$4))&gt;=100,"×","△"),IF(OR(EJ$8&lt;9/24,EJ$8&gt;=17/24),"△","〇")))</f>
        <v>×</v>
      </c>
      <c r="EK81" s="29" t="str">
        <f ca="1">IF(OR(EK$9="×",EK$110="×"),"×",IF(SUMIFS(OFFSET(データ_研究棟施設!$M$5:$M$1048576,0,ROUND(EK$8*24,1)),データ_研究棟施設!$J$5:$J$1048576,OFFSET($G$9,ROW()-ROW($N$9),EK$6-$D$4))&gt;=50,IF(SUMIFS(OFFSET(データ_研究棟施設!$M$5:$M$1048576,0,ROUND(EK$8*24,1)),データ_研究棟施設!$J$5:$J$1048576,OFFSET($G$9,ROW()-ROW($N$9),EK$6-$D$4))&gt;=100,"×","△"),IF(OR(EK$8&lt;9/24,EK$8&gt;=17/24),"△","〇")))</f>
        <v>×</v>
      </c>
      <c r="EL81" s="29" t="str">
        <f ca="1">IF(OR(EL$9="×",EL$110="×"),"×",IF(SUMIFS(OFFSET(データ_研究棟施設!$M$5:$M$1048576,0,ROUND(EL$8*24,1)),データ_研究棟施設!$J$5:$J$1048576,OFFSET($G$9,ROW()-ROW($N$9),EL$6-$D$4))&gt;=50,IF(SUMIFS(OFFSET(データ_研究棟施設!$M$5:$M$1048576,0,ROUND(EL$8*24,1)),データ_研究棟施設!$J$5:$J$1048576,OFFSET($G$9,ROW()-ROW($N$9),EL$6-$D$4))&gt;=100,"×","△"),IF(OR(EL$8&lt;9/24,EL$8&gt;=17/24),"△","〇")))</f>
        <v>×</v>
      </c>
      <c r="EM81" s="28" t="str">
        <f ca="1">IF(OR(EM$9="×",EM$110="×"),"×",IF(SUMIFS(OFFSET(データ_研究棟施設!$M$5:$M$1048576,0,ROUND(EM$8*24,1)),データ_研究棟施設!$J$5:$J$1048576,OFFSET($G$9,ROW()-ROW($N$9),EM$6-$D$4))&gt;=50,IF(SUMIFS(OFFSET(データ_研究棟施設!$M$5:$M$1048576,0,ROUND(EM$8*24,1)),データ_研究棟施設!$J$5:$J$1048576,OFFSET($G$9,ROW()-ROW($N$9),EM$6-$D$4))&gt;=100,"×","△"),IF(OR(EM$8&lt;9/24,EM$8&gt;=17/24),"△","〇")))</f>
        <v>×</v>
      </c>
      <c r="EN81" s="29" t="str">
        <f ca="1">IF(OR(EN$9="×",EN$110="×"),"×",IF(SUMIFS(OFFSET(データ_研究棟施設!$M$5:$M$1048576,0,ROUND(EN$8*24,1)),データ_研究棟施設!$J$5:$J$1048576,OFFSET($G$9,ROW()-ROW($N$9),EN$6-$D$4))&gt;=50,IF(SUMIFS(OFFSET(データ_研究棟施設!$M$5:$M$1048576,0,ROUND(EN$8*24,1)),データ_研究棟施設!$J$5:$J$1048576,OFFSET($G$9,ROW()-ROW($N$9),EN$6-$D$4))&gt;=100,"×","△"),IF(OR(EN$8&lt;9/24,EN$8&gt;=17/24),"△","〇")))</f>
        <v>×</v>
      </c>
      <c r="EO81" s="29" t="str">
        <f ca="1">IF(OR(EO$9="×",EO$110="×"),"×",IF(SUMIFS(OFFSET(データ_研究棟施設!$M$5:$M$1048576,0,ROUND(EO$8*24,1)),データ_研究棟施設!$J$5:$J$1048576,OFFSET($G$9,ROW()-ROW($N$9),EO$6-$D$4))&gt;=50,IF(SUMIFS(OFFSET(データ_研究棟施設!$M$5:$M$1048576,0,ROUND(EO$8*24,1)),データ_研究棟施設!$J$5:$J$1048576,OFFSET($G$9,ROW()-ROW($N$9),EO$6-$D$4))&gt;=100,"×","△"),IF(OR(EO$8&lt;9/24,EO$8&gt;=17/24),"△","〇")))</f>
        <v>×</v>
      </c>
      <c r="EP81" s="30" t="str">
        <f ca="1">IF(OR(EP$9="×",EP$110="×"),"×",IF(SUMIFS(OFFSET(データ_研究棟施設!$M$5:$M$1048576,0,ROUND(EP$8*24,1)),データ_研究棟施設!$J$5:$J$1048576,OFFSET($G$9,ROW()-ROW($N$9),EP$6-$D$4))&gt;=50,IF(SUMIFS(OFFSET(データ_研究棟施設!$M$5:$M$1048576,0,ROUND(EP$8*24,1)),データ_研究棟施設!$J$5:$J$1048576,OFFSET($G$9,ROW()-ROW($N$9),EP$6-$D$4))&gt;=100,"×","△"),IF(OR(EP$8&lt;9/24,EP$8&gt;=17/24),"△","〇")))</f>
        <v>×</v>
      </c>
      <c r="EQ81" s="29" t="str">
        <f ca="1">IF(OR(EQ$9="×",EQ$110="×"),"×",IF(SUMIFS(OFFSET(データ_研究棟施設!$M$5:$M$1048576,0,ROUND(EQ$8*24,1)),データ_研究棟施設!$J$5:$J$1048576,OFFSET($G$9,ROW()-ROW($N$9),EQ$6-$D$4))&gt;=50,IF(SUMIFS(OFFSET(データ_研究棟施設!$M$5:$M$1048576,0,ROUND(EQ$8*24,1)),データ_研究棟施設!$J$5:$J$1048576,OFFSET($G$9,ROW()-ROW($N$9),EQ$6-$D$4))&gt;=100,"×","△"),IF(OR(EQ$8&lt;9/24,EQ$8&gt;=17/24),"△","〇")))</f>
        <v>×</v>
      </c>
      <c r="ER81" s="29" t="str">
        <f ca="1">IF(OR(ER$9="×",ER$110="×"),"×",IF(SUMIFS(OFFSET(データ_研究棟施設!$M$5:$M$1048576,0,ROUND(ER$8*24,1)),データ_研究棟施設!$J$5:$J$1048576,OFFSET($G$9,ROW()-ROW($N$9),ER$6-$D$4))&gt;=50,IF(SUMIFS(OFFSET(データ_研究棟施設!$M$5:$M$1048576,0,ROUND(ER$8*24,1)),データ_研究棟施設!$J$5:$J$1048576,OFFSET($G$9,ROW()-ROW($N$9),ER$6-$D$4))&gt;=100,"×","△"),IF(OR(ER$8&lt;9/24,ER$8&gt;=17/24),"△","〇")))</f>
        <v>×</v>
      </c>
      <c r="ES81" s="29" t="str">
        <f ca="1">IF(OR(ES$9="×",ES$110="×"),"×",IF(SUMIFS(OFFSET(データ_研究棟施設!$M$5:$M$1048576,0,ROUND(ES$8*24,1)),データ_研究棟施設!$J$5:$J$1048576,OFFSET($G$9,ROW()-ROW($N$9),ES$6-$D$4))&gt;=50,IF(SUMIFS(OFFSET(データ_研究棟施設!$M$5:$M$1048576,0,ROUND(ES$8*24,1)),データ_研究棟施設!$J$5:$J$1048576,OFFSET($G$9,ROW()-ROW($N$9),ES$6-$D$4))&gt;=100,"×","△"),IF(OR(ES$8&lt;9/24,ES$8&gt;=17/24),"△","〇")))</f>
        <v>×</v>
      </c>
      <c r="ET81" s="29" t="str">
        <f ca="1">IF(OR(ET$9="×",ET$110="×"),"×",IF(SUMIFS(OFFSET(データ_研究棟施設!$M$5:$M$1048576,0,ROUND(ET$8*24,1)),データ_研究棟施設!$J$5:$J$1048576,OFFSET($G$9,ROW()-ROW($N$9),ET$6-$D$4))&gt;=50,IF(SUMIFS(OFFSET(データ_研究棟施設!$M$5:$M$1048576,0,ROUND(ET$8*24,1)),データ_研究棟施設!$J$5:$J$1048576,OFFSET($G$9,ROW()-ROW($N$9),ET$6-$D$4))&gt;=100,"×","△"),IF(OR(ET$8&lt;9/24,ET$8&gt;=17/24),"△","〇")))</f>
        <v>×</v>
      </c>
      <c r="EU81" s="28" t="str">
        <f ca="1">IF(OR(EU$9="×",EU$110="×"),"×",IF(SUMIFS(OFFSET(データ_研究棟施設!$M$5:$M$1048576,0,ROUND(EU$8*24,1)),データ_研究棟施設!$J$5:$J$1048576,OFFSET($G$9,ROW()-ROW($N$9),EU$6-$D$4))&gt;=50,IF(SUMIFS(OFFSET(データ_研究棟施設!$M$5:$M$1048576,0,ROUND(EU$8*24,1)),データ_研究棟施設!$J$5:$J$1048576,OFFSET($G$9,ROW()-ROW($N$9),EU$6-$D$4))&gt;=100,"×","△"),IF(OR(EU$8&lt;9/24,EU$8&gt;=17/24),"△","〇")))</f>
        <v>×</v>
      </c>
      <c r="EV81" s="29" t="str">
        <f ca="1">IF(OR(EV$9="×",EV$110="×"),"×",IF(SUMIFS(OFFSET(データ_研究棟施設!$M$5:$M$1048576,0,ROUND(EV$8*24,1)),データ_研究棟施設!$J$5:$J$1048576,OFFSET($G$9,ROW()-ROW($N$9),EV$6-$D$4))&gt;=50,IF(SUMIFS(OFFSET(データ_研究棟施設!$M$5:$M$1048576,0,ROUND(EV$8*24,1)),データ_研究棟施設!$J$5:$J$1048576,OFFSET($G$9,ROW()-ROW($N$9),EV$6-$D$4))&gt;=100,"×","△"),IF(OR(EV$8&lt;9/24,EV$8&gt;=17/24),"△","〇")))</f>
        <v>×</v>
      </c>
      <c r="EW81" s="29" t="str">
        <f ca="1">IF(OR(EW$9="×",EW$110="×"),"×",IF(SUMIFS(OFFSET(データ_研究棟施設!$M$5:$M$1048576,0,ROUND(EW$8*24,1)),データ_研究棟施設!$J$5:$J$1048576,OFFSET($G$9,ROW()-ROW($N$9),EW$6-$D$4))&gt;=50,IF(SUMIFS(OFFSET(データ_研究棟施設!$M$5:$M$1048576,0,ROUND(EW$8*24,1)),データ_研究棟施設!$J$5:$J$1048576,OFFSET($G$9,ROW()-ROW($N$9),EW$6-$D$4))&gt;=100,"×","△"),IF(OR(EW$8&lt;9/24,EW$8&gt;=17/24),"△","〇")))</f>
        <v>×</v>
      </c>
      <c r="EX81" s="30" t="str">
        <f ca="1">IF(OR(EX$9="×",EX$110="×"),"×",IF(SUMIFS(OFFSET(データ_研究棟施設!$M$5:$M$1048576,0,ROUND(EX$8*24,1)),データ_研究棟施設!$J$5:$J$1048576,OFFSET($G$9,ROW()-ROW($N$9),EX$6-$D$4))&gt;=50,IF(SUMIFS(OFFSET(データ_研究棟施設!$M$5:$M$1048576,0,ROUND(EX$8*24,1)),データ_研究棟施設!$J$5:$J$1048576,OFFSET($G$9,ROW()-ROW($N$9),EX$6-$D$4))&gt;=100,"×","△"),IF(OR(EX$8&lt;9/24,EX$8&gt;=17/24),"△","〇")))</f>
        <v>×</v>
      </c>
      <c r="EY81" s="29" t="str">
        <f ca="1">IF(OR(EY$9="×",EY$110="×"),"×",IF(SUMIFS(OFFSET(データ_研究棟施設!$M$5:$M$1048576,0,ROUND(EY$8*24,1)),データ_研究棟施設!$J$5:$J$1048576,OFFSET($G$9,ROW()-ROW($N$9),EY$6-$D$4))&gt;=50,IF(SUMIFS(OFFSET(データ_研究棟施設!$M$5:$M$1048576,0,ROUND(EY$8*24,1)),データ_研究棟施設!$J$5:$J$1048576,OFFSET($G$9,ROW()-ROW($N$9),EY$6-$D$4))&gt;=100,"×","△"),IF(OR(EY$8&lt;9/24,EY$8&gt;=17/24),"△","〇")))</f>
        <v>×</v>
      </c>
      <c r="EZ81" s="29" t="str">
        <f ca="1">IF(OR(EZ$9="×",EZ$110="×"),"×",IF(SUMIFS(OFFSET(データ_研究棟施設!$M$5:$M$1048576,0,ROUND(EZ$8*24,1)),データ_研究棟施設!$J$5:$J$1048576,OFFSET($G$9,ROW()-ROW($N$9),EZ$6-$D$4))&gt;=50,IF(SUMIFS(OFFSET(データ_研究棟施設!$M$5:$M$1048576,0,ROUND(EZ$8*24,1)),データ_研究棟施設!$J$5:$J$1048576,OFFSET($G$9,ROW()-ROW($N$9),EZ$6-$D$4))&gt;=100,"×","△"),IF(OR(EZ$8&lt;9/24,EZ$8&gt;=17/24),"△","〇")))</f>
        <v>×</v>
      </c>
      <c r="FA81" s="37" t="str">
        <f ca="1">IF(OR(FA$9="×",FA$110="×"),"×",IF(SUMIFS(OFFSET(データ_研究棟施設!$M$5:$M$1048576,0,ROUND(FA$8*24,1)),データ_研究棟施設!$J$5:$J$1048576,OFFSET($G$9,ROW()-ROW($N$9),FA$6-$D$4))&gt;=50,IF(SUMIFS(OFFSET(データ_研究棟施設!$M$5:$M$1048576,0,ROUND(FA$8*24,1)),データ_研究棟施設!$J$5:$J$1048576,OFFSET($G$9,ROW()-ROW($N$9),FA$6-$D$4))&gt;=100,"×","△"),IF(OR(FA$8&lt;9/24,FA$8&gt;=17/24),"△","〇")))</f>
        <v>×</v>
      </c>
      <c r="FB81" s="36" t="str">
        <f ca="1">IF(OR(FB$9="×",FB$110="×"),"×",IF(SUMIFS(OFFSET(データ_研究棟施設!$M$5:$M$1048576,0,ROUND(FB$8*24,1)),データ_研究棟施設!$J$5:$J$1048576,OFFSET($G$9,ROW()-ROW($N$9),FB$6-$D$4))&gt;=50,IF(SUMIFS(OFFSET(データ_研究棟施設!$M$5:$M$1048576,0,ROUND(FB$8*24,1)),データ_研究棟施設!$J$5:$J$1048576,OFFSET($G$9,ROW()-ROW($N$9),FB$6-$D$4))&gt;=100,"×","△"),IF(OR(FB$8&lt;9/24,FB$8&gt;=17/24),"△","〇")))</f>
        <v>×</v>
      </c>
      <c r="FC81" s="29" t="str">
        <f ca="1">IF(OR(FC$9="×",FC$110="×"),"×",IF(SUMIFS(OFFSET(データ_研究棟施設!$M$5:$M$1048576,0,ROUND(FC$8*24,1)),データ_研究棟施設!$J$5:$J$1048576,OFFSET($G$9,ROW()-ROW($N$9),FC$6-$D$4))&gt;=50,IF(SUMIFS(OFFSET(データ_研究棟施設!$M$5:$M$1048576,0,ROUND(FC$8*24,1)),データ_研究棟施設!$J$5:$J$1048576,OFFSET($G$9,ROW()-ROW($N$9),FC$6-$D$4))&gt;=100,"×","△"),IF(OR(FC$8&lt;9/24,FC$8&gt;=17/24),"△","〇")))</f>
        <v>×</v>
      </c>
      <c r="FD81" s="29" t="str">
        <f ca="1">IF(OR(FD$9="×",FD$110="×"),"×",IF(SUMIFS(OFFSET(データ_研究棟施設!$M$5:$M$1048576,0,ROUND(FD$8*24,1)),データ_研究棟施設!$J$5:$J$1048576,OFFSET($G$9,ROW()-ROW($N$9),FD$6-$D$4))&gt;=50,IF(SUMIFS(OFFSET(データ_研究棟施設!$M$5:$M$1048576,0,ROUND(FD$8*24,1)),データ_研究棟施設!$J$5:$J$1048576,OFFSET($G$9,ROW()-ROW($N$9),FD$6-$D$4))&gt;=100,"×","△"),IF(OR(FD$8&lt;9/24,FD$8&gt;=17/24),"△","〇")))</f>
        <v>×</v>
      </c>
      <c r="FE81" s="29" t="str">
        <f ca="1">IF(OR(FE$9="×",FE$110="×"),"×",IF(SUMIFS(OFFSET(データ_研究棟施設!$M$5:$M$1048576,0,ROUND(FE$8*24,1)),データ_研究棟施設!$J$5:$J$1048576,OFFSET($G$9,ROW()-ROW($N$9),FE$6-$D$4))&gt;=50,IF(SUMIFS(OFFSET(データ_研究棟施設!$M$5:$M$1048576,0,ROUND(FE$8*24,1)),データ_研究棟施設!$J$5:$J$1048576,OFFSET($G$9,ROW()-ROW($N$9),FE$6-$D$4))&gt;=100,"×","△"),IF(OR(FE$8&lt;9/24,FE$8&gt;=17/24),"△","〇")))</f>
        <v>×</v>
      </c>
      <c r="FF81" s="29" t="str">
        <f ca="1">IF(OR(FF$9="×",FF$110="×"),"×",IF(SUMIFS(OFFSET(データ_研究棟施設!$M$5:$M$1048576,0,ROUND(FF$8*24,1)),データ_研究棟施設!$J$5:$J$1048576,OFFSET($G$9,ROW()-ROW($N$9),FF$6-$D$4))&gt;=50,IF(SUMIFS(OFFSET(データ_研究棟施設!$M$5:$M$1048576,0,ROUND(FF$8*24,1)),データ_研究棟施設!$J$5:$J$1048576,OFFSET($G$9,ROW()-ROW($N$9),FF$6-$D$4))&gt;=100,"×","△"),IF(OR(FF$8&lt;9/24,FF$8&gt;=17/24),"△","〇")))</f>
        <v>×</v>
      </c>
      <c r="FG81" s="29" t="str">
        <f ca="1">IF(OR(FG$9="×",FG$110="×"),"×",IF(SUMIFS(OFFSET(データ_研究棟施設!$M$5:$M$1048576,0,ROUND(FG$8*24,1)),データ_研究棟施設!$J$5:$J$1048576,OFFSET($G$9,ROW()-ROW($N$9),FG$6-$D$4))&gt;=50,IF(SUMIFS(OFFSET(データ_研究棟施設!$M$5:$M$1048576,0,ROUND(FG$8*24,1)),データ_研究棟施設!$J$5:$J$1048576,OFFSET($G$9,ROW()-ROW($N$9),FG$6-$D$4))&gt;=100,"×","△"),IF(OR(FG$8&lt;9/24,FG$8&gt;=17/24),"△","〇")))</f>
        <v>×</v>
      </c>
      <c r="FH81" s="29" t="str">
        <f ca="1">IF(OR(FH$9="×",FH$110="×"),"×",IF(SUMIFS(OFFSET(データ_研究棟施設!$M$5:$M$1048576,0,ROUND(FH$8*24,1)),データ_研究棟施設!$J$5:$J$1048576,OFFSET($G$9,ROW()-ROW($N$9),FH$6-$D$4))&gt;=50,IF(SUMIFS(OFFSET(データ_研究棟施設!$M$5:$M$1048576,0,ROUND(FH$8*24,1)),データ_研究棟施設!$J$5:$J$1048576,OFFSET($G$9,ROW()-ROW($N$9),FH$6-$D$4))&gt;=100,"×","△"),IF(OR(FH$8&lt;9/24,FH$8&gt;=17/24),"△","〇")))</f>
        <v>×</v>
      </c>
      <c r="FI81" s="29" t="str">
        <f ca="1">IF(OR(FI$9="×",FI$110="×"),"×",IF(SUMIFS(OFFSET(データ_研究棟施設!$M$5:$M$1048576,0,ROUND(FI$8*24,1)),データ_研究棟施設!$J$5:$J$1048576,OFFSET($G$9,ROW()-ROW($N$9),FI$6-$D$4))&gt;=50,IF(SUMIFS(OFFSET(データ_研究棟施設!$M$5:$M$1048576,0,ROUND(FI$8*24,1)),データ_研究棟施設!$J$5:$J$1048576,OFFSET($G$9,ROW()-ROW($N$9),FI$6-$D$4))&gt;=100,"×","△"),IF(OR(FI$8&lt;9/24,FI$8&gt;=17/24),"△","〇")))</f>
        <v>×</v>
      </c>
      <c r="FJ81" s="29" t="str">
        <f ca="1">IF(OR(FJ$9="×",FJ$110="×"),"×",IF(SUMIFS(OFFSET(データ_研究棟施設!$M$5:$M$1048576,0,ROUND(FJ$8*24,1)),データ_研究棟施設!$J$5:$J$1048576,OFFSET($G$9,ROW()-ROW($N$9),FJ$6-$D$4))&gt;=50,IF(SUMIFS(OFFSET(データ_研究棟施設!$M$5:$M$1048576,0,ROUND(FJ$8*24,1)),データ_研究棟施設!$J$5:$J$1048576,OFFSET($G$9,ROW()-ROW($N$9),FJ$6-$D$4))&gt;=100,"×","△"),IF(OR(FJ$8&lt;9/24,FJ$8&gt;=17/24),"△","〇")))</f>
        <v>×</v>
      </c>
      <c r="FK81" s="28" t="str">
        <f ca="1">IF(OR(FK$9="×",FK$110="×"),"×",IF(SUMIFS(OFFSET(データ_研究棟施設!$M$5:$M$1048576,0,ROUND(FK$8*24,1)),データ_研究棟施設!$J$5:$J$1048576,OFFSET($G$9,ROW()-ROW($N$9),FK$6-$D$4))&gt;=50,IF(SUMIFS(OFFSET(データ_研究棟施設!$M$5:$M$1048576,0,ROUND(FK$8*24,1)),データ_研究棟施設!$J$5:$J$1048576,OFFSET($G$9,ROW()-ROW($N$9),FK$6-$D$4))&gt;=100,"×","△"),IF(OR(FK$8&lt;9/24,FK$8&gt;=17/24),"△","〇")))</f>
        <v>×</v>
      </c>
      <c r="FL81" s="29" t="str">
        <f ca="1">IF(OR(FL$9="×",FL$110="×"),"×",IF(SUMIFS(OFFSET(データ_研究棟施設!$M$5:$M$1048576,0,ROUND(FL$8*24,1)),データ_研究棟施設!$J$5:$J$1048576,OFFSET($G$9,ROW()-ROW($N$9),FL$6-$D$4))&gt;=50,IF(SUMIFS(OFFSET(データ_研究棟施設!$M$5:$M$1048576,0,ROUND(FL$8*24,1)),データ_研究棟施設!$J$5:$J$1048576,OFFSET($G$9,ROW()-ROW($N$9),FL$6-$D$4))&gt;=100,"×","△"),IF(OR(FL$8&lt;9/24,FL$8&gt;=17/24),"△","〇")))</f>
        <v>×</v>
      </c>
      <c r="FM81" s="29" t="str">
        <f ca="1">IF(OR(FM$9="×",FM$110="×"),"×",IF(SUMIFS(OFFSET(データ_研究棟施設!$M$5:$M$1048576,0,ROUND(FM$8*24,1)),データ_研究棟施設!$J$5:$J$1048576,OFFSET($G$9,ROW()-ROW($N$9),FM$6-$D$4))&gt;=50,IF(SUMIFS(OFFSET(データ_研究棟施設!$M$5:$M$1048576,0,ROUND(FM$8*24,1)),データ_研究棟施設!$J$5:$J$1048576,OFFSET($G$9,ROW()-ROW($N$9),FM$6-$D$4))&gt;=100,"×","△"),IF(OR(FM$8&lt;9/24,FM$8&gt;=17/24),"△","〇")))</f>
        <v>×</v>
      </c>
      <c r="FN81" s="30" t="str">
        <f ca="1">IF(OR(FN$9="×",FN$110="×"),"×",IF(SUMIFS(OFFSET(データ_研究棟施設!$M$5:$M$1048576,0,ROUND(FN$8*24,1)),データ_研究棟施設!$J$5:$J$1048576,OFFSET($G$9,ROW()-ROW($N$9),FN$6-$D$4))&gt;=50,IF(SUMIFS(OFFSET(データ_研究棟施設!$M$5:$M$1048576,0,ROUND(FN$8*24,1)),データ_研究棟施設!$J$5:$J$1048576,OFFSET($G$9,ROW()-ROW($N$9),FN$6-$D$4))&gt;=100,"×","△"),IF(OR(FN$8&lt;9/24,FN$8&gt;=17/24),"△","〇")))</f>
        <v>×</v>
      </c>
      <c r="FO81" s="29" t="str">
        <f ca="1">IF(OR(FO$9="×",FO$110="×"),"×",IF(SUMIFS(OFFSET(データ_研究棟施設!$M$5:$M$1048576,0,ROUND(FO$8*24,1)),データ_研究棟施設!$J$5:$J$1048576,OFFSET($G$9,ROW()-ROW($N$9),FO$6-$D$4))&gt;=50,IF(SUMIFS(OFFSET(データ_研究棟施設!$M$5:$M$1048576,0,ROUND(FO$8*24,1)),データ_研究棟施設!$J$5:$J$1048576,OFFSET($G$9,ROW()-ROW($N$9),FO$6-$D$4))&gt;=100,"×","△"),IF(OR(FO$8&lt;9/24,FO$8&gt;=17/24),"△","〇")))</f>
        <v>×</v>
      </c>
      <c r="FP81" s="29" t="str">
        <f ca="1">IF(OR(FP$9="×",FP$110="×"),"×",IF(SUMIFS(OFFSET(データ_研究棟施設!$M$5:$M$1048576,0,ROUND(FP$8*24,1)),データ_研究棟施設!$J$5:$J$1048576,OFFSET($G$9,ROW()-ROW($N$9),FP$6-$D$4))&gt;=50,IF(SUMIFS(OFFSET(データ_研究棟施設!$M$5:$M$1048576,0,ROUND(FP$8*24,1)),データ_研究棟施設!$J$5:$J$1048576,OFFSET($G$9,ROW()-ROW($N$9),FP$6-$D$4))&gt;=100,"×","△"),IF(OR(FP$8&lt;9/24,FP$8&gt;=17/24),"△","〇")))</f>
        <v>×</v>
      </c>
      <c r="FQ81" s="29" t="str">
        <f ca="1">IF(OR(FQ$9="×",FQ$110="×"),"×",IF(SUMIFS(OFFSET(データ_研究棟施設!$M$5:$M$1048576,0,ROUND(FQ$8*24,1)),データ_研究棟施設!$J$5:$J$1048576,OFFSET($G$9,ROW()-ROW($N$9),FQ$6-$D$4))&gt;=50,IF(SUMIFS(OFFSET(データ_研究棟施設!$M$5:$M$1048576,0,ROUND(FQ$8*24,1)),データ_研究棟施設!$J$5:$J$1048576,OFFSET($G$9,ROW()-ROW($N$9),FQ$6-$D$4))&gt;=100,"×","△"),IF(OR(FQ$8&lt;9/24,FQ$8&gt;=17/24),"△","〇")))</f>
        <v>×</v>
      </c>
      <c r="FR81" s="29" t="str">
        <f ca="1">IF(OR(FR$9="×",FR$110="×"),"×",IF(SUMIFS(OFFSET(データ_研究棟施設!$M$5:$M$1048576,0,ROUND(FR$8*24,1)),データ_研究棟施設!$J$5:$J$1048576,OFFSET($G$9,ROW()-ROW($N$9),FR$6-$D$4))&gt;=50,IF(SUMIFS(OFFSET(データ_研究棟施設!$M$5:$M$1048576,0,ROUND(FR$8*24,1)),データ_研究棟施設!$J$5:$J$1048576,OFFSET($G$9,ROW()-ROW($N$9),FR$6-$D$4))&gt;=100,"×","△"),IF(OR(FR$8&lt;9/24,FR$8&gt;=17/24),"△","〇")))</f>
        <v>×</v>
      </c>
      <c r="FS81" s="28" t="str">
        <f ca="1">IF(OR(FS$9="×",FS$110="×"),"×",IF(SUMIFS(OFFSET(データ_研究棟施設!$M$5:$M$1048576,0,ROUND(FS$8*24,1)),データ_研究棟施設!$J$5:$J$1048576,OFFSET($G$9,ROW()-ROW($N$9),FS$6-$D$4))&gt;=50,IF(SUMIFS(OFFSET(データ_研究棟施設!$M$5:$M$1048576,0,ROUND(FS$8*24,1)),データ_研究棟施設!$J$5:$J$1048576,OFFSET($G$9,ROW()-ROW($N$9),FS$6-$D$4))&gt;=100,"×","△"),IF(OR(FS$8&lt;9/24,FS$8&gt;=17/24),"△","〇")))</f>
        <v>×</v>
      </c>
      <c r="FT81" s="29" t="str">
        <f ca="1">IF(OR(FT$9="×",FT$110="×"),"×",IF(SUMIFS(OFFSET(データ_研究棟施設!$M$5:$M$1048576,0,ROUND(FT$8*24,1)),データ_研究棟施設!$J$5:$J$1048576,OFFSET($G$9,ROW()-ROW($N$9),FT$6-$D$4))&gt;=50,IF(SUMIFS(OFFSET(データ_研究棟施設!$M$5:$M$1048576,0,ROUND(FT$8*24,1)),データ_研究棟施設!$J$5:$J$1048576,OFFSET($G$9,ROW()-ROW($N$9),FT$6-$D$4))&gt;=100,"×","△"),IF(OR(FT$8&lt;9/24,FT$8&gt;=17/24),"△","〇")))</f>
        <v>×</v>
      </c>
      <c r="FU81" s="29" t="str">
        <f ca="1">IF(OR(FU$9="×",FU$110="×"),"×",IF(SUMIFS(OFFSET(データ_研究棟施設!$M$5:$M$1048576,0,ROUND(FU$8*24,1)),データ_研究棟施設!$J$5:$J$1048576,OFFSET($G$9,ROW()-ROW($N$9),FU$6-$D$4))&gt;=50,IF(SUMIFS(OFFSET(データ_研究棟施設!$M$5:$M$1048576,0,ROUND(FU$8*24,1)),データ_研究棟施設!$J$5:$J$1048576,OFFSET($G$9,ROW()-ROW($N$9),FU$6-$D$4))&gt;=100,"×","△"),IF(OR(FU$8&lt;9/24,FU$8&gt;=17/24),"△","〇")))</f>
        <v>×</v>
      </c>
      <c r="FV81" s="30" t="str">
        <f ca="1">IF(OR(FV$9="×",FV$110="×"),"×",IF(SUMIFS(OFFSET(データ_研究棟施設!$M$5:$M$1048576,0,ROUND(FV$8*24,1)),データ_研究棟施設!$J$5:$J$1048576,OFFSET($G$9,ROW()-ROW($N$9),FV$6-$D$4))&gt;=50,IF(SUMIFS(OFFSET(データ_研究棟施設!$M$5:$M$1048576,0,ROUND(FV$8*24,1)),データ_研究棟施設!$J$5:$J$1048576,OFFSET($G$9,ROW()-ROW($N$9),FV$6-$D$4))&gt;=100,"×","△"),IF(OR(FV$8&lt;9/24,FV$8&gt;=17/24),"△","〇")))</f>
        <v>×</v>
      </c>
      <c r="FW81" s="29" t="str">
        <f ca="1">IF(OR(FW$9="×",FW$110="×"),"×",IF(SUMIFS(OFFSET(データ_研究棟施設!$M$5:$M$1048576,0,ROUND(FW$8*24,1)),データ_研究棟施設!$J$5:$J$1048576,OFFSET($G$9,ROW()-ROW($N$9),FW$6-$D$4))&gt;=50,IF(SUMIFS(OFFSET(データ_研究棟施設!$M$5:$M$1048576,0,ROUND(FW$8*24,1)),データ_研究棟施設!$J$5:$J$1048576,OFFSET($G$9,ROW()-ROW($N$9),FW$6-$D$4))&gt;=100,"×","△"),IF(OR(FW$8&lt;9/24,FW$8&gt;=17/24),"△","〇")))</f>
        <v>×</v>
      </c>
      <c r="FX81" s="29" t="str">
        <f ca="1">IF(OR(FX$9="×",FX$110="×"),"×",IF(SUMIFS(OFFSET(データ_研究棟施設!$M$5:$M$1048576,0,ROUND(FX$8*24,1)),データ_研究棟施設!$J$5:$J$1048576,OFFSET($G$9,ROW()-ROW($N$9),FX$6-$D$4))&gt;=50,IF(SUMIFS(OFFSET(データ_研究棟施設!$M$5:$M$1048576,0,ROUND(FX$8*24,1)),データ_研究棟施設!$J$5:$J$1048576,OFFSET($G$9,ROW()-ROW($N$9),FX$6-$D$4))&gt;=100,"×","△"),IF(OR(FX$8&lt;9/24,FX$8&gt;=17/24),"△","〇")))</f>
        <v>×</v>
      </c>
      <c r="FY81" s="37" t="str">
        <f ca="1">IF(OR(FY$9="×",FY$110="×"),"×",IF(SUMIFS(OFFSET(データ_研究棟施設!$M$5:$M$1048576,0,ROUND(FY$8*24,1)),データ_研究棟施設!$J$5:$J$1048576,OFFSET($G$9,ROW()-ROW($N$9),FY$6-$D$4))&gt;=50,IF(SUMIFS(OFFSET(データ_研究棟施設!$M$5:$M$1048576,0,ROUND(FY$8*24,1)),データ_研究棟施設!$J$5:$J$1048576,OFFSET($G$9,ROW()-ROW($N$9),FY$6-$D$4))&gt;=100,"×","△"),IF(OR(FY$8&lt;9/24,FY$8&gt;=17/24),"△","〇")))</f>
        <v>×</v>
      </c>
    </row>
    <row r="82" spans="1:181">
      <c r="A82" s="17"/>
      <c r="B82" s="81" t="s">
        <v>271</v>
      </c>
      <c r="C82" s="82"/>
      <c r="D82" s="11" t="s">
        <v>248</v>
      </c>
      <c r="E82" s="10" t="str">
        <f>INDEX(施設情報!$D$1:$D$1000,MATCH(D82,施設情報!$C$1:$C$1000,0))</f>
        <v>1</v>
      </c>
      <c r="F82" s="11" t="s">
        <v>275</v>
      </c>
      <c r="G82" s="8" t="str">
        <f t="shared" si="29"/>
        <v>102-46391</v>
      </c>
      <c r="H82" s="10" t="str">
        <f t="shared" si="30"/>
        <v>102-46392</v>
      </c>
      <c r="I82" s="10" t="str">
        <f t="shared" si="31"/>
        <v>102-46393</v>
      </c>
      <c r="J82" s="10" t="str">
        <f t="shared" si="32"/>
        <v>102-46394</v>
      </c>
      <c r="K82" s="10" t="str">
        <f t="shared" si="33"/>
        <v>102-46395</v>
      </c>
      <c r="L82" s="10" t="str">
        <f t="shared" si="34"/>
        <v>102-46396</v>
      </c>
      <c r="M82" s="10" t="str">
        <f t="shared" si="35"/>
        <v>102-46397</v>
      </c>
      <c r="N82" s="36" t="str">
        <f ca="1">IF(OR(N$9="×",N$110="×"),"×",IF(SUMIFS(OFFSET(データ_研究棟施設!$M$5:$M$1048576,0,ROUND(N$8*24,1)),データ_研究棟施設!$J$5:$J$1048576,OFFSET($G$9,ROW()-ROW($N$9),N$6-$D$4))&gt;=50,IF(SUMIFS(OFFSET(データ_研究棟施設!$M$5:$M$1048576,0,ROUND(N$8*24,1)),データ_研究棟施設!$J$5:$J$1048576,OFFSET($G$9,ROW()-ROW($N$9),N$6-$D$4))&gt;=100,"×","△"),IF(OR(N$8&lt;9/24,N$8&gt;=17/24),"△","〇")))</f>
        <v>△</v>
      </c>
      <c r="O82" s="29" t="str">
        <f ca="1">IF(OR(O$9="×",O$110="×"),"×",IF(SUMIFS(OFFSET(データ_研究棟施設!$M$5:$M$1048576,0,ROUND(O$8*24,1)),データ_研究棟施設!$J$5:$J$1048576,OFFSET($G$9,ROW()-ROW($N$9),O$6-$D$4))&gt;=50,IF(SUMIFS(OFFSET(データ_研究棟施設!$M$5:$M$1048576,0,ROUND(O$8*24,1)),データ_研究棟施設!$J$5:$J$1048576,OFFSET($G$9,ROW()-ROW($N$9),O$6-$D$4))&gt;=100,"×","△"),IF(OR(O$8&lt;9/24,O$8&gt;=17/24),"△","〇")))</f>
        <v>△</v>
      </c>
      <c r="P82" s="29" t="str">
        <f ca="1">IF(OR(P$9="×",P$110="×"),"×",IF(SUMIFS(OFFSET(データ_研究棟施設!$M$5:$M$1048576,0,ROUND(P$8*24,1)),データ_研究棟施設!$J$5:$J$1048576,OFFSET($G$9,ROW()-ROW($N$9),P$6-$D$4))&gt;=50,IF(SUMIFS(OFFSET(データ_研究棟施設!$M$5:$M$1048576,0,ROUND(P$8*24,1)),データ_研究棟施設!$J$5:$J$1048576,OFFSET($G$9,ROW()-ROW($N$9),P$6-$D$4))&gt;=100,"×","△"),IF(OR(P$8&lt;9/24,P$8&gt;=17/24),"△","〇")))</f>
        <v>△</v>
      </c>
      <c r="Q82" s="29" t="str">
        <f ca="1">IF(OR(Q$9="×",Q$110="×"),"×",IF(SUMIFS(OFFSET(データ_研究棟施設!$M$5:$M$1048576,0,ROUND(Q$8*24,1)),データ_研究棟施設!$J$5:$J$1048576,OFFSET($G$9,ROW()-ROW($N$9),Q$6-$D$4))&gt;=50,IF(SUMIFS(OFFSET(データ_研究棟施設!$M$5:$M$1048576,0,ROUND(Q$8*24,1)),データ_研究棟施設!$J$5:$J$1048576,OFFSET($G$9,ROW()-ROW($N$9),Q$6-$D$4))&gt;=100,"×","△"),IF(OR(Q$8&lt;9/24,Q$8&gt;=17/24),"△","〇")))</f>
        <v>△</v>
      </c>
      <c r="R82" s="29" t="str">
        <f ca="1">IF(OR(R$9="×",R$110="×"),"×",IF(SUMIFS(OFFSET(データ_研究棟施設!$M$5:$M$1048576,0,ROUND(R$8*24,1)),データ_研究棟施設!$J$5:$J$1048576,OFFSET($G$9,ROW()-ROW($N$9),R$6-$D$4))&gt;=50,IF(SUMIFS(OFFSET(データ_研究棟施設!$M$5:$M$1048576,0,ROUND(R$8*24,1)),データ_研究棟施設!$J$5:$J$1048576,OFFSET($G$9,ROW()-ROW($N$9),R$6-$D$4))&gt;=100,"×","△"),IF(OR(R$8&lt;9/24,R$8&gt;=17/24),"△","〇")))</f>
        <v>△</v>
      </c>
      <c r="S82" s="29" t="str">
        <f ca="1">IF(OR(S$9="×",S$110="×"),"×",IF(SUMIFS(OFFSET(データ_研究棟施設!$M$5:$M$1048576,0,ROUND(S$8*24,1)),データ_研究棟施設!$J$5:$J$1048576,OFFSET($G$9,ROW()-ROW($N$9),S$6-$D$4))&gt;=50,IF(SUMIFS(OFFSET(データ_研究棟施設!$M$5:$M$1048576,0,ROUND(S$8*24,1)),データ_研究棟施設!$J$5:$J$1048576,OFFSET($G$9,ROW()-ROW($N$9),S$6-$D$4))&gt;=100,"×","△"),IF(OR(S$8&lt;9/24,S$8&gt;=17/24),"△","〇")))</f>
        <v>△</v>
      </c>
      <c r="T82" s="29" t="str">
        <f ca="1">IF(OR(T$9="×",T$110="×"),"×",IF(SUMIFS(OFFSET(データ_研究棟施設!$M$5:$M$1048576,0,ROUND(T$8*24,1)),データ_研究棟施設!$J$5:$J$1048576,OFFSET($G$9,ROW()-ROW($N$9),T$6-$D$4))&gt;=50,IF(SUMIFS(OFFSET(データ_研究棟施設!$M$5:$M$1048576,0,ROUND(T$8*24,1)),データ_研究棟施設!$J$5:$J$1048576,OFFSET($G$9,ROW()-ROW($N$9),T$6-$D$4))&gt;=100,"×","△"),IF(OR(T$8&lt;9/24,T$8&gt;=17/24),"△","〇")))</f>
        <v>△</v>
      </c>
      <c r="U82" s="29" t="str">
        <f ca="1">IF(OR(U$9="×",U$110="×"),"×",IF(SUMIFS(OFFSET(データ_研究棟施設!$M$5:$M$1048576,0,ROUND(U$8*24,1)),データ_研究棟施設!$J$5:$J$1048576,OFFSET($G$9,ROW()-ROW($N$9),U$6-$D$4))&gt;=50,IF(SUMIFS(OFFSET(データ_研究棟施設!$M$5:$M$1048576,0,ROUND(U$8*24,1)),データ_研究棟施設!$J$5:$J$1048576,OFFSET($G$9,ROW()-ROW($N$9),U$6-$D$4))&gt;=100,"×","△"),IF(OR(U$8&lt;9/24,U$8&gt;=17/24),"△","〇")))</f>
        <v>△</v>
      </c>
      <c r="V82" s="29" t="str">
        <f ca="1">IF(OR(V$9="×",V$110="×"),"×",IF(SUMIFS(OFFSET(データ_研究棟施設!$M$5:$M$1048576,0,ROUND(V$8*24,1)),データ_研究棟施設!$J$5:$J$1048576,OFFSET($G$9,ROW()-ROW($N$9),V$6-$D$4))&gt;=50,IF(SUMIFS(OFFSET(データ_研究棟施設!$M$5:$M$1048576,0,ROUND(V$8*24,1)),データ_研究棟施設!$J$5:$J$1048576,OFFSET($G$9,ROW()-ROW($N$9),V$6-$D$4))&gt;=100,"×","△"),IF(OR(V$8&lt;9/24,V$8&gt;=17/24),"△","〇")))</f>
        <v>△</v>
      </c>
      <c r="W82" s="28" t="str">
        <f ca="1">IF(OR(W$9="×",W$110="×"),"×",IF(SUMIFS(OFFSET(データ_研究棟施設!$M$5:$M$1048576,0,ROUND(W$8*24,1)),データ_研究棟施設!$J$5:$J$1048576,OFFSET($G$9,ROW()-ROW($N$9),W$6-$D$4))&gt;=50,IF(SUMIFS(OFFSET(データ_研究棟施設!$M$5:$M$1048576,0,ROUND(W$8*24,1)),データ_研究棟施設!$J$5:$J$1048576,OFFSET($G$9,ROW()-ROW($N$9),W$6-$D$4))&gt;=100,"×","△"),IF(OR(W$8&lt;9/24,W$8&gt;=17/24),"△","〇")))</f>
        <v>〇</v>
      </c>
      <c r="X82" s="29" t="str">
        <f ca="1">IF(OR(X$9="×",X$110="×"),"×",IF(SUMIFS(OFFSET(データ_研究棟施設!$M$5:$M$1048576,0,ROUND(X$8*24,1)),データ_研究棟施設!$J$5:$J$1048576,OFFSET($G$9,ROW()-ROW($N$9),X$6-$D$4))&gt;=50,IF(SUMIFS(OFFSET(データ_研究棟施設!$M$5:$M$1048576,0,ROUND(X$8*24,1)),データ_研究棟施設!$J$5:$J$1048576,OFFSET($G$9,ROW()-ROW($N$9),X$6-$D$4))&gt;=100,"×","△"),IF(OR(X$8&lt;9/24,X$8&gt;=17/24),"△","〇")))</f>
        <v>〇</v>
      </c>
      <c r="Y82" s="29" t="str">
        <f ca="1">IF(OR(Y$9="×",Y$110="×"),"×",IF(SUMIFS(OFFSET(データ_研究棟施設!$M$5:$M$1048576,0,ROUND(Y$8*24,1)),データ_研究棟施設!$J$5:$J$1048576,OFFSET($G$9,ROW()-ROW($N$9),Y$6-$D$4))&gt;=50,IF(SUMIFS(OFFSET(データ_研究棟施設!$M$5:$M$1048576,0,ROUND(Y$8*24,1)),データ_研究棟施設!$J$5:$J$1048576,OFFSET($G$9,ROW()-ROW($N$9),Y$6-$D$4))&gt;=100,"×","△"),IF(OR(Y$8&lt;9/24,Y$8&gt;=17/24),"△","〇")))</f>
        <v>〇</v>
      </c>
      <c r="Z82" s="30" t="str">
        <f ca="1">IF(OR(Z$9="×",Z$110="×"),"×",IF(SUMIFS(OFFSET(データ_研究棟施設!$M$5:$M$1048576,0,ROUND(Z$8*24,1)),データ_研究棟施設!$J$5:$J$1048576,OFFSET($G$9,ROW()-ROW($N$9),Z$6-$D$4))&gt;=50,IF(SUMIFS(OFFSET(データ_研究棟施設!$M$5:$M$1048576,0,ROUND(Z$8*24,1)),データ_研究棟施設!$J$5:$J$1048576,OFFSET($G$9,ROW()-ROW($N$9),Z$6-$D$4))&gt;=100,"×","△"),IF(OR(Z$8&lt;9/24,Z$8&gt;=17/24),"△","〇")))</f>
        <v>〇</v>
      </c>
      <c r="AA82" s="29" t="str">
        <f ca="1">IF(OR(AA$9="×",AA$110="×"),"×",IF(SUMIFS(OFFSET(データ_研究棟施設!$M$5:$M$1048576,0,ROUND(AA$8*24,1)),データ_研究棟施設!$J$5:$J$1048576,OFFSET($G$9,ROW()-ROW($N$9),AA$6-$D$4))&gt;=50,IF(SUMIFS(OFFSET(データ_研究棟施設!$M$5:$M$1048576,0,ROUND(AA$8*24,1)),データ_研究棟施設!$J$5:$J$1048576,OFFSET($G$9,ROW()-ROW($N$9),AA$6-$D$4))&gt;=100,"×","△"),IF(OR(AA$8&lt;9/24,AA$8&gt;=17/24),"△","〇")))</f>
        <v>〇</v>
      </c>
      <c r="AB82" s="29" t="str">
        <f ca="1">IF(OR(AB$9="×",AB$110="×"),"×",IF(SUMIFS(OFFSET(データ_研究棟施設!$M$5:$M$1048576,0,ROUND(AB$8*24,1)),データ_研究棟施設!$J$5:$J$1048576,OFFSET($G$9,ROW()-ROW($N$9),AB$6-$D$4))&gt;=50,IF(SUMIFS(OFFSET(データ_研究棟施設!$M$5:$M$1048576,0,ROUND(AB$8*24,1)),データ_研究棟施設!$J$5:$J$1048576,OFFSET($G$9,ROW()-ROW($N$9),AB$6-$D$4))&gt;=100,"×","△"),IF(OR(AB$8&lt;9/24,AB$8&gt;=17/24),"△","〇")))</f>
        <v>〇</v>
      </c>
      <c r="AC82" s="29" t="str">
        <f ca="1">IF(OR(AC$9="×",AC$110="×"),"×",IF(SUMIFS(OFFSET(データ_研究棟施設!$M$5:$M$1048576,0,ROUND(AC$8*24,1)),データ_研究棟施設!$J$5:$J$1048576,OFFSET($G$9,ROW()-ROW($N$9),AC$6-$D$4))&gt;=50,IF(SUMIFS(OFFSET(データ_研究棟施設!$M$5:$M$1048576,0,ROUND(AC$8*24,1)),データ_研究棟施設!$J$5:$J$1048576,OFFSET($G$9,ROW()-ROW($N$9),AC$6-$D$4))&gt;=100,"×","△"),IF(OR(AC$8&lt;9/24,AC$8&gt;=17/24),"△","〇")))</f>
        <v>〇</v>
      </c>
      <c r="AD82" s="29" t="str">
        <f ca="1">IF(OR(AD$9="×",AD$110="×"),"×",IF(SUMIFS(OFFSET(データ_研究棟施設!$M$5:$M$1048576,0,ROUND(AD$8*24,1)),データ_研究棟施設!$J$5:$J$1048576,OFFSET($G$9,ROW()-ROW($N$9),AD$6-$D$4))&gt;=50,IF(SUMIFS(OFFSET(データ_研究棟施設!$M$5:$M$1048576,0,ROUND(AD$8*24,1)),データ_研究棟施設!$J$5:$J$1048576,OFFSET($G$9,ROW()-ROW($N$9),AD$6-$D$4))&gt;=100,"×","△"),IF(OR(AD$8&lt;9/24,AD$8&gt;=17/24),"△","〇")))</f>
        <v>〇</v>
      </c>
      <c r="AE82" s="28" t="str">
        <f ca="1">IF(OR(AE$9="×",AE$110="×"),"×",IF(SUMIFS(OFFSET(データ_研究棟施設!$M$5:$M$1048576,0,ROUND(AE$8*24,1)),データ_研究棟施設!$J$5:$J$1048576,OFFSET($G$9,ROW()-ROW($N$9),AE$6-$D$4))&gt;=50,IF(SUMIFS(OFFSET(データ_研究棟施設!$M$5:$M$1048576,0,ROUND(AE$8*24,1)),データ_研究棟施設!$J$5:$J$1048576,OFFSET($G$9,ROW()-ROW($N$9),AE$6-$D$4))&gt;=100,"×","△"),IF(OR(AE$8&lt;9/24,AE$8&gt;=17/24),"△","〇")))</f>
        <v>△</v>
      </c>
      <c r="AF82" s="29" t="str">
        <f ca="1">IF(OR(AF$9="×",AF$110="×"),"×",IF(SUMIFS(OFFSET(データ_研究棟施設!$M$5:$M$1048576,0,ROUND(AF$8*24,1)),データ_研究棟施設!$J$5:$J$1048576,OFFSET($G$9,ROW()-ROW($N$9),AF$6-$D$4))&gt;=50,IF(SUMIFS(OFFSET(データ_研究棟施設!$M$5:$M$1048576,0,ROUND(AF$8*24,1)),データ_研究棟施設!$J$5:$J$1048576,OFFSET($G$9,ROW()-ROW($N$9),AF$6-$D$4))&gt;=100,"×","△"),IF(OR(AF$8&lt;9/24,AF$8&gt;=17/24),"△","〇")))</f>
        <v>△</v>
      </c>
      <c r="AG82" s="29" t="str">
        <f ca="1">IF(OR(AG$9="×",AG$110="×"),"×",IF(SUMIFS(OFFSET(データ_研究棟施設!$M$5:$M$1048576,0,ROUND(AG$8*24,1)),データ_研究棟施設!$J$5:$J$1048576,OFFSET($G$9,ROW()-ROW($N$9),AG$6-$D$4))&gt;=50,IF(SUMIFS(OFFSET(データ_研究棟施設!$M$5:$M$1048576,0,ROUND(AG$8*24,1)),データ_研究棟施設!$J$5:$J$1048576,OFFSET($G$9,ROW()-ROW($N$9),AG$6-$D$4))&gt;=100,"×","△"),IF(OR(AG$8&lt;9/24,AG$8&gt;=17/24),"△","〇")))</f>
        <v>△</v>
      </c>
      <c r="AH82" s="30" t="str">
        <f ca="1">IF(OR(AH$9="×",AH$110="×"),"×",IF(SUMIFS(OFFSET(データ_研究棟施設!$M$5:$M$1048576,0,ROUND(AH$8*24,1)),データ_研究棟施設!$J$5:$J$1048576,OFFSET($G$9,ROW()-ROW($N$9),AH$6-$D$4))&gt;=50,IF(SUMIFS(OFFSET(データ_研究棟施設!$M$5:$M$1048576,0,ROUND(AH$8*24,1)),データ_研究棟施設!$J$5:$J$1048576,OFFSET($G$9,ROW()-ROW($N$9),AH$6-$D$4))&gt;=100,"×","△"),IF(OR(AH$8&lt;9/24,AH$8&gt;=17/24),"△","〇")))</f>
        <v>△</v>
      </c>
      <c r="AI82" s="29" t="str">
        <f ca="1">IF(OR(AI$9="×",AI$110="×"),"×",IF(SUMIFS(OFFSET(データ_研究棟施設!$M$5:$M$1048576,0,ROUND(AI$8*24,1)),データ_研究棟施設!$J$5:$J$1048576,OFFSET($G$9,ROW()-ROW($N$9),AI$6-$D$4))&gt;=50,IF(SUMIFS(OFFSET(データ_研究棟施設!$M$5:$M$1048576,0,ROUND(AI$8*24,1)),データ_研究棟施設!$J$5:$J$1048576,OFFSET($G$9,ROW()-ROW($N$9),AI$6-$D$4))&gt;=100,"×","△"),IF(OR(AI$8&lt;9/24,AI$8&gt;=17/24),"△","〇")))</f>
        <v>△</v>
      </c>
      <c r="AJ82" s="29" t="str">
        <f ca="1">IF(OR(AJ$9="×",AJ$110="×"),"×",IF(SUMIFS(OFFSET(データ_研究棟施設!$M$5:$M$1048576,0,ROUND(AJ$8*24,1)),データ_研究棟施設!$J$5:$J$1048576,OFFSET($G$9,ROW()-ROW($N$9),AJ$6-$D$4))&gt;=50,IF(SUMIFS(OFFSET(データ_研究棟施設!$M$5:$M$1048576,0,ROUND(AJ$8*24,1)),データ_研究棟施設!$J$5:$J$1048576,OFFSET($G$9,ROW()-ROW($N$9),AJ$6-$D$4))&gt;=100,"×","△"),IF(OR(AJ$8&lt;9/24,AJ$8&gt;=17/24),"△","〇")))</f>
        <v>△</v>
      </c>
      <c r="AK82" s="37" t="str">
        <f ca="1">IF(OR(AK$9="×",AK$110="×"),"×",IF(SUMIFS(OFFSET(データ_研究棟施設!$M$5:$M$1048576,0,ROUND(AK$8*24,1)),データ_研究棟施設!$J$5:$J$1048576,OFFSET($G$9,ROW()-ROW($N$9),AK$6-$D$4))&gt;=50,IF(SUMIFS(OFFSET(データ_研究棟施設!$M$5:$M$1048576,0,ROUND(AK$8*24,1)),データ_研究棟施設!$J$5:$J$1048576,OFFSET($G$9,ROW()-ROW($N$9),AK$6-$D$4))&gt;=100,"×","△"),IF(OR(AK$8&lt;9/24,AK$8&gt;=17/24),"△","〇")))</f>
        <v>△</v>
      </c>
      <c r="AL82" s="36" t="str">
        <f ca="1">IF(OR(AL$9="×",AL$110="×"),"×",IF(SUMIFS(OFFSET(データ_研究棟施設!$M$5:$M$1048576,0,ROUND(AL$8*24,1)),データ_研究棟施設!$J$5:$J$1048576,OFFSET($G$9,ROW()-ROW($N$9),AL$6-$D$4))&gt;=50,IF(SUMIFS(OFFSET(データ_研究棟施設!$M$5:$M$1048576,0,ROUND(AL$8*24,1)),データ_研究棟施設!$J$5:$J$1048576,OFFSET($G$9,ROW()-ROW($N$9),AL$6-$D$4))&gt;=100,"×","△"),IF(OR(AL$8&lt;9/24,AL$8&gt;=17/24),"△","〇")))</f>
        <v>△</v>
      </c>
      <c r="AM82" s="29" t="str">
        <f ca="1">IF(OR(AM$9="×",AM$110="×"),"×",IF(SUMIFS(OFFSET(データ_研究棟施設!$M$5:$M$1048576,0,ROUND(AM$8*24,1)),データ_研究棟施設!$J$5:$J$1048576,OFFSET($G$9,ROW()-ROW($N$9),AM$6-$D$4))&gt;=50,IF(SUMIFS(OFFSET(データ_研究棟施設!$M$5:$M$1048576,0,ROUND(AM$8*24,1)),データ_研究棟施設!$J$5:$J$1048576,OFFSET($G$9,ROW()-ROW($N$9),AM$6-$D$4))&gt;=100,"×","△"),IF(OR(AM$8&lt;9/24,AM$8&gt;=17/24),"△","〇")))</f>
        <v>△</v>
      </c>
      <c r="AN82" s="29" t="str">
        <f ca="1">IF(OR(AN$9="×",AN$110="×"),"×",IF(SUMIFS(OFFSET(データ_研究棟施設!$M$5:$M$1048576,0,ROUND(AN$8*24,1)),データ_研究棟施設!$J$5:$J$1048576,OFFSET($G$9,ROW()-ROW($N$9),AN$6-$D$4))&gt;=50,IF(SUMIFS(OFFSET(データ_研究棟施設!$M$5:$M$1048576,0,ROUND(AN$8*24,1)),データ_研究棟施設!$J$5:$J$1048576,OFFSET($G$9,ROW()-ROW($N$9),AN$6-$D$4))&gt;=100,"×","△"),IF(OR(AN$8&lt;9/24,AN$8&gt;=17/24),"△","〇")))</f>
        <v>△</v>
      </c>
      <c r="AO82" s="29" t="str">
        <f ca="1">IF(OR(AO$9="×",AO$110="×"),"×",IF(SUMIFS(OFFSET(データ_研究棟施設!$M$5:$M$1048576,0,ROUND(AO$8*24,1)),データ_研究棟施設!$J$5:$J$1048576,OFFSET($G$9,ROW()-ROW($N$9),AO$6-$D$4))&gt;=50,IF(SUMIFS(OFFSET(データ_研究棟施設!$M$5:$M$1048576,0,ROUND(AO$8*24,1)),データ_研究棟施設!$J$5:$J$1048576,OFFSET($G$9,ROW()-ROW($N$9),AO$6-$D$4))&gt;=100,"×","△"),IF(OR(AO$8&lt;9/24,AO$8&gt;=17/24),"△","〇")))</f>
        <v>△</v>
      </c>
      <c r="AP82" s="29" t="str">
        <f ca="1">IF(OR(AP$9="×",AP$110="×"),"×",IF(SUMIFS(OFFSET(データ_研究棟施設!$M$5:$M$1048576,0,ROUND(AP$8*24,1)),データ_研究棟施設!$J$5:$J$1048576,OFFSET($G$9,ROW()-ROW($N$9),AP$6-$D$4))&gt;=50,IF(SUMIFS(OFFSET(データ_研究棟施設!$M$5:$M$1048576,0,ROUND(AP$8*24,1)),データ_研究棟施設!$J$5:$J$1048576,OFFSET($G$9,ROW()-ROW($N$9),AP$6-$D$4))&gt;=100,"×","△"),IF(OR(AP$8&lt;9/24,AP$8&gt;=17/24),"△","〇")))</f>
        <v>△</v>
      </c>
      <c r="AQ82" s="29" t="str">
        <f ca="1">IF(OR(AQ$9="×",AQ$110="×"),"×",IF(SUMIFS(OFFSET(データ_研究棟施設!$M$5:$M$1048576,0,ROUND(AQ$8*24,1)),データ_研究棟施設!$J$5:$J$1048576,OFFSET($G$9,ROW()-ROW($N$9),AQ$6-$D$4))&gt;=50,IF(SUMIFS(OFFSET(データ_研究棟施設!$M$5:$M$1048576,0,ROUND(AQ$8*24,1)),データ_研究棟施設!$J$5:$J$1048576,OFFSET($G$9,ROW()-ROW($N$9),AQ$6-$D$4))&gt;=100,"×","△"),IF(OR(AQ$8&lt;9/24,AQ$8&gt;=17/24),"△","〇")))</f>
        <v>△</v>
      </c>
      <c r="AR82" s="29" t="str">
        <f ca="1">IF(OR(AR$9="×",AR$110="×"),"×",IF(SUMIFS(OFFSET(データ_研究棟施設!$M$5:$M$1048576,0,ROUND(AR$8*24,1)),データ_研究棟施設!$J$5:$J$1048576,OFFSET($G$9,ROW()-ROW($N$9),AR$6-$D$4))&gt;=50,IF(SUMIFS(OFFSET(データ_研究棟施設!$M$5:$M$1048576,0,ROUND(AR$8*24,1)),データ_研究棟施設!$J$5:$J$1048576,OFFSET($G$9,ROW()-ROW($N$9),AR$6-$D$4))&gt;=100,"×","△"),IF(OR(AR$8&lt;9/24,AR$8&gt;=17/24),"△","〇")))</f>
        <v>△</v>
      </c>
      <c r="AS82" s="29" t="str">
        <f ca="1">IF(OR(AS$9="×",AS$110="×"),"×",IF(SUMIFS(OFFSET(データ_研究棟施設!$M$5:$M$1048576,0,ROUND(AS$8*24,1)),データ_研究棟施設!$J$5:$J$1048576,OFFSET($G$9,ROW()-ROW($N$9),AS$6-$D$4))&gt;=50,IF(SUMIFS(OFFSET(データ_研究棟施設!$M$5:$M$1048576,0,ROUND(AS$8*24,1)),データ_研究棟施設!$J$5:$J$1048576,OFFSET($G$9,ROW()-ROW($N$9),AS$6-$D$4))&gt;=100,"×","△"),IF(OR(AS$8&lt;9/24,AS$8&gt;=17/24),"△","〇")))</f>
        <v>△</v>
      </c>
      <c r="AT82" s="29" t="str">
        <f ca="1">IF(OR(AT$9="×",AT$110="×"),"×",IF(SUMIFS(OFFSET(データ_研究棟施設!$M$5:$M$1048576,0,ROUND(AT$8*24,1)),データ_研究棟施設!$J$5:$J$1048576,OFFSET($G$9,ROW()-ROW($N$9),AT$6-$D$4))&gt;=50,IF(SUMIFS(OFFSET(データ_研究棟施設!$M$5:$M$1048576,0,ROUND(AT$8*24,1)),データ_研究棟施設!$J$5:$J$1048576,OFFSET($G$9,ROW()-ROW($N$9),AT$6-$D$4))&gt;=100,"×","△"),IF(OR(AT$8&lt;9/24,AT$8&gt;=17/24),"△","〇")))</f>
        <v>△</v>
      </c>
      <c r="AU82" s="28" t="str">
        <f ca="1">IF(OR(AU$9="×",AU$110="×"),"×",IF(SUMIFS(OFFSET(データ_研究棟施設!$M$5:$M$1048576,0,ROUND(AU$8*24,1)),データ_研究棟施設!$J$5:$J$1048576,OFFSET($G$9,ROW()-ROW($N$9),AU$6-$D$4))&gt;=50,IF(SUMIFS(OFFSET(データ_研究棟施設!$M$5:$M$1048576,0,ROUND(AU$8*24,1)),データ_研究棟施設!$J$5:$J$1048576,OFFSET($G$9,ROW()-ROW($N$9),AU$6-$D$4))&gt;=100,"×","△"),IF(OR(AU$8&lt;9/24,AU$8&gt;=17/24),"△","〇")))</f>
        <v>〇</v>
      </c>
      <c r="AV82" s="29" t="str">
        <f ca="1">IF(OR(AV$9="×",AV$110="×"),"×",IF(SUMIFS(OFFSET(データ_研究棟施設!$M$5:$M$1048576,0,ROUND(AV$8*24,1)),データ_研究棟施設!$J$5:$J$1048576,OFFSET($G$9,ROW()-ROW($N$9),AV$6-$D$4))&gt;=50,IF(SUMIFS(OFFSET(データ_研究棟施設!$M$5:$M$1048576,0,ROUND(AV$8*24,1)),データ_研究棟施設!$J$5:$J$1048576,OFFSET($G$9,ROW()-ROW($N$9),AV$6-$D$4))&gt;=100,"×","△"),IF(OR(AV$8&lt;9/24,AV$8&gt;=17/24),"△","〇")))</f>
        <v>〇</v>
      </c>
      <c r="AW82" s="29" t="str">
        <f ca="1">IF(OR(AW$9="×",AW$110="×"),"×",IF(SUMIFS(OFFSET(データ_研究棟施設!$M$5:$M$1048576,0,ROUND(AW$8*24,1)),データ_研究棟施設!$J$5:$J$1048576,OFFSET($G$9,ROW()-ROW($N$9),AW$6-$D$4))&gt;=50,IF(SUMIFS(OFFSET(データ_研究棟施設!$M$5:$M$1048576,0,ROUND(AW$8*24,1)),データ_研究棟施設!$J$5:$J$1048576,OFFSET($G$9,ROW()-ROW($N$9),AW$6-$D$4))&gt;=100,"×","△"),IF(OR(AW$8&lt;9/24,AW$8&gt;=17/24),"△","〇")))</f>
        <v>〇</v>
      </c>
      <c r="AX82" s="30" t="str">
        <f ca="1">IF(OR(AX$9="×",AX$110="×"),"×",IF(SUMIFS(OFFSET(データ_研究棟施設!$M$5:$M$1048576,0,ROUND(AX$8*24,1)),データ_研究棟施設!$J$5:$J$1048576,OFFSET($G$9,ROW()-ROW($N$9),AX$6-$D$4))&gt;=50,IF(SUMIFS(OFFSET(データ_研究棟施設!$M$5:$M$1048576,0,ROUND(AX$8*24,1)),データ_研究棟施設!$J$5:$J$1048576,OFFSET($G$9,ROW()-ROW($N$9),AX$6-$D$4))&gt;=100,"×","△"),IF(OR(AX$8&lt;9/24,AX$8&gt;=17/24),"△","〇")))</f>
        <v>〇</v>
      </c>
      <c r="AY82" s="29" t="str">
        <f ca="1">IF(OR(AY$9="×",AY$110="×"),"×",IF(SUMIFS(OFFSET(データ_研究棟施設!$M$5:$M$1048576,0,ROUND(AY$8*24,1)),データ_研究棟施設!$J$5:$J$1048576,OFFSET($G$9,ROW()-ROW($N$9),AY$6-$D$4))&gt;=50,IF(SUMIFS(OFFSET(データ_研究棟施設!$M$5:$M$1048576,0,ROUND(AY$8*24,1)),データ_研究棟施設!$J$5:$J$1048576,OFFSET($G$9,ROW()-ROW($N$9),AY$6-$D$4))&gt;=100,"×","△"),IF(OR(AY$8&lt;9/24,AY$8&gt;=17/24),"△","〇")))</f>
        <v>〇</v>
      </c>
      <c r="AZ82" s="29" t="str">
        <f ca="1">IF(OR(AZ$9="×",AZ$110="×"),"×",IF(SUMIFS(OFFSET(データ_研究棟施設!$M$5:$M$1048576,0,ROUND(AZ$8*24,1)),データ_研究棟施設!$J$5:$J$1048576,OFFSET($G$9,ROW()-ROW($N$9),AZ$6-$D$4))&gt;=50,IF(SUMIFS(OFFSET(データ_研究棟施設!$M$5:$M$1048576,0,ROUND(AZ$8*24,1)),データ_研究棟施設!$J$5:$J$1048576,OFFSET($G$9,ROW()-ROW($N$9),AZ$6-$D$4))&gt;=100,"×","△"),IF(OR(AZ$8&lt;9/24,AZ$8&gt;=17/24),"△","〇")))</f>
        <v>〇</v>
      </c>
      <c r="BA82" s="29" t="str">
        <f ca="1">IF(OR(BA$9="×",BA$110="×"),"×",IF(SUMIFS(OFFSET(データ_研究棟施設!$M$5:$M$1048576,0,ROUND(BA$8*24,1)),データ_研究棟施設!$J$5:$J$1048576,OFFSET($G$9,ROW()-ROW($N$9),BA$6-$D$4))&gt;=50,IF(SUMIFS(OFFSET(データ_研究棟施設!$M$5:$M$1048576,0,ROUND(BA$8*24,1)),データ_研究棟施設!$J$5:$J$1048576,OFFSET($G$9,ROW()-ROW($N$9),BA$6-$D$4))&gt;=100,"×","△"),IF(OR(BA$8&lt;9/24,BA$8&gt;=17/24),"△","〇")))</f>
        <v>〇</v>
      </c>
      <c r="BB82" s="29" t="str">
        <f ca="1">IF(OR(BB$9="×",BB$110="×"),"×",IF(SUMIFS(OFFSET(データ_研究棟施設!$M$5:$M$1048576,0,ROUND(BB$8*24,1)),データ_研究棟施設!$J$5:$J$1048576,OFFSET($G$9,ROW()-ROW($N$9),BB$6-$D$4))&gt;=50,IF(SUMIFS(OFFSET(データ_研究棟施設!$M$5:$M$1048576,0,ROUND(BB$8*24,1)),データ_研究棟施設!$J$5:$J$1048576,OFFSET($G$9,ROW()-ROW($N$9),BB$6-$D$4))&gt;=100,"×","△"),IF(OR(BB$8&lt;9/24,BB$8&gt;=17/24),"△","〇")))</f>
        <v>〇</v>
      </c>
      <c r="BC82" s="28" t="str">
        <f ca="1">IF(OR(BC$9="×",BC$110="×"),"×",IF(SUMIFS(OFFSET(データ_研究棟施設!$M$5:$M$1048576,0,ROUND(BC$8*24,1)),データ_研究棟施設!$J$5:$J$1048576,OFFSET($G$9,ROW()-ROW($N$9),BC$6-$D$4))&gt;=50,IF(SUMIFS(OFFSET(データ_研究棟施設!$M$5:$M$1048576,0,ROUND(BC$8*24,1)),データ_研究棟施設!$J$5:$J$1048576,OFFSET($G$9,ROW()-ROW($N$9),BC$6-$D$4))&gt;=100,"×","△"),IF(OR(BC$8&lt;9/24,BC$8&gt;=17/24),"△","〇")))</f>
        <v>△</v>
      </c>
      <c r="BD82" s="29" t="str">
        <f ca="1">IF(OR(BD$9="×",BD$110="×"),"×",IF(SUMIFS(OFFSET(データ_研究棟施設!$M$5:$M$1048576,0,ROUND(BD$8*24,1)),データ_研究棟施設!$J$5:$J$1048576,OFFSET($G$9,ROW()-ROW($N$9),BD$6-$D$4))&gt;=50,IF(SUMIFS(OFFSET(データ_研究棟施設!$M$5:$M$1048576,0,ROUND(BD$8*24,1)),データ_研究棟施設!$J$5:$J$1048576,OFFSET($G$9,ROW()-ROW($N$9),BD$6-$D$4))&gt;=100,"×","△"),IF(OR(BD$8&lt;9/24,BD$8&gt;=17/24),"△","〇")))</f>
        <v>△</v>
      </c>
      <c r="BE82" s="29" t="str">
        <f ca="1">IF(OR(BE$9="×",BE$110="×"),"×",IF(SUMIFS(OFFSET(データ_研究棟施設!$M$5:$M$1048576,0,ROUND(BE$8*24,1)),データ_研究棟施設!$J$5:$J$1048576,OFFSET($G$9,ROW()-ROW($N$9),BE$6-$D$4))&gt;=50,IF(SUMIFS(OFFSET(データ_研究棟施設!$M$5:$M$1048576,0,ROUND(BE$8*24,1)),データ_研究棟施設!$J$5:$J$1048576,OFFSET($G$9,ROW()-ROW($N$9),BE$6-$D$4))&gt;=100,"×","△"),IF(OR(BE$8&lt;9/24,BE$8&gt;=17/24),"△","〇")))</f>
        <v>△</v>
      </c>
      <c r="BF82" s="30" t="str">
        <f ca="1">IF(OR(BF$9="×",BF$110="×"),"×",IF(SUMIFS(OFFSET(データ_研究棟施設!$M$5:$M$1048576,0,ROUND(BF$8*24,1)),データ_研究棟施設!$J$5:$J$1048576,OFFSET($G$9,ROW()-ROW($N$9),BF$6-$D$4))&gt;=50,IF(SUMIFS(OFFSET(データ_研究棟施設!$M$5:$M$1048576,0,ROUND(BF$8*24,1)),データ_研究棟施設!$J$5:$J$1048576,OFFSET($G$9,ROW()-ROW($N$9),BF$6-$D$4))&gt;=100,"×","△"),IF(OR(BF$8&lt;9/24,BF$8&gt;=17/24),"△","〇")))</f>
        <v>△</v>
      </c>
      <c r="BG82" s="29" t="str">
        <f ca="1">IF(OR(BG$9="×",BG$110="×"),"×",IF(SUMIFS(OFFSET(データ_研究棟施設!$M$5:$M$1048576,0,ROUND(BG$8*24,1)),データ_研究棟施設!$J$5:$J$1048576,OFFSET($G$9,ROW()-ROW($N$9),BG$6-$D$4))&gt;=50,IF(SUMIFS(OFFSET(データ_研究棟施設!$M$5:$M$1048576,0,ROUND(BG$8*24,1)),データ_研究棟施設!$J$5:$J$1048576,OFFSET($G$9,ROW()-ROW($N$9),BG$6-$D$4))&gt;=100,"×","△"),IF(OR(BG$8&lt;9/24,BG$8&gt;=17/24),"△","〇")))</f>
        <v>△</v>
      </c>
      <c r="BH82" s="29" t="str">
        <f ca="1">IF(OR(BH$9="×",BH$110="×"),"×",IF(SUMIFS(OFFSET(データ_研究棟施設!$M$5:$M$1048576,0,ROUND(BH$8*24,1)),データ_研究棟施設!$J$5:$J$1048576,OFFSET($G$9,ROW()-ROW($N$9),BH$6-$D$4))&gt;=50,IF(SUMIFS(OFFSET(データ_研究棟施設!$M$5:$M$1048576,0,ROUND(BH$8*24,1)),データ_研究棟施設!$J$5:$J$1048576,OFFSET($G$9,ROW()-ROW($N$9),BH$6-$D$4))&gt;=100,"×","△"),IF(OR(BH$8&lt;9/24,BH$8&gt;=17/24),"△","〇")))</f>
        <v>△</v>
      </c>
      <c r="BI82" s="37" t="str">
        <f ca="1">IF(OR(BI$9="×",BI$110="×"),"×",IF(SUMIFS(OFFSET(データ_研究棟施設!$M$5:$M$1048576,0,ROUND(BI$8*24,1)),データ_研究棟施設!$J$5:$J$1048576,OFFSET($G$9,ROW()-ROW($N$9),BI$6-$D$4))&gt;=50,IF(SUMIFS(OFFSET(データ_研究棟施設!$M$5:$M$1048576,0,ROUND(BI$8*24,1)),データ_研究棟施設!$J$5:$J$1048576,OFFSET($G$9,ROW()-ROW($N$9),BI$6-$D$4))&gt;=100,"×","△"),IF(OR(BI$8&lt;9/24,BI$8&gt;=17/24),"△","〇")))</f>
        <v>△</v>
      </c>
      <c r="BJ82" s="36" t="str">
        <f ca="1">IF(OR(BJ$9="×",BJ$110="×"),"×",IF(SUMIFS(OFFSET(データ_研究棟施設!$M$5:$M$1048576,0,ROUND(BJ$8*24,1)),データ_研究棟施設!$J$5:$J$1048576,OFFSET($G$9,ROW()-ROW($N$9),BJ$6-$D$4))&gt;=50,IF(SUMIFS(OFFSET(データ_研究棟施設!$M$5:$M$1048576,0,ROUND(BJ$8*24,1)),データ_研究棟施設!$J$5:$J$1048576,OFFSET($G$9,ROW()-ROW($N$9),BJ$6-$D$4))&gt;=100,"×","△"),IF(OR(BJ$8&lt;9/24,BJ$8&gt;=17/24),"△","〇")))</f>
        <v>△</v>
      </c>
      <c r="BK82" s="29" t="str">
        <f ca="1">IF(OR(BK$9="×",BK$110="×"),"×",IF(SUMIFS(OFFSET(データ_研究棟施設!$M$5:$M$1048576,0,ROUND(BK$8*24,1)),データ_研究棟施設!$J$5:$J$1048576,OFFSET($G$9,ROW()-ROW($N$9),BK$6-$D$4))&gt;=50,IF(SUMIFS(OFFSET(データ_研究棟施設!$M$5:$M$1048576,0,ROUND(BK$8*24,1)),データ_研究棟施設!$J$5:$J$1048576,OFFSET($G$9,ROW()-ROW($N$9),BK$6-$D$4))&gt;=100,"×","△"),IF(OR(BK$8&lt;9/24,BK$8&gt;=17/24),"△","〇")))</f>
        <v>△</v>
      </c>
      <c r="BL82" s="29" t="str">
        <f ca="1">IF(OR(BL$9="×",BL$110="×"),"×",IF(SUMIFS(OFFSET(データ_研究棟施設!$M$5:$M$1048576,0,ROUND(BL$8*24,1)),データ_研究棟施設!$J$5:$J$1048576,OFFSET($G$9,ROW()-ROW($N$9),BL$6-$D$4))&gt;=50,IF(SUMIFS(OFFSET(データ_研究棟施設!$M$5:$M$1048576,0,ROUND(BL$8*24,1)),データ_研究棟施設!$J$5:$J$1048576,OFFSET($G$9,ROW()-ROW($N$9),BL$6-$D$4))&gt;=100,"×","△"),IF(OR(BL$8&lt;9/24,BL$8&gt;=17/24),"△","〇")))</f>
        <v>△</v>
      </c>
      <c r="BM82" s="29" t="str">
        <f ca="1">IF(OR(BM$9="×",BM$110="×"),"×",IF(SUMIFS(OFFSET(データ_研究棟施設!$M$5:$M$1048576,0,ROUND(BM$8*24,1)),データ_研究棟施設!$J$5:$J$1048576,OFFSET($G$9,ROW()-ROW($N$9),BM$6-$D$4))&gt;=50,IF(SUMIFS(OFFSET(データ_研究棟施設!$M$5:$M$1048576,0,ROUND(BM$8*24,1)),データ_研究棟施設!$J$5:$J$1048576,OFFSET($G$9,ROW()-ROW($N$9),BM$6-$D$4))&gt;=100,"×","△"),IF(OR(BM$8&lt;9/24,BM$8&gt;=17/24),"△","〇")))</f>
        <v>△</v>
      </c>
      <c r="BN82" s="29" t="str">
        <f ca="1">IF(OR(BN$9="×",BN$110="×"),"×",IF(SUMIFS(OFFSET(データ_研究棟施設!$M$5:$M$1048576,0,ROUND(BN$8*24,1)),データ_研究棟施設!$J$5:$J$1048576,OFFSET($G$9,ROW()-ROW($N$9),BN$6-$D$4))&gt;=50,IF(SUMIFS(OFFSET(データ_研究棟施設!$M$5:$M$1048576,0,ROUND(BN$8*24,1)),データ_研究棟施設!$J$5:$J$1048576,OFFSET($G$9,ROW()-ROW($N$9),BN$6-$D$4))&gt;=100,"×","△"),IF(OR(BN$8&lt;9/24,BN$8&gt;=17/24),"△","〇")))</f>
        <v>△</v>
      </c>
      <c r="BO82" s="29" t="str">
        <f ca="1">IF(OR(BO$9="×",BO$110="×"),"×",IF(SUMIFS(OFFSET(データ_研究棟施設!$M$5:$M$1048576,0,ROUND(BO$8*24,1)),データ_研究棟施設!$J$5:$J$1048576,OFFSET($G$9,ROW()-ROW($N$9),BO$6-$D$4))&gt;=50,IF(SUMIFS(OFFSET(データ_研究棟施設!$M$5:$M$1048576,0,ROUND(BO$8*24,1)),データ_研究棟施設!$J$5:$J$1048576,OFFSET($G$9,ROW()-ROW($N$9),BO$6-$D$4))&gt;=100,"×","△"),IF(OR(BO$8&lt;9/24,BO$8&gt;=17/24),"△","〇")))</f>
        <v>△</v>
      </c>
      <c r="BP82" s="29" t="str">
        <f ca="1">IF(OR(BP$9="×",BP$110="×"),"×",IF(SUMIFS(OFFSET(データ_研究棟施設!$M$5:$M$1048576,0,ROUND(BP$8*24,1)),データ_研究棟施設!$J$5:$J$1048576,OFFSET($G$9,ROW()-ROW($N$9),BP$6-$D$4))&gt;=50,IF(SUMIFS(OFFSET(データ_研究棟施設!$M$5:$M$1048576,0,ROUND(BP$8*24,1)),データ_研究棟施設!$J$5:$J$1048576,OFFSET($G$9,ROW()-ROW($N$9),BP$6-$D$4))&gt;=100,"×","△"),IF(OR(BP$8&lt;9/24,BP$8&gt;=17/24),"△","〇")))</f>
        <v>△</v>
      </c>
      <c r="BQ82" s="29" t="str">
        <f ca="1">IF(OR(BQ$9="×",BQ$110="×"),"×",IF(SUMIFS(OFFSET(データ_研究棟施設!$M$5:$M$1048576,0,ROUND(BQ$8*24,1)),データ_研究棟施設!$J$5:$J$1048576,OFFSET($G$9,ROW()-ROW($N$9),BQ$6-$D$4))&gt;=50,IF(SUMIFS(OFFSET(データ_研究棟施設!$M$5:$M$1048576,0,ROUND(BQ$8*24,1)),データ_研究棟施設!$J$5:$J$1048576,OFFSET($G$9,ROW()-ROW($N$9),BQ$6-$D$4))&gt;=100,"×","△"),IF(OR(BQ$8&lt;9/24,BQ$8&gt;=17/24),"△","〇")))</f>
        <v>△</v>
      </c>
      <c r="BR82" s="29" t="str">
        <f ca="1">IF(OR(BR$9="×",BR$110="×"),"×",IF(SUMIFS(OFFSET(データ_研究棟施設!$M$5:$M$1048576,0,ROUND(BR$8*24,1)),データ_研究棟施設!$J$5:$J$1048576,OFFSET($G$9,ROW()-ROW($N$9),BR$6-$D$4))&gt;=50,IF(SUMIFS(OFFSET(データ_研究棟施設!$M$5:$M$1048576,0,ROUND(BR$8*24,1)),データ_研究棟施設!$J$5:$J$1048576,OFFSET($G$9,ROW()-ROW($N$9),BR$6-$D$4))&gt;=100,"×","△"),IF(OR(BR$8&lt;9/24,BR$8&gt;=17/24),"△","〇")))</f>
        <v>△</v>
      </c>
      <c r="BS82" s="28" t="str">
        <f ca="1">IF(OR(BS$9="×",BS$110="×"),"×",IF(SUMIFS(OFFSET(データ_研究棟施設!$M$5:$M$1048576,0,ROUND(BS$8*24,1)),データ_研究棟施設!$J$5:$J$1048576,OFFSET($G$9,ROW()-ROW($N$9),BS$6-$D$4))&gt;=50,IF(SUMIFS(OFFSET(データ_研究棟施設!$M$5:$M$1048576,0,ROUND(BS$8*24,1)),データ_研究棟施設!$J$5:$J$1048576,OFFSET($G$9,ROW()-ROW($N$9),BS$6-$D$4))&gt;=100,"×","△"),IF(OR(BS$8&lt;9/24,BS$8&gt;=17/24),"△","〇")))</f>
        <v>〇</v>
      </c>
      <c r="BT82" s="29" t="str">
        <f ca="1">IF(OR(BT$9="×",BT$110="×"),"×",IF(SUMIFS(OFFSET(データ_研究棟施設!$M$5:$M$1048576,0,ROUND(BT$8*24,1)),データ_研究棟施設!$J$5:$J$1048576,OFFSET($G$9,ROW()-ROW($N$9),BT$6-$D$4))&gt;=50,IF(SUMIFS(OFFSET(データ_研究棟施設!$M$5:$M$1048576,0,ROUND(BT$8*24,1)),データ_研究棟施設!$J$5:$J$1048576,OFFSET($G$9,ROW()-ROW($N$9),BT$6-$D$4))&gt;=100,"×","△"),IF(OR(BT$8&lt;9/24,BT$8&gt;=17/24),"△","〇")))</f>
        <v>〇</v>
      </c>
      <c r="BU82" s="29" t="str">
        <f ca="1">IF(OR(BU$9="×",BU$110="×"),"×",IF(SUMIFS(OFFSET(データ_研究棟施設!$M$5:$M$1048576,0,ROUND(BU$8*24,1)),データ_研究棟施設!$J$5:$J$1048576,OFFSET($G$9,ROW()-ROW($N$9),BU$6-$D$4))&gt;=50,IF(SUMIFS(OFFSET(データ_研究棟施設!$M$5:$M$1048576,0,ROUND(BU$8*24,1)),データ_研究棟施設!$J$5:$J$1048576,OFFSET($G$9,ROW()-ROW($N$9),BU$6-$D$4))&gt;=100,"×","△"),IF(OR(BU$8&lt;9/24,BU$8&gt;=17/24),"△","〇")))</f>
        <v>〇</v>
      </c>
      <c r="BV82" s="30" t="str">
        <f ca="1">IF(OR(BV$9="×",BV$110="×"),"×",IF(SUMIFS(OFFSET(データ_研究棟施設!$M$5:$M$1048576,0,ROUND(BV$8*24,1)),データ_研究棟施設!$J$5:$J$1048576,OFFSET($G$9,ROW()-ROW($N$9),BV$6-$D$4))&gt;=50,IF(SUMIFS(OFFSET(データ_研究棟施設!$M$5:$M$1048576,0,ROUND(BV$8*24,1)),データ_研究棟施設!$J$5:$J$1048576,OFFSET($G$9,ROW()-ROW($N$9),BV$6-$D$4))&gt;=100,"×","△"),IF(OR(BV$8&lt;9/24,BV$8&gt;=17/24),"△","〇")))</f>
        <v>〇</v>
      </c>
      <c r="BW82" s="29" t="str">
        <f ca="1">IF(OR(BW$9="×",BW$110="×"),"×",IF(SUMIFS(OFFSET(データ_研究棟施設!$M$5:$M$1048576,0,ROUND(BW$8*24,1)),データ_研究棟施設!$J$5:$J$1048576,OFFSET($G$9,ROW()-ROW($N$9),BW$6-$D$4))&gt;=50,IF(SUMIFS(OFFSET(データ_研究棟施設!$M$5:$M$1048576,0,ROUND(BW$8*24,1)),データ_研究棟施設!$J$5:$J$1048576,OFFSET($G$9,ROW()-ROW($N$9),BW$6-$D$4))&gt;=100,"×","△"),IF(OR(BW$8&lt;9/24,BW$8&gt;=17/24),"△","〇")))</f>
        <v>〇</v>
      </c>
      <c r="BX82" s="29" t="str">
        <f ca="1">IF(OR(BX$9="×",BX$110="×"),"×",IF(SUMIFS(OFFSET(データ_研究棟施設!$M$5:$M$1048576,0,ROUND(BX$8*24,1)),データ_研究棟施設!$J$5:$J$1048576,OFFSET($G$9,ROW()-ROW($N$9),BX$6-$D$4))&gt;=50,IF(SUMIFS(OFFSET(データ_研究棟施設!$M$5:$M$1048576,0,ROUND(BX$8*24,1)),データ_研究棟施設!$J$5:$J$1048576,OFFSET($G$9,ROW()-ROW($N$9),BX$6-$D$4))&gt;=100,"×","△"),IF(OR(BX$8&lt;9/24,BX$8&gt;=17/24),"△","〇")))</f>
        <v>〇</v>
      </c>
      <c r="BY82" s="29" t="str">
        <f ca="1">IF(OR(BY$9="×",BY$110="×"),"×",IF(SUMIFS(OFFSET(データ_研究棟施設!$M$5:$M$1048576,0,ROUND(BY$8*24,1)),データ_研究棟施設!$J$5:$J$1048576,OFFSET($G$9,ROW()-ROW($N$9),BY$6-$D$4))&gt;=50,IF(SUMIFS(OFFSET(データ_研究棟施設!$M$5:$M$1048576,0,ROUND(BY$8*24,1)),データ_研究棟施設!$J$5:$J$1048576,OFFSET($G$9,ROW()-ROW($N$9),BY$6-$D$4))&gt;=100,"×","△"),IF(OR(BY$8&lt;9/24,BY$8&gt;=17/24),"△","〇")))</f>
        <v>〇</v>
      </c>
      <c r="BZ82" s="29" t="str">
        <f ca="1">IF(OR(BZ$9="×",BZ$110="×"),"×",IF(SUMIFS(OFFSET(データ_研究棟施設!$M$5:$M$1048576,0,ROUND(BZ$8*24,1)),データ_研究棟施設!$J$5:$J$1048576,OFFSET($G$9,ROW()-ROW($N$9),BZ$6-$D$4))&gt;=50,IF(SUMIFS(OFFSET(データ_研究棟施設!$M$5:$M$1048576,0,ROUND(BZ$8*24,1)),データ_研究棟施設!$J$5:$J$1048576,OFFSET($G$9,ROW()-ROW($N$9),BZ$6-$D$4))&gt;=100,"×","△"),IF(OR(BZ$8&lt;9/24,BZ$8&gt;=17/24),"△","〇")))</f>
        <v>〇</v>
      </c>
      <c r="CA82" s="28" t="str">
        <f ca="1">IF(OR(CA$9="×",CA$110="×"),"×",IF(SUMIFS(OFFSET(データ_研究棟施設!$M$5:$M$1048576,0,ROUND(CA$8*24,1)),データ_研究棟施設!$J$5:$J$1048576,OFFSET($G$9,ROW()-ROW($N$9),CA$6-$D$4))&gt;=50,IF(SUMIFS(OFFSET(データ_研究棟施設!$M$5:$M$1048576,0,ROUND(CA$8*24,1)),データ_研究棟施設!$J$5:$J$1048576,OFFSET($G$9,ROW()-ROW($N$9),CA$6-$D$4))&gt;=100,"×","△"),IF(OR(CA$8&lt;9/24,CA$8&gt;=17/24),"△","〇")))</f>
        <v>△</v>
      </c>
      <c r="CB82" s="29" t="str">
        <f ca="1">IF(OR(CB$9="×",CB$110="×"),"×",IF(SUMIFS(OFFSET(データ_研究棟施設!$M$5:$M$1048576,0,ROUND(CB$8*24,1)),データ_研究棟施設!$J$5:$J$1048576,OFFSET($G$9,ROW()-ROW($N$9),CB$6-$D$4))&gt;=50,IF(SUMIFS(OFFSET(データ_研究棟施設!$M$5:$M$1048576,0,ROUND(CB$8*24,1)),データ_研究棟施設!$J$5:$J$1048576,OFFSET($G$9,ROW()-ROW($N$9),CB$6-$D$4))&gt;=100,"×","△"),IF(OR(CB$8&lt;9/24,CB$8&gt;=17/24),"△","〇")))</f>
        <v>△</v>
      </c>
      <c r="CC82" s="29" t="str">
        <f ca="1">IF(OR(CC$9="×",CC$110="×"),"×",IF(SUMIFS(OFFSET(データ_研究棟施設!$M$5:$M$1048576,0,ROUND(CC$8*24,1)),データ_研究棟施設!$J$5:$J$1048576,OFFSET($G$9,ROW()-ROW($N$9),CC$6-$D$4))&gt;=50,IF(SUMIFS(OFFSET(データ_研究棟施設!$M$5:$M$1048576,0,ROUND(CC$8*24,1)),データ_研究棟施設!$J$5:$J$1048576,OFFSET($G$9,ROW()-ROW($N$9),CC$6-$D$4))&gt;=100,"×","△"),IF(OR(CC$8&lt;9/24,CC$8&gt;=17/24),"△","〇")))</f>
        <v>△</v>
      </c>
      <c r="CD82" s="30" t="str">
        <f ca="1">IF(OR(CD$9="×",CD$110="×"),"×",IF(SUMIFS(OFFSET(データ_研究棟施設!$M$5:$M$1048576,0,ROUND(CD$8*24,1)),データ_研究棟施設!$J$5:$J$1048576,OFFSET($G$9,ROW()-ROW($N$9),CD$6-$D$4))&gt;=50,IF(SUMIFS(OFFSET(データ_研究棟施設!$M$5:$M$1048576,0,ROUND(CD$8*24,1)),データ_研究棟施設!$J$5:$J$1048576,OFFSET($G$9,ROW()-ROW($N$9),CD$6-$D$4))&gt;=100,"×","△"),IF(OR(CD$8&lt;9/24,CD$8&gt;=17/24),"△","〇")))</f>
        <v>△</v>
      </c>
      <c r="CE82" s="29" t="str">
        <f ca="1">IF(OR(CE$9="×",CE$110="×"),"×",IF(SUMIFS(OFFSET(データ_研究棟施設!$M$5:$M$1048576,0,ROUND(CE$8*24,1)),データ_研究棟施設!$J$5:$J$1048576,OFFSET($G$9,ROW()-ROW($N$9),CE$6-$D$4))&gt;=50,IF(SUMIFS(OFFSET(データ_研究棟施設!$M$5:$M$1048576,0,ROUND(CE$8*24,1)),データ_研究棟施設!$J$5:$J$1048576,OFFSET($G$9,ROW()-ROW($N$9),CE$6-$D$4))&gt;=100,"×","△"),IF(OR(CE$8&lt;9/24,CE$8&gt;=17/24),"△","〇")))</f>
        <v>△</v>
      </c>
      <c r="CF82" s="29" t="str">
        <f ca="1">IF(OR(CF$9="×",CF$110="×"),"×",IF(SUMIFS(OFFSET(データ_研究棟施設!$M$5:$M$1048576,0,ROUND(CF$8*24,1)),データ_研究棟施設!$J$5:$J$1048576,OFFSET($G$9,ROW()-ROW($N$9),CF$6-$D$4))&gt;=50,IF(SUMIFS(OFFSET(データ_研究棟施設!$M$5:$M$1048576,0,ROUND(CF$8*24,1)),データ_研究棟施設!$J$5:$J$1048576,OFFSET($G$9,ROW()-ROW($N$9),CF$6-$D$4))&gt;=100,"×","△"),IF(OR(CF$8&lt;9/24,CF$8&gt;=17/24),"△","〇")))</f>
        <v>△</v>
      </c>
      <c r="CG82" s="37" t="str">
        <f ca="1">IF(OR(CG$9="×",CG$110="×"),"×",IF(SUMIFS(OFFSET(データ_研究棟施設!$M$5:$M$1048576,0,ROUND(CG$8*24,1)),データ_研究棟施設!$J$5:$J$1048576,OFFSET($G$9,ROW()-ROW($N$9),CG$6-$D$4))&gt;=50,IF(SUMIFS(OFFSET(データ_研究棟施設!$M$5:$M$1048576,0,ROUND(CG$8*24,1)),データ_研究棟施設!$J$5:$J$1048576,OFFSET($G$9,ROW()-ROW($N$9),CG$6-$D$4))&gt;=100,"×","△"),IF(OR(CG$8&lt;9/24,CG$8&gt;=17/24),"△","〇")))</f>
        <v>△</v>
      </c>
      <c r="CH82" s="36" t="str">
        <f ca="1">IF(OR(CH$9="×",CH$110="×"),"×",IF(SUMIFS(OFFSET(データ_研究棟施設!$M$5:$M$1048576,0,ROUND(CH$8*24,1)),データ_研究棟施設!$J$5:$J$1048576,OFFSET($G$9,ROW()-ROW($N$9),CH$6-$D$4))&gt;=50,IF(SUMIFS(OFFSET(データ_研究棟施設!$M$5:$M$1048576,0,ROUND(CH$8*24,1)),データ_研究棟施設!$J$5:$J$1048576,OFFSET($G$9,ROW()-ROW($N$9),CH$6-$D$4))&gt;=100,"×","△"),IF(OR(CH$8&lt;9/24,CH$8&gt;=17/24),"△","〇")))</f>
        <v>△</v>
      </c>
      <c r="CI82" s="29" t="str">
        <f ca="1">IF(OR(CI$9="×",CI$110="×"),"×",IF(SUMIFS(OFFSET(データ_研究棟施設!$M$5:$M$1048576,0,ROUND(CI$8*24,1)),データ_研究棟施設!$J$5:$J$1048576,OFFSET($G$9,ROW()-ROW($N$9),CI$6-$D$4))&gt;=50,IF(SUMIFS(OFFSET(データ_研究棟施設!$M$5:$M$1048576,0,ROUND(CI$8*24,1)),データ_研究棟施設!$J$5:$J$1048576,OFFSET($G$9,ROW()-ROW($N$9),CI$6-$D$4))&gt;=100,"×","△"),IF(OR(CI$8&lt;9/24,CI$8&gt;=17/24),"△","〇")))</f>
        <v>△</v>
      </c>
      <c r="CJ82" s="29" t="str">
        <f ca="1">IF(OR(CJ$9="×",CJ$110="×"),"×",IF(SUMIFS(OFFSET(データ_研究棟施設!$M$5:$M$1048576,0,ROUND(CJ$8*24,1)),データ_研究棟施設!$J$5:$J$1048576,OFFSET($G$9,ROW()-ROW($N$9),CJ$6-$D$4))&gt;=50,IF(SUMIFS(OFFSET(データ_研究棟施設!$M$5:$M$1048576,0,ROUND(CJ$8*24,1)),データ_研究棟施設!$J$5:$J$1048576,OFFSET($G$9,ROW()-ROW($N$9),CJ$6-$D$4))&gt;=100,"×","△"),IF(OR(CJ$8&lt;9/24,CJ$8&gt;=17/24),"△","〇")))</f>
        <v>△</v>
      </c>
      <c r="CK82" s="29" t="str">
        <f ca="1">IF(OR(CK$9="×",CK$110="×"),"×",IF(SUMIFS(OFFSET(データ_研究棟施設!$M$5:$M$1048576,0,ROUND(CK$8*24,1)),データ_研究棟施設!$J$5:$J$1048576,OFFSET($G$9,ROW()-ROW($N$9),CK$6-$D$4))&gt;=50,IF(SUMIFS(OFFSET(データ_研究棟施設!$M$5:$M$1048576,0,ROUND(CK$8*24,1)),データ_研究棟施設!$J$5:$J$1048576,OFFSET($G$9,ROW()-ROW($N$9),CK$6-$D$4))&gt;=100,"×","△"),IF(OR(CK$8&lt;9/24,CK$8&gt;=17/24),"△","〇")))</f>
        <v>△</v>
      </c>
      <c r="CL82" s="29" t="str">
        <f ca="1">IF(OR(CL$9="×",CL$110="×"),"×",IF(SUMIFS(OFFSET(データ_研究棟施設!$M$5:$M$1048576,0,ROUND(CL$8*24,1)),データ_研究棟施設!$J$5:$J$1048576,OFFSET($G$9,ROW()-ROW($N$9),CL$6-$D$4))&gt;=50,IF(SUMIFS(OFFSET(データ_研究棟施設!$M$5:$M$1048576,0,ROUND(CL$8*24,1)),データ_研究棟施設!$J$5:$J$1048576,OFFSET($G$9,ROW()-ROW($N$9),CL$6-$D$4))&gt;=100,"×","△"),IF(OR(CL$8&lt;9/24,CL$8&gt;=17/24),"△","〇")))</f>
        <v>△</v>
      </c>
      <c r="CM82" s="29" t="str">
        <f ca="1">IF(OR(CM$9="×",CM$110="×"),"×",IF(SUMIFS(OFFSET(データ_研究棟施設!$M$5:$M$1048576,0,ROUND(CM$8*24,1)),データ_研究棟施設!$J$5:$J$1048576,OFFSET($G$9,ROW()-ROW($N$9),CM$6-$D$4))&gt;=50,IF(SUMIFS(OFFSET(データ_研究棟施設!$M$5:$M$1048576,0,ROUND(CM$8*24,1)),データ_研究棟施設!$J$5:$J$1048576,OFFSET($G$9,ROW()-ROW($N$9),CM$6-$D$4))&gt;=100,"×","△"),IF(OR(CM$8&lt;9/24,CM$8&gt;=17/24),"△","〇")))</f>
        <v>△</v>
      </c>
      <c r="CN82" s="29" t="str">
        <f ca="1">IF(OR(CN$9="×",CN$110="×"),"×",IF(SUMIFS(OFFSET(データ_研究棟施設!$M$5:$M$1048576,0,ROUND(CN$8*24,1)),データ_研究棟施設!$J$5:$J$1048576,OFFSET($G$9,ROW()-ROW($N$9),CN$6-$D$4))&gt;=50,IF(SUMIFS(OFFSET(データ_研究棟施設!$M$5:$M$1048576,0,ROUND(CN$8*24,1)),データ_研究棟施設!$J$5:$J$1048576,OFFSET($G$9,ROW()-ROW($N$9),CN$6-$D$4))&gt;=100,"×","△"),IF(OR(CN$8&lt;9/24,CN$8&gt;=17/24),"△","〇")))</f>
        <v>△</v>
      </c>
      <c r="CO82" s="29" t="str">
        <f ca="1">IF(OR(CO$9="×",CO$110="×"),"×",IF(SUMIFS(OFFSET(データ_研究棟施設!$M$5:$M$1048576,0,ROUND(CO$8*24,1)),データ_研究棟施設!$J$5:$J$1048576,OFFSET($G$9,ROW()-ROW($N$9),CO$6-$D$4))&gt;=50,IF(SUMIFS(OFFSET(データ_研究棟施設!$M$5:$M$1048576,0,ROUND(CO$8*24,1)),データ_研究棟施設!$J$5:$J$1048576,OFFSET($G$9,ROW()-ROW($N$9),CO$6-$D$4))&gt;=100,"×","△"),IF(OR(CO$8&lt;9/24,CO$8&gt;=17/24),"△","〇")))</f>
        <v>△</v>
      </c>
      <c r="CP82" s="29" t="str">
        <f ca="1">IF(OR(CP$9="×",CP$110="×"),"×",IF(SUMIFS(OFFSET(データ_研究棟施設!$M$5:$M$1048576,0,ROUND(CP$8*24,1)),データ_研究棟施設!$J$5:$J$1048576,OFFSET($G$9,ROW()-ROW($N$9),CP$6-$D$4))&gt;=50,IF(SUMIFS(OFFSET(データ_研究棟施設!$M$5:$M$1048576,0,ROUND(CP$8*24,1)),データ_研究棟施設!$J$5:$J$1048576,OFFSET($G$9,ROW()-ROW($N$9),CP$6-$D$4))&gt;=100,"×","△"),IF(OR(CP$8&lt;9/24,CP$8&gt;=17/24),"△","〇")))</f>
        <v>△</v>
      </c>
      <c r="CQ82" s="28" t="str">
        <f ca="1">IF(OR(CQ$9="×",CQ$110="×"),"×",IF(SUMIFS(OFFSET(データ_研究棟施設!$M$5:$M$1048576,0,ROUND(CQ$8*24,1)),データ_研究棟施設!$J$5:$J$1048576,OFFSET($G$9,ROW()-ROW($N$9),CQ$6-$D$4))&gt;=50,IF(SUMIFS(OFFSET(データ_研究棟施設!$M$5:$M$1048576,0,ROUND(CQ$8*24,1)),データ_研究棟施設!$J$5:$J$1048576,OFFSET($G$9,ROW()-ROW($N$9),CQ$6-$D$4))&gt;=100,"×","△"),IF(OR(CQ$8&lt;9/24,CQ$8&gt;=17/24),"△","〇")))</f>
        <v>〇</v>
      </c>
      <c r="CR82" s="29" t="str">
        <f ca="1">IF(OR(CR$9="×",CR$110="×"),"×",IF(SUMIFS(OFFSET(データ_研究棟施設!$M$5:$M$1048576,0,ROUND(CR$8*24,1)),データ_研究棟施設!$J$5:$J$1048576,OFFSET($G$9,ROW()-ROW($N$9),CR$6-$D$4))&gt;=50,IF(SUMIFS(OFFSET(データ_研究棟施設!$M$5:$M$1048576,0,ROUND(CR$8*24,1)),データ_研究棟施設!$J$5:$J$1048576,OFFSET($G$9,ROW()-ROW($N$9),CR$6-$D$4))&gt;=100,"×","△"),IF(OR(CR$8&lt;9/24,CR$8&gt;=17/24),"△","〇")))</f>
        <v>〇</v>
      </c>
      <c r="CS82" s="29" t="str">
        <f ca="1">IF(OR(CS$9="×",CS$110="×"),"×",IF(SUMIFS(OFFSET(データ_研究棟施設!$M$5:$M$1048576,0,ROUND(CS$8*24,1)),データ_研究棟施設!$J$5:$J$1048576,OFFSET($G$9,ROW()-ROW($N$9),CS$6-$D$4))&gt;=50,IF(SUMIFS(OFFSET(データ_研究棟施設!$M$5:$M$1048576,0,ROUND(CS$8*24,1)),データ_研究棟施設!$J$5:$J$1048576,OFFSET($G$9,ROW()-ROW($N$9),CS$6-$D$4))&gt;=100,"×","△"),IF(OR(CS$8&lt;9/24,CS$8&gt;=17/24),"△","〇")))</f>
        <v>〇</v>
      </c>
      <c r="CT82" s="30" t="str">
        <f ca="1">IF(OR(CT$9="×",CT$110="×"),"×",IF(SUMIFS(OFFSET(データ_研究棟施設!$M$5:$M$1048576,0,ROUND(CT$8*24,1)),データ_研究棟施設!$J$5:$J$1048576,OFFSET($G$9,ROW()-ROW($N$9),CT$6-$D$4))&gt;=50,IF(SUMIFS(OFFSET(データ_研究棟施設!$M$5:$M$1048576,0,ROUND(CT$8*24,1)),データ_研究棟施設!$J$5:$J$1048576,OFFSET($G$9,ROW()-ROW($N$9),CT$6-$D$4))&gt;=100,"×","△"),IF(OR(CT$8&lt;9/24,CT$8&gt;=17/24),"△","〇")))</f>
        <v>〇</v>
      </c>
      <c r="CU82" s="29" t="str">
        <f ca="1">IF(OR(CU$9="×",CU$110="×"),"×",IF(SUMIFS(OFFSET(データ_研究棟施設!$M$5:$M$1048576,0,ROUND(CU$8*24,1)),データ_研究棟施設!$J$5:$J$1048576,OFFSET($G$9,ROW()-ROW($N$9),CU$6-$D$4))&gt;=50,IF(SUMIFS(OFFSET(データ_研究棟施設!$M$5:$M$1048576,0,ROUND(CU$8*24,1)),データ_研究棟施設!$J$5:$J$1048576,OFFSET($G$9,ROW()-ROW($N$9),CU$6-$D$4))&gt;=100,"×","△"),IF(OR(CU$8&lt;9/24,CU$8&gt;=17/24),"△","〇")))</f>
        <v>〇</v>
      </c>
      <c r="CV82" s="29" t="str">
        <f ca="1">IF(OR(CV$9="×",CV$110="×"),"×",IF(SUMIFS(OFFSET(データ_研究棟施設!$M$5:$M$1048576,0,ROUND(CV$8*24,1)),データ_研究棟施設!$J$5:$J$1048576,OFFSET($G$9,ROW()-ROW($N$9),CV$6-$D$4))&gt;=50,IF(SUMIFS(OFFSET(データ_研究棟施設!$M$5:$M$1048576,0,ROUND(CV$8*24,1)),データ_研究棟施設!$J$5:$J$1048576,OFFSET($G$9,ROW()-ROW($N$9),CV$6-$D$4))&gt;=100,"×","△"),IF(OR(CV$8&lt;9/24,CV$8&gt;=17/24),"△","〇")))</f>
        <v>〇</v>
      </c>
      <c r="CW82" s="29" t="str">
        <f ca="1">IF(OR(CW$9="×",CW$110="×"),"×",IF(SUMIFS(OFFSET(データ_研究棟施設!$M$5:$M$1048576,0,ROUND(CW$8*24,1)),データ_研究棟施設!$J$5:$J$1048576,OFFSET($G$9,ROW()-ROW($N$9),CW$6-$D$4))&gt;=50,IF(SUMIFS(OFFSET(データ_研究棟施設!$M$5:$M$1048576,0,ROUND(CW$8*24,1)),データ_研究棟施設!$J$5:$J$1048576,OFFSET($G$9,ROW()-ROW($N$9),CW$6-$D$4))&gt;=100,"×","△"),IF(OR(CW$8&lt;9/24,CW$8&gt;=17/24),"△","〇")))</f>
        <v>〇</v>
      </c>
      <c r="CX82" s="29" t="str">
        <f ca="1">IF(OR(CX$9="×",CX$110="×"),"×",IF(SUMIFS(OFFSET(データ_研究棟施設!$M$5:$M$1048576,0,ROUND(CX$8*24,1)),データ_研究棟施設!$J$5:$J$1048576,OFFSET($G$9,ROW()-ROW($N$9),CX$6-$D$4))&gt;=50,IF(SUMIFS(OFFSET(データ_研究棟施設!$M$5:$M$1048576,0,ROUND(CX$8*24,1)),データ_研究棟施設!$J$5:$J$1048576,OFFSET($G$9,ROW()-ROW($N$9),CX$6-$D$4))&gt;=100,"×","△"),IF(OR(CX$8&lt;9/24,CX$8&gt;=17/24),"△","〇")))</f>
        <v>〇</v>
      </c>
      <c r="CY82" s="28" t="str">
        <f ca="1">IF(OR(CY$9="×",CY$110="×"),"×",IF(SUMIFS(OFFSET(データ_研究棟施設!$M$5:$M$1048576,0,ROUND(CY$8*24,1)),データ_研究棟施設!$J$5:$J$1048576,OFFSET($G$9,ROW()-ROW($N$9),CY$6-$D$4))&gt;=50,IF(SUMIFS(OFFSET(データ_研究棟施設!$M$5:$M$1048576,0,ROUND(CY$8*24,1)),データ_研究棟施設!$J$5:$J$1048576,OFFSET($G$9,ROW()-ROW($N$9),CY$6-$D$4))&gt;=100,"×","△"),IF(OR(CY$8&lt;9/24,CY$8&gt;=17/24),"△","〇")))</f>
        <v>△</v>
      </c>
      <c r="CZ82" s="29" t="str">
        <f ca="1">IF(OR(CZ$9="×",CZ$110="×"),"×",IF(SUMIFS(OFFSET(データ_研究棟施設!$M$5:$M$1048576,0,ROUND(CZ$8*24,1)),データ_研究棟施設!$J$5:$J$1048576,OFFSET($G$9,ROW()-ROW($N$9),CZ$6-$D$4))&gt;=50,IF(SUMIFS(OFFSET(データ_研究棟施設!$M$5:$M$1048576,0,ROUND(CZ$8*24,1)),データ_研究棟施設!$J$5:$J$1048576,OFFSET($G$9,ROW()-ROW($N$9),CZ$6-$D$4))&gt;=100,"×","△"),IF(OR(CZ$8&lt;9/24,CZ$8&gt;=17/24),"△","〇")))</f>
        <v>△</v>
      </c>
      <c r="DA82" s="29" t="str">
        <f ca="1">IF(OR(DA$9="×",DA$110="×"),"×",IF(SUMIFS(OFFSET(データ_研究棟施設!$M$5:$M$1048576,0,ROUND(DA$8*24,1)),データ_研究棟施設!$J$5:$J$1048576,OFFSET($G$9,ROW()-ROW($N$9),DA$6-$D$4))&gt;=50,IF(SUMIFS(OFFSET(データ_研究棟施設!$M$5:$M$1048576,0,ROUND(DA$8*24,1)),データ_研究棟施設!$J$5:$J$1048576,OFFSET($G$9,ROW()-ROW($N$9),DA$6-$D$4))&gt;=100,"×","△"),IF(OR(DA$8&lt;9/24,DA$8&gt;=17/24),"△","〇")))</f>
        <v>△</v>
      </c>
      <c r="DB82" s="30" t="str">
        <f ca="1">IF(OR(DB$9="×",DB$110="×"),"×",IF(SUMIFS(OFFSET(データ_研究棟施設!$M$5:$M$1048576,0,ROUND(DB$8*24,1)),データ_研究棟施設!$J$5:$J$1048576,OFFSET($G$9,ROW()-ROW($N$9),DB$6-$D$4))&gt;=50,IF(SUMIFS(OFFSET(データ_研究棟施設!$M$5:$M$1048576,0,ROUND(DB$8*24,1)),データ_研究棟施設!$J$5:$J$1048576,OFFSET($G$9,ROW()-ROW($N$9),DB$6-$D$4))&gt;=100,"×","△"),IF(OR(DB$8&lt;9/24,DB$8&gt;=17/24),"△","〇")))</f>
        <v>△</v>
      </c>
      <c r="DC82" s="29" t="str">
        <f ca="1">IF(OR(DC$9="×",DC$110="×"),"×",IF(SUMIFS(OFFSET(データ_研究棟施設!$M$5:$M$1048576,0,ROUND(DC$8*24,1)),データ_研究棟施設!$J$5:$J$1048576,OFFSET($G$9,ROW()-ROW($N$9),DC$6-$D$4))&gt;=50,IF(SUMIFS(OFFSET(データ_研究棟施設!$M$5:$M$1048576,0,ROUND(DC$8*24,1)),データ_研究棟施設!$J$5:$J$1048576,OFFSET($G$9,ROW()-ROW($N$9),DC$6-$D$4))&gt;=100,"×","△"),IF(OR(DC$8&lt;9/24,DC$8&gt;=17/24),"△","〇")))</f>
        <v>△</v>
      </c>
      <c r="DD82" s="29" t="str">
        <f ca="1">IF(OR(DD$9="×",DD$110="×"),"×",IF(SUMIFS(OFFSET(データ_研究棟施設!$M$5:$M$1048576,0,ROUND(DD$8*24,1)),データ_研究棟施設!$J$5:$J$1048576,OFFSET($G$9,ROW()-ROW($N$9),DD$6-$D$4))&gt;=50,IF(SUMIFS(OFFSET(データ_研究棟施設!$M$5:$M$1048576,0,ROUND(DD$8*24,1)),データ_研究棟施設!$J$5:$J$1048576,OFFSET($G$9,ROW()-ROW($N$9),DD$6-$D$4))&gt;=100,"×","△"),IF(OR(DD$8&lt;9/24,DD$8&gt;=17/24),"△","〇")))</f>
        <v>△</v>
      </c>
      <c r="DE82" s="37" t="str">
        <f ca="1">IF(OR(DE$9="×",DE$110="×"),"×",IF(SUMIFS(OFFSET(データ_研究棟施設!$M$5:$M$1048576,0,ROUND(DE$8*24,1)),データ_研究棟施設!$J$5:$J$1048576,OFFSET($G$9,ROW()-ROW($N$9),DE$6-$D$4))&gt;=50,IF(SUMIFS(OFFSET(データ_研究棟施設!$M$5:$M$1048576,0,ROUND(DE$8*24,1)),データ_研究棟施設!$J$5:$J$1048576,OFFSET($G$9,ROW()-ROW($N$9),DE$6-$D$4))&gt;=100,"×","△"),IF(OR(DE$8&lt;9/24,DE$8&gt;=17/24),"△","〇")))</f>
        <v>△</v>
      </c>
      <c r="DF82" s="36" t="str">
        <f ca="1">IF(OR(DF$9="×",DF$110="×"),"×",IF(SUMIFS(OFFSET(データ_研究棟施設!$M$5:$M$1048576,0,ROUND(DF$8*24,1)),データ_研究棟施設!$J$5:$J$1048576,OFFSET($G$9,ROW()-ROW($N$9),DF$6-$D$4))&gt;=50,IF(SUMIFS(OFFSET(データ_研究棟施設!$M$5:$M$1048576,0,ROUND(DF$8*24,1)),データ_研究棟施設!$J$5:$J$1048576,OFFSET($G$9,ROW()-ROW($N$9),DF$6-$D$4))&gt;=100,"×","△"),IF(OR(DF$8&lt;9/24,DF$8&gt;=17/24),"△","〇")))</f>
        <v>△</v>
      </c>
      <c r="DG82" s="29" t="str">
        <f ca="1">IF(OR(DG$9="×",DG$110="×"),"×",IF(SUMIFS(OFFSET(データ_研究棟施設!$M$5:$M$1048576,0,ROUND(DG$8*24,1)),データ_研究棟施設!$J$5:$J$1048576,OFFSET($G$9,ROW()-ROW($N$9),DG$6-$D$4))&gt;=50,IF(SUMIFS(OFFSET(データ_研究棟施設!$M$5:$M$1048576,0,ROUND(DG$8*24,1)),データ_研究棟施設!$J$5:$J$1048576,OFFSET($G$9,ROW()-ROW($N$9),DG$6-$D$4))&gt;=100,"×","△"),IF(OR(DG$8&lt;9/24,DG$8&gt;=17/24),"△","〇")))</f>
        <v>△</v>
      </c>
      <c r="DH82" s="29" t="str">
        <f ca="1">IF(OR(DH$9="×",DH$110="×"),"×",IF(SUMIFS(OFFSET(データ_研究棟施設!$M$5:$M$1048576,0,ROUND(DH$8*24,1)),データ_研究棟施設!$J$5:$J$1048576,OFFSET($G$9,ROW()-ROW($N$9),DH$6-$D$4))&gt;=50,IF(SUMIFS(OFFSET(データ_研究棟施設!$M$5:$M$1048576,0,ROUND(DH$8*24,1)),データ_研究棟施設!$J$5:$J$1048576,OFFSET($G$9,ROW()-ROW($N$9),DH$6-$D$4))&gt;=100,"×","△"),IF(OR(DH$8&lt;9/24,DH$8&gt;=17/24),"△","〇")))</f>
        <v>△</v>
      </c>
      <c r="DI82" s="29" t="str">
        <f ca="1">IF(OR(DI$9="×",DI$110="×"),"×",IF(SUMIFS(OFFSET(データ_研究棟施設!$M$5:$M$1048576,0,ROUND(DI$8*24,1)),データ_研究棟施設!$J$5:$J$1048576,OFFSET($G$9,ROW()-ROW($N$9),DI$6-$D$4))&gt;=50,IF(SUMIFS(OFFSET(データ_研究棟施設!$M$5:$M$1048576,0,ROUND(DI$8*24,1)),データ_研究棟施設!$J$5:$J$1048576,OFFSET($G$9,ROW()-ROW($N$9),DI$6-$D$4))&gt;=100,"×","△"),IF(OR(DI$8&lt;9/24,DI$8&gt;=17/24),"△","〇")))</f>
        <v>△</v>
      </c>
      <c r="DJ82" s="29" t="str">
        <f ca="1">IF(OR(DJ$9="×",DJ$110="×"),"×",IF(SUMIFS(OFFSET(データ_研究棟施設!$M$5:$M$1048576,0,ROUND(DJ$8*24,1)),データ_研究棟施設!$J$5:$J$1048576,OFFSET($G$9,ROW()-ROW($N$9),DJ$6-$D$4))&gt;=50,IF(SUMIFS(OFFSET(データ_研究棟施設!$M$5:$M$1048576,0,ROUND(DJ$8*24,1)),データ_研究棟施設!$J$5:$J$1048576,OFFSET($G$9,ROW()-ROW($N$9),DJ$6-$D$4))&gt;=100,"×","△"),IF(OR(DJ$8&lt;9/24,DJ$8&gt;=17/24),"△","〇")))</f>
        <v>△</v>
      </c>
      <c r="DK82" s="29" t="str">
        <f ca="1">IF(OR(DK$9="×",DK$110="×"),"×",IF(SUMIFS(OFFSET(データ_研究棟施設!$M$5:$M$1048576,0,ROUND(DK$8*24,1)),データ_研究棟施設!$J$5:$J$1048576,OFFSET($G$9,ROW()-ROW($N$9),DK$6-$D$4))&gt;=50,IF(SUMIFS(OFFSET(データ_研究棟施設!$M$5:$M$1048576,0,ROUND(DK$8*24,1)),データ_研究棟施設!$J$5:$J$1048576,OFFSET($G$9,ROW()-ROW($N$9),DK$6-$D$4))&gt;=100,"×","△"),IF(OR(DK$8&lt;9/24,DK$8&gt;=17/24),"△","〇")))</f>
        <v>△</v>
      </c>
      <c r="DL82" s="29" t="str">
        <f ca="1">IF(OR(DL$9="×",DL$110="×"),"×",IF(SUMIFS(OFFSET(データ_研究棟施設!$M$5:$M$1048576,0,ROUND(DL$8*24,1)),データ_研究棟施設!$J$5:$J$1048576,OFFSET($G$9,ROW()-ROW($N$9),DL$6-$D$4))&gt;=50,IF(SUMIFS(OFFSET(データ_研究棟施設!$M$5:$M$1048576,0,ROUND(DL$8*24,1)),データ_研究棟施設!$J$5:$J$1048576,OFFSET($G$9,ROW()-ROW($N$9),DL$6-$D$4))&gt;=100,"×","△"),IF(OR(DL$8&lt;9/24,DL$8&gt;=17/24),"△","〇")))</f>
        <v>△</v>
      </c>
      <c r="DM82" s="29" t="str">
        <f ca="1">IF(OR(DM$9="×",DM$110="×"),"×",IF(SUMIFS(OFFSET(データ_研究棟施設!$M$5:$M$1048576,0,ROUND(DM$8*24,1)),データ_研究棟施設!$J$5:$J$1048576,OFFSET($G$9,ROW()-ROW($N$9),DM$6-$D$4))&gt;=50,IF(SUMIFS(OFFSET(データ_研究棟施設!$M$5:$M$1048576,0,ROUND(DM$8*24,1)),データ_研究棟施設!$J$5:$J$1048576,OFFSET($G$9,ROW()-ROW($N$9),DM$6-$D$4))&gt;=100,"×","△"),IF(OR(DM$8&lt;9/24,DM$8&gt;=17/24),"△","〇")))</f>
        <v>△</v>
      </c>
      <c r="DN82" s="29" t="str">
        <f ca="1">IF(OR(DN$9="×",DN$110="×"),"×",IF(SUMIFS(OFFSET(データ_研究棟施設!$M$5:$M$1048576,0,ROUND(DN$8*24,1)),データ_研究棟施設!$J$5:$J$1048576,OFFSET($G$9,ROW()-ROW($N$9),DN$6-$D$4))&gt;=50,IF(SUMIFS(OFFSET(データ_研究棟施設!$M$5:$M$1048576,0,ROUND(DN$8*24,1)),データ_研究棟施設!$J$5:$J$1048576,OFFSET($G$9,ROW()-ROW($N$9),DN$6-$D$4))&gt;=100,"×","△"),IF(OR(DN$8&lt;9/24,DN$8&gt;=17/24),"△","〇")))</f>
        <v>△</v>
      </c>
      <c r="DO82" s="28" t="str">
        <f ca="1">IF(OR(DO$9="×",DO$110="×"),"×",IF(SUMIFS(OFFSET(データ_研究棟施設!$M$5:$M$1048576,0,ROUND(DO$8*24,1)),データ_研究棟施設!$J$5:$J$1048576,OFFSET($G$9,ROW()-ROW($N$9),DO$6-$D$4))&gt;=50,IF(SUMIFS(OFFSET(データ_研究棟施設!$M$5:$M$1048576,0,ROUND(DO$8*24,1)),データ_研究棟施設!$J$5:$J$1048576,OFFSET($G$9,ROW()-ROW($N$9),DO$6-$D$4))&gt;=100,"×","△"),IF(OR(DO$8&lt;9/24,DO$8&gt;=17/24),"△","〇")))</f>
        <v>〇</v>
      </c>
      <c r="DP82" s="29" t="str">
        <f ca="1">IF(OR(DP$9="×",DP$110="×"),"×",IF(SUMIFS(OFFSET(データ_研究棟施設!$M$5:$M$1048576,0,ROUND(DP$8*24,1)),データ_研究棟施設!$J$5:$J$1048576,OFFSET($G$9,ROW()-ROW($N$9),DP$6-$D$4))&gt;=50,IF(SUMIFS(OFFSET(データ_研究棟施設!$M$5:$M$1048576,0,ROUND(DP$8*24,1)),データ_研究棟施設!$J$5:$J$1048576,OFFSET($G$9,ROW()-ROW($N$9),DP$6-$D$4))&gt;=100,"×","△"),IF(OR(DP$8&lt;9/24,DP$8&gt;=17/24),"△","〇")))</f>
        <v>〇</v>
      </c>
      <c r="DQ82" s="29" t="str">
        <f ca="1">IF(OR(DQ$9="×",DQ$110="×"),"×",IF(SUMIFS(OFFSET(データ_研究棟施設!$M$5:$M$1048576,0,ROUND(DQ$8*24,1)),データ_研究棟施設!$J$5:$J$1048576,OFFSET($G$9,ROW()-ROW($N$9),DQ$6-$D$4))&gt;=50,IF(SUMIFS(OFFSET(データ_研究棟施設!$M$5:$M$1048576,0,ROUND(DQ$8*24,1)),データ_研究棟施設!$J$5:$J$1048576,OFFSET($G$9,ROW()-ROW($N$9),DQ$6-$D$4))&gt;=100,"×","△"),IF(OR(DQ$8&lt;9/24,DQ$8&gt;=17/24),"△","〇")))</f>
        <v>〇</v>
      </c>
      <c r="DR82" s="30" t="str">
        <f ca="1">IF(OR(DR$9="×",DR$110="×"),"×",IF(SUMIFS(OFFSET(データ_研究棟施設!$M$5:$M$1048576,0,ROUND(DR$8*24,1)),データ_研究棟施設!$J$5:$J$1048576,OFFSET($G$9,ROW()-ROW($N$9),DR$6-$D$4))&gt;=50,IF(SUMIFS(OFFSET(データ_研究棟施設!$M$5:$M$1048576,0,ROUND(DR$8*24,1)),データ_研究棟施設!$J$5:$J$1048576,OFFSET($G$9,ROW()-ROW($N$9),DR$6-$D$4))&gt;=100,"×","△"),IF(OR(DR$8&lt;9/24,DR$8&gt;=17/24),"△","〇")))</f>
        <v>〇</v>
      </c>
      <c r="DS82" s="29" t="str">
        <f ca="1">IF(OR(DS$9="×",DS$110="×"),"×",IF(SUMIFS(OFFSET(データ_研究棟施設!$M$5:$M$1048576,0,ROUND(DS$8*24,1)),データ_研究棟施設!$J$5:$J$1048576,OFFSET($G$9,ROW()-ROW($N$9),DS$6-$D$4))&gt;=50,IF(SUMIFS(OFFSET(データ_研究棟施設!$M$5:$M$1048576,0,ROUND(DS$8*24,1)),データ_研究棟施設!$J$5:$J$1048576,OFFSET($G$9,ROW()-ROW($N$9),DS$6-$D$4))&gt;=100,"×","△"),IF(OR(DS$8&lt;9/24,DS$8&gt;=17/24),"△","〇")))</f>
        <v>〇</v>
      </c>
      <c r="DT82" s="29" t="str">
        <f ca="1">IF(OR(DT$9="×",DT$110="×"),"×",IF(SUMIFS(OFFSET(データ_研究棟施設!$M$5:$M$1048576,0,ROUND(DT$8*24,1)),データ_研究棟施設!$J$5:$J$1048576,OFFSET($G$9,ROW()-ROW($N$9),DT$6-$D$4))&gt;=50,IF(SUMIFS(OFFSET(データ_研究棟施設!$M$5:$M$1048576,0,ROUND(DT$8*24,1)),データ_研究棟施設!$J$5:$J$1048576,OFFSET($G$9,ROW()-ROW($N$9),DT$6-$D$4))&gt;=100,"×","△"),IF(OR(DT$8&lt;9/24,DT$8&gt;=17/24),"△","〇")))</f>
        <v>〇</v>
      </c>
      <c r="DU82" s="29" t="str">
        <f ca="1">IF(OR(DU$9="×",DU$110="×"),"×",IF(SUMIFS(OFFSET(データ_研究棟施設!$M$5:$M$1048576,0,ROUND(DU$8*24,1)),データ_研究棟施設!$J$5:$J$1048576,OFFSET($G$9,ROW()-ROW($N$9),DU$6-$D$4))&gt;=50,IF(SUMIFS(OFFSET(データ_研究棟施設!$M$5:$M$1048576,0,ROUND(DU$8*24,1)),データ_研究棟施設!$J$5:$J$1048576,OFFSET($G$9,ROW()-ROW($N$9),DU$6-$D$4))&gt;=100,"×","△"),IF(OR(DU$8&lt;9/24,DU$8&gt;=17/24),"△","〇")))</f>
        <v>〇</v>
      </c>
      <c r="DV82" s="29" t="str">
        <f ca="1">IF(OR(DV$9="×",DV$110="×"),"×",IF(SUMIFS(OFFSET(データ_研究棟施設!$M$5:$M$1048576,0,ROUND(DV$8*24,1)),データ_研究棟施設!$J$5:$J$1048576,OFFSET($G$9,ROW()-ROW($N$9),DV$6-$D$4))&gt;=50,IF(SUMIFS(OFFSET(データ_研究棟施設!$M$5:$M$1048576,0,ROUND(DV$8*24,1)),データ_研究棟施設!$J$5:$J$1048576,OFFSET($G$9,ROW()-ROW($N$9),DV$6-$D$4))&gt;=100,"×","△"),IF(OR(DV$8&lt;9/24,DV$8&gt;=17/24),"△","〇")))</f>
        <v>〇</v>
      </c>
      <c r="DW82" s="28" t="str">
        <f ca="1">IF(OR(DW$9="×",DW$110="×"),"×",IF(SUMIFS(OFFSET(データ_研究棟施設!$M$5:$M$1048576,0,ROUND(DW$8*24,1)),データ_研究棟施設!$J$5:$J$1048576,OFFSET($G$9,ROW()-ROW($N$9),DW$6-$D$4))&gt;=50,IF(SUMIFS(OFFSET(データ_研究棟施設!$M$5:$M$1048576,0,ROUND(DW$8*24,1)),データ_研究棟施設!$J$5:$J$1048576,OFFSET($G$9,ROW()-ROW($N$9),DW$6-$D$4))&gt;=100,"×","△"),IF(OR(DW$8&lt;9/24,DW$8&gt;=17/24),"△","〇")))</f>
        <v>△</v>
      </c>
      <c r="DX82" s="29" t="str">
        <f ca="1">IF(OR(DX$9="×",DX$110="×"),"×",IF(SUMIFS(OFFSET(データ_研究棟施設!$M$5:$M$1048576,0,ROUND(DX$8*24,1)),データ_研究棟施設!$J$5:$J$1048576,OFFSET($G$9,ROW()-ROW($N$9),DX$6-$D$4))&gt;=50,IF(SUMIFS(OFFSET(データ_研究棟施設!$M$5:$M$1048576,0,ROUND(DX$8*24,1)),データ_研究棟施設!$J$5:$J$1048576,OFFSET($G$9,ROW()-ROW($N$9),DX$6-$D$4))&gt;=100,"×","△"),IF(OR(DX$8&lt;9/24,DX$8&gt;=17/24),"△","〇")))</f>
        <v>△</v>
      </c>
      <c r="DY82" s="29" t="str">
        <f ca="1">IF(OR(DY$9="×",DY$110="×"),"×",IF(SUMIFS(OFFSET(データ_研究棟施設!$M$5:$M$1048576,0,ROUND(DY$8*24,1)),データ_研究棟施設!$J$5:$J$1048576,OFFSET($G$9,ROW()-ROW($N$9),DY$6-$D$4))&gt;=50,IF(SUMIFS(OFFSET(データ_研究棟施設!$M$5:$M$1048576,0,ROUND(DY$8*24,1)),データ_研究棟施設!$J$5:$J$1048576,OFFSET($G$9,ROW()-ROW($N$9),DY$6-$D$4))&gt;=100,"×","△"),IF(OR(DY$8&lt;9/24,DY$8&gt;=17/24),"△","〇")))</f>
        <v>△</v>
      </c>
      <c r="DZ82" s="30" t="str">
        <f ca="1">IF(OR(DZ$9="×",DZ$110="×"),"×",IF(SUMIFS(OFFSET(データ_研究棟施設!$M$5:$M$1048576,0,ROUND(DZ$8*24,1)),データ_研究棟施設!$J$5:$J$1048576,OFFSET($G$9,ROW()-ROW($N$9),DZ$6-$D$4))&gt;=50,IF(SUMIFS(OFFSET(データ_研究棟施設!$M$5:$M$1048576,0,ROUND(DZ$8*24,1)),データ_研究棟施設!$J$5:$J$1048576,OFFSET($G$9,ROW()-ROW($N$9),DZ$6-$D$4))&gt;=100,"×","△"),IF(OR(DZ$8&lt;9/24,DZ$8&gt;=17/24),"△","〇")))</f>
        <v>△</v>
      </c>
      <c r="EA82" s="29" t="str">
        <f ca="1">IF(OR(EA$9="×",EA$110="×"),"×",IF(SUMIFS(OFFSET(データ_研究棟施設!$M$5:$M$1048576,0,ROUND(EA$8*24,1)),データ_研究棟施設!$J$5:$J$1048576,OFFSET($G$9,ROW()-ROW($N$9),EA$6-$D$4))&gt;=50,IF(SUMIFS(OFFSET(データ_研究棟施設!$M$5:$M$1048576,0,ROUND(EA$8*24,1)),データ_研究棟施設!$J$5:$J$1048576,OFFSET($G$9,ROW()-ROW($N$9),EA$6-$D$4))&gt;=100,"×","△"),IF(OR(EA$8&lt;9/24,EA$8&gt;=17/24),"△","〇")))</f>
        <v>△</v>
      </c>
      <c r="EB82" s="29" t="str">
        <f ca="1">IF(OR(EB$9="×",EB$110="×"),"×",IF(SUMIFS(OFFSET(データ_研究棟施設!$M$5:$M$1048576,0,ROUND(EB$8*24,1)),データ_研究棟施設!$J$5:$J$1048576,OFFSET($G$9,ROW()-ROW($N$9),EB$6-$D$4))&gt;=50,IF(SUMIFS(OFFSET(データ_研究棟施設!$M$5:$M$1048576,0,ROUND(EB$8*24,1)),データ_研究棟施設!$J$5:$J$1048576,OFFSET($G$9,ROW()-ROW($N$9),EB$6-$D$4))&gt;=100,"×","△"),IF(OR(EB$8&lt;9/24,EB$8&gt;=17/24),"△","〇")))</f>
        <v>△</v>
      </c>
      <c r="EC82" s="37" t="str">
        <f ca="1">IF(OR(EC$9="×",EC$110="×"),"×",IF(SUMIFS(OFFSET(データ_研究棟施設!$M$5:$M$1048576,0,ROUND(EC$8*24,1)),データ_研究棟施設!$J$5:$J$1048576,OFFSET($G$9,ROW()-ROW($N$9),EC$6-$D$4))&gt;=50,IF(SUMIFS(OFFSET(データ_研究棟施設!$M$5:$M$1048576,0,ROUND(EC$8*24,1)),データ_研究棟施設!$J$5:$J$1048576,OFFSET($G$9,ROW()-ROW($N$9),EC$6-$D$4))&gt;=100,"×","△"),IF(OR(EC$8&lt;9/24,EC$8&gt;=17/24),"△","〇")))</f>
        <v>△</v>
      </c>
      <c r="ED82" s="36" t="str">
        <f ca="1">IF(OR(ED$9="×",ED$110="×"),"×",IF(SUMIFS(OFFSET(データ_研究棟施設!$M$5:$M$1048576,0,ROUND(ED$8*24,1)),データ_研究棟施設!$J$5:$J$1048576,OFFSET($G$9,ROW()-ROW($N$9),ED$6-$D$4))&gt;=50,IF(SUMIFS(OFFSET(データ_研究棟施設!$M$5:$M$1048576,0,ROUND(ED$8*24,1)),データ_研究棟施設!$J$5:$J$1048576,OFFSET($G$9,ROW()-ROW($N$9),ED$6-$D$4))&gt;=100,"×","△"),IF(OR(ED$8&lt;9/24,ED$8&gt;=17/24),"△","〇")))</f>
        <v>×</v>
      </c>
      <c r="EE82" s="29" t="str">
        <f ca="1">IF(OR(EE$9="×",EE$110="×"),"×",IF(SUMIFS(OFFSET(データ_研究棟施設!$M$5:$M$1048576,0,ROUND(EE$8*24,1)),データ_研究棟施設!$J$5:$J$1048576,OFFSET($G$9,ROW()-ROW($N$9),EE$6-$D$4))&gt;=50,IF(SUMIFS(OFFSET(データ_研究棟施設!$M$5:$M$1048576,0,ROUND(EE$8*24,1)),データ_研究棟施設!$J$5:$J$1048576,OFFSET($G$9,ROW()-ROW($N$9),EE$6-$D$4))&gt;=100,"×","△"),IF(OR(EE$8&lt;9/24,EE$8&gt;=17/24),"△","〇")))</f>
        <v>×</v>
      </c>
      <c r="EF82" s="29" t="str">
        <f ca="1">IF(OR(EF$9="×",EF$110="×"),"×",IF(SUMIFS(OFFSET(データ_研究棟施設!$M$5:$M$1048576,0,ROUND(EF$8*24,1)),データ_研究棟施設!$J$5:$J$1048576,OFFSET($G$9,ROW()-ROW($N$9),EF$6-$D$4))&gt;=50,IF(SUMIFS(OFFSET(データ_研究棟施設!$M$5:$M$1048576,0,ROUND(EF$8*24,1)),データ_研究棟施設!$J$5:$J$1048576,OFFSET($G$9,ROW()-ROW($N$9),EF$6-$D$4))&gt;=100,"×","△"),IF(OR(EF$8&lt;9/24,EF$8&gt;=17/24),"△","〇")))</f>
        <v>×</v>
      </c>
      <c r="EG82" s="29" t="str">
        <f ca="1">IF(OR(EG$9="×",EG$110="×"),"×",IF(SUMIFS(OFFSET(データ_研究棟施設!$M$5:$M$1048576,0,ROUND(EG$8*24,1)),データ_研究棟施設!$J$5:$J$1048576,OFFSET($G$9,ROW()-ROW($N$9),EG$6-$D$4))&gt;=50,IF(SUMIFS(OFFSET(データ_研究棟施設!$M$5:$M$1048576,0,ROUND(EG$8*24,1)),データ_研究棟施設!$J$5:$J$1048576,OFFSET($G$9,ROW()-ROW($N$9),EG$6-$D$4))&gt;=100,"×","△"),IF(OR(EG$8&lt;9/24,EG$8&gt;=17/24),"△","〇")))</f>
        <v>×</v>
      </c>
      <c r="EH82" s="29" t="str">
        <f ca="1">IF(OR(EH$9="×",EH$110="×"),"×",IF(SUMIFS(OFFSET(データ_研究棟施設!$M$5:$M$1048576,0,ROUND(EH$8*24,1)),データ_研究棟施設!$J$5:$J$1048576,OFFSET($G$9,ROW()-ROW($N$9),EH$6-$D$4))&gt;=50,IF(SUMIFS(OFFSET(データ_研究棟施設!$M$5:$M$1048576,0,ROUND(EH$8*24,1)),データ_研究棟施設!$J$5:$J$1048576,OFFSET($G$9,ROW()-ROW($N$9),EH$6-$D$4))&gt;=100,"×","△"),IF(OR(EH$8&lt;9/24,EH$8&gt;=17/24),"△","〇")))</f>
        <v>×</v>
      </c>
      <c r="EI82" s="29" t="str">
        <f ca="1">IF(OR(EI$9="×",EI$110="×"),"×",IF(SUMIFS(OFFSET(データ_研究棟施設!$M$5:$M$1048576,0,ROUND(EI$8*24,1)),データ_研究棟施設!$J$5:$J$1048576,OFFSET($G$9,ROW()-ROW($N$9),EI$6-$D$4))&gt;=50,IF(SUMIFS(OFFSET(データ_研究棟施設!$M$5:$M$1048576,0,ROUND(EI$8*24,1)),データ_研究棟施設!$J$5:$J$1048576,OFFSET($G$9,ROW()-ROW($N$9),EI$6-$D$4))&gt;=100,"×","△"),IF(OR(EI$8&lt;9/24,EI$8&gt;=17/24),"△","〇")))</f>
        <v>×</v>
      </c>
      <c r="EJ82" s="29" t="str">
        <f ca="1">IF(OR(EJ$9="×",EJ$110="×"),"×",IF(SUMIFS(OFFSET(データ_研究棟施設!$M$5:$M$1048576,0,ROUND(EJ$8*24,1)),データ_研究棟施設!$J$5:$J$1048576,OFFSET($G$9,ROW()-ROW($N$9),EJ$6-$D$4))&gt;=50,IF(SUMIFS(OFFSET(データ_研究棟施設!$M$5:$M$1048576,0,ROUND(EJ$8*24,1)),データ_研究棟施設!$J$5:$J$1048576,OFFSET($G$9,ROW()-ROW($N$9),EJ$6-$D$4))&gt;=100,"×","△"),IF(OR(EJ$8&lt;9/24,EJ$8&gt;=17/24),"△","〇")))</f>
        <v>×</v>
      </c>
      <c r="EK82" s="29" t="str">
        <f ca="1">IF(OR(EK$9="×",EK$110="×"),"×",IF(SUMIFS(OFFSET(データ_研究棟施設!$M$5:$M$1048576,0,ROUND(EK$8*24,1)),データ_研究棟施設!$J$5:$J$1048576,OFFSET($G$9,ROW()-ROW($N$9),EK$6-$D$4))&gt;=50,IF(SUMIFS(OFFSET(データ_研究棟施設!$M$5:$M$1048576,0,ROUND(EK$8*24,1)),データ_研究棟施設!$J$5:$J$1048576,OFFSET($G$9,ROW()-ROW($N$9),EK$6-$D$4))&gt;=100,"×","△"),IF(OR(EK$8&lt;9/24,EK$8&gt;=17/24),"△","〇")))</f>
        <v>×</v>
      </c>
      <c r="EL82" s="29" t="str">
        <f ca="1">IF(OR(EL$9="×",EL$110="×"),"×",IF(SUMIFS(OFFSET(データ_研究棟施設!$M$5:$M$1048576,0,ROUND(EL$8*24,1)),データ_研究棟施設!$J$5:$J$1048576,OFFSET($G$9,ROW()-ROW($N$9),EL$6-$D$4))&gt;=50,IF(SUMIFS(OFFSET(データ_研究棟施設!$M$5:$M$1048576,0,ROUND(EL$8*24,1)),データ_研究棟施設!$J$5:$J$1048576,OFFSET($G$9,ROW()-ROW($N$9),EL$6-$D$4))&gt;=100,"×","△"),IF(OR(EL$8&lt;9/24,EL$8&gt;=17/24),"△","〇")))</f>
        <v>×</v>
      </c>
      <c r="EM82" s="28" t="str">
        <f ca="1">IF(OR(EM$9="×",EM$110="×"),"×",IF(SUMIFS(OFFSET(データ_研究棟施設!$M$5:$M$1048576,0,ROUND(EM$8*24,1)),データ_研究棟施設!$J$5:$J$1048576,OFFSET($G$9,ROW()-ROW($N$9),EM$6-$D$4))&gt;=50,IF(SUMIFS(OFFSET(データ_研究棟施設!$M$5:$M$1048576,0,ROUND(EM$8*24,1)),データ_研究棟施設!$J$5:$J$1048576,OFFSET($G$9,ROW()-ROW($N$9),EM$6-$D$4))&gt;=100,"×","△"),IF(OR(EM$8&lt;9/24,EM$8&gt;=17/24),"△","〇")))</f>
        <v>×</v>
      </c>
      <c r="EN82" s="29" t="str">
        <f ca="1">IF(OR(EN$9="×",EN$110="×"),"×",IF(SUMIFS(OFFSET(データ_研究棟施設!$M$5:$M$1048576,0,ROUND(EN$8*24,1)),データ_研究棟施設!$J$5:$J$1048576,OFFSET($G$9,ROW()-ROW($N$9),EN$6-$D$4))&gt;=50,IF(SUMIFS(OFFSET(データ_研究棟施設!$M$5:$M$1048576,0,ROUND(EN$8*24,1)),データ_研究棟施設!$J$5:$J$1048576,OFFSET($G$9,ROW()-ROW($N$9),EN$6-$D$4))&gt;=100,"×","△"),IF(OR(EN$8&lt;9/24,EN$8&gt;=17/24),"△","〇")))</f>
        <v>×</v>
      </c>
      <c r="EO82" s="29" t="str">
        <f ca="1">IF(OR(EO$9="×",EO$110="×"),"×",IF(SUMIFS(OFFSET(データ_研究棟施設!$M$5:$M$1048576,0,ROUND(EO$8*24,1)),データ_研究棟施設!$J$5:$J$1048576,OFFSET($G$9,ROW()-ROW($N$9),EO$6-$D$4))&gt;=50,IF(SUMIFS(OFFSET(データ_研究棟施設!$M$5:$M$1048576,0,ROUND(EO$8*24,1)),データ_研究棟施設!$J$5:$J$1048576,OFFSET($G$9,ROW()-ROW($N$9),EO$6-$D$4))&gt;=100,"×","△"),IF(OR(EO$8&lt;9/24,EO$8&gt;=17/24),"△","〇")))</f>
        <v>×</v>
      </c>
      <c r="EP82" s="30" t="str">
        <f ca="1">IF(OR(EP$9="×",EP$110="×"),"×",IF(SUMIFS(OFFSET(データ_研究棟施設!$M$5:$M$1048576,0,ROUND(EP$8*24,1)),データ_研究棟施設!$J$5:$J$1048576,OFFSET($G$9,ROW()-ROW($N$9),EP$6-$D$4))&gt;=50,IF(SUMIFS(OFFSET(データ_研究棟施設!$M$5:$M$1048576,0,ROUND(EP$8*24,1)),データ_研究棟施設!$J$5:$J$1048576,OFFSET($G$9,ROW()-ROW($N$9),EP$6-$D$4))&gt;=100,"×","△"),IF(OR(EP$8&lt;9/24,EP$8&gt;=17/24),"△","〇")))</f>
        <v>×</v>
      </c>
      <c r="EQ82" s="29" t="str">
        <f ca="1">IF(OR(EQ$9="×",EQ$110="×"),"×",IF(SUMIFS(OFFSET(データ_研究棟施設!$M$5:$M$1048576,0,ROUND(EQ$8*24,1)),データ_研究棟施設!$J$5:$J$1048576,OFFSET($G$9,ROW()-ROW($N$9),EQ$6-$D$4))&gt;=50,IF(SUMIFS(OFFSET(データ_研究棟施設!$M$5:$M$1048576,0,ROUND(EQ$8*24,1)),データ_研究棟施設!$J$5:$J$1048576,OFFSET($G$9,ROW()-ROW($N$9),EQ$6-$D$4))&gt;=100,"×","△"),IF(OR(EQ$8&lt;9/24,EQ$8&gt;=17/24),"△","〇")))</f>
        <v>×</v>
      </c>
      <c r="ER82" s="29" t="str">
        <f ca="1">IF(OR(ER$9="×",ER$110="×"),"×",IF(SUMIFS(OFFSET(データ_研究棟施設!$M$5:$M$1048576,0,ROUND(ER$8*24,1)),データ_研究棟施設!$J$5:$J$1048576,OFFSET($G$9,ROW()-ROW($N$9),ER$6-$D$4))&gt;=50,IF(SUMIFS(OFFSET(データ_研究棟施設!$M$5:$M$1048576,0,ROUND(ER$8*24,1)),データ_研究棟施設!$J$5:$J$1048576,OFFSET($G$9,ROW()-ROW($N$9),ER$6-$D$4))&gt;=100,"×","△"),IF(OR(ER$8&lt;9/24,ER$8&gt;=17/24),"△","〇")))</f>
        <v>×</v>
      </c>
      <c r="ES82" s="29" t="str">
        <f ca="1">IF(OR(ES$9="×",ES$110="×"),"×",IF(SUMIFS(OFFSET(データ_研究棟施設!$M$5:$M$1048576,0,ROUND(ES$8*24,1)),データ_研究棟施設!$J$5:$J$1048576,OFFSET($G$9,ROW()-ROW($N$9),ES$6-$D$4))&gt;=50,IF(SUMIFS(OFFSET(データ_研究棟施設!$M$5:$M$1048576,0,ROUND(ES$8*24,1)),データ_研究棟施設!$J$5:$J$1048576,OFFSET($G$9,ROW()-ROW($N$9),ES$6-$D$4))&gt;=100,"×","△"),IF(OR(ES$8&lt;9/24,ES$8&gt;=17/24),"△","〇")))</f>
        <v>×</v>
      </c>
      <c r="ET82" s="29" t="str">
        <f ca="1">IF(OR(ET$9="×",ET$110="×"),"×",IF(SUMIFS(OFFSET(データ_研究棟施設!$M$5:$M$1048576,0,ROUND(ET$8*24,1)),データ_研究棟施設!$J$5:$J$1048576,OFFSET($G$9,ROW()-ROW($N$9),ET$6-$D$4))&gt;=50,IF(SUMIFS(OFFSET(データ_研究棟施設!$M$5:$M$1048576,0,ROUND(ET$8*24,1)),データ_研究棟施設!$J$5:$J$1048576,OFFSET($G$9,ROW()-ROW($N$9),ET$6-$D$4))&gt;=100,"×","△"),IF(OR(ET$8&lt;9/24,ET$8&gt;=17/24),"△","〇")))</f>
        <v>×</v>
      </c>
      <c r="EU82" s="28" t="str">
        <f ca="1">IF(OR(EU$9="×",EU$110="×"),"×",IF(SUMIFS(OFFSET(データ_研究棟施設!$M$5:$M$1048576,0,ROUND(EU$8*24,1)),データ_研究棟施設!$J$5:$J$1048576,OFFSET($G$9,ROW()-ROW($N$9),EU$6-$D$4))&gt;=50,IF(SUMIFS(OFFSET(データ_研究棟施設!$M$5:$M$1048576,0,ROUND(EU$8*24,1)),データ_研究棟施設!$J$5:$J$1048576,OFFSET($G$9,ROW()-ROW($N$9),EU$6-$D$4))&gt;=100,"×","△"),IF(OR(EU$8&lt;9/24,EU$8&gt;=17/24),"△","〇")))</f>
        <v>×</v>
      </c>
      <c r="EV82" s="29" t="str">
        <f ca="1">IF(OR(EV$9="×",EV$110="×"),"×",IF(SUMIFS(OFFSET(データ_研究棟施設!$M$5:$M$1048576,0,ROUND(EV$8*24,1)),データ_研究棟施設!$J$5:$J$1048576,OFFSET($G$9,ROW()-ROW($N$9),EV$6-$D$4))&gt;=50,IF(SUMIFS(OFFSET(データ_研究棟施設!$M$5:$M$1048576,0,ROUND(EV$8*24,1)),データ_研究棟施設!$J$5:$J$1048576,OFFSET($G$9,ROW()-ROW($N$9),EV$6-$D$4))&gt;=100,"×","△"),IF(OR(EV$8&lt;9/24,EV$8&gt;=17/24),"△","〇")))</f>
        <v>×</v>
      </c>
      <c r="EW82" s="29" t="str">
        <f ca="1">IF(OR(EW$9="×",EW$110="×"),"×",IF(SUMIFS(OFFSET(データ_研究棟施設!$M$5:$M$1048576,0,ROUND(EW$8*24,1)),データ_研究棟施設!$J$5:$J$1048576,OFFSET($G$9,ROW()-ROW($N$9),EW$6-$D$4))&gt;=50,IF(SUMIFS(OFFSET(データ_研究棟施設!$M$5:$M$1048576,0,ROUND(EW$8*24,1)),データ_研究棟施設!$J$5:$J$1048576,OFFSET($G$9,ROW()-ROW($N$9),EW$6-$D$4))&gt;=100,"×","△"),IF(OR(EW$8&lt;9/24,EW$8&gt;=17/24),"△","〇")))</f>
        <v>×</v>
      </c>
      <c r="EX82" s="30" t="str">
        <f ca="1">IF(OR(EX$9="×",EX$110="×"),"×",IF(SUMIFS(OFFSET(データ_研究棟施設!$M$5:$M$1048576,0,ROUND(EX$8*24,1)),データ_研究棟施設!$J$5:$J$1048576,OFFSET($G$9,ROW()-ROW($N$9),EX$6-$D$4))&gt;=50,IF(SUMIFS(OFFSET(データ_研究棟施設!$M$5:$M$1048576,0,ROUND(EX$8*24,1)),データ_研究棟施設!$J$5:$J$1048576,OFFSET($G$9,ROW()-ROW($N$9),EX$6-$D$4))&gt;=100,"×","△"),IF(OR(EX$8&lt;9/24,EX$8&gt;=17/24),"△","〇")))</f>
        <v>×</v>
      </c>
      <c r="EY82" s="29" t="str">
        <f ca="1">IF(OR(EY$9="×",EY$110="×"),"×",IF(SUMIFS(OFFSET(データ_研究棟施設!$M$5:$M$1048576,0,ROUND(EY$8*24,1)),データ_研究棟施設!$J$5:$J$1048576,OFFSET($G$9,ROW()-ROW($N$9),EY$6-$D$4))&gt;=50,IF(SUMIFS(OFFSET(データ_研究棟施設!$M$5:$M$1048576,0,ROUND(EY$8*24,1)),データ_研究棟施設!$J$5:$J$1048576,OFFSET($G$9,ROW()-ROW($N$9),EY$6-$D$4))&gt;=100,"×","△"),IF(OR(EY$8&lt;9/24,EY$8&gt;=17/24),"△","〇")))</f>
        <v>×</v>
      </c>
      <c r="EZ82" s="29" t="str">
        <f ca="1">IF(OR(EZ$9="×",EZ$110="×"),"×",IF(SUMIFS(OFFSET(データ_研究棟施設!$M$5:$M$1048576,0,ROUND(EZ$8*24,1)),データ_研究棟施設!$J$5:$J$1048576,OFFSET($G$9,ROW()-ROW($N$9),EZ$6-$D$4))&gt;=50,IF(SUMIFS(OFFSET(データ_研究棟施設!$M$5:$M$1048576,0,ROUND(EZ$8*24,1)),データ_研究棟施設!$J$5:$J$1048576,OFFSET($G$9,ROW()-ROW($N$9),EZ$6-$D$4))&gt;=100,"×","△"),IF(OR(EZ$8&lt;9/24,EZ$8&gt;=17/24),"△","〇")))</f>
        <v>×</v>
      </c>
      <c r="FA82" s="37" t="str">
        <f ca="1">IF(OR(FA$9="×",FA$110="×"),"×",IF(SUMIFS(OFFSET(データ_研究棟施設!$M$5:$M$1048576,0,ROUND(FA$8*24,1)),データ_研究棟施設!$J$5:$J$1048576,OFFSET($G$9,ROW()-ROW($N$9),FA$6-$D$4))&gt;=50,IF(SUMIFS(OFFSET(データ_研究棟施設!$M$5:$M$1048576,0,ROUND(FA$8*24,1)),データ_研究棟施設!$J$5:$J$1048576,OFFSET($G$9,ROW()-ROW($N$9),FA$6-$D$4))&gt;=100,"×","△"),IF(OR(FA$8&lt;9/24,FA$8&gt;=17/24),"△","〇")))</f>
        <v>×</v>
      </c>
      <c r="FB82" s="36" t="str">
        <f ca="1">IF(OR(FB$9="×",FB$110="×"),"×",IF(SUMIFS(OFFSET(データ_研究棟施設!$M$5:$M$1048576,0,ROUND(FB$8*24,1)),データ_研究棟施設!$J$5:$J$1048576,OFFSET($G$9,ROW()-ROW($N$9),FB$6-$D$4))&gt;=50,IF(SUMIFS(OFFSET(データ_研究棟施設!$M$5:$M$1048576,0,ROUND(FB$8*24,1)),データ_研究棟施設!$J$5:$J$1048576,OFFSET($G$9,ROW()-ROW($N$9),FB$6-$D$4))&gt;=100,"×","△"),IF(OR(FB$8&lt;9/24,FB$8&gt;=17/24),"△","〇")))</f>
        <v>×</v>
      </c>
      <c r="FC82" s="29" t="str">
        <f ca="1">IF(OR(FC$9="×",FC$110="×"),"×",IF(SUMIFS(OFFSET(データ_研究棟施設!$M$5:$M$1048576,0,ROUND(FC$8*24,1)),データ_研究棟施設!$J$5:$J$1048576,OFFSET($G$9,ROW()-ROW($N$9),FC$6-$D$4))&gt;=50,IF(SUMIFS(OFFSET(データ_研究棟施設!$M$5:$M$1048576,0,ROUND(FC$8*24,1)),データ_研究棟施設!$J$5:$J$1048576,OFFSET($G$9,ROW()-ROW($N$9),FC$6-$D$4))&gt;=100,"×","△"),IF(OR(FC$8&lt;9/24,FC$8&gt;=17/24),"△","〇")))</f>
        <v>×</v>
      </c>
      <c r="FD82" s="29" t="str">
        <f ca="1">IF(OR(FD$9="×",FD$110="×"),"×",IF(SUMIFS(OFFSET(データ_研究棟施設!$M$5:$M$1048576,0,ROUND(FD$8*24,1)),データ_研究棟施設!$J$5:$J$1048576,OFFSET($G$9,ROW()-ROW($N$9),FD$6-$D$4))&gt;=50,IF(SUMIFS(OFFSET(データ_研究棟施設!$M$5:$M$1048576,0,ROUND(FD$8*24,1)),データ_研究棟施設!$J$5:$J$1048576,OFFSET($G$9,ROW()-ROW($N$9),FD$6-$D$4))&gt;=100,"×","△"),IF(OR(FD$8&lt;9/24,FD$8&gt;=17/24),"△","〇")))</f>
        <v>×</v>
      </c>
      <c r="FE82" s="29" t="str">
        <f ca="1">IF(OR(FE$9="×",FE$110="×"),"×",IF(SUMIFS(OFFSET(データ_研究棟施設!$M$5:$M$1048576,0,ROUND(FE$8*24,1)),データ_研究棟施設!$J$5:$J$1048576,OFFSET($G$9,ROW()-ROW($N$9),FE$6-$D$4))&gt;=50,IF(SUMIFS(OFFSET(データ_研究棟施設!$M$5:$M$1048576,0,ROUND(FE$8*24,1)),データ_研究棟施設!$J$5:$J$1048576,OFFSET($G$9,ROW()-ROW($N$9),FE$6-$D$4))&gt;=100,"×","△"),IF(OR(FE$8&lt;9/24,FE$8&gt;=17/24),"△","〇")))</f>
        <v>×</v>
      </c>
      <c r="FF82" s="29" t="str">
        <f ca="1">IF(OR(FF$9="×",FF$110="×"),"×",IF(SUMIFS(OFFSET(データ_研究棟施設!$M$5:$M$1048576,0,ROUND(FF$8*24,1)),データ_研究棟施設!$J$5:$J$1048576,OFFSET($G$9,ROW()-ROW($N$9),FF$6-$D$4))&gt;=50,IF(SUMIFS(OFFSET(データ_研究棟施設!$M$5:$M$1048576,0,ROUND(FF$8*24,1)),データ_研究棟施設!$J$5:$J$1048576,OFFSET($G$9,ROW()-ROW($N$9),FF$6-$D$4))&gt;=100,"×","△"),IF(OR(FF$8&lt;9/24,FF$8&gt;=17/24),"△","〇")))</f>
        <v>×</v>
      </c>
      <c r="FG82" s="29" t="str">
        <f ca="1">IF(OR(FG$9="×",FG$110="×"),"×",IF(SUMIFS(OFFSET(データ_研究棟施設!$M$5:$M$1048576,0,ROUND(FG$8*24,1)),データ_研究棟施設!$J$5:$J$1048576,OFFSET($G$9,ROW()-ROW($N$9),FG$6-$D$4))&gt;=50,IF(SUMIFS(OFFSET(データ_研究棟施設!$M$5:$M$1048576,0,ROUND(FG$8*24,1)),データ_研究棟施設!$J$5:$J$1048576,OFFSET($G$9,ROW()-ROW($N$9),FG$6-$D$4))&gt;=100,"×","△"),IF(OR(FG$8&lt;9/24,FG$8&gt;=17/24),"△","〇")))</f>
        <v>×</v>
      </c>
      <c r="FH82" s="29" t="str">
        <f ca="1">IF(OR(FH$9="×",FH$110="×"),"×",IF(SUMIFS(OFFSET(データ_研究棟施設!$M$5:$M$1048576,0,ROUND(FH$8*24,1)),データ_研究棟施設!$J$5:$J$1048576,OFFSET($G$9,ROW()-ROW($N$9),FH$6-$D$4))&gt;=50,IF(SUMIFS(OFFSET(データ_研究棟施設!$M$5:$M$1048576,0,ROUND(FH$8*24,1)),データ_研究棟施設!$J$5:$J$1048576,OFFSET($G$9,ROW()-ROW($N$9),FH$6-$D$4))&gt;=100,"×","△"),IF(OR(FH$8&lt;9/24,FH$8&gt;=17/24),"△","〇")))</f>
        <v>×</v>
      </c>
      <c r="FI82" s="29" t="str">
        <f ca="1">IF(OR(FI$9="×",FI$110="×"),"×",IF(SUMIFS(OFFSET(データ_研究棟施設!$M$5:$M$1048576,0,ROUND(FI$8*24,1)),データ_研究棟施設!$J$5:$J$1048576,OFFSET($G$9,ROW()-ROW($N$9),FI$6-$D$4))&gt;=50,IF(SUMIFS(OFFSET(データ_研究棟施設!$M$5:$M$1048576,0,ROUND(FI$8*24,1)),データ_研究棟施設!$J$5:$J$1048576,OFFSET($G$9,ROW()-ROW($N$9),FI$6-$D$4))&gt;=100,"×","△"),IF(OR(FI$8&lt;9/24,FI$8&gt;=17/24),"△","〇")))</f>
        <v>×</v>
      </c>
      <c r="FJ82" s="29" t="str">
        <f ca="1">IF(OR(FJ$9="×",FJ$110="×"),"×",IF(SUMIFS(OFFSET(データ_研究棟施設!$M$5:$M$1048576,0,ROUND(FJ$8*24,1)),データ_研究棟施設!$J$5:$J$1048576,OFFSET($G$9,ROW()-ROW($N$9),FJ$6-$D$4))&gt;=50,IF(SUMIFS(OFFSET(データ_研究棟施設!$M$5:$M$1048576,0,ROUND(FJ$8*24,1)),データ_研究棟施設!$J$5:$J$1048576,OFFSET($G$9,ROW()-ROW($N$9),FJ$6-$D$4))&gt;=100,"×","△"),IF(OR(FJ$8&lt;9/24,FJ$8&gt;=17/24),"△","〇")))</f>
        <v>×</v>
      </c>
      <c r="FK82" s="28" t="str">
        <f ca="1">IF(OR(FK$9="×",FK$110="×"),"×",IF(SUMIFS(OFFSET(データ_研究棟施設!$M$5:$M$1048576,0,ROUND(FK$8*24,1)),データ_研究棟施設!$J$5:$J$1048576,OFFSET($G$9,ROW()-ROW($N$9),FK$6-$D$4))&gt;=50,IF(SUMIFS(OFFSET(データ_研究棟施設!$M$5:$M$1048576,0,ROUND(FK$8*24,1)),データ_研究棟施設!$J$5:$J$1048576,OFFSET($G$9,ROW()-ROW($N$9),FK$6-$D$4))&gt;=100,"×","△"),IF(OR(FK$8&lt;9/24,FK$8&gt;=17/24),"△","〇")))</f>
        <v>×</v>
      </c>
      <c r="FL82" s="29" t="str">
        <f ca="1">IF(OR(FL$9="×",FL$110="×"),"×",IF(SUMIFS(OFFSET(データ_研究棟施設!$M$5:$M$1048576,0,ROUND(FL$8*24,1)),データ_研究棟施設!$J$5:$J$1048576,OFFSET($G$9,ROW()-ROW($N$9),FL$6-$D$4))&gt;=50,IF(SUMIFS(OFFSET(データ_研究棟施設!$M$5:$M$1048576,0,ROUND(FL$8*24,1)),データ_研究棟施設!$J$5:$J$1048576,OFFSET($G$9,ROW()-ROW($N$9),FL$6-$D$4))&gt;=100,"×","△"),IF(OR(FL$8&lt;9/24,FL$8&gt;=17/24),"△","〇")))</f>
        <v>×</v>
      </c>
      <c r="FM82" s="29" t="str">
        <f ca="1">IF(OR(FM$9="×",FM$110="×"),"×",IF(SUMIFS(OFFSET(データ_研究棟施設!$M$5:$M$1048576,0,ROUND(FM$8*24,1)),データ_研究棟施設!$J$5:$J$1048576,OFFSET($G$9,ROW()-ROW($N$9),FM$6-$D$4))&gt;=50,IF(SUMIFS(OFFSET(データ_研究棟施設!$M$5:$M$1048576,0,ROUND(FM$8*24,1)),データ_研究棟施設!$J$5:$J$1048576,OFFSET($G$9,ROW()-ROW($N$9),FM$6-$D$4))&gt;=100,"×","△"),IF(OR(FM$8&lt;9/24,FM$8&gt;=17/24),"△","〇")))</f>
        <v>×</v>
      </c>
      <c r="FN82" s="30" t="str">
        <f ca="1">IF(OR(FN$9="×",FN$110="×"),"×",IF(SUMIFS(OFFSET(データ_研究棟施設!$M$5:$M$1048576,0,ROUND(FN$8*24,1)),データ_研究棟施設!$J$5:$J$1048576,OFFSET($G$9,ROW()-ROW($N$9),FN$6-$D$4))&gt;=50,IF(SUMIFS(OFFSET(データ_研究棟施設!$M$5:$M$1048576,0,ROUND(FN$8*24,1)),データ_研究棟施設!$J$5:$J$1048576,OFFSET($G$9,ROW()-ROW($N$9),FN$6-$D$4))&gt;=100,"×","△"),IF(OR(FN$8&lt;9/24,FN$8&gt;=17/24),"△","〇")))</f>
        <v>×</v>
      </c>
      <c r="FO82" s="29" t="str">
        <f ca="1">IF(OR(FO$9="×",FO$110="×"),"×",IF(SUMIFS(OFFSET(データ_研究棟施設!$M$5:$M$1048576,0,ROUND(FO$8*24,1)),データ_研究棟施設!$J$5:$J$1048576,OFFSET($G$9,ROW()-ROW($N$9),FO$6-$D$4))&gt;=50,IF(SUMIFS(OFFSET(データ_研究棟施設!$M$5:$M$1048576,0,ROUND(FO$8*24,1)),データ_研究棟施設!$J$5:$J$1048576,OFFSET($G$9,ROW()-ROW($N$9),FO$6-$D$4))&gt;=100,"×","△"),IF(OR(FO$8&lt;9/24,FO$8&gt;=17/24),"△","〇")))</f>
        <v>×</v>
      </c>
      <c r="FP82" s="29" t="str">
        <f ca="1">IF(OR(FP$9="×",FP$110="×"),"×",IF(SUMIFS(OFFSET(データ_研究棟施設!$M$5:$M$1048576,0,ROUND(FP$8*24,1)),データ_研究棟施設!$J$5:$J$1048576,OFFSET($G$9,ROW()-ROW($N$9),FP$6-$D$4))&gt;=50,IF(SUMIFS(OFFSET(データ_研究棟施設!$M$5:$M$1048576,0,ROUND(FP$8*24,1)),データ_研究棟施設!$J$5:$J$1048576,OFFSET($G$9,ROW()-ROW($N$9),FP$6-$D$4))&gt;=100,"×","△"),IF(OR(FP$8&lt;9/24,FP$8&gt;=17/24),"△","〇")))</f>
        <v>×</v>
      </c>
      <c r="FQ82" s="29" t="str">
        <f ca="1">IF(OR(FQ$9="×",FQ$110="×"),"×",IF(SUMIFS(OFFSET(データ_研究棟施設!$M$5:$M$1048576,0,ROUND(FQ$8*24,1)),データ_研究棟施設!$J$5:$J$1048576,OFFSET($G$9,ROW()-ROW($N$9),FQ$6-$D$4))&gt;=50,IF(SUMIFS(OFFSET(データ_研究棟施設!$M$5:$M$1048576,0,ROUND(FQ$8*24,1)),データ_研究棟施設!$J$5:$J$1048576,OFFSET($G$9,ROW()-ROW($N$9),FQ$6-$D$4))&gt;=100,"×","△"),IF(OR(FQ$8&lt;9/24,FQ$8&gt;=17/24),"△","〇")))</f>
        <v>×</v>
      </c>
      <c r="FR82" s="29" t="str">
        <f ca="1">IF(OR(FR$9="×",FR$110="×"),"×",IF(SUMIFS(OFFSET(データ_研究棟施設!$M$5:$M$1048576,0,ROUND(FR$8*24,1)),データ_研究棟施設!$J$5:$J$1048576,OFFSET($G$9,ROW()-ROW($N$9),FR$6-$D$4))&gt;=50,IF(SUMIFS(OFFSET(データ_研究棟施設!$M$5:$M$1048576,0,ROUND(FR$8*24,1)),データ_研究棟施設!$J$5:$J$1048576,OFFSET($G$9,ROW()-ROW($N$9),FR$6-$D$4))&gt;=100,"×","△"),IF(OR(FR$8&lt;9/24,FR$8&gt;=17/24),"△","〇")))</f>
        <v>×</v>
      </c>
      <c r="FS82" s="28" t="str">
        <f ca="1">IF(OR(FS$9="×",FS$110="×"),"×",IF(SUMIFS(OFFSET(データ_研究棟施設!$M$5:$M$1048576,0,ROUND(FS$8*24,1)),データ_研究棟施設!$J$5:$J$1048576,OFFSET($G$9,ROW()-ROW($N$9),FS$6-$D$4))&gt;=50,IF(SUMIFS(OFFSET(データ_研究棟施設!$M$5:$M$1048576,0,ROUND(FS$8*24,1)),データ_研究棟施設!$J$5:$J$1048576,OFFSET($G$9,ROW()-ROW($N$9),FS$6-$D$4))&gt;=100,"×","△"),IF(OR(FS$8&lt;9/24,FS$8&gt;=17/24),"△","〇")))</f>
        <v>×</v>
      </c>
      <c r="FT82" s="29" t="str">
        <f ca="1">IF(OR(FT$9="×",FT$110="×"),"×",IF(SUMIFS(OFFSET(データ_研究棟施設!$M$5:$M$1048576,0,ROUND(FT$8*24,1)),データ_研究棟施設!$J$5:$J$1048576,OFFSET($G$9,ROW()-ROW($N$9),FT$6-$D$4))&gt;=50,IF(SUMIFS(OFFSET(データ_研究棟施設!$M$5:$M$1048576,0,ROUND(FT$8*24,1)),データ_研究棟施設!$J$5:$J$1048576,OFFSET($G$9,ROW()-ROW($N$9),FT$6-$D$4))&gt;=100,"×","△"),IF(OR(FT$8&lt;9/24,FT$8&gt;=17/24),"△","〇")))</f>
        <v>×</v>
      </c>
      <c r="FU82" s="29" t="str">
        <f ca="1">IF(OR(FU$9="×",FU$110="×"),"×",IF(SUMIFS(OFFSET(データ_研究棟施設!$M$5:$M$1048576,0,ROUND(FU$8*24,1)),データ_研究棟施設!$J$5:$J$1048576,OFFSET($G$9,ROW()-ROW($N$9),FU$6-$D$4))&gt;=50,IF(SUMIFS(OFFSET(データ_研究棟施設!$M$5:$M$1048576,0,ROUND(FU$8*24,1)),データ_研究棟施設!$J$5:$J$1048576,OFFSET($G$9,ROW()-ROW($N$9),FU$6-$D$4))&gt;=100,"×","△"),IF(OR(FU$8&lt;9/24,FU$8&gt;=17/24),"△","〇")))</f>
        <v>×</v>
      </c>
      <c r="FV82" s="30" t="str">
        <f ca="1">IF(OR(FV$9="×",FV$110="×"),"×",IF(SUMIFS(OFFSET(データ_研究棟施設!$M$5:$M$1048576,0,ROUND(FV$8*24,1)),データ_研究棟施設!$J$5:$J$1048576,OFFSET($G$9,ROW()-ROW($N$9),FV$6-$D$4))&gt;=50,IF(SUMIFS(OFFSET(データ_研究棟施設!$M$5:$M$1048576,0,ROUND(FV$8*24,1)),データ_研究棟施設!$J$5:$J$1048576,OFFSET($G$9,ROW()-ROW($N$9),FV$6-$D$4))&gt;=100,"×","△"),IF(OR(FV$8&lt;9/24,FV$8&gt;=17/24),"△","〇")))</f>
        <v>×</v>
      </c>
      <c r="FW82" s="29" t="str">
        <f ca="1">IF(OR(FW$9="×",FW$110="×"),"×",IF(SUMIFS(OFFSET(データ_研究棟施設!$M$5:$M$1048576,0,ROUND(FW$8*24,1)),データ_研究棟施設!$J$5:$J$1048576,OFFSET($G$9,ROW()-ROW($N$9),FW$6-$D$4))&gt;=50,IF(SUMIFS(OFFSET(データ_研究棟施設!$M$5:$M$1048576,0,ROUND(FW$8*24,1)),データ_研究棟施設!$J$5:$J$1048576,OFFSET($G$9,ROW()-ROW($N$9),FW$6-$D$4))&gt;=100,"×","△"),IF(OR(FW$8&lt;9/24,FW$8&gt;=17/24),"△","〇")))</f>
        <v>×</v>
      </c>
      <c r="FX82" s="29" t="str">
        <f ca="1">IF(OR(FX$9="×",FX$110="×"),"×",IF(SUMIFS(OFFSET(データ_研究棟施設!$M$5:$M$1048576,0,ROUND(FX$8*24,1)),データ_研究棟施設!$J$5:$J$1048576,OFFSET($G$9,ROW()-ROW($N$9),FX$6-$D$4))&gt;=50,IF(SUMIFS(OFFSET(データ_研究棟施設!$M$5:$M$1048576,0,ROUND(FX$8*24,1)),データ_研究棟施設!$J$5:$J$1048576,OFFSET($G$9,ROW()-ROW($N$9),FX$6-$D$4))&gt;=100,"×","△"),IF(OR(FX$8&lt;9/24,FX$8&gt;=17/24),"△","〇")))</f>
        <v>×</v>
      </c>
      <c r="FY82" s="37" t="str">
        <f ca="1">IF(OR(FY$9="×",FY$110="×"),"×",IF(SUMIFS(OFFSET(データ_研究棟施設!$M$5:$M$1048576,0,ROUND(FY$8*24,1)),データ_研究棟施設!$J$5:$J$1048576,OFFSET($G$9,ROW()-ROW($N$9),FY$6-$D$4))&gt;=50,IF(SUMIFS(OFFSET(データ_研究棟施設!$M$5:$M$1048576,0,ROUND(FY$8*24,1)),データ_研究棟施設!$J$5:$J$1048576,OFFSET($G$9,ROW()-ROW($N$9),FY$6-$D$4))&gt;=100,"×","△"),IF(OR(FY$8&lt;9/24,FY$8&gt;=17/24),"△","〇")))</f>
        <v>×</v>
      </c>
    </row>
    <row r="83" spans="1:181">
      <c r="A83" s="17"/>
      <c r="B83" s="81" t="s">
        <v>272</v>
      </c>
      <c r="C83" s="82"/>
      <c r="D83" s="11" t="s">
        <v>249</v>
      </c>
      <c r="E83" s="10" t="str">
        <f>INDEX(施設情報!$D$1:$D$1000,MATCH(D83,施設情報!$C$1:$C$1000,0))</f>
        <v>1</v>
      </c>
      <c r="F83" s="11" t="s">
        <v>275</v>
      </c>
      <c r="G83" s="8" t="str">
        <f t="shared" si="29"/>
        <v>103-46391</v>
      </c>
      <c r="H83" s="10" t="str">
        <f t="shared" si="30"/>
        <v>103-46392</v>
      </c>
      <c r="I83" s="10" t="str">
        <f t="shared" si="31"/>
        <v>103-46393</v>
      </c>
      <c r="J83" s="10" t="str">
        <f t="shared" si="32"/>
        <v>103-46394</v>
      </c>
      <c r="K83" s="10" t="str">
        <f t="shared" si="33"/>
        <v>103-46395</v>
      </c>
      <c r="L83" s="10" t="str">
        <f t="shared" si="34"/>
        <v>103-46396</v>
      </c>
      <c r="M83" s="10" t="str">
        <f t="shared" si="35"/>
        <v>103-46397</v>
      </c>
      <c r="N83" s="36" t="str">
        <f ca="1">IF(OR(N$9="×",N$110="×"),"×",IF(SUMIFS(OFFSET(データ_研究棟施設!$M$5:$M$1048576,0,ROUND(N$8*24,1)),データ_研究棟施設!$J$5:$J$1048576,OFFSET($G$9,ROW()-ROW($N$9),N$6-$D$4))&gt;=50,IF(SUMIFS(OFFSET(データ_研究棟施設!$M$5:$M$1048576,0,ROUND(N$8*24,1)),データ_研究棟施設!$J$5:$J$1048576,OFFSET($G$9,ROW()-ROW($N$9),N$6-$D$4))&gt;=100,"×","△"),IF(OR(N$8&lt;9/24,N$8&gt;=17/24),"△","〇")))</f>
        <v>△</v>
      </c>
      <c r="O83" s="29" t="str">
        <f ca="1">IF(OR(O$9="×",O$110="×"),"×",IF(SUMIFS(OFFSET(データ_研究棟施設!$M$5:$M$1048576,0,ROUND(O$8*24,1)),データ_研究棟施設!$J$5:$J$1048576,OFFSET($G$9,ROW()-ROW($N$9),O$6-$D$4))&gt;=50,IF(SUMIFS(OFFSET(データ_研究棟施設!$M$5:$M$1048576,0,ROUND(O$8*24,1)),データ_研究棟施設!$J$5:$J$1048576,OFFSET($G$9,ROW()-ROW($N$9),O$6-$D$4))&gt;=100,"×","△"),IF(OR(O$8&lt;9/24,O$8&gt;=17/24),"△","〇")))</f>
        <v>△</v>
      </c>
      <c r="P83" s="29" t="str">
        <f ca="1">IF(OR(P$9="×",P$110="×"),"×",IF(SUMIFS(OFFSET(データ_研究棟施設!$M$5:$M$1048576,0,ROUND(P$8*24,1)),データ_研究棟施設!$J$5:$J$1048576,OFFSET($G$9,ROW()-ROW($N$9),P$6-$D$4))&gt;=50,IF(SUMIFS(OFFSET(データ_研究棟施設!$M$5:$M$1048576,0,ROUND(P$8*24,1)),データ_研究棟施設!$J$5:$J$1048576,OFFSET($G$9,ROW()-ROW($N$9),P$6-$D$4))&gt;=100,"×","△"),IF(OR(P$8&lt;9/24,P$8&gt;=17/24),"△","〇")))</f>
        <v>△</v>
      </c>
      <c r="Q83" s="29" t="str">
        <f ca="1">IF(OR(Q$9="×",Q$110="×"),"×",IF(SUMIFS(OFFSET(データ_研究棟施設!$M$5:$M$1048576,0,ROUND(Q$8*24,1)),データ_研究棟施設!$J$5:$J$1048576,OFFSET($G$9,ROW()-ROW($N$9),Q$6-$D$4))&gt;=50,IF(SUMIFS(OFFSET(データ_研究棟施設!$M$5:$M$1048576,0,ROUND(Q$8*24,1)),データ_研究棟施設!$J$5:$J$1048576,OFFSET($G$9,ROW()-ROW($N$9),Q$6-$D$4))&gt;=100,"×","△"),IF(OR(Q$8&lt;9/24,Q$8&gt;=17/24),"△","〇")))</f>
        <v>△</v>
      </c>
      <c r="R83" s="29" t="str">
        <f ca="1">IF(OR(R$9="×",R$110="×"),"×",IF(SUMIFS(OFFSET(データ_研究棟施設!$M$5:$M$1048576,0,ROUND(R$8*24,1)),データ_研究棟施設!$J$5:$J$1048576,OFFSET($G$9,ROW()-ROW($N$9),R$6-$D$4))&gt;=50,IF(SUMIFS(OFFSET(データ_研究棟施設!$M$5:$M$1048576,0,ROUND(R$8*24,1)),データ_研究棟施設!$J$5:$J$1048576,OFFSET($G$9,ROW()-ROW($N$9),R$6-$D$4))&gt;=100,"×","△"),IF(OR(R$8&lt;9/24,R$8&gt;=17/24),"△","〇")))</f>
        <v>△</v>
      </c>
      <c r="S83" s="29" t="str">
        <f ca="1">IF(OR(S$9="×",S$110="×"),"×",IF(SUMIFS(OFFSET(データ_研究棟施設!$M$5:$M$1048576,0,ROUND(S$8*24,1)),データ_研究棟施設!$J$5:$J$1048576,OFFSET($G$9,ROW()-ROW($N$9),S$6-$D$4))&gt;=50,IF(SUMIFS(OFFSET(データ_研究棟施設!$M$5:$M$1048576,0,ROUND(S$8*24,1)),データ_研究棟施設!$J$5:$J$1048576,OFFSET($G$9,ROW()-ROW($N$9),S$6-$D$4))&gt;=100,"×","△"),IF(OR(S$8&lt;9/24,S$8&gt;=17/24),"△","〇")))</f>
        <v>△</v>
      </c>
      <c r="T83" s="29" t="str">
        <f ca="1">IF(OR(T$9="×",T$110="×"),"×",IF(SUMIFS(OFFSET(データ_研究棟施設!$M$5:$M$1048576,0,ROUND(T$8*24,1)),データ_研究棟施設!$J$5:$J$1048576,OFFSET($G$9,ROW()-ROW($N$9),T$6-$D$4))&gt;=50,IF(SUMIFS(OFFSET(データ_研究棟施設!$M$5:$M$1048576,0,ROUND(T$8*24,1)),データ_研究棟施設!$J$5:$J$1048576,OFFSET($G$9,ROW()-ROW($N$9),T$6-$D$4))&gt;=100,"×","△"),IF(OR(T$8&lt;9/24,T$8&gt;=17/24),"△","〇")))</f>
        <v>△</v>
      </c>
      <c r="U83" s="29" t="str">
        <f ca="1">IF(OR(U$9="×",U$110="×"),"×",IF(SUMIFS(OFFSET(データ_研究棟施設!$M$5:$M$1048576,0,ROUND(U$8*24,1)),データ_研究棟施設!$J$5:$J$1048576,OFFSET($G$9,ROW()-ROW($N$9),U$6-$D$4))&gt;=50,IF(SUMIFS(OFFSET(データ_研究棟施設!$M$5:$M$1048576,0,ROUND(U$8*24,1)),データ_研究棟施設!$J$5:$J$1048576,OFFSET($G$9,ROW()-ROW($N$9),U$6-$D$4))&gt;=100,"×","△"),IF(OR(U$8&lt;9/24,U$8&gt;=17/24),"△","〇")))</f>
        <v>△</v>
      </c>
      <c r="V83" s="29" t="str">
        <f ca="1">IF(OR(V$9="×",V$110="×"),"×",IF(SUMIFS(OFFSET(データ_研究棟施設!$M$5:$M$1048576,0,ROUND(V$8*24,1)),データ_研究棟施設!$J$5:$J$1048576,OFFSET($G$9,ROW()-ROW($N$9),V$6-$D$4))&gt;=50,IF(SUMIFS(OFFSET(データ_研究棟施設!$M$5:$M$1048576,0,ROUND(V$8*24,1)),データ_研究棟施設!$J$5:$J$1048576,OFFSET($G$9,ROW()-ROW($N$9),V$6-$D$4))&gt;=100,"×","△"),IF(OR(V$8&lt;9/24,V$8&gt;=17/24),"△","〇")))</f>
        <v>△</v>
      </c>
      <c r="W83" s="28" t="str">
        <f ca="1">IF(OR(W$9="×",W$110="×"),"×",IF(SUMIFS(OFFSET(データ_研究棟施設!$M$5:$M$1048576,0,ROUND(W$8*24,1)),データ_研究棟施設!$J$5:$J$1048576,OFFSET($G$9,ROW()-ROW($N$9),W$6-$D$4))&gt;=50,IF(SUMIFS(OFFSET(データ_研究棟施設!$M$5:$M$1048576,0,ROUND(W$8*24,1)),データ_研究棟施設!$J$5:$J$1048576,OFFSET($G$9,ROW()-ROW($N$9),W$6-$D$4))&gt;=100,"×","△"),IF(OR(W$8&lt;9/24,W$8&gt;=17/24),"△","〇")))</f>
        <v>〇</v>
      </c>
      <c r="X83" s="29" t="str">
        <f ca="1">IF(OR(X$9="×",X$110="×"),"×",IF(SUMIFS(OFFSET(データ_研究棟施設!$M$5:$M$1048576,0,ROUND(X$8*24,1)),データ_研究棟施設!$J$5:$J$1048576,OFFSET($G$9,ROW()-ROW($N$9),X$6-$D$4))&gt;=50,IF(SUMIFS(OFFSET(データ_研究棟施設!$M$5:$M$1048576,0,ROUND(X$8*24,1)),データ_研究棟施設!$J$5:$J$1048576,OFFSET($G$9,ROW()-ROW($N$9),X$6-$D$4))&gt;=100,"×","△"),IF(OR(X$8&lt;9/24,X$8&gt;=17/24),"△","〇")))</f>
        <v>〇</v>
      </c>
      <c r="Y83" s="29" t="str">
        <f ca="1">IF(OR(Y$9="×",Y$110="×"),"×",IF(SUMIFS(OFFSET(データ_研究棟施設!$M$5:$M$1048576,0,ROUND(Y$8*24,1)),データ_研究棟施設!$J$5:$J$1048576,OFFSET($G$9,ROW()-ROW($N$9),Y$6-$D$4))&gt;=50,IF(SUMIFS(OFFSET(データ_研究棟施設!$M$5:$M$1048576,0,ROUND(Y$8*24,1)),データ_研究棟施設!$J$5:$J$1048576,OFFSET($G$9,ROW()-ROW($N$9),Y$6-$D$4))&gt;=100,"×","△"),IF(OR(Y$8&lt;9/24,Y$8&gt;=17/24),"△","〇")))</f>
        <v>〇</v>
      </c>
      <c r="Z83" s="30" t="str">
        <f ca="1">IF(OR(Z$9="×",Z$110="×"),"×",IF(SUMIFS(OFFSET(データ_研究棟施設!$M$5:$M$1048576,0,ROUND(Z$8*24,1)),データ_研究棟施設!$J$5:$J$1048576,OFFSET($G$9,ROW()-ROW($N$9),Z$6-$D$4))&gt;=50,IF(SUMIFS(OFFSET(データ_研究棟施設!$M$5:$M$1048576,0,ROUND(Z$8*24,1)),データ_研究棟施設!$J$5:$J$1048576,OFFSET($G$9,ROW()-ROW($N$9),Z$6-$D$4))&gt;=100,"×","△"),IF(OR(Z$8&lt;9/24,Z$8&gt;=17/24),"△","〇")))</f>
        <v>〇</v>
      </c>
      <c r="AA83" s="29" t="str">
        <f ca="1">IF(OR(AA$9="×",AA$110="×"),"×",IF(SUMIFS(OFFSET(データ_研究棟施設!$M$5:$M$1048576,0,ROUND(AA$8*24,1)),データ_研究棟施設!$J$5:$J$1048576,OFFSET($G$9,ROW()-ROW($N$9),AA$6-$D$4))&gt;=50,IF(SUMIFS(OFFSET(データ_研究棟施設!$M$5:$M$1048576,0,ROUND(AA$8*24,1)),データ_研究棟施設!$J$5:$J$1048576,OFFSET($G$9,ROW()-ROW($N$9),AA$6-$D$4))&gt;=100,"×","△"),IF(OR(AA$8&lt;9/24,AA$8&gt;=17/24),"△","〇")))</f>
        <v>〇</v>
      </c>
      <c r="AB83" s="29" t="str">
        <f ca="1">IF(OR(AB$9="×",AB$110="×"),"×",IF(SUMIFS(OFFSET(データ_研究棟施設!$M$5:$M$1048576,0,ROUND(AB$8*24,1)),データ_研究棟施設!$J$5:$J$1048576,OFFSET($G$9,ROW()-ROW($N$9),AB$6-$D$4))&gt;=50,IF(SUMIFS(OFFSET(データ_研究棟施設!$M$5:$M$1048576,0,ROUND(AB$8*24,1)),データ_研究棟施設!$J$5:$J$1048576,OFFSET($G$9,ROW()-ROW($N$9),AB$6-$D$4))&gt;=100,"×","△"),IF(OR(AB$8&lt;9/24,AB$8&gt;=17/24),"△","〇")))</f>
        <v>〇</v>
      </c>
      <c r="AC83" s="29" t="str">
        <f ca="1">IF(OR(AC$9="×",AC$110="×"),"×",IF(SUMIFS(OFFSET(データ_研究棟施設!$M$5:$M$1048576,0,ROUND(AC$8*24,1)),データ_研究棟施設!$J$5:$J$1048576,OFFSET($G$9,ROW()-ROW($N$9),AC$6-$D$4))&gt;=50,IF(SUMIFS(OFFSET(データ_研究棟施設!$M$5:$M$1048576,0,ROUND(AC$8*24,1)),データ_研究棟施設!$J$5:$J$1048576,OFFSET($G$9,ROW()-ROW($N$9),AC$6-$D$4))&gt;=100,"×","△"),IF(OR(AC$8&lt;9/24,AC$8&gt;=17/24),"△","〇")))</f>
        <v>〇</v>
      </c>
      <c r="AD83" s="29" t="str">
        <f ca="1">IF(OR(AD$9="×",AD$110="×"),"×",IF(SUMIFS(OFFSET(データ_研究棟施設!$M$5:$M$1048576,0,ROUND(AD$8*24,1)),データ_研究棟施設!$J$5:$J$1048576,OFFSET($G$9,ROW()-ROW($N$9),AD$6-$D$4))&gt;=50,IF(SUMIFS(OFFSET(データ_研究棟施設!$M$5:$M$1048576,0,ROUND(AD$8*24,1)),データ_研究棟施設!$J$5:$J$1048576,OFFSET($G$9,ROW()-ROW($N$9),AD$6-$D$4))&gt;=100,"×","△"),IF(OR(AD$8&lt;9/24,AD$8&gt;=17/24),"△","〇")))</f>
        <v>〇</v>
      </c>
      <c r="AE83" s="28" t="str">
        <f ca="1">IF(OR(AE$9="×",AE$110="×"),"×",IF(SUMIFS(OFFSET(データ_研究棟施設!$M$5:$M$1048576,0,ROUND(AE$8*24,1)),データ_研究棟施設!$J$5:$J$1048576,OFFSET($G$9,ROW()-ROW($N$9),AE$6-$D$4))&gt;=50,IF(SUMIFS(OFFSET(データ_研究棟施設!$M$5:$M$1048576,0,ROUND(AE$8*24,1)),データ_研究棟施設!$J$5:$J$1048576,OFFSET($G$9,ROW()-ROW($N$9),AE$6-$D$4))&gt;=100,"×","△"),IF(OR(AE$8&lt;9/24,AE$8&gt;=17/24),"△","〇")))</f>
        <v>△</v>
      </c>
      <c r="AF83" s="29" t="str">
        <f ca="1">IF(OR(AF$9="×",AF$110="×"),"×",IF(SUMIFS(OFFSET(データ_研究棟施設!$M$5:$M$1048576,0,ROUND(AF$8*24,1)),データ_研究棟施設!$J$5:$J$1048576,OFFSET($G$9,ROW()-ROW($N$9),AF$6-$D$4))&gt;=50,IF(SUMIFS(OFFSET(データ_研究棟施設!$M$5:$M$1048576,0,ROUND(AF$8*24,1)),データ_研究棟施設!$J$5:$J$1048576,OFFSET($G$9,ROW()-ROW($N$9),AF$6-$D$4))&gt;=100,"×","△"),IF(OR(AF$8&lt;9/24,AF$8&gt;=17/24),"△","〇")))</f>
        <v>△</v>
      </c>
      <c r="AG83" s="29" t="str">
        <f ca="1">IF(OR(AG$9="×",AG$110="×"),"×",IF(SUMIFS(OFFSET(データ_研究棟施設!$M$5:$M$1048576,0,ROUND(AG$8*24,1)),データ_研究棟施設!$J$5:$J$1048576,OFFSET($G$9,ROW()-ROW($N$9),AG$6-$D$4))&gt;=50,IF(SUMIFS(OFFSET(データ_研究棟施設!$M$5:$M$1048576,0,ROUND(AG$8*24,1)),データ_研究棟施設!$J$5:$J$1048576,OFFSET($G$9,ROW()-ROW($N$9),AG$6-$D$4))&gt;=100,"×","△"),IF(OR(AG$8&lt;9/24,AG$8&gt;=17/24),"△","〇")))</f>
        <v>△</v>
      </c>
      <c r="AH83" s="30" t="str">
        <f ca="1">IF(OR(AH$9="×",AH$110="×"),"×",IF(SUMIFS(OFFSET(データ_研究棟施設!$M$5:$M$1048576,0,ROUND(AH$8*24,1)),データ_研究棟施設!$J$5:$J$1048576,OFFSET($G$9,ROW()-ROW($N$9),AH$6-$D$4))&gt;=50,IF(SUMIFS(OFFSET(データ_研究棟施設!$M$5:$M$1048576,0,ROUND(AH$8*24,1)),データ_研究棟施設!$J$5:$J$1048576,OFFSET($G$9,ROW()-ROW($N$9),AH$6-$D$4))&gt;=100,"×","△"),IF(OR(AH$8&lt;9/24,AH$8&gt;=17/24),"△","〇")))</f>
        <v>△</v>
      </c>
      <c r="AI83" s="29" t="str">
        <f ca="1">IF(OR(AI$9="×",AI$110="×"),"×",IF(SUMIFS(OFFSET(データ_研究棟施設!$M$5:$M$1048576,0,ROUND(AI$8*24,1)),データ_研究棟施設!$J$5:$J$1048576,OFFSET($G$9,ROW()-ROW($N$9),AI$6-$D$4))&gt;=50,IF(SUMIFS(OFFSET(データ_研究棟施設!$M$5:$M$1048576,0,ROUND(AI$8*24,1)),データ_研究棟施設!$J$5:$J$1048576,OFFSET($G$9,ROW()-ROW($N$9),AI$6-$D$4))&gt;=100,"×","△"),IF(OR(AI$8&lt;9/24,AI$8&gt;=17/24),"△","〇")))</f>
        <v>△</v>
      </c>
      <c r="AJ83" s="29" t="str">
        <f ca="1">IF(OR(AJ$9="×",AJ$110="×"),"×",IF(SUMIFS(OFFSET(データ_研究棟施設!$M$5:$M$1048576,0,ROUND(AJ$8*24,1)),データ_研究棟施設!$J$5:$J$1048576,OFFSET($G$9,ROW()-ROW($N$9),AJ$6-$D$4))&gt;=50,IF(SUMIFS(OFFSET(データ_研究棟施設!$M$5:$M$1048576,0,ROUND(AJ$8*24,1)),データ_研究棟施設!$J$5:$J$1048576,OFFSET($G$9,ROW()-ROW($N$9),AJ$6-$D$4))&gt;=100,"×","△"),IF(OR(AJ$8&lt;9/24,AJ$8&gt;=17/24),"△","〇")))</f>
        <v>△</v>
      </c>
      <c r="AK83" s="37" t="str">
        <f ca="1">IF(OR(AK$9="×",AK$110="×"),"×",IF(SUMIFS(OFFSET(データ_研究棟施設!$M$5:$M$1048576,0,ROUND(AK$8*24,1)),データ_研究棟施設!$J$5:$J$1048576,OFFSET($G$9,ROW()-ROW($N$9),AK$6-$D$4))&gt;=50,IF(SUMIFS(OFFSET(データ_研究棟施設!$M$5:$M$1048576,0,ROUND(AK$8*24,1)),データ_研究棟施設!$J$5:$J$1048576,OFFSET($G$9,ROW()-ROW($N$9),AK$6-$D$4))&gt;=100,"×","△"),IF(OR(AK$8&lt;9/24,AK$8&gt;=17/24),"△","〇")))</f>
        <v>△</v>
      </c>
      <c r="AL83" s="36" t="str">
        <f ca="1">IF(OR(AL$9="×",AL$110="×"),"×",IF(SUMIFS(OFFSET(データ_研究棟施設!$M$5:$M$1048576,0,ROUND(AL$8*24,1)),データ_研究棟施設!$J$5:$J$1048576,OFFSET($G$9,ROW()-ROW($N$9),AL$6-$D$4))&gt;=50,IF(SUMIFS(OFFSET(データ_研究棟施設!$M$5:$M$1048576,0,ROUND(AL$8*24,1)),データ_研究棟施設!$J$5:$J$1048576,OFFSET($G$9,ROW()-ROW($N$9),AL$6-$D$4))&gt;=100,"×","△"),IF(OR(AL$8&lt;9/24,AL$8&gt;=17/24),"△","〇")))</f>
        <v>△</v>
      </c>
      <c r="AM83" s="29" t="str">
        <f ca="1">IF(OR(AM$9="×",AM$110="×"),"×",IF(SUMIFS(OFFSET(データ_研究棟施設!$M$5:$M$1048576,0,ROUND(AM$8*24,1)),データ_研究棟施設!$J$5:$J$1048576,OFFSET($G$9,ROW()-ROW($N$9),AM$6-$D$4))&gt;=50,IF(SUMIFS(OFFSET(データ_研究棟施設!$M$5:$M$1048576,0,ROUND(AM$8*24,1)),データ_研究棟施設!$J$5:$J$1048576,OFFSET($G$9,ROW()-ROW($N$9),AM$6-$D$4))&gt;=100,"×","△"),IF(OR(AM$8&lt;9/24,AM$8&gt;=17/24),"△","〇")))</f>
        <v>△</v>
      </c>
      <c r="AN83" s="29" t="str">
        <f ca="1">IF(OR(AN$9="×",AN$110="×"),"×",IF(SUMIFS(OFFSET(データ_研究棟施設!$M$5:$M$1048576,0,ROUND(AN$8*24,1)),データ_研究棟施設!$J$5:$J$1048576,OFFSET($G$9,ROW()-ROW($N$9),AN$6-$D$4))&gt;=50,IF(SUMIFS(OFFSET(データ_研究棟施設!$M$5:$M$1048576,0,ROUND(AN$8*24,1)),データ_研究棟施設!$J$5:$J$1048576,OFFSET($G$9,ROW()-ROW($N$9),AN$6-$D$4))&gt;=100,"×","△"),IF(OR(AN$8&lt;9/24,AN$8&gt;=17/24),"△","〇")))</f>
        <v>△</v>
      </c>
      <c r="AO83" s="29" t="str">
        <f ca="1">IF(OR(AO$9="×",AO$110="×"),"×",IF(SUMIFS(OFFSET(データ_研究棟施設!$M$5:$M$1048576,0,ROUND(AO$8*24,1)),データ_研究棟施設!$J$5:$J$1048576,OFFSET($G$9,ROW()-ROW($N$9),AO$6-$D$4))&gt;=50,IF(SUMIFS(OFFSET(データ_研究棟施設!$M$5:$M$1048576,0,ROUND(AO$8*24,1)),データ_研究棟施設!$J$5:$J$1048576,OFFSET($G$9,ROW()-ROW($N$9),AO$6-$D$4))&gt;=100,"×","△"),IF(OR(AO$8&lt;9/24,AO$8&gt;=17/24),"△","〇")))</f>
        <v>△</v>
      </c>
      <c r="AP83" s="29" t="str">
        <f ca="1">IF(OR(AP$9="×",AP$110="×"),"×",IF(SUMIFS(OFFSET(データ_研究棟施設!$M$5:$M$1048576,0,ROUND(AP$8*24,1)),データ_研究棟施設!$J$5:$J$1048576,OFFSET($G$9,ROW()-ROW($N$9),AP$6-$D$4))&gt;=50,IF(SUMIFS(OFFSET(データ_研究棟施設!$M$5:$M$1048576,0,ROUND(AP$8*24,1)),データ_研究棟施設!$J$5:$J$1048576,OFFSET($G$9,ROW()-ROW($N$9),AP$6-$D$4))&gt;=100,"×","△"),IF(OR(AP$8&lt;9/24,AP$8&gt;=17/24),"△","〇")))</f>
        <v>△</v>
      </c>
      <c r="AQ83" s="29" t="str">
        <f ca="1">IF(OR(AQ$9="×",AQ$110="×"),"×",IF(SUMIFS(OFFSET(データ_研究棟施設!$M$5:$M$1048576,0,ROUND(AQ$8*24,1)),データ_研究棟施設!$J$5:$J$1048576,OFFSET($G$9,ROW()-ROW($N$9),AQ$6-$D$4))&gt;=50,IF(SUMIFS(OFFSET(データ_研究棟施設!$M$5:$M$1048576,0,ROUND(AQ$8*24,1)),データ_研究棟施設!$J$5:$J$1048576,OFFSET($G$9,ROW()-ROW($N$9),AQ$6-$D$4))&gt;=100,"×","△"),IF(OR(AQ$8&lt;9/24,AQ$8&gt;=17/24),"△","〇")))</f>
        <v>△</v>
      </c>
      <c r="AR83" s="29" t="str">
        <f ca="1">IF(OR(AR$9="×",AR$110="×"),"×",IF(SUMIFS(OFFSET(データ_研究棟施設!$M$5:$M$1048576,0,ROUND(AR$8*24,1)),データ_研究棟施設!$J$5:$J$1048576,OFFSET($G$9,ROW()-ROW($N$9),AR$6-$D$4))&gt;=50,IF(SUMIFS(OFFSET(データ_研究棟施設!$M$5:$M$1048576,0,ROUND(AR$8*24,1)),データ_研究棟施設!$J$5:$J$1048576,OFFSET($G$9,ROW()-ROW($N$9),AR$6-$D$4))&gt;=100,"×","△"),IF(OR(AR$8&lt;9/24,AR$8&gt;=17/24),"△","〇")))</f>
        <v>△</v>
      </c>
      <c r="AS83" s="29" t="str">
        <f ca="1">IF(OR(AS$9="×",AS$110="×"),"×",IF(SUMIFS(OFFSET(データ_研究棟施設!$M$5:$M$1048576,0,ROUND(AS$8*24,1)),データ_研究棟施設!$J$5:$J$1048576,OFFSET($G$9,ROW()-ROW($N$9),AS$6-$D$4))&gt;=50,IF(SUMIFS(OFFSET(データ_研究棟施設!$M$5:$M$1048576,0,ROUND(AS$8*24,1)),データ_研究棟施設!$J$5:$J$1048576,OFFSET($G$9,ROW()-ROW($N$9),AS$6-$D$4))&gt;=100,"×","△"),IF(OR(AS$8&lt;9/24,AS$8&gt;=17/24),"△","〇")))</f>
        <v>△</v>
      </c>
      <c r="AT83" s="29" t="str">
        <f ca="1">IF(OR(AT$9="×",AT$110="×"),"×",IF(SUMIFS(OFFSET(データ_研究棟施設!$M$5:$M$1048576,0,ROUND(AT$8*24,1)),データ_研究棟施設!$J$5:$J$1048576,OFFSET($G$9,ROW()-ROW($N$9),AT$6-$D$4))&gt;=50,IF(SUMIFS(OFFSET(データ_研究棟施設!$M$5:$M$1048576,0,ROUND(AT$8*24,1)),データ_研究棟施設!$J$5:$J$1048576,OFFSET($G$9,ROW()-ROW($N$9),AT$6-$D$4))&gt;=100,"×","△"),IF(OR(AT$8&lt;9/24,AT$8&gt;=17/24),"△","〇")))</f>
        <v>△</v>
      </c>
      <c r="AU83" s="28" t="str">
        <f ca="1">IF(OR(AU$9="×",AU$110="×"),"×",IF(SUMIFS(OFFSET(データ_研究棟施設!$M$5:$M$1048576,0,ROUND(AU$8*24,1)),データ_研究棟施設!$J$5:$J$1048576,OFFSET($G$9,ROW()-ROW($N$9),AU$6-$D$4))&gt;=50,IF(SUMIFS(OFFSET(データ_研究棟施設!$M$5:$M$1048576,0,ROUND(AU$8*24,1)),データ_研究棟施設!$J$5:$J$1048576,OFFSET($G$9,ROW()-ROW($N$9),AU$6-$D$4))&gt;=100,"×","△"),IF(OR(AU$8&lt;9/24,AU$8&gt;=17/24),"△","〇")))</f>
        <v>〇</v>
      </c>
      <c r="AV83" s="29" t="str">
        <f ca="1">IF(OR(AV$9="×",AV$110="×"),"×",IF(SUMIFS(OFFSET(データ_研究棟施設!$M$5:$M$1048576,0,ROUND(AV$8*24,1)),データ_研究棟施設!$J$5:$J$1048576,OFFSET($G$9,ROW()-ROW($N$9),AV$6-$D$4))&gt;=50,IF(SUMIFS(OFFSET(データ_研究棟施設!$M$5:$M$1048576,0,ROUND(AV$8*24,1)),データ_研究棟施設!$J$5:$J$1048576,OFFSET($G$9,ROW()-ROW($N$9),AV$6-$D$4))&gt;=100,"×","△"),IF(OR(AV$8&lt;9/24,AV$8&gt;=17/24),"△","〇")))</f>
        <v>〇</v>
      </c>
      <c r="AW83" s="29" t="str">
        <f ca="1">IF(OR(AW$9="×",AW$110="×"),"×",IF(SUMIFS(OFFSET(データ_研究棟施設!$M$5:$M$1048576,0,ROUND(AW$8*24,1)),データ_研究棟施設!$J$5:$J$1048576,OFFSET($G$9,ROW()-ROW($N$9),AW$6-$D$4))&gt;=50,IF(SUMIFS(OFFSET(データ_研究棟施設!$M$5:$M$1048576,0,ROUND(AW$8*24,1)),データ_研究棟施設!$J$5:$J$1048576,OFFSET($G$9,ROW()-ROW($N$9),AW$6-$D$4))&gt;=100,"×","△"),IF(OR(AW$8&lt;9/24,AW$8&gt;=17/24),"△","〇")))</f>
        <v>〇</v>
      </c>
      <c r="AX83" s="30" t="str">
        <f ca="1">IF(OR(AX$9="×",AX$110="×"),"×",IF(SUMIFS(OFFSET(データ_研究棟施設!$M$5:$M$1048576,0,ROUND(AX$8*24,1)),データ_研究棟施設!$J$5:$J$1048576,OFFSET($G$9,ROW()-ROW($N$9),AX$6-$D$4))&gt;=50,IF(SUMIFS(OFFSET(データ_研究棟施設!$M$5:$M$1048576,0,ROUND(AX$8*24,1)),データ_研究棟施設!$J$5:$J$1048576,OFFSET($G$9,ROW()-ROW($N$9),AX$6-$D$4))&gt;=100,"×","△"),IF(OR(AX$8&lt;9/24,AX$8&gt;=17/24),"△","〇")))</f>
        <v>〇</v>
      </c>
      <c r="AY83" s="29" t="str">
        <f ca="1">IF(OR(AY$9="×",AY$110="×"),"×",IF(SUMIFS(OFFSET(データ_研究棟施設!$M$5:$M$1048576,0,ROUND(AY$8*24,1)),データ_研究棟施設!$J$5:$J$1048576,OFFSET($G$9,ROW()-ROW($N$9),AY$6-$D$4))&gt;=50,IF(SUMIFS(OFFSET(データ_研究棟施設!$M$5:$M$1048576,0,ROUND(AY$8*24,1)),データ_研究棟施設!$J$5:$J$1048576,OFFSET($G$9,ROW()-ROW($N$9),AY$6-$D$4))&gt;=100,"×","△"),IF(OR(AY$8&lt;9/24,AY$8&gt;=17/24),"△","〇")))</f>
        <v>〇</v>
      </c>
      <c r="AZ83" s="29" t="str">
        <f ca="1">IF(OR(AZ$9="×",AZ$110="×"),"×",IF(SUMIFS(OFFSET(データ_研究棟施設!$M$5:$M$1048576,0,ROUND(AZ$8*24,1)),データ_研究棟施設!$J$5:$J$1048576,OFFSET($G$9,ROW()-ROW($N$9),AZ$6-$D$4))&gt;=50,IF(SUMIFS(OFFSET(データ_研究棟施設!$M$5:$M$1048576,0,ROUND(AZ$8*24,1)),データ_研究棟施設!$J$5:$J$1048576,OFFSET($G$9,ROW()-ROW($N$9),AZ$6-$D$4))&gt;=100,"×","△"),IF(OR(AZ$8&lt;9/24,AZ$8&gt;=17/24),"△","〇")))</f>
        <v>〇</v>
      </c>
      <c r="BA83" s="29" t="str">
        <f ca="1">IF(OR(BA$9="×",BA$110="×"),"×",IF(SUMIFS(OFFSET(データ_研究棟施設!$M$5:$M$1048576,0,ROUND(BA$8*24,1)),データ_研究棟施設!$J$5:$J$1048576,OFFSET($G$9,ROW()-ROW($N$9),BA$6-$D$4))&gt;=50,IF(SUMIFS(OFFSET(データ_研究棟施設!$M$5:$M$1048576,0,ROUND(BA$8*24,1)),データ_研究棟施設!$J$5:$J$1048576,OFFSET($G$9,ROW()-ROW($N$9),BA$6-$D$4))&gt;=100,"×","△"),IF(OR(BA$8&lt;9/24,BA$8&gt;=17/24),"△","〇")))</f>
        <v>〇</v>
      </c>
      <c r="BB83" s="29" t="str">
        <f ca="1">IF(OR(BB$9="×",BB$110="×"),"×",IF(SUMIFS(OFFSET(データ_研究棟施設!$M$5:$M$1048576,0,ROUND(BB$8*24,1)),データ_研究棟施設!$J$5:$J$1048576,OFFSET($G$9,ROW()-ROW($N$9),BB$6-$D$4))&gt;=50,IF(SUMIFS(OFFSET(データ_研究棟施設!$M$5:$M$1048576,0,ROUND(BB$8*24,1)),データ_研究棟施設!$J$5:$J$1048576,OFFSET($G$9,ROW()-ROW($N$9),BB$6-$D$4))&gt;=100,"×","△"),IF(OR(BB$8&lt;9/24,BB$8&gt;=17/24),"△","〇")))</f>
        <v>〇</v>
      </c>
      <c r="BC83" s="28" t="str">
        <f ca="1">IF(OR(BC$9="×",BC$110="×"),"×",IF(SUMIFS(OFFSET(データ_研究棟施設!$M$5:$M$1048576,0,ROUND(BC$8*24,1)),データ_研究棟施設!$J$5:$J$1048576,OFFSET($G$9,ROW()-ROW($N$9),BC$6-$D$4))&gt;=50,IF(SUMIFS(OFFSET(データ_研究棟施設!$M$5:$M$1048576,0,ROUND(BC$8*24,1)),データ_研究棟施設!$J$5:$J$1048576,OFFSET($G$9,ROW()-ROW($N$9),BC$6-$D$4))&gt;=100,"×","△"),IF(OR(BC$8&lt;9/24,BC$8&gt;=17/24),"△","〇")))</f>
        <v>△</v>
      </c>
      <c r="BD83" s="29" t="str">
        <f ca="1">IF(OR(BD$9="×",BD$110="×"),"×",IF(SUMIFS(OFFSET(データ_研究棟施設!$M$5:$M$1048576,0,ROUND(BD$8*24,1)),データ_研究棟施設!$J$5:$J$1048576,OFFSET($G$9,ROW()-ROW($N$9),BD$6-$D$4))&gt;=50,IF(SUMIFS(OFFSET(データ_研究棟施設!$M$5:$M$1048576,0,ROUND(BD$8*24,1)),データ_研究棟施設!$J$5:$J$1048576,OFFSET($G$9,ROW()-ROW($N$9),BD$6-$D$4))&gt;=100,"×","△"),IF(OR(BD$8&lt;9/24,BD$8&gt;=17/24),"△","〇")))</f>
        <v>△</v>
      </c>
      <c r="BE83" s="29" t="str">
        <f ca="1">IF(OR(BE$9="×",BE$110="×"),"×",IF(SUMIFS(OFFSET(データ_研究棟施設!$M$5:$M$1048576,0,ROUND(BE$8*24,1)),データ_研究棟施設!$J$5:$J$1048576,OFFSET($G$9,ROW()-ROW($N$9),BE$6-$D$4))&gt;=50,IF(SUMIFS(OFFSET(データ_研究棟施設!$M$5:$M$1048576,0,ROUND(BE$8*24,1)),データ_研究棟施設!$J$5:$J$1048576,OFFSET($G$9,ROW()-ROW($N$9),BE$6-$D$4))&gt;=100,"×","△"),IF(OR(BE$8&lt;9/24,BE$8&gt;=17/24),"△","〇")))</f>
        <v>△</v>
      </c>
      <c r="BF83" s="30" t="str">
        <f ca="1">IF(OR(BF$9="×",BF$110="×"),"×",IF(SUMIFS(OFFSET(データ_研究棟施設!$M$5:$M$1048576,0,ROUND(BF$8*24,1)),データ_研究棟施設!$J$5:$J$1048576,OFFSET($G$9,ROW()-ROW($N$9),BF$6-$D$4))&gt;=50,IF(SUMIFS(OFFSET(データ_研究棟施設!$M$5:$M$1048576,0,ROUND(BF$8*24,1)),データ_研究棟施設!$J$5:$J$1048576,OFFSET($G$9,ROW()-ROW($N$9),BF$6-$D$4))&gt;=100,"×","△"),IF(OR(BF$8&lt;9/24,BF$8&gt;=17/24),"△","〇")))</f>
        <v>△</v>
      </c>
      <c r="BG83" s="29" t="str">
        <f ca="1">IF(OR(BG$9="×",BG$110="×"),"×",IF(SUMIFS(OFFSET(データ_研究棟施設!$M$5:$M$1048576,0,ROUND(BG$8*24,1)),データ_研究棟施設!$J$5:$J$1048576,OFFSET($G$9,ROW()-ROW($N$9),BG$6-$D$4))&gt;=50,IF(SUMIFS(OFFSET(データ_研究棟施設!$M$5:$M$1048576,0,ROUND(BG$8*24,1)),データ_研究棟施設!$J$5:$J$1048576,OFFSET($G$9,ROW()-ROW($N$9),BG$6-$D$4))&gt;=100,"×","△"),IF(OR(BG$8&lt;9/24,BG$8&gt;=17/24),"△","〇")))</f>
        <v>△</v>
      </c>
      <c r="BH83" s="29" t="str">
        <f ca="1">IF(OR(BH$9="×",BH$110="×"),"×",IF(SUMIFS(OFFSET(データ_研究棟施設!$M$5:$M$1048576,0,ROUND(BH$8*24,1)),データ_研究棟施設!$J$5:$J$1048576,OFFSET($G$9,ROW()-ROW($N$9),BH$6-$D$4))&gt;=50,IF(SUMIFS(OFFSET(データ_研究棟施設!$M$5:$M$1048576,0,ROUND(BH$8*24,1)),データ_研究棟施設!$J$5:$J$1048576,OFFSET($G$9,ROW()-ROW($N$9),BH$6-$D$4))&gt;=100,"×","△"),IF(OR(BH$8&lt;9/24,BH$8&gt;=17/24),"△","〇")))</f>
        <v>△</v>
      </c>
      <c r="BI83" s="37" t="str">
        <f ca="1">IF(OR(BI$9="×",BI$110="×"),"×",IF(SUMIFS(OFFSET(データ_研究棟施設!$M$5:$M$1048576,0,ROUND(BI$8*24,1)),データ_研究棟施設!$J$5:$J$1048576,OFFSET($G$9,ROW()-ROW($N$9),BI$6-$D$4))&gt;=50,IF(SUMIFS(OFFSET(データ_研究棟施設!$M$5:$M$1048576,0,ROUND(BI$8*24,1)),データ_研究棟施設!$J$5:$J$1048576,OFFSET($G$9,ROW()-ROW($N$9),BI$6-$D$4))&gt;=100,"×","△"),IF(OR(BI$8&lt;9/24,BI$8&gt;=17/24),"△","〇")))</f>
        <v>△</v>
      </c>
      <c r="BJ83" s="36" t="str">
        <f ca="1">IF(OR(BJ$9="×",BJ$110="×"),"×",IF(SUMIFS(OFFSET(データ_研究棟施設!$M$5:$M$1048576,0,ROUND(BJ$8*24,1)),データ_研究棟施設!$J$5:$J$1048576,OFFSET($G$9,ROW()-ROW($N$9),BJ$6-$D$4))&gt;=50,IF(SUMIFS(OFFSET(データ_研究棟施設!$M$5:$M$1048576,0,ROUND(BJ$8*24,1)),データ_研究棟施設!$J$5:$J$1048576,OFFSET($G$9,ROW()-ROW($N$9),BJ$6-$D$4))&gt;=100,"×","△"),IF(OR(BJ$8&lt;9/24,BJ$8&gt;=17/24),"△","〇")))</f>
        <v>△</v>
      </c>
      <c r="BK83" s="29" t="str">
        <f ca="1">IF(OR(BK$9="×",BK$110="×"),"×",IF(SUMIFS(OFFSET(データ_研究棟施設!$M$5:$M$1048576,0,ROUND(BK$8*24,1)),データ_研究棟施設!$J$5:$J$1048576,OFFSET($G$9,ROW()-ROW($N$9),BK$6-$D$4))&gt;=50,IF(SUMIFS(OFFSET(データ_研究棟施設!$M$5:$M$1048576,0,ROUND(BK$8*24,1)),データ_研究棟施設!$J$5:$J$1048576,OFFSET($G$9,ROW()-ROW($N$9),BK$6-$D$4))&gt;=100,"×","△"),IF(OR(BK$8&lt;9/24,BK$8&gt;=17/24),"△","〇")))</f>
        <v>△</v>
      </c>
      <c r="BL83" s="29" t="str">
        <f ca="1">IF(OR(BL$9="×",BL$110="×"),"×",IF(SUMIFS(OFFSET(データ_研究棟施設!$M$5:$M$1048576,0,ROUND(BL$8*24,1)),データ_研究棟施設!$J$5:$J$1048576,OFFSET($G$9,ROW()-ROW($N$9),BL$6-$D$4))&gt;=50,IF(SUMIFS(OFFSET(データ_研究棟施設!$M$5:$M$1048576,0,ROUND(BL$8*24,1)),データ_研究棟施設!$J$5:$J$1048576,OFFSET($G$9,ROW()-ROW($N$9),BL$6-$D$4))&gt;=100,"×","△"),IF(OR(BL$8&lt;9/24,BL$8&gt;=17/24),"△","〇")))</f>
        <v>△</v>
      </c>
      <c r="BM83" s="29" t="str">
        <f ca="1">IF(OR(BM$9="×",BM$110="×"),"×",IF(SUMIFS(OFFSET(データ_研究棟施設!$M$5:$M$1048576,0,ROUND(BM$8*24,1)),データ_研究棟施設!$J$5:$J$1048576,OFFSET($G$9,ROW()-ROW($N$9),BM$6-$D$4))&gt;=50,IF(SUMIFS(OFFSET(データ_研究棟施設!$M$5:$M$1048576,0,ROUND(BM$8*24,1)),データ_研究棟施設!$J$5:$J$1048576,OFFSET($G$9,ROW()-ROW($N$9),BM$6-$D$4))&gt;=100,"×","△"),IF(OR(BM$8&lt;9/24,BM$8&gt;=17/24),"△","〇")))</f>
        <v>△</v>
      </c>
      <c r="BN83" s="29" t="str">
        <f ca="1">IF(OR(BN$9="×",BN$110="×"),"×",IF(SUMIFS(OFFSET(データ_研究棟施設!$M$5:$M$1048576,0,ROUND(BN$8*24,1)),データ_研究棟施設!$J$5:$J$1048576,OFFSET($G$9,ROW()-ROW($N$9),BN$6-$D$4))&gt;=50,IF(SUMIFS(OFFSET(データ_研究棟施設!$M$5:$M$1048576,0,ROUND(BN$8*24,1)),データ_研究棟施設!$J$5:$J$1048576,OFFSET($G$9,ROW()-ROW($N$9),BN$6-$D$4))&gt;=100,"×","△"),IF(OR(BN$8&lt;9/24,BN$8&gt;=17/24),"△","〇")))</f>
        <v>△</v>
      </c>
      <c r="BO83" s="29" t="str">
        <f ca="1">IF(OR(BO$9="×",BO$110="×"),"×",IF(SUMIFS(OFFSET(データ_研究棟施設!$M$5:$M$1048576,0,ROUND(BO$8*24,1)),データ_研究棟施設!$J$5:$J$1048576,OFFSET($G$9,ROW()-ROW($N$9),BO$6-$D$4))&gt;=50,IF(SUMIFS(OFFSET(データ_研究棟施設!$M$5:$M$1048576,0,ROUND(BO$8*24,1)),データ_研究棟施設!$J$5:$J$1048576,OFFSET($G$9,ROW()-ROW($N$9),BO$6-$D$4))&gt;=100,"×","△"),IF(OR(BO$8&lt;9/24,BO$8&gt;=17/24),"△","〇")))</f>
        <v>△</v>
      </c>
      <c r="BP83" s="29" t="str">
        <f ca="1">IF(OR(BP$9="×",BP$110="×"),"×",IF(SUMIFS(OFFSET(データ_研究棟施設!$M$5:$M$1048576,0,ROUND(BP$8*24,1)),データ_研究棟施設!$J$5:$J$1048576,OFFSET($G$9,ROW()-ROW($N$9),BP$6-$D$4))&gt;=50,IF(SUMIFS(OFFSET(データ_研究棟施設!$M$5:$M$1048576,0,ROUND(BP$8*24,1)),データ_研究棟施設!$J$5:$J$1048576,OFFSET($G$9,ROW()-ROW($N$9),BP$6-$D$4))&gt;=100,"×","△"),IF(OR(BP$8&lt;9/24,BP$8&gt;=17/24),"△","〇")))</f>
        <v>△</v>
      </c>
      <c r="BQ83" s="29" t="str">
        <f ca="1">IF(OR(BQ$9="×",BQ$110="×"),"×",IF(SUMIFS(OFFSET(データ_研究棟施設!$M$5:$M$1048576,0,ROUND(BQ$8*24,1)),データ_研究棟施設!$J$5:$J$1048576,OFFSET($G$9,ROW()-ROW($N$9),BQ$6-$D$4))&gt;=50,IF(SUMIFS(OFFSET(データ_研究棟施設!$M$5:$M$1048576,0,ROUND(BQ$8*24,1)),データ_研究棟施設!$J$5:$J$1048576,OFFSET($G$9,ROW()-ROW($N$9),BQ$6-$D$4))&gt;=100,"×","△"),IF(OR(BQ$8&lt;9/24,BQ$8&gt;=17/24),"△","〇")))</f>
        <v>△</v>
      </c>
      <c r="BR83" s="29" t="str">
        <f ca="1">IF(OR(BR$9="×",BR$110="×"),"×",IF(SUMIFS(OFFSET(データ_研究棟施設!$M$5:$M$1048576,0,ROUND(BR$8*24,1)),データ_研究棟施設!$J$5:$J$1048576,OFFSET($G$9,ROW()-ROW($N$9),BR$6-$D$4))&gt;=50,IF(SUMIFS(OFFSET(データ_研究棟施設!$M$5:$M$1048576,0,ROUND(BR$8*24,1)),データ_研究棟施設!$J$5:$J$1048576,OFFSET($G$9,ROW()-ROW($N$9),BR$6-$D$4))&gt;=100,"×","△"),IF(OR(BR$8&lt;9/24,BR$8&gt;=17/24),"△","〇")))</f>
        <v>△</v>
      </c>
      <c r="BS83" s="28" t="str">
        <f ca="1">IF(OR(BS$9="×",BS$110="×"),"×",IF(SUMIFS(OFFSET(データ_研究棟施設!$M$5:$M$1048576,0,ROUND(BS$8*24,1)),データ_研究棟施設!$J$5:$J$1048576,OFFSET($G$9,ROW()-ROW($N$9),BS$6-$D$4))&gt;=50,IF(SUMIFS(OFFSET(データ_研究棟施設!$M$5:$M$1048576,0,ROUND(BS$8*24,1)),データ_研究棟施設!$J$5:$J$1048576,OFFSET($G$9,ROW()-ROW($N$9),BS$6-$D$4))&gt;=100,"×","△"),IF(OR(BS$8&lt;9/24,BS$8&gt;=17/24),"△","〇")))</f>
        <v>〇</v>
      </c>
      <c r="BT83" s="29" t="str">
        <f ca="1">IF(OR(BT$9="×",BT$110="×"),"×",IF(SUMIFS(OFFSET(データ_研究棟施設!$M$5:$M$1048576,0,ROUND(BT$8*24,1)),データ_研究棟施設!$J$5:$J$1048576,OFFSET($G$9,ROW()-ROW($N$9),BT$6-$D$4))&gt;=50,IF(SUMIFS(OFFSET(データ_研究棟施設!$M$5:$M$1048576,0,ROUND(BT$8*24,1)),データ_研究棟施設!$J$5:$J$1048576,OFFSET($G$9,ROW()-ROW($N$9),BT$6-$D$4))&gt;=100,"×","△"),IF(OR(BT$8&lt;9/24,BT$8&gt;=17/24),"△","〇")))</f>
        <v>〇</v>
      </c>
      <c r="BU83" s="29" t="str">
        <f ca="1">IF(OR(BU$9="×",BU$110="×"),"×",IF(SUMIFS(OFFSET(データ_研究棟施設!$M$5:$M$1048576,0,ROUND(BU$8*24,1)),データ_研究棟施設!$J$5:$J$1048576,OFFSET($G$9,ROW()-ROW($N$9),BU$6-$D$4))&gt;=50,IF(SUMIFS(OFFSET(データ_研究棟施設!$M$5:$M$1048576,0,ROUND(BU$8*24,1)),データ_研究棟施設!$J$5:$J$1048576,OFFSET($G$9,ROW()-ROW($N$9),BU$6-$D$4))&gt;=100,"×","△"),IF(OR(BU$8&lt;9/24,BU$8&gt;=17/24),"△","〇")))</f>
        <v>〇</v>
      </c>
      <c r="BV83" s="30" t="str">
        <f ca="1">IF(OR(BV$9="×",BV$110="×"),"×",IF(SUMIFS(OFFSET(データ_研究棟施設!$M$5:$M$1048576,0,ROUND(BV$8*24,1)),データ_研究棟施設!$J$5:$J$1048576,OFFSET($G$9,ROW()-ROW($N$9),BV$6-$D$4))&gt;=50,IF(SUMIFS(OFFSET(データ_研究棟施設!$M$5:$M$1048576,0,ROUND(BV$8*24,1)),データ_研究棟施設!$J$5:$J$1048576,OFFSET($G$9,ROW()-ROW($N$9),BV$6-$D$4))&gt;=100,"×","△"),IF(OR(BV$8&lt;9/24,BV$8&gt;=17/24),"△","〇")))</f>
        <v>〇</v>
      </c>
      <c r="BW83" s="29" t="str">
        <f ca="1">IF(OR(BW$9="×",BW$110="×"),"×",IF(SUMIFS(OFFSET(データ_研究棟施設!$M$5:$M$1048576,0,ROUND(BW$8*24,1)),データ_研究棟施設!$J$5:$J$1048576,OFFSET($G$9,ROW()-ROW($N$9),BW$6-$D$4))&gt;=50,IF(SUMIFS(OFFSET(データ_研究棟施設!$M$5:$M$1048576,0,ROUND(BW$8*24,1)),データ_研究棟施設!$J$5:$J$1048576,OFFSET($G$9,ROW()-ROW($N$9),BW$6-$D$4))&gt;=100,"×","△"),IF(OR(BW$8&lt;9/24,BW$8&gt;=17/24),"△","〇")))</f>
        <v>〇</v>
      </c>
      <c r="BX83" s="29" t="str">
        <f ca="1">IF(OR(BX$9="×",BX$110="×"),"×",IF(SUMIFS(OFFSET(データ_研究棟施設!$M$5:$M$1048576,0,ROUND(BX$8*24,1)),データ_研究棟施設!$J$5:$J$1048576,OFFSET($G$9,ROW()-ROW($N$9),BX$6-$D$4))&gt;=50,IF(SUMIFS(OFFSET(データ_研究棟施設!$M$5:$M$1048576,0,ROUND(BX$8*24,1)),データ_研究棟施設!$J$5:$J$1048576,OFFSET($G$9,ROW()-ROW($N$9),BX$6-$D$4))&gt;=100,"×","△"),IF(OR(BX$8&lt;9/24,BX$8&gt;=17/24),"△","〇")))</f>
        <v>〇</v>
      </c>
      <c r="BY83" s="29" t="str">
        <f ca="1">IF(OR(BY$9="×",BY$110="×"),"×",IF(SUMIFS(OFFSET(データ_研究棟施設!$M$5:$M$1048576,0,ROUND(BY$8*24,1)),データ_研究棟施設!$J$5:$J$1048576,OFFSET($G$9,ROW()-ROW($N$9),BY$6-$D$4))&gt;=50,IF(SUMIFS(OFFSET(データ_研究棟施設!$M$5:$M$1048576,0,ROUND(BY$8*24,1)),データ_研究棟施設!$J$5:$J$1048576,OFFSET($G$9,ROW()-ROW($N$9),BY$6-$D$4))&gt;=100,"×","△"),IF(OR(BY$8&lt;9/24,BY$8&gt;=17/24),"△","〇")))</f>
        <v>〇</v>
      </c>
      <c r="BZ83" s="29" t="str">
        <f ca="1">IF(OR(BZ$9="×",BZ$110="×"),"×",IF(SUMIFS(OFFSET(データ_研究棟施設!$M$5:$M$1048576,0,ROUND(BZ$8*24,1)),データ_研究棟施設!$J$5:$J$1048576,OFFSET($G$9,ROW()-ROW($N$9),BZ$6-$D$4))&gt;=50,IF(SUMIFS(OFFSET(データ_研究棟施設!$M$5:$M$1048576,0,ROUND(BZ$8*24,1)),データ_研究棟施設!$J$5:$J$1048576,OFFSET($G$9,ROW()-ROW($N$9),BZ$6-$D$4))&gt;=100,"×","△"),IF(OR(BZ$8&lt;9/24,BZ$8&gt;=17/24),"△","〇")))</f>
        <v>〇</v>
      </c>
      <c r="CA83" s="28" t="str">
        <f ca="1">IF(OR(CA$9="×",CA$110="×"),"×",IF(SUMIFS(OFFSET(データ_研究棟施設!$M$5:$M$1048576,0,ROUND(CA$8*24,1)),データ_研究棟施設!$J$5:$J$1048576,OFFSET($G$9,ROW()-ROW($N$9),CA$6-$D$4))&gt;=50,IF(SUMIFS(OFFSET(データ_研究棟施設!$M$5:$M$1048576,0,ROUND(CA$8*24,1)),データ_研究棟施設!$J$5:$J$1048576,OFFSET($G$9,ROW()-ROW($N$9),CA$6-$D$4))&gt;=100,"×","△"),IF(OR(CA$8&lt;9/24,CA$8&gt;=17/24),"△","〇")))</f>
        <v>△</v>
      </c>
      <c r="CB83" s="29" t="str">
        <f ca="1">IF(OR(CB$9="×",CB$110="×"),"×",IF(SUMIFS(OFFSET(データ_研究棟施設!$M$5:$M$1048576,0,ROUND(CB$8*24,1)),データ_研究棟施設!$J$5:$J$1048576,OFFSET($G$9,ROW()-ROW($N$9),CB$6-$D$4))&gt;=50,IF(SUMIFS(OFFSET(データ_研究棟施設!$M$5:$M$1048576,0,ROUND(CB$8*24,1)),データ_研究棟施設!$J$5:$J$1048576,OFFSET($G$9,ROW()-ROW($N$9),CB$6-$D$4))&gt;=100,"×","△"),IF(OR(CB$8&lt;9/24,CB$8&gt;=17/24),"△","〇")))</f>
        <v>△</v>
      </c>
      <c r="CC83" s="29" t="str">
        <f ca="1">IF(OR(CC$9="×",CC$110="×"),"×",IF(SUMIFS(OFFSET(データ_研究棟施設!$M$5:$M$1048576,0,ROUND(CC$8*24,1)),データ_研究棟施設!$J$5:$J$1048576,OFFSET($G$9,ROW()-ROW($N$9),CC$6-$D$4))&gt;=50,IF(SUMIFS(OFFSET(データ_研究棟施設!$M$5:$M$1048576,0,ROUND(CC$8*24,1)),データ_研究棟施設!$J$5:$J$1048576,OFFSET($G$9,ROW()-ROW($N$9),CC$6-$D$4))&gt;=100,"×","△"),IF(OR(CC$8&lt;9/24,CC$8&gt;=17/24),"△","〇")))</f>
        <v>△</v>
      </c>
      <c r="CD83" s="30" t="str">
        <f ca="1">IF(OR(CD$9="×",CD$110="×"),"×",IF(SUMIFS(OFFSET(データ_研究棟施設!$M$5:$M$1048576,0,ROUND(CD$8*24,1)),データ_研究棟施設!$J$5:$J$1048576,OFFSET($G$9,ROW()-ROW($N$9),CD$6-$D$4))&gt;=50,IF(SUMIFS(OFFSET(データ_研究棟施設!$M$5:$M$1048576,0,ROUND(CD$8*24,1)),データ_研究棟施設!$J$5:$J$1048576,OFFSET($G$9,ROW()-ROW($N$9),CD$6-$D$4))&gt;=100,"×","△"),IF(OR(CD$8&lt;9/24,CD$8&gt;=17/24),"△","〇")))</f>
        <v>△</v>
      </c>
      <c r="CE83" s="29" t="str">
        <f ca="1">IF(OR(CE$9="×",CE$110="×"),"×",IF(SUMIFS(OFFSET(データ_研究棟施設!$M$5:$M$1048576,0,ROUND(CE$8*24,1)),データ_研究棟施設!$J$5:$J$1048576,OFFSET($G$9,ROW()-ROW($N$9),CE$6-$D$4))&gt;=50,IF(SUMIFS(OFFSET(データ_研究棟施設!$M$5:$M$1048576,0,ROUND(CE$8*24,1)),データ_研究棟施設!$J$5:$J$1048576,OFFSET($G$9,ROW()-ROW($N$9),CE$6-$D$4))&gt;=100,"×","△"),IF(OR(CE$8&lt;9/24,CE$8&gt;=17/24),"△","〇")))</f>
        <v>△</v>
      </c>
      <c r="CF83" s="29" t="str">
        <f ca="1">IF(OR(CF$9="×",CF$110="×"),"×",IF(SUMIFS(OFFSET(データ_研究棟施設!$M$5:$M$1048576,0,ROUND(CF$8*24,1)),データ_研究棟施設!$J$5:$J$1048576,OFFSET($G$9,ROW()-ROW($N$9),CF$6-$D$4))&gt;=50,IF(SUMIFS(OFFSET(データ_研究棟施設!$M$5:$M$1048576,0,ROUND(CF$8*24,1)),データ_研究棟施設!$J$5:$J$1048576,OFFSET($G$9,ROW()-ROW($N$9),CF$6-$D$4))&gt;=100,"×","△"),IF(OR(CF$8&lt;9/24,CF$8&gt;=17/24),"△","〇")))</f>
        <v>△</v>
      </c>
      <c r="CG83" s="37" t="str">
        <f ca="1">IF(OR(CG$9="×",CG$110="×"),"×",IF(SUMIFS(OFFSET(データ_研究棟施設!$M$5:$M$1048576,0,ROUND(CG$8*24,1)),データ_研究棟施設!$J$5:$J$1048576,OFFSET($G$9,ROW()-ROW($N$9),CG$6-$D$4))&gt;=50,IF(SUMIFS(OFFSET(データ_研究棟施設!$M$5:$M$1048576,0,ROUND(CG$8*24,1)),データ_研究棟施設!$J$5:$J$1048576,OFFSET($G$9,ROW()-ROW($N$9),CG$6-$D$4))&gt;=100,"×","△"),IF(OR(CG$8&lt;9/24,CG$8&gt;=17/24),"△","〇")))</f>
        <v>△</v>
      </c>
      <c r="CH83" s="36" t="str">
        <f ca="1">IF(OR(CH$9="×",CH$110="×"),"×",IF(SUMIFS(OFFSET(データ_研究棟施設!$M$5:$M$1048576,0,ROUND(CH$8*24,1)),データ_研究棟施設!$J$5:$J$1048576,OFFSET($G$9,ROW()-ROW($N$9),CH$6-$D$4))&gt;=50,IF(SUMIFS(OFFSET(データ_研究棟施設!$M$5:$M$1048576,0,ROUND(CH$8*24,1)),データ_研究棟施設!$J$5:$J$1048576,OFFSET($G$9,ROW()-ROW($N$9),CH$6-$D$4))&gt;=100,"×","△"),IF(OR(CH$8&lt;9/24,CH$8&gt;=17/24),"△","〇")))</f>
        <v>△</v>
      </c>
      <c r="CI83" s="29" t="str">
        <f ca="1">IF(OR(CI$9="×",CI$110="×"),"×",IF(SUMIFS(OFFSET(データ_研究棟施設!$M$5:$M$1048576,0,ROUND(CI$8*24,1)),データ_研究棟施設!$J$5:$J$1048576,OFFSET($G$9,ROW()-ROW($N$9),CI$6-$D$4))&gt;=50,IF(SUMIFS(OFFSET(データ_研究棟施設!$M$5:$M$1048576,0,ROUND(CI$8*24,1)),データ_研究棟施設!$J$5:$J$1048576,OFFSET($G$9,ROW()-ROW($N$9),CI$6-$D$4))&gt;=100,"×","△"),IF(OR(CI$8&lt;9/24,CI$8&gt;=17/24),"△","〇")))</f>
        <v>△</v>
      </c>
      <c r="CJ83" s="29" t="str">
        <f ca="1">IF(OR(CJ$9="×",CJ$110="×"),"×",IF(SUMIFS(OFFSET(データ_研究棟施設!$M$5:$M$1048576,0,ROUND(CJ$8*24,1)),データ_研究棟施設!$J$5:$J$1048576,OFFSET($G$9,ROW()-ROW($N$9),CJ$6-$D$4))&gt;=50,IF(SUMIFS(OFFSET(データ_研究棟施設!$M$5:$M$1048576,0,ROUND(CJ$8*24,1)),データ_研究棟施設!$J$5:$J$1048576,OFFSET($G$9,ROW()-ROW($N$9),CJ$6-$D$4))&gt;=100,"×","△"),IF(OR(CJ$8&lt;9/24,CJ$8&gt;=17/24),"△","〇")))</f>
        <v>△</v>
      </c>
      <c r="CK83" s="29" t="str">
        <f ca="1">IF(OR(CK$9="×",CK$110="×"),"×",IF(SUMIFS(OFFSET(データ_研究棟施設!$M$5:$M$1048576,0,ROUND(CK$8*24,1)),データ_研究棟施設!$J$5:$J$1048576,OFFSET($G$9,ROW()-ROW($N$9),CK$6-$D$4))&gt;=50,IF(SUMIFS(OFFSET(データ_研究棟施設!$M$5:$M$1048576,0,ROUND(CK$8*24,1)),データ_研究棟施設!$J$5:$J$1048576,OFFSET($G$9,ROW()-ROW($N$9),CK$6-$D$4))&gt;=100,"×","△"),IF(OR(CK$8&lt;9/24,CK$8&gt;=17/24),"△","〇")))</f>
        <v>△</v>
      </c>
      <c r="CL83" s="29" t="str">
        <f ca="1">IF(OR(CL$9="×",CL$110="×"),"×",IF(SUMIFS(OFFSET(データ_研究棟施設!$M$5:$M$1048576,0,ROUND(CL$8*24,1)),データ_研究棟施設!$J$5:$J$1048576,OFFSET($G$9,ROW()-ROW($N$9),CL$6-$D$4))&gt;=50,IF(SUMIFS(OFFSET(データ_研究棟施設!$M$5:$M$1048576,0,ROUND(CL$8*24,1)),データ_研究棟施設!$J$5:$J$1048576,OFFSET($G$9,ROW()-ROW($N$9),CL$6-$D$4))&gt;=100,"×","△"),IF(OR(CL$8&lt;9/24,CL$8&gt;=17/24),"△","〇")))</f>
        <v>△</v>
      </c>
      <c r="CM83" s="29" t="str">
        <f ca="1">IF(OR(CM$9="×",CM$110="×"),"×",IF(SUMIFS(OFFSET(データ_研究棟施設!$M$5:$M$1048576,0,ROUND(CM$8*24,1)),データ_研究棟施設!$J$5:$J$1048576,OFFSET($G$9,ROW()-ROW($N$9),CM$6-$D$4))&gt;=50,IF(SUMIFS(OFFSET(データ_研究棟施設!$M$5:$M$1048576,0,ROUND(CM$8*24,1)),データ_研究棟施設!$J$5:$J$1048576,OFFSET($G$9,ROW()-ROW($N$9),CM$6-$D$4))&gt;=100,"×","△"),IF(OR(CM$8&lt;9/24,CM$8&gt;=17/24),"△","〇")))</f>
        <v>△</v>
      </c>
      <c r="CN83" s="29" t="str">
        <f ca="1">IF(OR(CN$9="×",CN$110="×"),"×",IF(SUMIFS(OFFSET(データ_研究棟施設!$M$5:$M$1048576,0,ROUND(CN$8*24,1)),データ_研究棟施設!$J$5:$J$1048576,OFFSET($G$9,ROW()-ROW($N$9),CN$6-$D$4))&gt;=50,IF(SUMIFS(OFFSET(データ_研究棟施設!$M$5:$M$1048576,0,ROUND(CN$8*24,1)),データ_研究棟施設!$J$5:$J$1048576,OFFSET($G$9,ROW()-ROW($N$9),CN$6-$D$4))&gt;=100,"×","△"),IF(OR(CN$8&lt;9/24,CN$8&gt;=17/24),"△","〇")))</f>
        <v>△</v>
      </c>
      <c r="CO83" s="29" t="str">
        <f ca="1">IF(OR(CO$9="×",CO$110="×"),"×",IF(SUMIFS(OFFSET(データ_研究棟施設!$M$5:$M$1048576,0,ROUND(CO$8*24,1)),データ_研究棟施設!$J$5:$J$1048576,OFFSET($G$9,ROW()-ROW($N$9),CO$6-$D$4))&gt;=50,IF(SUMIFS(OFFSET(データ_研究棟施設!$M$5:$M$1048576,0,ROUND(CO$8*24,1)),データ_研究棟施設!$J$5:$J$1048576,OFFSET($G$9,ROW()-ROW($N$9),CO$6-$D$4))&gt;=100,"×","△"),IF(OR(CO$8&lt;9/24,CO$8&gt;=17/24),"△","〇")))</f>
        <v>△</v>
      </c>
      <c r="CP83" s="29" t="str">
        <f ca="1">IF(OR(CP$9="×",CP$110="×"),"×",IF(SUMIFS(OFFSET(データ_研究棟施設!$M$5:$M$1048576,0,ROUND(CP$8*24,1)),データ_研究棟施設!$J$5:$J$1048576,OFFSET($G$9,ROW()-ROW($N$9),CP$6-$D$4))&gt;=50,IF(SUMIFS(OFFSET(データ_研究棟施設!$M$5:$M$1048576,0,ROUND(CP$8*24,1)),データ_研究棟施設!$J$5:$J$1048576,OFFSET($G$9,ROW()-ROW($N$9),CP$6-$D$4))&gt;=100,"×","△"),IF(OR(CP$8&lt;9/24,CP$8&gt;=17/24),"△","〇")))</f>
        <v>△</v>
      </c>
      <c r="CQ83" s="28" t="str">
        <f ca="1">IF(OR(CQ$9="×",CQ$110="×"),"×",IF(SUMIFS(OFFSET(データ_研究棟施設!$M$5:$M$1048576,0,ROUND(CQ$8*24,1)),データ_研究棟施設!$J$5:$J$1048576,OFFSET($G$9,ROW()-ROW($N$9),CQ$6-$D$4))&gt;=50,IF(SUMIFS(OFFSET(データ_研究棟施設!$M$5:$M$1048576,0,ROUND(CQ$8*24,1)),データ_研究棟施設!$J$5:$J$1048576,OFFSET($G$9,ROW()-ROW($N$9),CQ$6-$D$4))&gt;=100,"×","△"),IF(OR(CQ$8&lt;9/24,CQ$8&gt;=17/24),"△","〇")))</f>
        <v>〇</v>
      </c>
      <c r="CR83" s="29" t="str">
        <f ca="1">IF(OR(CR$9="×",CR$110="×"),"×",IF(SUMIFS(OFFSET(データ_研究棟施設!$M$5:$M$1048576,0,ROUND(CR$8*24,1)),データ_研究棟施設!$J$5:$J$1048576,OFFSET($G$9,ROW()-ROW($N$9),CR$6-$D$4))&gt;=50,IF(SUMIFS(OFFSET(データ_研究棟施設!$M$5:$M$1048576,0,ROUND(CR$8*24,1)),データ_研究棟施設!$J$5:$J$1048576,OFFSET($G$9,ROW()-ROW($N$9),CR$6-$D$4))&gt;=100,"×","△"),IF(OR(CR$8&lt;9/24,CR$8&gt;=17/24),"△","〇")))</f>
        <v>〇</v>
      </c>
      <c r="CS83" s="29" t="str">
        <f ca="1">IF(OR(CS$9="×",CS$110="×"),"×",IF(SUMIFS(OFFSET(データ_研究棟施設!$M$5:$M$1048576,0,ROUND(CS$8*24,1)),データ_研究棟施設!$J$5:$J$1048576,OFFSET($G$9,ROW()-ROW($N$9),CS$6-$D$4))&gt;=50,IF(SUMIFS(OFFSET(データ_研究棟施設!$M$5:$M$1048576,0,ROUND(CS$8*24,1)),データ_研究棟施設!$J$5:$J$1048576,OFFSET($G$9,ROW()-ROW($N$9),CS$6-$D$4))&gt;=100,"×","△"),IF(OR(CS$8&lt;9/24,CS$8&gt;=17/24),"△","〇")))</f>
        <v>〇</v>
      </c>
      <c r="CT83" s="30" t="str">
        <f ca="1">IF(OR(CT$9="×",CT$110="×"),"×",IF(SUMIFS(OFFSET(データ_研究棟施設!$M$5:$M$1048576,0,ROUND(CT$8*24,1)),データ_研究棟施設!$J$5:$J$1048576,OFFSET($G$9,ROW()-ROW($N$9),CT$6-$D$4))&gt;=50,IF(SUMIFS(OFFSET(データ_研究棟施設!$M$5:$M$1048576,0,ROUND(CT$8*24,1)),データ_研究棟施設!$J$5:$J$1048576,OFFSET($G$9,ROW()-ROW($N$9),CT$6-$D$4))&gt;=100,"×","△"),IF(OR(CT$8&lt;9/24,CT$8&gt;=17/24),"△","〇")))</f>
        <v>〇</v>
      </c>
      <c r="CU83" s="29" t="str">
        <f ca="1">IF(OR(CU$9="×",CU$110="×"),"×",IF(SUMIFS(OFFSET(データ_研究棟施設!$M$5:$M$1048576,0,ROUND(CU$8*24,1)),データ_研究棟施設!$J$5:$J$1048576,OFFSET($G$9,ROW()-ROW($N$9),CU$6-$D$4))&gt;=50,IF(SUMIFS(OFFSET(データ_研究棟施設!$M$5:$M$1048576,0,ROUND(CU$8*24,1)),データ_研究棟施設!$J$5:$J$1048576,OFFSET($G$9,ROW()-ROW($N$9),CU$6-$D$4))&gt;=100,"×","△"),IF(OR(CU$8&lt;9/24,CU$8&gt;=17/24),"△","〇")))</f>
        <v>〇</v>
      </c>
      <c r="CV83" s="29" t="str">
        <f ca="1">IF(OR(CV$9="×",CV$110="×"),"×",IF(SUMIFS(OFFSET(データ_研究棟施設!$M$5:$M$1048576,0,ROUND(CV$8*24,1)),データ_研究棟施設!$J$5:$J$1048576,OFFSET($G$9,ROW()-ROW($N$9),CV$6-$D$4))&gt;=50,IF(SUMIFS(OFFSET(データ_研究棟施設!$M$5:$M$1048576,0,ROUND(CV$8*24,1)),データ_研究棟施設!$J$5:$J$1048576,OFFSET($G$9,ROW()-ROW($N$9),CV$6-$D$4))&gt;=100,"×","△"),IF(OR(CV$8&lt;9/24,CV$8&gt;=17/24),"△","〇")))</f>
        <v>〇</v>
      </c>
      <c r="CW83" s="29" t="str">
        <f ca="1">IF(OR(CW$9="×",CW$110="×"),"×",IF(SUMIFS(OFFSET(データ_研究棟施設!$M$5:$M$1048576,0,ROUND(CW$8*24,1)),データ_研究棟施設!$J$5:$J$1048576,OFFSET($G$9,ROW()-ROW($N$9),CW$6-$D$4))&gt;=50,IF(SUMIFS(OFFSET(データ_研究棟施設!$M$5:$M$1048576,0,ROUND(CW$8*24,1)),データ_研究棟施設!$J$5:$J$1048576,OFFSET($G$9,ROW()-ROW($N$9),CW$6-$D$4))&gt;=100,"×","△"),IF(OR(CW$8&lt;9/24,CW$8&gt;=17/24),"△","〇")))</f>
        <v>〇</v>
      </c>
      <c r="CX83" s="29" t="str">
        <f ca="1">IF(OR(CX$9="×",CX$110="×"),"×",IF(SUMIFS(OFFSET(データ_研究棟施設!$M$5:$M$1048576,0,ROUND(CX$8*24,1)),データ_研究棟施設!$J$5:$J$1048576,OFFSET($G$9,ROW()-ROW($N$9),CX$6-$D$4))&gt;=50,IF(SUMIFS(OFFSET(データ_研究棟施設!$M$5:$M$1048576,0,ROUND(CX$8*24,1)),データ_研究棟施設!$J$5:$J$1048576,OFFSET($G$9,ROW()-ROW($N$9),CX$6-$D$4))&gt;=100,"×","△"),IF(OR(CX$8&lt;9/24,CX$8&gt;=17/24),"△","〇")))</f>
        <v>〇</v>
      </c>
      <c r="CY83" s="28" t="str">
        <f ca="1">IF(OR(CY$9="×",CY$110="×"),"×",IF(SUMIFS(OFFSET(データ_研究棟施設!$M$5:$M$1048576,0,ROUND(CY$8*24,1)),データ_研究棟施設!$J$5:$J$1048576,OFFSET($G$9,ROW()-ROW($N$9),CY$6-$D$4))&gt;=50,IF(SUMIFS(OFFSET(データ_研究棟施設!$M$5:$M$1048576,0,ROUND(CY$8*24,1)),データ_研究棟施設!$J$5:$J$1048576,OFFSET($G$9,ROW()-ROW($N$9),CY$6-$D$4))&gt;=100,"×","△"),IF(OR(CY$8&lt;9/24,CY$8&gt;=17/24),"△","〇")))</f>
        <v>△</v>
      </c>
      <c r="CZ83" s="29" t="str">
        <f ca="1">IF(OR(CZ$9="×",CZ$110="×"),"×",IF(SUMIFS(OFFSET(データ_研究棟施設!$M$5:$M$1048576,0,ROUND(CZ$8*24,1)),データ_研究棟施設!$J$5:$J$1048576,OFFSET($G$9,ROW()-ROW($N$9),CZ$6-$D$4))&gt;=50,IF(SUMIFS(OFFSET(データ_研究棟施設!$M$5:$M$1048576,0,ROUND(CZ$8*24,1)),データ_研究棟施設!$J$5:$J$1048576,OFFSET($G$9,ROW()-ROW($N$9),CZ$6-$D$4))&gt;=100,"×","△"),IF(OR(CZ$8&lt;9/24,CZ$8&gt;=17/24),"△","〇")))</f>
        <v>△</v>
      </c>
      <c r="DA83" s="29" t="str">
        <f ca="1">IF(OR(DA$9="×",DA$110="×"),"×",IF(SUMIFS(OFFSET(データ_研究棟施設!$M$5:$M$1048576,0,ROUND(DA$8*24,1)),データ_研究棟施設!$J$5:$J$1048576,OFFSET($G$9,ROW()-ROW($N$9),DA$6-$D$4))&gt;=50,IF(SUMIFS(OFFSET(データ_研究棟施設!$M$5:$M$1048576,0,ROUND(DA$8*24,1)),データ_研究棟施設!$J$5:$J$1048576,OFFSET($G$9,ROW()-ROW($N$9),DA$6-$D$4))&gt;=100,"×","△"),IF(OR(DA$8&lt;9/24,DA$8&gt;=17/24),"△","〇")))</f>
        <v>△</v>
      </c>
      <c r="DB83" s="30" t="str">
        <f ca="1">IF(OR(DB$9="×",DB$110="×"),"×",IF(SUMIFS(OFFSET(データ_研究棟施設!$M$5:$M$1048576,0,ROUND(DB$8*24,1)),データ_研究棟施設!$J$5:$J$1048576,OFFSET($G$9,ROW()-ROW($N$9),DB$6-$D$4))&gt;=50,IF(SUMIFS(OFFSET(データ_研究棟施設!$M$5:$M$1048576,0,ROUND(DB$8*24,1)),データ_研究棟施設!$J$5:$J$1048576,OFFSET($G$9,ROW()-ROW($N$9),DB$6-$D$4))&gt;=100,"×","△"),IF(OR(DB$8&lt;9/24,DB$8&gt;=17/24),"△","〇")))</f>
        <v>△</v>
      </c>
      <c r="DC83" s="29" t="str">
        <f ca="1">IF(OR(DC$9="×",DC$110="×"),"×",IF(SUMIFS(OFFSET(データ_研究棟施設!$M$5:$M$1048576,0,ROUND(DC$8*24,1)),データ_研究棟施設!$J$5:$J$1048576,OFFSET($G$9,ROW()-ROW($N$9),DC$6-$D$4))&gt;=50,IF(SUMIFS(OFFSET(データ_研究棟施設!$M$5:$M$1048576,0,ROUND(DC$8*24,1)),データ_研究棟施設!$J$5:$J$1048576,OFFSET($G$9,ROW()-ROW($N$9),DC$6-$D$4))&gt;=100,"×","△"),IF(OR(DC$8&lt;9/24,DC$8&gt;=17/24),"△","〇")))</f>
        <v>△</v>
      </c>
      <c r="DD83" s="29" t="str">
        <f ca="1">IF(OR(DD$9="×",DD$110="×"),"×",IF(SUMIFS(OFFSET(データ_研究棟施設!$M$5:$M$1048576,0,ROUND(DD$8*24,1)),データ_研究棟施設!$J$5:$J$1048576,OFFSET($G$9,ROW()-ROW($N$9),DD$6-$D$4))&gt;=50,IF(SUMIFS(OFFSET(データ_研究棟施設!$M$5:$M$1048576,0,ROUND(DD$8*24,1)),データ_研究棟施設!$J$5:$J$1048576,OFFSET($G$9,ROW()-ROW($N$9),DD$6-$D$4))&gt;=100,"×","△"),IF(OR(DD$8&lt;9/24,DD$8&gt;=17/24),"△","〇")))</f>
        <v>△</v>
      </c>
      <c r="DE83" s="37" t="str">
        <f ca="1">IF(OR(DE$9="×",DE$110="×"),"×",IF(SUMIFS(OFFSET(データ_研究棟施設!$M$5:$M$1048576,0,ROUND(DE$8*24,1)),データ_研究棟施設!$J$5:$J$1048576,OFFSET($G$9,ROW()-ROW($N$9),DE$6-$D$4))&gt;=50,IF(SUMIFS(OFFSET(データ_研究棟施設!$M$5:$M$1048576,0,ROUND(DE$8*24,1)),データ_研究棟施設!$J$5:$J$1048576,OFFSET($G$9,ROW()-ROW($N$9),DE$6-$D$4))&gt;=100,"×","△"),IF(OR(DE$8&lt;9/24,DE$8&gt;=17/24),"△","〇")))</f>
        <v>△</v>
      </c>
      <c r="DF83" s="36" t="str">
        <f ca="1">IF(OR(DF$9="×",DF$110="×"),"×",IF(SUMIFS(OFFSET(データ_研究棟施設!$M$5:$M$1048576,0,ROUND(DF$8*24,1)),データ_研究棟施設!$J$5:$J$1048576,OFFSET($G$9,ROW()-ROW($N$9),DF$6-$D$4))&gt;=50,IF(SUMIFS(OFFSET(データ_研究棟施設!$M$5:$M$1048576,0,ROUND(DF$8*24,1)),データ_研究棟施設!$J$5:$J$1048576,OFFSET($G$9,ROW()-ROW($N$9),DF$6-$D$4))&gt;=100,"×","△"),IF(OR(DF$8&lt;9/24,DF$8&gt;=17/24),"△","〇")))</f>
        <v>△</v>
      </c>
      <c r="DG83" s="29" t="str">
        <f ca="1">IF(OR(DG$9="×",DG$110="×"),"×",IF(SUMIFS(OFFSET(データ_研究棟施設!$M$5:$M$1048576,0,ROUND(DG$8*24,1)),データ_研究棟施設!$J$5:$J$1048576,OFFSET($G$9,ROW()-ROW($N$9),DG$6-$D$4))&gt;=50,IF(SUMIFS(OFFSET(データ_研究棟施設!$M$5:$M$1048576,0,ROUND(DG$8*24,1)),データ_研究棟施設!$J$5:$J$1048576,OFFSET($G$9,ROW()-ROW($N$9),DG$6-$D$4))&gt;=100,"×","△"),IF(OR(DG$8&lt;9/24,DG$8&gt;=17/24),"△","〇")))</f>
        <v>△</v>
      </c>
      <c r="DH83" s="29" t="str">
        <f ca="1">IF(OR(DH$9="×",DH$110="×"),"×",IF(SUMIFS(OFFSET(データ_研究棟施設!$M$5:$M$1048576,0,ROUND(DH$8*24,1)),データ_研究棟施設!$J$5:$J$1048576,OFFSET($G$9,ROW()-ROW($N$9),DH$6-$D$4))&gt;=50,IF(SUMIFS(OFFSET(データ_研究棟施設!$M$5:$M$1048576,0,ROUND(DH$8*24,1)),データ_研究棟施設!$J$5:$J$1048576,OFFSET($G$9,ROW()-ROW($N$9),DH$6-$D$4))&gt;=100,"×","△"),IF(OR(DH$8&lt;9/24,DH$8&gt;=17/24),"△","〇")))</f>
        <v>△</v>
      </c>
      <c r="DI83" s="29" t="str">
        <f ca="1">IF(OR(DI$9="×",DI$110="×"),"×",IF(SUMIFS(OFFSET(データ_研究棟施設!$M$5:$M$1048576,0,ROUND(DI$8*24,1)),データ_研究棟施設!$J$5:$J$1048576,OFFSET($G$9,ROW()-ROW($N$9),DI$6-$D$4))&gt;=50,IF(SUMIFS(OFFSET(データ_研究棟施設!$M$5:$M$1048576,0,ROUND(DI$8*24,1)),データ_研究棟施設!$J$5:$J$1048576,OFFSET($G$9,ROW()-ROW($N$9),DI$6-$D$4))&gt;=100,"×","△"),IF(OR(DI$8&lt;9/24,DI$8&gt;=17/24),"△","〇")))</f>
        <v>△</v>
      </c>
      <c r="DJ83" s="29" t="str">
        <f ca="1">IF(OR(DJ$9="×",DJ$110="×"),"×",IF(SUMIFS(OFFSET(データ_研究棟施設!$M$5:$M$1048576,0,ROUND(DJ$8*24,1)),データ_研究棟施設!$J$5:$J$1048576,OFFSET($G$9,ROW()-ROW($N$9),DJ$6-$D$4))&gt;=50,IF(SUMIFS(OFFSET(データ_研究棟施設!$M$5:$M$1048576,0,ROUND(DJ$8*24,1)),データ_研究棟施設!$J$5:$J$1048576,OFFSET($G$9,ROW()-ROW($N$9),DJ$6-$D$4))&gt;=100,"×","△"),IF(OR(DJ$8&lt;9/24,DJ$8&gt;=17/24),"△","〇")))</f>
        <v>△</v>
      </c>
      <c r="DK83" s="29" t="str">
        <f ca="1">IF(OR(DK$9="×",DK$110="×"),"×",IF(SUMIFS(OFFSET(データ_研究棟施設!$M$5:$M$1048576,0,ROUND(DK$8*24,1)),データ_研究棟施設!$J$5:$J$1048576,OFFSET($G$9,ROW()-ROW($N$9),DK$6-$D$4))&gt;=50,IF(SUMIFS(OFFSET(データ_研究棟施設!$M$5:$M$1048576,0,ROUND(DK$8*24,1)),データ_研究棟施設!$J$5:$J$1048576,OFFSET($G$9,ROW()-ROW($N$9),DK$6-$D$4))&gt;=100,"×","△"),IF(OR(DK$8&lt;9/24,DK$8&gt;=17/24),"△","〇")))</f>
        <v>△</v>
      </c>
      <c r="DL83" s="29" t="str">
        <f ca="1">IF(OR(DL$9="×",DL$110="×"),"×",IF(SUMIFS(OFFSET(データ_研究棟施設!$M$5:$M$1048576,0,ROUND(DL$8*24,1)),データ_研究棟施設!$J$5:$J$1048576,OFFSET($G$9,ROW()-ROW($N$9),DL$6-$D$4))&gt;=50,IF(SUMIFS(OFFSET(データ_研究棟施設!$M$5:$M$1048576,0,ROUND(DL$8*24,1)),データ_研究棟施設!$J$5:$J$1048576,OFFSET($G$9,ROW()-ROW($N$9),DL$6-$D$4))&gt;=100,"×","△"),IF(OR(DL$8&lt;9/24,DL$8&gt;=17/24),"△","〇")))</f>
        <v>△</v>
      </c>
      <c r="DM83" s="29" t="str">
        <f ca="1">IF(OR(DM$9="×",DM$110="×"),"×",IF(SUMIFS(OFFSET(データ_研究棟施設!$M$5:$M$1048576,0,ROUND(DM$8*24,1)),データ_研究棟施設!$J$5:$J$1048576,OFFSET($G$9,ROW()-ROW($N$9),DM$6-$D$4))&gt;=50,IF(SUMIFS(OFFSET(データ_研究棟施設!$M$5:$M$1048576,0,ROUND(DM$8*24,1)),データ_研究棟施設!$J$5:$J$1048576,OFFSET($G$9,ROW()-ROW($N$9),DM$6-$D$4))&gt;=100,"×","△"),IF(OR(DM$8&lt;9/24,DM$8&gt;=17/24),"△","〇")))</f>
        <v>△</v>
      </c>
      <c r="DN83" s="29" t="str">
        <f ca="1">IF(OR(DN$9="×",DN$110="×"),"×",IF(SUMIFS(OFFSET(データ_研究棟施設!$M$5:$M$1048576,0,ROUND(DN$8*24,1)),データ_研究棟施設!$J$5:$J$1048576,OFFSET($G$9,ROW()-ROW($N$9),DN$6-$D$4))&gt;=50,IF(SUMIFS(OFFSET(データ_研究棟施設!$M$5:$M$1048576,0,ROUND(DN$8*24,1)),データ_研究棟施設!$J$5:$J$1048576,OFFSET($G$9,ROW()-ROW($N$9),DN$6-$D$4))&gt;=100,"×","△"),IF(OR(DN$8&lt;9/24,DN$8&gt;=17/24),"△","〇")))</f>
        <v>△</v>
      </c>
      <c r="DO83" s="28" t="str">
        <f ca="1">IF(OR(DO$9="×",DO$110="×"),"×",IF(SUMIFS(OFFSET(データ_研究棟施設!$M$5:$M$1048576,0,ROUND(DO$8*24,1)),データ_研究棟施設!$J$5:$J$1048576,OFFSET($G$9,ROW()-ROW($N$9),DO$6-$D$4))&gt;=50,IF(SUMIFS(OFFSET(データ_研究棟施設!$M$5:$M$1048576,0,ROUND(DO$8*24,1)),データ_研究棟施設!$J$5:$J$1048576,OFFSET($G$9,ROW()-ROW($N$9),DO$6-$D$4))&gt;=100,"×","△"),IF(OR(DO$8&lt;9/24,DO$8&gt;=17/24),"△","〇")))</f>
        <v>〇</v>
      </c>
      <c r="DP83" s="29" t="str">
        <f ca="1">IF(OR(DP$9="×",DP$110="×"),"×",IF(SUMIFS(OFFSET(データ_研究棟施設!$M$5:$M$1048576,0,ROUND(DP$8*24,1)),データ_研究棟施設!$J$5:$J$1048576,OFFSET($G$9,ROW()-ROW($N$9),DP$6-$D$4))&gt;=50,IF(SUMIFS(OFFSET(データ_研究棟施設!$M$5:$M$1048576,0,ROUND(DP$8*24,1)),データ_研究棟施設!$J$5:$J$1048576,OFFSET($G$9,ROW()-ROW($N$9),DP$6-$D$4))&gt;=100,"×","△"),IF(OR(DP$8&lt;9/24,DP$8&gt;=17/24),"△","〇")))</f>
        <v>〇</v>
      </c>
      <c r="DQ83" s="29" t="str">
        <f ca="1">IF(OR(DQ$9="×",DQ$110="×"),"×",IF(SUMIFS(OFFSET(データ_研究棟施設!$M$5:$M$1048576,0,ROUND(DQ$8*24,1)),データ_研究棟施設!$J$5:$J$1048576,OFFSET($G$9,ROW()-ROW($N$9),DQ$6-$D$4))&gt;=50,IF(SUMIFS(OFFSET(データ_研究棟施設!$M$5:$M$1048576,0,ROUND(DQ$8*24,1)),データ_研究棟施設!$J$5:$J$1048576,OFFSET($G$9,ROW()-ROW($N$9),DQ$6-$D$4))&gt;=100,"×","△"),IF(OR(DQ$8&lt;9/24,DQ$8&gt;=17/24),"△","〇")))</f>
        <v>〇</v>
      </c>
      <c r="DR83" s="30" t="str">
        <f ca="1">IF(OR(DR$9="×",DR$110="×"),"×",IF(SUMIFS(OFFSET(データ_研究棟施設!$M$5:$M$1048576,0,ROUND(DR$8*24,1)),データ_研究棟施設!$J$5:$J$1048576,OFFSET($G$9,ROW()-ROW($N$9),DR$6-$D$4))&gt;=50,IF(SUMIFS(OFFSET(データ_研究棟施設!$M$5:$M$1048576,0,ROUND(DR$8*24,1)),データ_研究棟施設!$J$5:$J$1048576,OFFSET($G$9,ROW()-ROW($N$9),DR$6-$D$4))&gt;=100,"×","△"),IF(OR(DR$8&lt;9/24,DR$8&gt;=17/24),"△","〇")))</f>
        <v>〇</v>
      </c>
      <c r="DS83" s="29" t="str">
        <f ca="1">IF(OR(DS$9="×",DS$110="×"),"×",IF(SUMIFS(OFFSET(データ_研究棟施設!$M$5:$M$1048576,0,ROUND(DS$8*24,1)),データ_研究棟施設!$J$5:$J$1048576,OFFSET($G$9,ROW()-ROW($N$9),DS$6-$D$4))&gt;=50,IF(SUMIFS(OFFSET(データ_研究棟施設!$M$5:$M$1048576,0,ROUND(DS$8*24,1)),データ_研究棟施設!$J$5:$J$1048576,OFFSET($G$9,ROW()-ROW($N$9),DS$6-$D$4))&gt;=100,"×","△"),IF(OR(DS$8&lt;9/24,DS$8&gt;=17/24),"△","〇")))</f>
        <v>〇</v>
      </c>
      <c r="DT83" s="29" t="str">
        <f ca="1">IF(OR(DT$9="×",DT$110="×"),"×",IF(SUMIFS(OFFSET(データ_研究棟施設!$M$5:$M$1048576,0,ROUND(DT$8*24,1)),データ_研究棟施設!$J$5:$J$1048576,OFFSET($G$9,ROW()-ROW($N$9),DT$6-$D$4))&gt;=50,IF(SUMIFS(OFFSET(データ_研究棟施設!$M$5:$M$1048576,0,ROUND(DT$8*24,1)),データ_研究棟施設!$J$5:$J$1048576,OFFSET($G$9,ROW()-ROW($N$9),DT$6-$D$4))&gt;=100,"×","△"),IF(OR(DT$8&lt;9/24,DT$8&gt;=17/24),"△","〇")))</f>
        <v>〇</v>
      </c>
      <c r="DU83" s="29" t="str">
        <f ca="1">IF(OR(DU$9="×",DU$110="×"),"×",IF(SUMIFS(OFFSET(データ_研究棟施設!$M$5:$M$1048576,0,ROUND(DU$8*24,1)),データ_研究棟施設!$J$5:$J$1048576,OFFSET($G$9,ROW()-ROW($N$9),DU$6-$D$4))&gt;=50,IF(SUMIFS(OFFSET(データ_研究棟施設!$M$5:$M$1048576,0,ROUND(DU$8*24,1)),データ_研究棟施設!$J$5:$J$1048576,OFFSET($G$9,ROW()-ROW($N$9),DU$6-$D$4))&gt;=100,"×","△"),IF(OR(DU$8&lt;9/24,DU$8&gt;=17/24),"△","〇")))</f>
        <v>〇</v>
      </c>
      <c r="DV83" s="29" t="str">
        <f ca="1">IF(OR(DV$9="×",DV$110="×"),"×",IF(SUMIFS(OFFSET(データ_研究棟施設!$M$5:$M$1048576,0,ROUND(DV$8*24,1)),データ_研究棟施設!$J$5:$J$1048576,OFFSET($G$9,ROW()-ROW($N$9),DV$6-$D$4))&gt;=50,IF(SUMIFS(OFFSET(データ_研究棟施設!$M$5:$M$1048576,0,ROUND(DV$8*24,1)),データ_研究棟施設!$J$5:$J$1048576,OFFSET($G$9,ROW()-ROW($N$9),DV$6-$D$4))&gt;=100,"×","△"),IF(OR(DV$8&lt;9/24,DV$8&gt;=17/24),"△","〇")))</f>
        <v>〇</v>
      </c>
      <c r="DW83" s="28" t="str">
        <f ca="1">IF(OR(DW$9="×",DW$110="×"),"×",IF(SUMIFS(OFFSET(データ_研究棟施設!$M$5:$M$1048576,0,ROUND(DW$8*24,1)),データ_研究棟施設!$J$5:$J$1048576,OFFSET($G$9,ROW()-ROW($N$9),DW$6-$D$4))&gt;=50,IF(SUMIFS(OFFSET(データ_研究棟施設!$M$5:$M$1048576,0,ROUND(DW$8*24,1)),データ_研究棟施設!$J$5:$J$1048576,OFFSET($G$9,ROW()-ROW($N$9),DW$6-$D$4))&gt;=100,"×","△"),IF(OR(DW$8&lt;9/24,DW$8&gt;=17/24),"△","〇")))</f>
        <v>△</v>
      </c>
      <c r="DX83" s="29" t="str">
        <f ca="1">IF(OR(DX$9="×",DX$110="×"),"×",IF(SUMIFS(OFFSET(データ_研究棟施設!$M$5:$M$1048576,0,ROUND(DX$8*24,1)),データ_研究棟施設!$J$5:$J$1048576,OFFSET($G$9,ROW()-ROW($N$9),DX$6-$D$4))&gt;=50,IF(SUMIFS(OFFSET(データ_研究棟施設!$M$5:$M$1048576,0,ROUND(DX$8*24,1)),データ_研究棟施設!$J$5:$J$1048576,OFFSET($G$9,ROW()-ROW($N$9),DX$6-$D$4))&gt;=100,"×","△"),IF(OR(DX$8&lt;9/24,DX$8&gt;=17/24),"△","〇")))</f>
        <v>△</v>
      </c>
      <c r="DY83" s="29" t="str">
        <f ca="1">IF(OR(DY$9="×",DY$110="×"),"×",IF(SUMIFS(OFFSET(データ_研究棟施設!$M$5:$M$1048576,0,ROUND(DY$8*24,1)),データ_研究棟施設!$J$5:$J$1048576,OFFSET($G$9,ROW()-ROW($N$9),DY$6-$D$4))&gt;=50,IF(SUMIFS(OFFSET(データ_研究棟施設!$M$5:$M$1048576,0,ROUND(DY$8*24,1)),データ_研究棟施設!$J$5:$J$1048576,OFFSET($G$9,ROW()-ROW($N$9),DY$6-$D$4))&gt;=100,"×","△"),IF(OR(DY$8&lt;9/24,DY$8&gt;=17/24),"△","〇")))</f>
        <v>△</v>
      </c>
      <c r="DZ83" s="30" t="str">
        <f ca="1">IF(OR(DZ$9="×",DZ$110="×"),"×",IF(SUMIFS(OFFSET(データ_研究棟施設!$M$5:$M$1048576,0,ROUND(DZ$8*24,1)),データ_研究棟施設!$J$5:$J$1048576,OFFSET($G$9,ROW()-ROW($N$9),DZ$6-$D$4))&gt;=50,IF(SUMIFS(OFFSET(データ_研究棟施設!$M$5:$M$1048576,0,ROUND(DZ$8*24,1)),データ_研究棟施設!$J$5:$J$1048576,OFFSET($G$9,ROW()-ROW($N$9),DZ$6-$D$4))&gt;=100,"×","△"),IF(OR(DZ$8&lt;9/24,DZ$8&gt;=17/24),"△","〇")))</f>
        <v>△</v>
      </c>
      <c r="EA83" s="29" t="str">
        <f ca="1">IF(OR(EA$9="×",EA$110="×"),"×",IF(SUMIFS(OFFSET(データ_研究棟施設!$M$5:$M$1048576,0,ROUND(EA$8*24,1)),データ_研究棟施設!$J$5:$J$1048576,OFFSET($G$9,ROW()-ROW($N$9),EA$6-$D$4))&gt;=50,IF(SUMIFS(OFFSET(データ_研究棟施設!$M$5:$M$1048576,0,ROUND(EA$8*24,1)),データ_研究棟施設!$J$5:$J$1048576,OFFSET($G$9,ROW()-ROW($N$9),EA$6-$D$4))&gt;=100,"×","△"),IF(OR(EA$8&lt;9/24,EA$8&gt;=17/24),"△","〇")))</f>
        <v>△</v>
      </c>
      <c r="EB83" s="29" t="str">
        <f ca="1">IF(OR(EB$9="×",EB$110="×"),"×",IF(SUMIFS(OFFSET(データ_研究棟施設!$M$5:$M$1048576,0,ROUND(EB$8*24,1)),データ_研究棟施設!$J$5:$J$1048576,OFFSET($G$9,ROW()-ROW($N$9),EB$6-$D$4))&gt;=50,IF(SUMIFS(OFFSET(データ_研究棟施設!$M$5:$M$1048576,0,ROUND(EB$8*24,1)),データ_研究棟施設!$J$5:$J$1048576,OFFSET($G$9,ROW()-ROW($N$9),EB$6-$D$4))&gt;=100,"×","△"),IF(OR(EB$8&lt;9/24,EB$8&gt;=17/24),"△","〇")))</f>
        <v>△</v>
      </c>
      <c r="EC83" s="37" t="str">
        <f ca="1">IF(OR(EC$9="×",EC$110="×"),"×",IF(SUMIFS(OFFSET(データ_研究棟施設!$M$5:$M$1048576,0,ROUND(EC$8*24,1)),データ_研究棟施設!$J$5:$J$1048576,OFFSET($G$9,ROW()-ROW($N$9),EC$6-$D$4))&gt;=50,IF(SUMIFS(OFFSET(データ_研究棟施設!$M$5:$M$1048576,0,ROUND(EC$8*24,1)),データ_研究棟施設!$J$5:$J$1048576,OFFSET($G$9,ROW()-ROW($N$9),EC$6-$D$4))&gt;=100,"×","△"),IF(OR(EC$8&lt;9/24,EC$8&gt;=17/24),"△","〇")))</f>
        <v>△</v>
      </c>
      <c r="ED83" s="36" t="str">
        <f ca="1">IF(OR(ED$9="×",ED$110="×"),"×",IF(SUMIFS(OFFSET(データ_研究棟施設!$M$5:$M$1048576,0,ROUND(ED$8*24,1)),データ_研究棟施設!$J$5:$J$1048576,OFFSET($G$9,ROW()-ROW($N$9),ED$6-$D$4))&gt;=50,IF(SUMIFS(OFFSET(データ_研究棟施設!$M$5:$M$1048576,0,ROUND(ED$8*24,1)),データ_研究棟施設!$J$5:$J$1048576,OFFSET($G$9,ROW()-ROW($N$9),ED$6-$D$4))&gt;=100,"×","△"),IF(OR(ED$8&lt;9/24,ED$8&gt;=17/24),"△","〇")))</f>
        <v>×</v>
      </c>
      <c r="EE83" s="29" t="str">
        <f ca="1">IF(OR(EE$9="×",EE$110="×"),"×",IF(SUMIFS(OFFSET(データ_研究棟施設!$M$5:$M$1048576,0,ROUND(EE$8*24,1)),データ_研究棟施設!$J$5:$J$1048576,OFFSET($G$9,ROW()-ROW($N$9),EE$6-$D$4))&gt;=50,IF(SUMIFS(OFFSET(データ_研究棟施設!$M$5:$M$1048576,0,ROUND(EE$8*24,1)),データ_研究棟施設!$J$5:$J$1048576,OFFSET($G$9,ROW()-ROW($N$9),EE$6-$D$4))&gt;=100,"×","△"),IF(OR(EE$8&lt;9/24,EE$8&gt;=17/24),"△","〇")))</f>
        <v>×</v>
      </c>
      <c r="EF83" s="29" t="str">
        <f ca="1">IF(OR(EF$9="×",EF$110="×"),"×",IF(SUMIFS(OFFSET(データ_研究棟施設!$M$5:$M$1048576,0,ROUND(EF$8*24,1)),データ_研究棟施設!$J$5:$J$1048576,OFFSET($G$9,ROW()-ROW($N$9),EF$6-$D$4))&gt;=50,IF(SUMIFS(OFFSET(データ_研究棟施設!$M$5:$M$1048576,0,ROUND(EF$8*24,1)),データ_研究棟施設!$J$5:$J$1048576,OFFSET($G$9,ROW()-ROW($N$9),EF$6-$D$4))&gt;=100,"×","△"),IF(OR(EF$8&lt;9/24,EF$8&gt;=17/24),"△","〇")))</f>
        <v>×</v>
      </c>
      <c r="EG83" s="29" t="str">
        <f ca="1">IF(OR(EG$9="×",EG$110="×"),"×",IF(SUMIFS(OFFSET(データ_研究棟施設!$M$5:$M$1048576,0,ROUND(EG$8*24,1)),データ_研究棟施設!$J$5:$J$1048576,OFFSET($G$9,ROW()-ROW($N$9),EG$6-$D$4))&gt;=50,IF(SUMIFS(OFFSET(データ_研究棟施設!$M$5:$M$1048576,0,ROUND(EG$8*24,1)),データ_研究棟施設!$J$5:$J$1048576,OFFSET($G$9,ROW()-ROW($N$9),EG$6-$D$4))&gt;=100,"×","△"),IF(OR(EG$8&lt;9/24,EG$8&gt;=17/24),"△","〇")))</f>
        <v>×</v>
      </c>
      <c r="EH83" s="29" t="str">
        <f ca="1">IF(OR(EH$9="×",EH$110="×"),"×",IF(SUMIFS(OFFSET(データ_研究棟施設!$M$5:$M$1048576,0,ROUND(EH$8*24,1)),データ_研究棟施設!$J$5:$J$1048576,OFFSET($G$9,ROW()-ROW($N$9),EH$6-$D$4))&gt;=50,IF(SUMIFS(OFFSET(データ_研究棟施設!$M$5:$M$1048576,0,ROUND(EH$8*24,1)),データ_研究棟施設!$J$5:$J$1048576,OFFSET($G$9,ROW()-ROW($N$9),EH$6-$D$4))&gt;=100,"×","△"),IF(OR(EH$8&lt;9/24,EH$8&gt;=17/24),"△","〇")))</f>
        <v>×</v>
      </c>
      <c r="EI83" s="29" t="str">
        <f ca="1">IF(OR(EI$9="×",EI$110="×"),"×",IF(SUMIFS(OFFSET(データ_研究棟施設!$M$5:$M$1048576,0,ROUND(EI$8*24,1)),データ_研究棟施設!$J$5:$J$1048576,OFFSET($G$9,ROW()-ROW($N$9),EI$6-$D$4))&gt;=50,IF(SUMIFS(OFFSET(データ_研究棟施設!$M$5:$M$1048576,0,ROUND(EI$8*24,1)),データ_研究棟施設!$J$5:$J$1048576,OFFSET($G$9,ROW()-ROW($N$9),EI$6-$D$4))&gt;=100,"×","△"),IF(OR(EI$8&lt;9/24,EI$8&gt;=17/24),"△","〇")))</f>
        <v>×</v>
      </c>
      <c r="EJ83" s="29" t="str">
        <f ca="1">IF(OR(EJ$9="×",EJ$110="×"),"×",IF(SUMIFS(OFFSET(データ_研究棟施設!$M$5:$M$1048576,0,ROUND(EJ$8*24,1)),データ_研究棟施設!$J$5:$J$1048576,OFFSET($G$9,ROW()-ROW($N$9),EJ$6-$D$4))&gt;=50,IF(SUMIFS(OFFSET(データ_研究棟施設!$M$5:$M$1048576,0,ROUND(EJ$8*24,1)),データ_研究棟施設!$J$5:$J$1048576,OFFSET($G$9,ROW()-ROW($N$9),EJ$6-$D$4))&gt;=100,"×","△"),IF(OR(EJ$8&lt;9/24,EJ$8&gt;=17/24),"△","〇")))</f>
        <v>×</v>
      </c>
      <c r="EK83" s="29" t="str">
        <f ca="1">IF(OR(EK$9="×",EK$110="×"),"×",IF(SUMIFS(OFFSET(データ_研究棟施設!$M$5:$M$1048576,0,ROUND(EK$8*24,1)),データ_研究棟施設!$J$5:$J$1048576,OFFSET($G$9,ROW()-ROW($N$9),EK$6-$D$4))&gt;=50,IF(SUMIFS(OFFSET(データ_研究棟施設!$M$5:$M$1048576,0,ROUND(EK$8*24,1)),データ_研究棟施設!$J$5:$J$1048576,OFFSET($G$9,ROW()-ROW($N$9),EK$6-$D$4))&gt;=100,"×","△"),IF(OR(EK$8&lt;9/24,EK$8&gt;=17/24),"△","〇")))</f>
        <v>×</v>
      </c>
      <c r="EL83" s="29" t="str">
        <f ca="1">IF(OR(EL$9="×",EL$110="×"),"×",IF(SUMIFS(OFFSET(データ_研究棟施設!$M$5:$M$1048576,0,ROUND(EL$8*24,1)),データ_研究棟施設!$J$5:$J$1048576,OFFSET($G$9,ROW()-ROW($N$9),EL$6-$D$4))&gt;=50,IF(SUMIFS(OFFSET(データ_研究棟施設!$M$5:$M$1048576,0,ROUND(EL$8*24,1)),データ_研究棟施設!$J$5:$J$1048576,OFFSET($G$9,ROW()-ROW($N$9),EL$6-$D$4))&gt;=100,"×","△"),IF(OR(EL$8&lt;9/24,EL$8&gt;=17/24),"△","〇")))</f>
        <v>×</v>
      </c>
      <c r="EM83" s="28" t="str">
        <f ca="1">IF(OR(EM$9="×",EM$110="×"),"×",IF(SUMIFS(OFFSET(データ_研究棟施設!$M$5:$M$1048576,0,ROUND(EM$8*24,1)),データ_研究棟施設!$J$5:$J$1048576,OFFSET($G$9,ROW()-ROW($N$9),EM$6-$D$4))&gt;=50,IF(SUMIFS(OFFSET(データ_研究棟施設!$M$5:$M$1048576,0,ROUND(EM$8*24,1)),データ_研究棟施設!$J$5:$J$1048576,OFFSET($G$9,ROW()-ROW($N$9),EM$6-$D$4))&gt;=100,"×","△"),IF(OR(EM$8&lt;9/24,EM$8&gt;=17/24),"△","〇")))</f>
        <v>×</v>
      </c>
      <c r="EN83" s="29" t="str">
        <f ca="1">IF(OR(EN$9="×",EN$110="×"),"×",IF(SUMIFS(OFFSET(データ_研究棟施設!$M$5:$M$1048576,0,ROUND(EN$8*24,1)),データ_研究棟施設!$J$5:$J$1048576,OFFSET($G$9,ROW()-ROW($N$9),EN$6-$D$4))&gt;=50,IF(SUMIFS(OFFSET(データ_研究棟施設!$M$5:$M$1048576,0,ROUND(EN$8*24,1)),データ_研究棟施設!$J$5:$J$1048576,OFFSET($G$9,ROW()-ROW($N$9),EN$6-$D$4))&gt;=100,"×","△"),IF(OR(EN$8&lt;9/24,EN$8&gt;=17/24),"△","〇")))</f>
        <v>×</v>
      </c>
      <c r="EO83" s="29" t="str">
        <f ca="1">IF(OR(EO$9="×",EO$110="×"),"×",IF(SUMIFS(OFFSET(データ_研究棟施設!$M$5:$M$1048576,0,ROUND(EO$8*24,1)),データ_研究棟施設!$J$5:$J$1048576,OFFSET($G$9,ROW()-ROW($N$9),EO$6-$D$4))&gt;=50,IF(SUMIFS(OFFSET(データ_研究棟施設!$M$5:$M$1048576,0,ROUND(EO$8*24,1)),データ_研究棟施設!$J$5:$J$1048576,OFFSET($G$9,ROW()-ROW($N$9),EO$6-$D$4))&gt;=100,"×","△"),IF(OR(EO$8&lt;9/24,EO$8&gt;=17/24),"△","〇")))</f>
        <v>×</v>
      </c>
      <c r="EP83" s="30" t="str">
        <f ca="1">IF(OR(EP$9="×",EP$110="×"),"×",IF(SUMIFS(OFFSET(データ_研究棟施設!$M$5:$M$1048576,0,ROUND(EP$8*24,1)),データ_研究棟施設!$J$5:$J$1048576,OFFSET($G$9,ROW()-ROW($N$9),EP$6-$D$4))&gt;=50,IF(SUMIFS(OFFSET(データ_研究棟施設!$M$5:$M$1048576,0,ROUND(EP$8*24,1)),データ_研究棟施設!$J$5:$J$1048576,OFFSET($G$9,ROW()-ROW($N$9),EP$6-$D$4))&gt;=100,"×","△"),IF(OR(EP$8&lt;9/24,EP$8&gt;=17/24),"△","〇")))</f>
        <v>×</v>
      </c>
      <c r="EQ83" s="29" t="str">
        <f ca="1">IF(OR(EQ$9="×",EQ$110="×"),"×",IF(SUMIFS(OFFSET(データ_研究棟施設!$M$5:$M$1048576,0,ROUND(EQ$8*24,1)),データ_研究棟施設!$J$5:$J$1048576,OFFSET($G$9,ROW()-ROW($N$9),EQ$6-$D$4))&gt;=50,IF(SUMIFS(OFFSET(データ_研究棟施設!$M$5:$M$1048576,0,ROUND(EQ$8*24,1)),データ_研究棟施設!$J$5:$J$1048576,OFFSET($G$9,ROW()-ROW($N$9),EQ$6-$D$4))&gt;=100,"×","△"),IF(OR(EQ$8&lt;9/24,EQ$8&gt;=17/24),"△","〇")))</f>
        <v>×</v>
      </c>
      <c r="ER83" s="29" t="str">
        <f ca="1">IF(OR(ER$9="×",ER$110="×"),"×",IF(SUMIFS(OFFSET(データ_研究棟施設!$M$5:$M$1048576,0,ROUND(ER$8*24,1)),データ_研究棟施設!$J$5:$J$1048576,OFFSET($G$9,ROW()-ROW($N$9),ER$6-$D$4))&gt;=50,IF(SUMIFS(OFFSET(データ_研究棟施設!$M$5:$M$1048576,0,ROUND(ER$8*24,1)),データ_研究棟施設!$J$5:$J$1048576,OFFSET($G$9,ROW()-ROW($N$9),ER$6-$D$4))&gt;=100,"×","△"),IF(OR(ER$8&lt;9/24,ER$8&gt;=17/24),"△","〇")))</f>
        <v>×</v>
      </c>
      <c r="ES83" s="29" t="str">
        <f ca="1">IF(OR(ES$9="×",ES$110="×"),"×",IF(SUMIFS(OFFSET(データ_研究棟施設!$M$5:$M$1048576,0,ROUND(ES$8*24,1)),データ_研究棟施設!$J$5:$J$1048576,OFFSET($G$9,ROW()-ROW($N$9),ES$6-$D$4))&gt;=50,IF(SUMIFS(OFFSET(データ_研究棟施設!$M$5:$M$1048576,0,ROUND(ES$8*24,1)),データ_研究棟施設!$J$5:$J$1048576,OFFSET($G$9,ROW()-ROW($N$9),ES$6-$D$4))&gt;=100,"×","△"),IF(OR(ES$8&lt;9/24,ES$8&gt;=17/24),"△","〇")))</f>
        <v>×</v>
      </c>
      <c r="ET83" s="29" t="str">
        <f ca="1">IF(OR(ET$9="×",ET$110="×"),"×",IF(SUMIFS(OFFSET(データ_研究棟施設!$M$5:$M$1048576,0,ROUND(ET$8*24,1)),データ_研究棟施設!$J$5:$J$1048576,OFFSET($G$9,ROW()-ROW($N$9),ET$6-$D$4))&gt;=50,IF(SUMIFS(OFFSET(データ_研究棟施設!$M$5:$M$1048576,0,ROUND(ET$8*24,1)),データ_研究棟施設!$J$5:$J$1048576,OFFSET($G$9,ROW()-ROW($N$9),ET$6-$D$4))&gt;=100,"×","△"),IF(OR(ET$8&lt;9/24,ET$8&gt;=17/24),"△","〇")))</f>
        <v>×</v>
      </c>
      <c r="EU83" s="28" t="str">
        <f ca="1">IF(OR(EU$9="×",EU$110="×"),"×",IF(SUMIFS(OFFSET(データ_研究棟施設!$M$5:$M$1048576,0,ROUND(EU$8*24,1)),データ_研究棟施設!$J$5:$J$1048576,OFFSET($G$9,ROW()-ROW($N$9),EU$6-$D$4))&gt;=50,IF(SUMIFS(OFFSET(データ_研究棟施設!$M$5:$M$1048576,0,ROUND(EU$8*24,1)),データ_研究棟施設!$J$5:$J$1048576,OFFSET($G$9,ROW()-ROW($N$9),EU$6-$D$4))&gt;=100,"×","△"),IF(OR(EU$8&lt;9/24,EU$8&gt;=17/24),"△","〇")))</f>
        <v>×</v>
      </c>
      <c r="EV83" s="29" t="str">
        <f ca="1">IF(OR(EV$9="×",EV$110="×"),"×",IF(SUMIFS(OFFSET(データ_研究棟施設!$M$5:$M$1048576,0,ROUND(EV$8*24,1)),データ_研究棟施設!$J$5:$J$1048576,OFFSET($G$9,ROW()-ROW($N$9),EV$6-$D$4))&gt;=50,IF(SUMIFS(OFFSET(データ_研究棟施設!$M$5:$M$1048576,0,ROUND(EV$8*24,1)),データ_研究棟施設!$J$5:$J$1048576,OFFSET($G$9,ROW()-ROW($N$9),EV$6-$D$4))&gt;=100,"×","△"),IF(OR(EV$8&lt;9/24,EV$8&gt;=17/24),"△","〇")))</f>
        <v>×</v>
      </c>
      <c r="EW83" s="29" t="str">
        <f ca="1">IF(OR(EW$9="×",EW$110="×"),"×",IF(SUMIFS(OFFSET(データ_研究棟施設!$M$5:$M$1048576,0,ROUND(EW$8*24,1)),データ_研究棟施設!$J$5:$J$1048576,OFFSET($G$9,ROW()-ROW($N$9),EW$6-$D$4))&gt;=50,IF(SUMIFS(OFFSET(データ_研究棟施設!$M$5:$M$1048576,0,ROUND(EW$8*24,1)),データ_研究棟施設!$J$5:$J$1048576,OFFSET($G$9,ROW()-ROW($N$9),EW$6-$D$4))&gt;=100,"×","△"),IF(OR(EW$8&lt;9/24,EW$8&gt;=17/24),"△","〇")))</f>
        <v>×</v>
      </c>
      <c r="EX83" s="30" t="str">
        <f ca="1">IF(OR(EX$9="×",EX$110="×"),"×",IF(SUMIFS(OFFSET(データ_研究棟施設!$M$5:$M$1048576,0,ROUND(EX$8*24,1)),データ_研究棟施設!$J$5:$J$1048576,OFFSET($G$9,ROW()-ROW($N$9),EX$6-$D$4))&gt;=50,IF(SUMIFS(OFFSET(データ_研究棟施設!$M$5:$M$1048576,0,ROUND(EX$8*24,1)),データ_研究棟施設!$J$5:$J$1048576,OFFSET($G$9,ROW()-ROW($N$9),EX$6-$D$4))&gt;=100,"×","△"),IF(OR(EX$8&lt;9/24,EX$8&gt;=17/24),"△","〇")))</f>
        <v>×</v>
      </c>
      <c r="EY83" s="29" t="str">
        <f ca="1">IF(OR(EY$9="×",EY$110="×"),"×",IF(SUMIFS(OFFSET(データ_研究棟施設!$M$5:$M$1048576,0,ROUND(EY$8*24,1)),データ_研究棟施設!$J$5:$J$1048576,OFFSET($G$9,ROW()-ROW($N$9),EY$6-$D$4))&gt;=50,IF(SUMIFS(OFFSET(データ_研究棟施設!$M$5:$M$1048576,0,ROUND(EY$8*24,1)),データ_研究棟施設!$J$5:$J$1048576,OFFSET($G$9,ROW()-ROW($N$9),EY$6-$D$4))&gt;=100,"×","△"),IF(OR(EY$8&lt;9/24,EY$8&gt;=17/24),"△","〇")))</f>
        <v>×</v>
      </c>
      <c r="EZ83" s="29" t="str">
        <f ca="1">IF(OR(EZ$9="×",EZ$110="×"),"×",IF(SUMIFS(OFFSET(データ_研究棟施設!$M$5:$M$1048576,0,ROUND(EZ$8*24,1)),データ_研究棟施設!$J$5:$J$1048576,OFFSET($G$9,ROW()-ROW($N$9),EZ$6-$D$4))&gt;=50,IF(SUMIFS(OFFSET(データ_研究棟施設!$M$5:$M$1048576,0,ROUND(EZ$8*24,1)),データ_研究棟施設!$J$5:$J$1048576,OFFSET($G$9,ROW()-ROW($N$9),EZ$6-$D$4))&gt;=100,"×","△"),IF(OR(EZ$8&lt;9/24,EZ$8&gt;=17/24),"△","〇")))</f>
        <v>×</v>
      </c>
      <c r="FA83" s="37" t="str">
        <f ca="1">IF(OR(FA$9="×",FA$110="×"),"×",IF(SUMIFS(OFFSET(データ_研究棟施設!$M$5:$M$1048576,0,ROUND(FA$8*24,1)),データ_研究棟施設!$J$5:$J$1048576,OFFSET($G$9,ROW()-ROW($N$9),FA$6-$D$4))&gt;=50,IF(SUMIFS(OFFSET(データ_研究棟施設!$M$5:$M$1048576,0,ROUND(FA$8*24,1)),データ_研究棟施設!$J$5:$J$1048576,OFFSET($G$9,ROW()-ROW($N$9),FA$6-$D$4))&gt;=100,"×","△"),IF(OR(FA$8&lt;9/24,FA$8&gt;=17/24),"△","〇")))</f>
        <v>×</v>
      </c>
      <c r="FB83" s="36" t="str">
        <f ca="1">IF(OR(FB$9="×",FB$110="×"),"×",IF(SUMIFS(OFFSET(データ_研究棟施設!$M$5:$M$1048576,0,ROUND(FB$8*24,1)),データ_研究棟施設!$J$5:$J$1048576,OFFSET($G$9,ROW()-ROW($N$9),FB$6-$D$4))&gt;=50,IF(SUMIFS(OFFSET(データ_研究棟施設!$M$5:$M$1048576,0,ROUND(FB$8*24,1)),データ_研究棟施設!$J$5:$J$1048576,OFFSET($G$9,ROW()-ROW($N$9),FB$6-$D$4))&gt;=100,"×","△"),IF(OR(FB$8&lt;9/24,FB$8&gt;=17/24),"△","〇")))</f>
        <v>×</v>
      </c>
      <c r="FC83" s="29" t="str">
        <f ca="1">IF(OR(FC$9="×",FC$110="×"),"×",IF(SUMIFS(OFFSET(データ_研究棟施設!$M$5:$M$1048576,0,ROUND(FC$8*24,1)),データ_研究棟施設!$J$5:$J$1048576,OFFSET($G$9,ROW()-ROW($N$9),FC$6-$D$4))&gt;=50,IF(SUMIFS(OFFSET(データ_研究棟施設!$M$5:$M$1048576,0,ROUND(FC$8*24,1)),データ_研究棟施設!$J$5:$J$1048576,OFFSET($G$9,ROW()-ROW($N$9),FC$6-$D$4))&gt;=100,"×","△"),IF(OR(FC$8&lt;9/24,FC$8&gt;=17/24),"△","〇")))</f>
        <v>×</v>
      </c>
      <c r="FD83" s="29" t="str">
        <f ca="1">IF(OR(FD$9="×",FD$110="×"),"×",IF(SUMIFS(OFFSET(データ_研究棟施設!$M$5:$M$1048576,0,ROUND(FD$8*24,1)),データ_研究棟施設!$J$5:$J$1048576,OFFSET($G$9,ROW()-ROW($N$9),FD$6-$D$4))&gt;=50,IF(SUMIFS(OFFSET(データ_研究棟施設!$M$5:$M$1048576,0,ROUND(FD$8*24,1)),データ_研究棟施設!$J$5:$J$1048576,OFFSET($G$9,ROW()-ROW($N$9),FD$6-$D$4))&gt;=100,"×","△"),IF(OR(FD$8&lt;9/24,FD$8&gt;=17/24),"△","〇")))</f>
        <v>×</v>
      </c>
      <c r="FE83" s="29" t="str">
        <f ca="1">IF(OR(FE$9="×",FE$110="×"),"×",IF(SUMIFS(OFFSET(データ_研究棟施設!$M$5:$M$1048576,0,ROUND(FE$8*24,1)),データ_研究棟施設!$J$5:$J$1048576,OFFSET($G$9,ROW()-ROW($N$9),FE$6-$D$4))&gt;=50,IF(SUMIFS(OFFSET(データ_研究棟施設!$M$5:$M$1048576,0,ROUND(FE$8*24,1)),データ_研究棟施設!$J$5:$J$1048576,OFFSET($G$9,ROW()-ROW($N$9),FE$6-$D$4))&gt;=100,"×","△"),IF(OR(FE$8&lt;9/24,FE$8&gt;=17/24),"△","〇")))</f>
        <v>×</v>
      </c>
      <c r="FF83" s="29" t="str">
        <f ca="1">IF(OR(FF$9="×",FF$110="×"),"×",IF(SUMIFS(OFFSET(データ_研究棟施設!$M$5:$M$1048576,0,ROUND(FF$8*24,1)),データ_研究棟施設!$J$5:$J$1048576,OFFSET($G$9,ROW()-ROW($N$9),FF$6-$D$4))&gt;=50,IF(SUMIFS(OFFSET(データ_研究棟施設!$M$5:$M$1048576,0,ROUND(FF$8*24,1)),データ_研究棟施設!$J$5:$J$1048576,OFFSET($G$9,ROW()-ROW($N$9),FF$6-$D$4))&gt;=100,"×","△"),IF(OR(FF$8&lt;9/24,FF$8&gt;=17/24),"△","〇")))</f>
        <v>×</v>
      </c>
      <c r="FG83" s="29" t="str">
        <f ca="1">IF(OR(FG$9="×",FG$110="×"),"×",IF(SUMIFS(OFFSET(データ_研究棟施設!$M$5:$M$1048576,0,ROUND(FG$8*24,1)),データ_研究棟施設!$J$5:$J$1048576,OFFSET($G$9,ROW()-ROW($N$9),FG$6-$D$4))&gt;=50,IF(SUMIFS(OFFSET(データ_研究棟施設!$M$5:$M$1048576,0,ROUND(FG$8*24,1)),データ_研究棟施設!$J$5:$J$1048576,OFFSET($G$9,ROW()-ROW($N$9),FG$6-$D$4))&gt;=100,"×","△"),IF(OR(FG$8&lt;9/24,FG$8&gt;=17/24),"△","〇")))</f>
        <v>×</v>
      </c>
      <c r="FH83" s="29" t="str">
        <f ca="1">IF(OR(FH$9="×",FH$110="×"),"×",IF(SUMIFS(OFFSET(データ_研究棟施設!$M$5:$M$1048576,0,ROUND(FH$8*24,1)),データ_研究棟施設!$J$5:$J$1048576,OFFSET($G$9,ROW()-ROW($N$9),FH$6-$D$4))&gt;=50,IF(SUMIFS(OFFSET(データ_研究棟施設!$M$5:$M$1048576,0,ROUND(FH$8*24,1)),データ_研究棟施設!$J$5:$J$1048576,OFFSET($G$9,ROW()-ROW($N$9),FH$6-$D$4))&gt;=100,"×","△"),IF(OR(FH$8&lt;9/24,FH$8&gt;=17/24),"△","〇")))</f>
        <v>×</v>
      </c>
      <c r="FI83" s="29" t="str">
        <f ca="1">IF(OR(FI$9="×",FI$110="×"),"×",IF(SUMIFS(OFFSET(データ_研究棟施設!$M$5:$M$1048576,0,ROUND(FI$8*24,1)),データ_研究棟施設!$J$5:$J$1048576,OFFSET($G$9,ROW()-ROW($N$9),FI$6-$D$4))&gt;=50,IF(SUMIFS(OFFSET(データ_研究棟施設!$M$5:$M$1048576,0,ROUND(FI$8*24,1)),データ_研究棟施設!$J$5:$J$1048576,OFFSET($G$9,ROW()-ROW($N$9),FI$6-$D$4))&gt;=100,"×","△"),IF(OR(FI$8&lt;9/24,FI$8&gt;=17/24),"△","〇")))</f>
        <v>×</v>
      </c>
      <c r="FJ83" s="29" t="str">
        <f ca="1">IF(OR(FJ$9="×",FJ$110="×"),"×",IF(SUMIFS(OFFSET(データ_研究棟施設!$M$5:$M$1048576,0,ROUND(FJ$8*24,1)),データ_研究棟施設!$J$5:$J$1048576,OFFSET($G$9,ROW()-ROW($N$9),FJ$6-$D$4))&gt;=50,IF(SUMIFS(OFFSET(データ_研究棟施設!$M$5:$M$1048576,0,ROUND(FJ$8*24,1)),データ_研究棟施設!$J$5:$J$1048576,OFFSET($G$9,ROW()-ROW($N$9),FJ$6-$D$4))&gt;=100,"×","△"),IF(OR(FJ$8&lt;9/24,FJ$8&gt;=17/24),"△","〇")))</f>
        <v>×</v>
      </c>
      <c r="FK83" s="28" t="str">
        <f ca="1">IF(OR(FK$9="×",FK$110="×"),"×",IF(SUMIFS(OFFSET(データ_研究棟施設!$M$5:$M$1048576,0,ROUND(FK$8*24,1)),データ_研究棟施設!$J$5:$J$1048576,OFFSET($G$9,ROW()-ROW($N$9),FK$6-$D$4))&gt;=50,IF(SUMIFS(OFFSET(データ_研究棟施設!$M$5:$M$1048576,0,ROUND(FK$8*24,1)),データ_研究棟施設!$J$5:$J$1048576,OFFSET($G$9,ROW()-ROW($N$9),FK$6-$D$4))&gt;=100,"×","△"),IF(OR(FK$8&lt;9/24,FK$8&gt;=17/24),"△","〇")))</f>
        <v>×</v>
      </c>
      <c r="FL83" s="29" t="str">
        <f ca="1">IF(OR(FL$9="×",FL$110="×"),"×",IF(SUMIFS(OFFSET(データ_研究棟施設!$M$5:$M$1048576,0,ROUND(FL$8*24,1)),データ_研究棟施設!$J$5:$J$1048576,OFFSET($G$9,ROW()-ROW($N$9),FL$6-$D$4))&gt;=50,IF(SUMIFS(OFFSET(データ_研究棟施設!$M$5:$M$1048576,0,ROUND(FL$8*24,1)),データ_研究棟施設!$J$5:$J$1048576,OFFSET($G$9,ROW()-ROW($N$9),FL$6-$D$4))&gt;=100,"×","△"),IF(OR(FL$8&lt;9/24,FL$8&gt;=17/24),"△","〇")))</f>
        <v>×</v>
      </c>
      <c r="FM83" s="29" t="str">
        <f ca="1">IF(OR(FM$9="×",FM$110="×"),"×",IF(SUMIFS(OFFSET(データ_研究棟施設!$M$5:$M$1048576,0,ROUND(FM$8*24,1)),データ_研究棟施設!$J$5:$J$1048576,OFFSET($G$9,ROW()-ROW($N$9),FM$6-$D$4))&gt;=50,IF(SUMIFS(OFFSET(データ_研究棟施設!$M$5:$M$1048576,0,ROUND(FM$8*24,1)),データ_研究棟施設!$J$5:$J$1048576,OFFSET($G$9,ROW()-ROW($N$9),FM$6-$D$4))&gt;=100,"×","△"),IF(OR(FM$8&lt;9/24,FM$8&gt;=17/24),"△","〇")))</f>
        <v>×</v>
      </c>
      <c r="FN83" s="30" t="str">
        <f ca="1">IF(OR(FN$9="×",FN$110="×"),"×",IF(SUMIFS(OFFSET(データ_研究棟施設!$M$5:$M$1048576,0,ROUND(FN$8*24,1)),データ_研究棟施設!$J$5:$J$1048576,OFFSET($G$9,ROW()-ROW($N$9),FN$6-$D$4))&gt;=50,IF(SUMIFS(OFFSET(データ_研究棟施設!$M$5:$M$1048576,0,ROUND(FN$8*24,1)),データ_研究棟施設!$J$5:$J$1048576,OFFSET($G$9,ROW()-ROW($N$9),FN$6-$D$4))&gt;=100,"×","△"),IF(OR(FN$8&lt;9/24,FN$8&gt;=17/24),"△","〇")))</f>
        <v>×</v>
      </c>
      <c r="FO83" s="29" t="str">
        <f ca="1">IF(OR(FO$9="×",FO$110="×"),"×",IF(SUMIFS(OFFSET(データ_研究棟施設!$M$5:$M$1048576,0,ROUND(FO$8*24,1)),データ_研究棟施設!$J$5:$J$1048576,OFFSET($G$9,ROW()-ROW($N$9),FO$6-$D$4))&gt;=50,IF(SUMIFS(OFFSET(データ_研究棟施設!$M$5:$M$1048576,0,ROUND(FO$8*24,1)),データ_研究棟施設!$J$5:$J$1048576,OFFSET($G$9,ROW()-ROW($N$9),FO$6-$D$4))&gt;=100,"×","△"),IF(OR(FO$8&lt;9/24,FO$8&gt;=17/24),"△","〇")))</f>
        <v>×</v>
      </c>
      <c r="FP83" s="29" t="str">
        <f ca="1">IF(OR(FP$9="×",FP$110="×"),"×",IF(SUMIFS(OFFSET(データ_研究棟施設!$M$5:$M$1048576,0,ROUND(FP$8*24,1)),データ_研究棟施設!$J$5:$J$1048576,OFFSET($G$9,ROW()-ROW($N$9),FP$6-$D$4))&gt;=50,IF(SUMIFS(OFFSET(データ_研究棟施設!$M$5:$M$1048576,0,ROUND(FP$8*24,1)),データ_研究棟施設!$J$5:$J$1048576,OFFSET($G$9,ROW()-ROW($N$9),FP$6-$D$4))&gt;=100,"×","△"),IF(OR(FP$8&lt;9/24,FP$8&gt;=17/24),"△","〇")))</f>
        <v>×</v>
      </c>
      <c r="FQ83" s="29" t="str">
        <f ca="1">IF(OR(FQ$9="×",FQ$110="×"),"×",IF(SUMIFS(OFFSET(データ_研究棟施設!$M$5:$M$1048576,0,ROUND(FQ$8*24,1)),データ_研究棟施設!$J$5:$J$1048576,OFFSET($G$9,ROW()-ROW($N$9),FQ$6-$D$4))&gt;=50,IF(SUMIFS(OFFSET(データ_研究棟施設!$M$5:$M$1048576,0,ROUND(FQ$8*24,1)),データ_研究棟施設!$J$5:$J$1048576,OFFSET($G$9,ROW()-ROW($N$9),FQ$6-$D$4))&gt;=100,"×","△"),IF(OR(FQ$8&lt;9/24,FQ$8&gt;=17/24),"△","〇")))</f>
        <v>×</v>
      </c>
      <c r="FR83" s="29" t="str">
        <f ca="1">IF(OR(FR$9="×",FR$110="×"),"×",IF(SUMIFS(OFFSET(データ_研究棟施設!$M$5:$M$1048576,0,ROUND(FR$8*24,1)),データ_研究棟施設!$J$5:$J$1048576,OFFSET($G$9,ROW()-ROW($N$9),FR$6-$D$4))&gt;=50,IF(SUMIFS(OFFSET(データ_研究棟施設!$M$5:$M$1048576,0,ROUND(FR$8*24,1)),データ_研究棟施設!$J$5:$J$1048576,OFFSET($G$9,ROW()-ROW($N$9),FR$6-$D$4))&gt;=100,"×","△"),IF(OR(FR$8&lt;9/24,FR$8&gt;=17/24),"△","〇")))</f>
        <v>×</v>
      </c>
      <c r="FS83" s="28" t="str">
        <f ca="1">IF(OR(FS$9="×",FS$110="×"),"×",IF(SUMIFS(OFFSET(データ_研究棟施設!$M$5:$M$1048576,0,ROUND(FS$8*24,1)),データ_研究棟施設!$J$5:$J$1048576,OFFSET($G$9,ROW()-ROW($N$9),FS$6-$D$4))&gt;=50,IF(SUMIFS(OFFSET(データ_研究棟施設!$M$5:$M$1048576,0,ROUND(FS$8*24,1)),データ_研究棟施設!$J$5:$J$1048576,OFFSET($G$9,ROW()-ROW($N$9),FS$6-$D$4))&gt;=100,"×","△"),IF(OR(FS$8&lt;9/24,FS$8&gt;=17/24),"△","〇")))</f>
        <v>×</v>
      </c>
      <c r="FT83" s="29" t="str">
        <f ca="1">IF(OR(FT$9="×",FT$110="×"),"×",IF(SUMIFS(OFFSET(データ_研究棟施設!$M$5:$M$1048576,0,ROUND(FT$8*24,1)),データ_研究棟施設!$J$5:$J$1048576,OFFSET($G$9,ROW()-ROW($N$9),FT$6-$D$4))&gt;=50,IF(SUMIFS(OFFSET(データ_研究棟施設!$M$5:$M$1048576,0,ROUND(FT$8*24,1)),データ_研究棟施設!$J$5:$J$1048576,OFFSET($G$9,ROW()-ROW($N$9),FT$6-$D$4))&gt;=100,"×","△"),IF(OR(FT$8&lt;9/24,FT$8&gt;=17/24),"△","〇")))</f>
        <v>×</v>
      </c>
      <c r="FU83" s="29" t="str">
        <f ca="1">IF(OR(FU$9="×",FU$110="×"),"×",IF(SUMIFS(OFFSET(データ_研究棟施設!$M$5:$M$1048576,0,ROUND(FU$8*24,1)),データ_研究棟施設!$J$5:$J$1048576,OFFSET($G$9,ROW()-ROW($N$9),FU$6-$D$4))&gt;=50,IF(SUMIFS(OFFSET(データ_研究棟施設!$M$5:$M$1048576,0,ROUND(FU$8*24,1)),データ_研究棟施設!$J$5:$J$1048576,OFFSET($G$9,ROW()-ROW($N$9),FU$6-$D$4))&gt;=100,"×","△"),IF(OR(FU$8&lt;9/24,FU$8&gt;=17/24),"△","〇")))</f>
        <v>×</v>
      </c>
      <c r="FV83" s="30" t="str">
        <f ca="1">IF(OR(FV$9="×",FV$110="×"),"×",IF(SUMIFS(OFFSET(データ_研究棟施設!$M$5:$M$1048576,0,ROUND(FV$8*24,1)),データ_研究棟施設!$J$5:$J$1048576,OFFSET($G$9,ROW()-ROW($N$9),FV$6-$D$4))&gt;=50,IF(SUMIFS(OFFSET(データ_研究棟施設!$M$5:$M$1048576,0,ROUND(FV$8*24,1)),データ_研究棟施設!$J$5:$J$1048576,OFFSET($G$9,ROW()-ROW($N$9),FV$6-$D$4))&gt;=100,"×","△"),IF(OR(FV$8&lt;9/24,FV$8&gt;=17/24),"△","〇")))</f>
        <v>×</v>
      </c>
      <c r="FW83" s="29" t="str">
        <f ca="1">IF(OR(FW$9="×",FW$110="×"),"×",IF(SUMIFS(OFFSET(データ_研究棟施設!$M$5:$M$1048576,0,ROUND(FW$8*24,1)),データ_研究棟施設!$J$5:$J$1048576,OFFSET($G$9,ROW()-ROW($N$9),FW$6-$D$4))&gt;=50,IF(SUMIFS(OFFSET(データ_研究棟施設!$M$5:$M$1048576,0,ROUND(FW$8*24,1)),データ_研究棟施設!$J$5:$J$1048576,OFFSET($G$9,ROW()-ROW($N$9),FW$6-$D$4))&gt;=100,"×","△"),IF(OR(FW$8&lt;9/24,FW$8&gt;=17/24),"△","〇")))</f>
        <v>×</v>
      </c>
      <c r="FX83" s="29" t="str">
        <f ca="1">IF(OR(FX$9="×",FX$110="×"),"×",IF(SUMIFS(OFFSET(データ_研究棟施設!$M$5:$M$1048576,0,ROUND(FX$8*24,1)),データ_研究棟施設!$J$5:$J$1048576,OFFSET($G$9,ROW()-ROW($N$9),FX$6-$D$4))&gt;=50,IF(SUMIFS(OFFSET(データ_研究棟施設!$M$5:$M$1048576,0,ROUND(FX$8*24,1)),データ_研究棟施設!$J$5:$J$1048576,OFFSET($G$9,ROW()-ROW($N$9),FX$6-$D$4))&gt;=100,"×","△"),IF(OR(FX$8&lt;9/24,FX$8&gt;=17/24),"△","〇")))</f>
        <v>×</v>
      </c>
      <c r="FY83" s="37" t="str">
        <f ca="1">IF(OR(FY$9="×",FY$110="×"),"×",IF(SUMIFS(OFFSET(データ_研究棟施設!$M$5:$M$1048576,0,ROUND(FY$8*24,1)),データ_研究棟施設!$J$5:$J$1048576,OFFSET($G$9,ROW()-ROW($N$9),FY$6-$D$4))&gt;=50,IF(SUMIFS(OFFSET(データ_研究棟施設!$M$5:$M$1048576,0,ROUND(FY$8*24,1)),データ_研究棟施設!$J$5:$J$1048576,OFFSET($G$9,ROW()-ROW($N$9),FY$6-$D$4))&gt;=100,"×","△"),IF(OR(FY$8&lt;9/24,FY$8&gt;=17/24),"△","〇")))</f>
        <v>×</v>
      </c>
    </row>
    <row r="84" spans="1:181">
      <c r="A84" s="17"/>
      <c r="B84" s="81" t="s">
        <v>277</v>
      </c>
      <c r="C84" s="82"/>
      <c r="D84" s="11" t="s">
        <v>250</v>
      </c>
      <c r="E84" s="10" t="str">
        <f>INDEX(施設情報!$D$1:$D$1000,MATCH(D84,施設情報!$C$1:$C$1000,0))</f>
        <v>1</v>
      </c>
      <c r="F84" s="11" t="s">
        <v>275</v>
      </c>
      <c r="G84" s="8" t="str">
        <f t="shared" si="29"/>
        <v>104-46391</v>
      </c>
      <c r="H84" s="10" t="str">
        <f t="shared" si="30"/>
        <v>104-46392</v>
      </c>
      <c r="I84" s="10" t="str">
        <f t="shared" si="31"/>
        <v>104-46393</v>
      </c>
      <c r="J84" s="10" t="str">
        <f t="shared" si="32"/>
        <v>104-46394</v>
      </c>
      <c r="K84" s="10" t="str">
        <f t="shared" si="33"/>
        <v>104-46395</v>
      </c>
      <c r="L84" s="10" t="str">
        <f t="shared" si="34"/>
        <v>104-46396</v>
      </c>
      <c r="M84" s="10" t="str">
        <f t="shared" si="35"/>
        <v>104-46397</v>
      </c>
      <c r="N84" s="36" t="str">
        <f ca="1">IF(OR(N$9="×",N$110="×"),"×",IF(SUMIFS(OFFSET(データ_研究棟施設!$M$5:$M$1048576,0,ROUND(N$8*24,1)),データ_研究棟施設!$J$5:$J$1048576,OFFSET($G$9,ROW()-ROW($N$9),N$6-$D$4))&gt;=50,IF(SUMIFS(OFFSET(データ_研究棟施設!$M$5:$M$1048576,0,ROUND(N$8*24,1)),データ_研究棟施設!$J$5:$J$1048576,OFFSET($G$9,ROW()-ROW($N$9),N$6-$D$4))&gt;=100,"×","△"),IF(OR(N$8&lt;9/24,N$8&gt;=17/24),"△","〇")))</f>
        <v>△</v>
      </c>
      <c r="O84" s="29" t="str">
        <f ca="1">IF(OR(O$9="×",O$110="×"),"×",IF(SUMIFS(OFFSET(データ_研究棟施設!$M$5:$M$1048576,0,ROUND(O$8*24,1)),データ_研究棟施設!$J$5:$J$1048576,OFFSET($G$9,ROW()-ROW($N$9),O$6-$D$4))&gt;=50,IF(SUMIFS(OFFSET(データ_研究棟施設!$M$5:$M$1048576,0,ROUND(O$8*24,1)),データ_研究棟施設!$J$5:$J$1048576,OFFSET($G$9,ROW()-ROW($N$9),O$6-$D$4))&gt;=100,"×","△"),IF(OR(O$8&lt;9/24,O$8&gt;=17/24),"△","〇")))</f>
        <v>△</v>
      </c>
      <c r="P84" s="29" t="str">
        <f ca="1">IF(OR(P$9="×",P$110="×"),"×",IF(SUMIFS(OFFSET(データ_研究棟施設!$M$5:$M$1048576,0,ROUND(P$8*24,1)),データ_研究棟施設!$J$5:$J$1048576,OFFSET($G$9,ROW()-ROW($N$9),P$6-$D$4))&gt;=50,IF(SUMIFS(OFFSET(データ_研究棟施設!$M$5:$M$1048576,0,ROUND(P$8*24,1)),データ_研究棟施設!$J$5:$J$1048576,OFFSET($G$9,ROW()-ROW($N$9),P$6-$D$4))&gt;=100,"×","△"),IF(OR(P$8&lt;9/24,P$8&gt;=17/24),"△","〇")))</f>
        <v>△</v>
      </c>
      <c r="Q84" s="29" t="str">
        <f ca="1">IF(OR(Q$9="×",Q$110="×"),"×",IF(SUMIFS(OFFSET(データ_研究棟施設!$M$5:$M$1048576,0,ROUND(Q$8*24,1)),データ_研究棟施設!$J$5:$J$1048576,OFFSET($G$9,ROW()-ROW($N$9),Q$6-$D$4))&gt;=50,IF(SUMIFS(OFFSET(データ_研究棟施設!$M$5:$M$1048576,0,ROUND(Q$8*24,1)),データ_研究棟施設!$J$5:$J$1048576,OFFSET($G$9,ROW()-ROW($N$9),Q$6-$D$4))&gt;=100,"×","△"),IF(OR(Q$8&lt;9/24,Q$8&gt;=17/24),"△","〇")))</f>
        <v>△</v>
      </c>
      <c r="R84" s="29" t="str">
        <f ca="1">IF(OR(R$9="×",R$110="×"),"×",IF(SUMIFS(OFFSET(データ_研究棟施設!$M$5:$M$1048576,0,ROUND(R$8*24,1)),データ_研究棟施設!$J$5:$J$1048576,OFFSET($G$9,ROW()-ROW($N$9),R$6-$D$4))&gt;=50,IF(SUMIFS(OFFSET(データ_研究棟施設!$M$5:$M$1048576,0,ROUND(R$8*24,1)),データ_研究棟施設!$J$5:$J$1048576,OFFSET($G$9,ROW()-ROW($N$9),R$6-$D$4))&gt;=100,"×","△"),IF(OR(R$8&lt;9/24,R$8&gt;=17/24),"△","〇")))</f>
        <v>△</v>
      </c>
      <c r="S84" s="29" t="str">
        <f ca="1">IF(OR(S$9="×",S$110="×"),"×",IF(SUMIFS(OFFSET(データ_研究棟施設!$M$5:$M$1048576,0,ROUND(S$8*24,1)),データ_研究棟施設!$J$5:$J$1048576,OFFSET($G$9,ROW()-ROW($N$9),S$6-$D$4))&gt;=50,IF(SUMIFS(OFFSET(データ_研究棟施設!$M$5:$M$1048576,0,ROUND(S$8*24,1)),データ_研究棟施設!$J$5:$J$1048576,OFFSET($G$9,ROW()-ROW($N$9),S$6-$D$4))&gt;=100,"×","△"),IF(OR(S$8&lt;9/24,S$8&gt;=17/24),"△","〇")))</f>
        <v>△</v>
      </c>
      <c r="T84" s="29" t="str">
        <f ca="1">IF(OR(T$9="×",T$110="×"),"×",IF(SUMIFS(OFFSET(データ_研究棟施設!$M$5:$M$1048576,0,ROUND(T$8*24,1)),データ_研究棟施設!$J$5:$J$1048576,OFFSET($G$9,ROW()-ROW($N$9),T$6-$D$4))&gt;=50,IF(SUMIFS(OFFSET(データ_研究棟施設!$M$5:$M$1048576,0,ROUND(T$8*24,1)),データ_研究棟施設!$J$5:$J$1048576,OFFSET($G$9,ROW()-ROW($N$9),T$6-$D$4))&gt;=100,"×","△"),IF(OR(T$8&lt;9/24,T$8&gt;=17/24),"△","〇")))</f>
        <v>△</v>
      </c>
      <c r="U84" s="29" t="str">
        <f ca="1">IF(OR(U$9="×",U$110="×"),"×",IF(SUMIFS(OFFSET(データ_研究棟施設!$M$5:$M$1048576,0,ROUND(U$8*24,1)),データ_研究棟施設!$J$5:$J$1048576,OFFSET($G$9,ROW()-ROW($N$9),U$6-$D$4))&gt;=50,IF(SUMIFS(OFFSET(データ_研究棟施設!$M$5:$M$1048576,0,ROUND(U$8*24,1)),データ_研究棟施設!$J$5:$J$1048576,OFFSET($G$9,ROW()-ROW($N$9),U$6-$D$4))&gt;=100,"×","△"),IF(OR(U$8&lt;9/24,U$8&gt;=17/24),"△","〇")))</f>
        <v>△</v>
      </c>
      <c r="V84" s="29" t="str">
        <f ca="1">IF(OR(V$9="×",V$110="×"),"×",IF(SUMIFS(OFFSET(データ_研究棟施設!$M$5:$M$1048576,0,ROUND(V$8*24,1)),データ_研究棟施設!$J$5:$J$1048576,OFFSET($G$9,ROW()-ROW($N$9),V$6-$D$4))&gt;=50,IF(SUMIFS(OFFSET(データ_研究棟施設!$M$5:$M$1048576,0,ROUND(V$8*24,1)),データ_研究棟施設!$J$5:$J$1048576,OFFSET($G$9,ROW()-ROW($N$9),V$6-$D$4))&gt;=100,"×","△"),IF(OR(V$8&lt;9/24,V$8&gt;=17/24),"△","〇")))</f>
        <v>△</v>
      </c>
      <c r="W84" s="28" t="str">
        <f ca="1">IF(OR(W$9="×",W$110="×"),"×",IF(SUMIFS(OFFSET(データ_研究棟施設!$M$5:$M$1048576,0,ROUND(W$8*24,1)),データ_研究棟施設!$J$5:$J$1048576,OFFSET($G$9,ROW()-ROW($N$9),W$6-$D$4))&gt;=50,IF(SUMIFS(OFFSET(データ_研究棟施設!$M$5:$M$1048576,0,ROUND(W$8*24,1)),データ_研究棟施設!$J$5:$J$1048576,OFFSET($G$9,ROW()-ROW($N$9),W$6-$D$4))&gt;=100,"×","△"),IF(OR(W$8&lt;9/24,W$8&gt;=17/24),"△","〇")))</f>
        <v>〇</v>
      </c>
      <c r="X84" s="29" t="str">
        <f ca="1">IF(OR(X$9="×",X$110="×"),"×",IF(SUMIFS(OFFSET(データ_研究棟施設!$M$5:$M$1048576,0,ROUND(X$8*24,1)),データ_研究棟施設!$J$5:$J$1048576,OFFSET($G$9,ROW()-ROW($N$9),X$6-$D$4))&gt;=50,IF(SUMIFS(OFFSET(データ_研究棟施設!$M$5:$M$1048576,0,ROUND(X$8*24,1)),データ_研究棟施設!$J$5:$J$1048576,OFFSET($G$9,ROW()-ROW($N$9),X$6-$D$4))&gt;=100,"×","△"),IF(OR(X$8&lt;9/24,X$8&gt;=17/24),"△","〇")))</f>
        <v>〇</v>
      </c>
      <c r="Y84" s="29" t="str">
        <f ca="1">IF(OR(Y$9="×",Y$110="×"),"×",IF(SUMIFS(OFFSET(データ_研究棟施設!$M$5:$M$1048576,0,ROUND(Y$8*24,1)),データ_研究棟施設!$J$5:$J$1048576,OFFSET($G$9,ROW()-ROW($N$9),Y$6-$D$4))&gt;=50,IF(SUMIFS(OFFSET(データ_研究棟施設!$M$5:$M$1048576,0,ROUND(Y$8*24,1)),データ_研究棟施設!$J$5:$J$1048576,OFFSET($G$9,ROW()-ROW($N$9),Y$6-$D$4))&gt;=100,"×","△"),IF(OR(Y$8&lt;9/24,Y$8&gt;=17/24),"△","〇")))</f>
        <v>〇</v>
      </c>
      <c r="Z84" s="30" t="str">
        <f ca="1">IF(OR(Z$9="×",Z$110="×"),"×",IF(SUMIFS(OFFSET(データ_研究棟施設!$M$5:$M$1048576,0,ROUND(Z$8*24,1)),データ_研究棟施設!$J$5:$J$1048576,OFFSET($G$9,ROW()-ROW($N$9),Z$6-$D$4))&gt;=50,IF(SUMIFS(OFFSET(データ_研究棟施設!$M$5:$M$1048576,0,ROUND(Z$8*24,1)),データ_研究棟施設!$J$5:$J$1048576,OFFSET($G$9,ROW()-ROW($N$9),Z$6-$D$4))&gt;=100,"×","△"),IF(OR(Z$8&lt;9/24,Z$8&gt;=17/24),"△","〇")))</f>
        <v>〇</v>
      </c>
      <c r="AA84" s="29" t="str">
        <f ca="1">IF(OR(AA$9="×",AA$110="×"),"×",IF(SUMIFS(OFFSET(データ_研究棟施設!$M$5:$M$1048576,0,ROUND(AA$8*24,1)),データ_研究棟施設!$J$5:$J$1048576,OFFSET($G$9,ROW()-ROW($N$9),AA$6-$D$4))&gt;=50,IF(SUMIFS(OFFSET(データ_研究棟施設!$M$5:$M$1048576,0,ROUND(AA$8*24,1)),データ_研究棟施設!$J$5:$J$1048576,OFFSET($G$9,ROW()-ROW($N$9),AA$6-$D$4))&gt;=100,"×","△"),IF(OR(AA$8&lt;9/24,AA$8&gt;=17/24),"△","〇")))</f>
        <v>〇</v>
      </c>
      <c r="AB84" s="29" t="str">
        <f ca="1">IF(OR(AB$9="×",AB$110="×"),"×",IF(SUMIFS(OFFSET(データ_研究棟施設!$M$5:$M$1048576,0,ROUND(AB$8*24,1)),データ_研究棟施設!$J$5:$J$1048576,OFFSET($G$9,ROW()-ROW($N$9),AB$6-$D$4))&gt;=50,IF(SUMIFS(OFFSET(データ_研究棟施設!$M$5:$M$1048576,0,ROUND(AB$8*24,1)),データ_研究棟施設!$J$5:$J$1048576,OFFSET($G$9,ROW()-ROW($N$9),AB$6-$D$4))&gt;=100,"×","△"),IF(OR(AB$8&lt;9/24,AB$8&gt;=17/24),"△","〇")))</f>
        <v>〇</v>
      </c>
      <c r="AC84" s="29" t="str">
        <f ca="1">IF(OR(AC$9="×",AC$110="×"),"×",IF(SUMIFS(OFFSET(データ_研究棟施設!$M$5:$M$1048576,0,ROUND(AC$8*24,1)),データ_研究棟施設!$J$5:$J$1048576,OFFSET($G$9,ROW()-ROW($N$9),AC$6-$D$4))&gt;=50,IF(SUMIFS(OFFSET(データ_研究棟施設!$M$5:$M$1048576,0,ROUND(AC$8*24,1)),データ_研究棟施設!$J$5:$J$1048576,OFFSET($G$9,ROW()-ROW($N$9),AC$6-$D$4))&gt;=100,"×","△"),IF(OR(AC$8&lt;9/24,AC$8&gt;=17/24),"△","〇")))</f>
        <v>〇</v>
      </c>
      <c r="AD84" s="29" t="str">
        <f ca="1">IF(OR(AD$9="×",AD$110="×"),"×",IF(SUMIFS(OFFSET(データ_研究棟施設!$M$5:$M$1048576,0,ROUND(AD$8*24,1)),データ_研究棟施設!$J$5:$J$1048576,OFFSET($G$9,ROW()-ROW($N$9),AD$6-$D$4))&gt;=50,IF(SUMIFS(OFFSET(データ_研究棟施設!$M$5:$M$1048576,0,ROUND(AD$8*24,1)),データ_研究棟施設!$J$5:$J$1048576,OFFSET($G$9,ROW()-ROW($N$9),AD$6-$D$4))&gt;=100,"×","△"),IF(OR(AD$8&lt;9/24,AD$8&gt;=17/24),"△","〇")))</f>
        <v>〇</v>
      </c>
      <c r="AE84" s="28" t="str">
        <f ca="1">IF(OR(AE$9="×",AE$110="×"),"×",IF(SUMIFS(OFFSET(データ_研究棟施設!$M$5:$M$1048576,0,ROUND(AE$8*24,1)),データ_研究棟施設!$J$5:$J$1048576,OFFSET($G$9,ROW()-ROW($N$9),AE$6-$D$4))&gt;=50,IF(SUMIFS(OFFSET(データ_研究棟施設!$M$5:$M$1048576,0,ROUND(AE$8*24,1)),データ_研究棟施設!$J$5:$J$1048576,OFFSET($G$9,ROW()-ROW($N$9),AE$6-$D$4))&gt;=100,"×","△"),IF(OR(AE$8&lt;9/24,AE$8&gt;=17/24),"△","〇")))</f>
        <v>△</v>
      </c>
      <c r="AF84" s="29" t="str">
        <f ca="1">IF(OR(AF$9="×",AF$110="×"),"×",IF(SUMIFS(OFFSET(データ_研究棟施設!$M$5:$M$1048576,0,ROUND(AF$8*24,1)),データ_研究棟施設!$J$5:$J$1048576,OFFSET($G$9,ROW()-ROW($N$9),AF$6-$D$4))&gt;=50,IF(SUMIFS(OFFSET(データ_研究棟施設!$M$5:$M$1048576,0,ROUND(AF$8*24,1)),データ_研究棟施設!$J$5:$J$1048576,OFFSET($G$9,ROW()-ROW($N$9),AF$6-$D$4))&gt;=100,"×","△"),IF(OR(AF$8&lt;9/24,AF$8&gt;=17/24),"△","〇")))</f>
        <v>△</v>
      </c>
      <c r="AG84" s="29" t="str">
        <f ca="1">IF(OR(AG$9="×",AG$110="×"),"×",IF(SUMIFS(OFFSET(データ_研究棟施設!$M$5:$M$1048576,0,ROUND(AG$8*24,1)),データ_研究棟施設!$J$5:$J$1048576,OFFSET($G$9,ROW()-ROW($N$9),AG$6-$D$4))&gt;=50,IF(SUMIFS(OFFSET(データ_研究棟施設!$M$5:$M$1048576,0,ROUND(AG$8*24,1)),データ_研究棟施設!$J$5:$J$1048576,OFFSET($G$9,ROW()-ROW($N$9),AG$6-$D$4))&gt;=100,"×","△"),IF(OR(AG$8&lt;9/24,AG$8&gt;=17/24),"△","〇")))</f>
        <v>△</v>
      </c>
      <c r="AH84" s="30" t="str">
        <f ca="1">IF(OR(AH$9="×",AH$110="×"),"×",IF(SUMIFS(OFFSET(データ_研究棟施設!$M$5:$M$1048576,0,ROUND(AH$8*24,1)),データ_研究棟施設!$J$5:$J$1048576,OFFSET($G$9,ROW()-ROW($N$9),AH$6-$D$4))&gt;=50,IF(SUMIFS(OFFSET(データ_研究棟施設!$M$5:$M$1048576,0,ROUND(AH$8*24,1)),データ_研究棟施設!$J$5:$J$1048576,OFFSET($G$9,ROW()-ROW($N$9),AH$6-$D$4))&gt;=100,"×","△"),IF(OR(AH$8&lt;9/24,AH$8&gt;=17/24),"△","〇")))</f>
        <v>△</v>
      </c>
      <c r="AI84" s="29" t="str">
        <f ca="1">IF(OR(AI$9="×",AI$110="×"),"×",IF(SUMIFS(OFFSET(データ_研究棟施設!$M$5:$M$1048576,0,ROUND(AI$8*24,1)),データ_研究棟施設!$J$5:$J$1048576,OFFSET($G$9,ROW()-ROW($N$9),AI$6-$D$4))&gt;=50,IF(SUMIFS(OFFSET(データ_研究棟施設!$M$5:$M$1048576,0,ROUND(AI$8*24,1)),データ_研究棟施設!$J$5:$J$1048576,OFFSET($G$9,ROW()-ROW($N$9),AI$6-$D$4))&gt;=100,"×","△"),IF(OR(AI$8&lt;9/24,AI$8&gt;=17/24),"△","〇")))</f>
        <v>△</v>
      </c>
      <c r="AJ84" s="29" t="str">
        <f ca="1">IF(OR(AJ$9="×",AJ$110="×"),"×",IF(SUMIFS(OFFSET(データ_研究棟施設!$M$5:$M$1048576,0,ROUND(AJ$8*24,1)),データ_研究棟施設!$J$5:$J$1048576,OFFSET($G$9,ROW()-ROW($N$9),AJ$6-$D$4))&gt;=50,IF(SUMIFS(OFFSET(データ_研究棟施設!$M$5:$M$1048576,0,ROUND(AJ$8*24,1)),データ_研究棟施設!$J$5:$J$1048576,OFFSET($G$9,ROW()-ROW($N$9),AJ$6-$D$4))&gt;=100,"×","△"),IF(OR(AJ$8&lt;9/24,AJ$8&gt;=17/24),"△","〇")))</f>
        <v>△</v>
      </c>
      <c r="AK84" s="37" t="str">
        <f ca="1">IF(OR(AK$9="×",AK$110="×"),"×",IF(SUMIFS(OFFSET(データ_研究棟施設!$M$5:$M$1048576,0,ROUND(AK$8*24,1)),データ_研究棟施設!$J$5:$J$1048576,OFFSET($G$9,ROW()-ROW($N$9),AK$6-$D$4))&gt;=50,IF(SUMIFS(OFFSET(データ_研究棟施設!$M$5:$M$1048576,0,ROUND(AK$8*24,1)),データ_研究棟施設!$J$5:$J$1048576,OFFSET($G$9,ROW()-ROW($N$9),AK$6-$D$4))&gt;=100,"×","△"),IF(OR(AK$8&lt;9/24,AK$8&gt;=17/24),"△","〇")))</f>
        <v>△</v>
      </c>
      <c r="AL84" s="36" t="str">
        <f ca="1">IF(OR(AL$9="×",AL$110="×"),"×",IF(SUMIFS(OFFSET(データ_研究棟施設!$M$5:$M$1048576,0,ROUND(AL$8*24,1)),データ_研究棟施設!$J$5:$J$1048576,OFFSET($G$9,ROW()-ROW($N$9),AL$6-$D$4))&gt;=50,IF(SUMIFS(OFFSET(データ_研究棟施設!$M$5:$M$1048576,0,ROUND(AL$8*24,1)),データ_研究棟施設!$J$5:$J$1048576,OFFSET($G$9,ROW()-ROW($N$9),AL$6-$D$4))&gt;=100,"×","△"),IF(OR(AL$8&lt;9/24,AL$8&gt;=17/24),"△","〇")))</f>
        <v>△</v>
      </c>
      <c r="AM84" s="29" t="str">
        <f ca="1">IF(OR(AM$9="×",AM$110="×"),"×",IF(SUMIFS(OFFSET(データ_研究棟施設!$M$5:$M$1048576,0,ROUND(AM$8*24,1)),データ_研究棟施設!$J$5:$J$1048576,OFFSET($G$9,ROW()-ROW($N$9),AM$6-$D$4))&gt;=50,IF(SUMIFS(OFFSET(データ_研究棟施設!$M$5:$M$1048576,0,ROUND(AM$8*24,1)),データ_研究棟施設!$J$5:$J$1048576,OFFSET($G$9,ROW()-ROW($N$9),AM$6-$D$4))&gt;=100,"×","△"),IF(OR(AM$8&lt;9/24,AM$8&gt;=17/24),"△","〇")))</f>
        <v>△</v>
      </c>
      <c r="AN84" s="29" t="str">
        <f ca="1">IF(OR(AN$9="×",AN$110="×"),"×",IF(SUMIFS(OFFSET(データ_研究棟施設!$M$5:$M$1048576,0,ROUND(AN$8*24,1)),データ_研究棟施設!$J$5:$J$1048576,OFFSET($G$9,ROW()-ROW($N$9),AN$6-$D$4))&gt;=50,IF(SUMIFS(OFFSET(データ_研究棟施設!$M$5:$M$1048576,0,ROUND(AN$8*24,1)),データ_研究棟施設!$J$5:$J$1048576,OFFSET($G$9,ROW()-ROW($N$9),AN$6-$D$4))&gt;=100,"×","△"),IF(OR(AN$8&lt;9/24,AN$8&gt;=17/24),"△","〇")))</f>
        <v>△</v>
      </c>
      <c r="AO84" s="29" t="str">
        <f ca="1">IF(OR(AO$9="×",AO$110="×"),"×",IF(SUMIFS(OFFSET(データ_研究棟施設!$M$5:$M$1048576,0,ROUND(AO$8*24,1)),データ_研究棟施設!$J$5:$J$1048576,OFFSET($G$9,ROW()-ROW($N$9),AO$6-$D$4))&gt;=50,IF(SUMIFS(OFFSET(データ_研究棟施設!$M$5:$M$1048576,0,ROUND(AO$8*24,1)),データ_研究棟施設!$J$5:$J$1048576,OFFSET($G$9,ROW()-ROW($N$9),AO$6-$D$4))&gt;=100,"×","△"),IF(OR(AO$8&lt;9/24,AO$8&gt;=17/24),"△","〇")))</f>
        <v>△</v>
      </c>
      <c r="AP84" s="29" t="str">
        <f ca="1">IF(OR(AP$9="×",AP$110="×"),"×",IF(SUMIFS(OFFSET(データ_研究棟施設!$M$5:$M$1048576,0,ROUND(AP$8*24,1)),データ_研究棟施設!$J$5:$J$1048576,OFFSET($G$9,ROW()-ROW($N$9),AP$6-$D$4))&gt;=50,IF(SUMIFS(OFFSET(データ_研究棟施設!$M$5:$M$1048576,0,ROUND(AP$8*24,1)),データ_研究棟施設!$J$5:$J$1048576,OFFSET($G$9,ROW()-ROW($N$9),AP$6-$D$4))&gt;=100,"×","△"),IF(OR(AP$8&lt;9/24,AP$8&gt;=17/24),"△","〇")))</f>
        <v>△</v>
      </c>
      <c r="AQ84" s="29" t="str">
        <f ca="1">IF(OR(AQ$9="×",AQ$110="×"),"×",IF(SUMIFS(OFFSET(データ_研究棟施設!$M$5:$M$1048576,0,ROUND(AQ$8*24,1)),データ_研究棟施設!$J$5:$J$1048576,OFFSET($G$9,ROW()-ROW($N$9),AQ$6-$D$4))&gt;=50,IF(SUMIFS(OFFSET(データ_研究棟施設!$M$5:$M$1048576,0,ROUND(AQ$8*24,1)),データ_研究棟施設!$J$5:$J$1048576,OFFSET($G$9,ROW()-ROW($N$9),AQ$6-$D$4))&gt;=100,"×","△"),IF(OR(AQ$8&lt;9/24,AQ$8&gt;=17/24),"△","〇")))</f>
        <v>△</v>
      </c>
      <c r="AR84" s="29" t="str">
        <f ca="1">IF(OR(AR$9="×",AR$110="×"),"×",IF(SUMIFS(OFFSET(データ_研究棟施設!$M$5:$M$1048576,0,ROUND(AR$8*24,1)),データ_研究棟施設!$J$5:$J$1048576,OFFSET($G$9,ROW()-ROW($N$9),AR$6-$D$4))&gt;=50,IF(SUMIFS(OFFSET(データ_研究棟施設!$M$5:$M$1048576,0,ROUND(AR$8*24,1)),データ_研究棟施設!$J$5:$J$1048576,OFFSET($G$9,ROW()-ROW($N$9),AR$6-$D$4))&gt;=100,"×","△"),IF(OR(AR$8&lt;9/24,AR$8&gt;=17/24),"△","〇")))</f>
        <v>△</v>
      </c>
      <c r="AS84" s="29" t="str">
        <f ca="1">IF(OR(AS$9="×",AS$110="×"),"×",IF(SUMIFS(OFFSET(データ_研究棟施設!$M$5:$M$1048576,0,ROUND(AS$8*24,1)),データ_研究棟施設!$J$5:$J$1048576,OFFSET($G$9,ROW()-ROW($N$9),AS$6-$D$4))&gt;=50,IF(SUMIFS(OFFSET(データ_研究棟施設!$M$5:$M$1048576,0,ROUND(AS$8*24,1)),データ_研究棟施設!$J$5:$J$1048576,OFFSET($G$9,ROW()-ROW($N$9),AS$6-$D$4))&gt;=100,"×","△"),IF(OR(AS$8&lt;9/24,AS$8&gt;=17/24),"△","〇")))</f>
        <v>△</v>
      </c>
      <c r="AT84" s="29" t="str">
        <f ca="1">IF(OR(AT$9="×",AT$110="×"),"×",IF(SUMIFS(OFFSET(データ_研究棟施設!$M$5:$M$1048576,0,ROUND(AT$8*24,1)),データ_研究棟施設!$J$5:$J$1048576,OFFSET($G$9,ROW()-ROW($N$9),AT$6-$D$4))&gt;=50,IF(SUMIFS(OFFSET(データ_研究棟施設!$M$5:$M$1048576,0,ROUND(AT$8*24,1)),データ_研究棟施設!$J$5:$J$1048576,OFFSET($G$9,ROW()-ROW($N$9),AT$6-$D$4))&gt;=100,"×","△"),IF(OR(AT$8&lt;9/24,AT$8&gt;=17/24),"△","〇")))</f>
        <v>△</v>
      </c>
      <c r="AU84" s="28" t="str">
        <f ca="1">IF(OR(AU$9="×",AU$110="×"),"×",IF(SUMIFS(OFFSET(データ_研究棟施設!$M$5:$M$1048576,0,ROUND(AU$8*24,1)),データ_研究棟施設!$J$5:$J$1048576,OFFSET($G$9,ROW()-ROW($N$9),AU$6-$D$4))&gt;=50,IF(SUMIFS(OFFSET(データ_研究棟施設!$M$5:$M$1048576,0,ROUND(AU$8*24,1)),データ_研究棟施設!$J$5:$J$1048576,OFFSET($G$9,ROW()-ROW($N$9),AU$6-$D$4))&gt;=100,"×","△"),IF(OR(AU$8&lt;9/24,AU$8&gt;=17/24),"△","〇")))</f>
        <v>〇</v>
      </c>
      <c r="AV84" s="29" t="str">
        <f ca="1">IF(OR(AV$9="×",AV$110="×"),"×",IF(SUMIFS(OFFSET(データ_研究棟施設!$M$5:$M$1048576,0,ROUND(AV$8*24,1)),データ_研究棟施設!$J$5:$J$1048576,OFFSET($G$9,ROW()-ROW($N$9),AV$6-$D$4))&gt;=50,IF(SUMIFS(OFFSET(データ_研究棟施設!$M$5:$M$1048576,0,ROUND(AV$8*24,1)),データ_研究棟施設!$J$5:$J$1048576,OFFSET($G$9,ROW()-ROW($N$9),AV$6-$D$4))&gt;=100,"×","△"),IF(OR(AV$8&lt;9/24,AV$8&gt;=17/24),"△","〇")))</f>
        <v>〇</v>
      </c>
      <c r="AW84" s="29" t="str">
        <f ca="1">IF(OR(AW$9="×",AW$110="×"),"×",IF(SUMIFS(OFFSET(データ_研究棟施設!$M$5:$M$1048576,0,ROUND(AW$8*24,1)),データ_研究棟施設!$J$5:$J$1048576,OFFSET($G$9,ROW()-ROW($N$9),AW$6-$D$4))&gt;=50,IF(SUMIFS(OFFSET(データ_研究棟施設!$M$5:$M$1048576,0,ROUND(AW$8*24,1)),データ_研究棟施設!$J$5:$J$1048576,OFFSET($G$9,ROW()-ROW($N$9),AW$6-$D$4))&gt;=100,"×","△"),IF(OR(AW$8&lt;9/24,AW$8&gt;=17/24),"△","〇")))</f>
        <v>〇</v>
      </c>
      <c r="AX84" s="30" t="str">
        <f ca="1">IF(OR(AX$9="×",AX$110="×"),"×",IF(SUMIFS(OFFSET(データ_研究棟施設!$M$5:$M$1048576,0,ROUND(AX$8*24,1)),データ_研究棟施設!$J$5:$J$1048576,OFFSET($G$9,ROW()-ROW($N$9),AX$6-$D$4))&gt;=50,IF(SUMIFS(OFFSET(データ_研究棟施設!$M$5:$M$1048576,0,ROUND(AX$8*24,1)),データ_研究棟施設!$J$5:$J$1048576,OFFSET($G$9,ROW()-ROW($N$9),AX$6-$D$4))&gt;=100,"×","△"),IF(OR(AX$8&lt;9/24,AX$8&gt;=17/24),"△","〇")))</f>
        <v>〇</v>
      </c>
      <c r="AY84" s="29" t="str">
        <f ca="1">IF(OR(AY$9="×",AY$110="×"),"×",IF(SUMIFS(OFFSET(データ_研究棟施設!$M$5:$M$1048576,0,ROUND(AY$8*24,1)),データ_研究棟施設!$J$5:$J$1048576,OFFSET($G$9,ROW()-ROW($N$9),AY$6-$D$4))&gt;=50,IF(SUMIFS(OFFSET(データ_研究棟施設!$M$5:$M$1048576,0,ROUND(AY$8*24,1)),データ_研究棟施設!$J$5:$J$1048576,OFFSET($G$9,ROW()-ROW($N$9),AY$6-$D$4))&gt;=100,"×","△"),IF(OR(AY$8&lt;9/24,AY$8&gt;=17/24),"△","〇")))</f>
        <v>〇</v>
      </c>
      <c r="AZ84" s="29" t="str">
        <f ca="1">IF(OR(AZ$9="×",AZ$110="×"),"×",IF(SUMIFS(OFFSET(データ_研究棟施設!$M$5:$M$1048576,0,ROUND(AZ$8*24,1)),データ_研究棟施設!$J$5:$J$1048576,OFFSET($G$9,ROW()-ROW($N$9),AZ$6-$D$4))&gt;=50,IF(SUMIFS(OFFSET(データ_研究棟施設!$M$5:$M$1048576,0,ROUND(AZ$8*24,1)),データ_研究棟施設!$J$5:$J$1048576,OFFSET($G$9,ROW()-ROW($N$9),AZ$6-$D$4))&gt;=100,"×","△"),IF(OR(AZ$8&lt;9/24,AZ$8&gt;=17/24),"△","〇")))</f>
        <v>〇</v>
      </c>
      <c r="BA84" s="29" t="str">
        <f ca="1">IF(OR(BA$9="×",BA$110="×"),"×",IF(SUMIFS(OFFSET(データ_研究棟施設!$M$5:$M$1048576,0,ROUND(BA$8*24,1)),データ_研究棟施設!$J$5:$J$1048576,OFFSET($G$9,ROW()-ROW($N$9),BA$6-$D$4))&gt;=50,IF(SUMIFS(OFFSET(データ_研究棟施設!$M$5:$M$1048576,0,ROUND(BA$8*24,1)),データ_研究棟施設!$J$5:$J$1048576,OFFSET($G$9,ROW()-ROW($N$9),BA$6-$D$4))&gt;=100,"×","△"),IF(OR(BA$8&lt;9/24,BA$8&gt;=17/24),"△","〇")))</f>
        <v>〇</v>
      </c>
      <c r="BB84" s="29" t="str">
        <f ca="1">IF(OR(BB$9="×",BB$110="×"),"×",IF(SUMIFS(OFFSET(データ_研究棟施設!$M$5:$M$1048576,0,ROUND(BB$8*24,1)),データ_研究棟施設!$J$5:$J$1048576,OFFSET($G$9,ROW()-ROW($N$9),BB$6-$D$4))&gt;=50,IF(SUMIFS(OFFSET(データ_研究棟施設!$M$5:$M$1048576,0,ROUND(BB$8*24,1)),データ_研究棟施設!$J$5:$J$1048576,OFFSET($G$9,ROW()-ROW($N$9),BB$6-$D$4))&gt;=100,"×","△"),IF(OR(BB$8&lt;9/24,BB$8&gt;=17/24),"△","〇")))</f>
        <v>〇</v>
      </c>
      <c r="BC84" s="28" t="str">
        <f ca="1">IF(OR(BC$9="×",BC$110="×"),"×",IF(SUMIFS(OFFSET(データ_研究棟施設!$M$5:$M$1048576,0,ROUND(BC$8*24,1)),データ_研究棟施設!$J$5:$J$1048576,OFFSET($G$9,ROW()-ROW($N$9),BC$6-$D$4))&gt;=50,IF(SUMIFS(OFFSET(データ_研究棟施設!$M$5:$M$1048576,0,ROUND(BC$8*24,1)),データ_研究棟施設!$J$5:$J$1048576,OFFSET($G$9,ROW()-ROW($N$9),BC$6-$D$4))&gt;=100,"×","△"),IF(OR(BC$8&lt;9/24,BC$8&gt;=17/24),"△","〇")))</f>
        <v>△</v>
      </c>
      <c r="BD84" s="29" t="str">
        <f ca="1">IF(OR(BD$9="×",BD$110="×"),"×",IF(SUMIFS(OFFSET(データ_研究棟施設!$M$5:$M$1048576,0,ROUND(BD$8*24,1)),データ_研究棟施設!$J$5:$J$1048576,OFFSET($G$9,ROW()-ROW($N$9),BD$6-$D$4))&gt;=50,IF(SUMIFS(OFFSET(データ_研究棟施設!$M$5:$M$1048576,0,ROUND(BD$8*24,1)),データ_研究棟施設!$J$5:$J$1048576,OFFSET($G$9,ROW()-ROW($N$9),BD$6-$D$4))&gt;=100,"×","△"),IF(OR(BD$8&lt;9/24,BD$8&gt;=17/24),"△","〇")))</f>
        <v>△</v>
      </c>
      <c r="BE84" s="29" t="str">
        <f ca="1">IF(OR(BE$9="×",BE$110="×"),"×",IF(SUMIFS(OFFSET(データ_研究棟施設!$M$5:$M$1048576,0,ROUND(BE$8*24,1)),データ_研究棟施設!$J$5:$J$1048576,OFFSET($G$9,ROW()-ROW($N$9),BE$6-$D$4))&gt;=50,IF(SUMIFS(OFFSET(データ_研究棟施設!$M$5:$M$1048576,0,ROUND(BE$8*24,1)),データ_研究棟施設!$J$5:$J$1048576,OFFSET($G$9,ROW()-ROW($N$9),BE$6-$D$4))&gt;=100,"×","△"),IF(OR(BE$8&lt;9/24,BE$8&gt;=17/24),"△","〇")))</f>
        <v>△</v>
      </c>
      <c r="BF84" s="30" t="str">
        <f ca="1">IF(OR(BF$9="×",BF$110="×"),"×",IF(SUMIFS(OFFSET(データ_研究棟施設!$M$5:$M$1048576,0,ROUND(BF$8*24,1)),データ_研究棟施設!$J$5:$J$1048576,OFFSET($G$9,ROW()-ROW($N$9),BF$6-$D$4))&gt;=50,IF(SUMIFS(OFFSET(データ_研究棟施設!$M$5:$M$1048576,0,ROUND(BF$8*24,1)),データ_研究棟施設!$J$5:$J$1048576,OFFSET($G$9,ROW()-ROW($N$9),BF$6-$D$4))&gt;=100,"×","△"),IF(OR(BF$8&lt;9/24,BF$8&gt;=17/24),"△","〇")))</f>
        <v>△</v>
      </c>
      <c r="BG84" s="29" t="str">
        <f ca="1">IF(OR(BG$9="×",BG$110="×"),"×",IF(SUMIFS(OFFSET(データ_研究棟施設!$M$5:$M$1048576,0,ROUND(BG$8*24,1)),データ_研究棟施設!$J$5:$J$1048576,OFFSET($G$9,ROW()-ROW($N$9),BG$6-$D$4))&gt;=50,IF(SUMIFS(OFFSET(データ_研究棟施設!$M$5:$M$1048576,0,ROUND(BG$8*24,1)),データ_研究棟施設!$J$5:$J$1048576,OFFSET($G$9,ROW()-ROW($N$9),BG$6-$D$4))&gt;=100,"×","△"),IF(OR(BG$8&lt;9/24,BG$8&gt;=17/24),"△","〇")))</f>
        <v>△</v>
      </c>
      <c r="BH84" s="29" t="str">
        <f ca="1">IF(OR(BH$9="×",BH$110="×"),"×",IF(SUMIFS(OFFSET(データ_研究棟施設!$M$5:$M$1048576,0,ROUND(BH$8*24,1)),データ_研究棟施設!$J$5:$J$1048576,OFFSET($G$9,ROW()-ROW($N$9),BH$6-$D$4))&gt;=50,IF(SUMIFS(OFFSET(データ_研究棟施設!$M$5:$M$1048576,0,ROUND(BH$8*24,1)),データ_研究棟施設!$J$5:$J$1048576,OFFSET($G$9,ROW()-ROW($N$9),BH$6-$D$4))&gt;=100,"×","△"),IF(OR(BH$8&lt;9/24,BH$8&gt;=17/24),"△","〇")))</f>
        <v>△</v>
      </c>
      <c r="BI84" s="37" t="str">
        <f ca="1">IF(OR(BI$9="×",BI$110="×"),"×",IF(SUMIFS(OFFSET(データ_研究棟施設!$M$5:$M$1048576,0,ROUND(BI$8*24,1)),データ_研究棟施設!$J$5:$J$1048576,OFFSET($G$9,ROW()-ROW($N$9),BI$6-$D$4))&gt;=50,IF(SUMIFS(OFFSET(データ_研究棟施設!$M$5:$M$1048576,0,ROUND(BI$8*24,1)),データ_研究棟施設!$J$5:$J$1048576,OFFSET($G$9,ROW()-ROW($N$9),BI$6-$D$4))&gt;=100,"×","△"),IF(OR(BI$8&lt;9/24,BI$8&gt;=17/24),"△","〇")))</f>
        <v>△</v>
      </c>
      <c r="BJ84" s="36" t="str">
        <f ca="1">IF(OR(BJ$9="×",BJ$110="×"),"×",IF(SUMIFS(OFFSET(データ_研究棟施設!$M$5:$M$1048576,0,ROUND(BJ$8*24,1)),データ_研究棟施設!$J$5:$J$1048576,OFFSET($G$9,ROW()-ROW($N$9),BJ$6-$D$4))&gt;=50,IF(SUMIFS(OFFSET(データ_研究棟施設!$M$5:$M$1048576,0,ROUND(BJ$8*24,1)),データ_研究棟施設!$J$5:$J$1048576,OFFSET($G$9,ROW()-ROW($N$9),BJ$6-$D$4))&gt;=100,"×","△"),IF(OR(BJ$8&lt;9/24,BJ$8&gt;=17/24),"△","〇")))</f>
        <v>△</v>
      </c>
      <c r="BK84" s="29" t="str">
        <f ca="1">IF(OR(BK$9="×",BK$110="×"),"×",IF(SUMIFS(OFFSET(データ_研究棟施設!$M$5:$M$1048576,0,ROUND(BK$8*24,1)),データ_研究棟施設!$J$5:$J$1048576,OFFSET($G$9,ROW()-ROW($N$9),BK$6-$D$4))&gt;=50,IF(SUMIFS(OFFSET(データ_研究棟施設!$M$5:$M$1048576,0,ROUND(BK$8*24,1)),データ_研究棟施設!$J$5:$J$1048576,OFFSET($G$9,ROW()-ROW($N$9),BK$6-$D$4))&gt;=100,"×","△"),IF(OR(BK$8&lt;9/24,BK$8&gt;=17/24),"△","〇")))</f>
        <v>△</v>
      </c>
      <c r="BL84" s="29" t="str">
        <f ca="1">IF(OR(BL$9="×",BL$110="×"),"×",IF(SUMIFS(OFFSET(データ_研究棟施設!$M$5:$M$1048576,0,ROUND(BL$8*24,1)),データ_研究棟施設!$J$5:$J$1048576,OFFSET($G$9,ROW()-ROW($N$9),BL$6-$D$4))&gt;=50,IF(SUMIFS(OFFSET(データ_研究棟施設!$M$5:$M$1048576,0,ROUND(BL$8*24,1)),データ_研究棟施設!$J$5:$J$1048576,OFFSET($G$9,ROW()-ROW($N$9),BL$6-$D$4))&gt;=100,"×","△"),IF(OR(BL$8&lt;9/24,BL$8&gt;=17/24),"△","〇")))</f>
        <v>△</v>
      </c>
      <c r="BM84" s="29" t="str">
        <f ca="1">IF(OR(BM$9="×",BM$110="×"),"×",IF(SUMIFS(OFFSET(データ_研究棟施設!$M$5:$M$1048576,0,ROUND(BM$8*24,1)),データ_研究棟施設!$J$5:$J$1048576,OFFSET($G$9,ROW()-ROW($N$9),BM$6-$D$4))&gt;=50,IF(SUMIFS(OFFSET(データ_研究棟施設!$M$5:$M$1048576,0,ROUND(BM$8*24,1)),データ_研究棟施設!$J$5:$J$1048576,OFFSET($G$9,ROW()-ROW($N$9),BM$6-$D$4))&gt;=100,"×","△"),IF(OR(BM$8&lt;9/24,BM$8&gt;=17/24),"△","〇")))</f>
        <v>△</v>
      </c>
      <c r="BN84" s="29" t="str">
        <f ca="1">IF(OR(BN$9="×",BN$110="×"),"×",IF(SUMIFS(OFFSET(データ_研究棟施設!$M$5:$M$1048576,0,ROUND(BN$8*24,1)),データ_研究棟施設!$J$5:$J$1048576,OFFSET($G$9,ROW()-ROW($N$9),BN$6-$D$4))&gt;=50,IF(SUMIFS(OFFSET(データ_研究棟施設!$M$5:$M$1048576,0,ROUND(BN$8*24,1)),データ_研究棟施設!$J$5:$J$1048576,OFFSET($G$9,ROW()-ROW($N$9),BN$6-$D$4))&gt;=100,"×","△"),IF(OR(BN$8&lt;9/24,BN$8&gt;=17/24),"△","〇")))</f>
        <v>△</v>
      </c>
      <c r="BO84" s="29" t="str">
        <f ca="1">IF(OR(BO$9="×",BO$110="×"),"×",IF(SUMIFS(OFFSET(データ_研究棟施設!$M$5:$M$1048576,0,ROUND(BO$8*24,1)),データ_研究棟施設!$J$5:$J$1048576,OFFSET($G$9,ROW()-ROW($N$9),BO$6-$D$4))&gt;=50,IF(SUMIFS(OFFSET(データ_研究棟施設!$M$5:$M$1048576,0,ROUND(BO$8*24,1)),データ_研究棟施設!$J$5:$J$1048576,OFFSET($G$9,ROW()-ROW($N$9),BO$6-$D$4))&gt;=100,"×","△"),IF(OR(BO$8&lt;9/24,BO$8&gt;=17/24),"△","〇")))</f>
        <v>△</v>
      </c>
      <c r="BP84" s="29" t="str">
        <f ca="1">IF(OR(BP$9="×",BP$110="×"),"×",IF(SUMIFS(OFFSET(データ_研究棟施設!$M$5:$M$1048576,0,ROUND(BP$8*24,1)),データ_研究棟施設!$J$5:$J$1048576,OFFSET($G$9,ROW()-ROW($N$9),BP$6-$D$4))&gt;=50,IF(SUMIFS(OFFSET(データ_研究棟施設!$M$5:$M$1048576,0,ROUND(BP$8*24,1)),データ_研究棟施設!$J$5:$J$1048576,OFFSET($G$9,ROW()-ROW($N$9),BP$6-$D$4))&gt;=100,"×","△"),IF(OR(BP$8&lt;9/24,BP$8&gt;=17/24),"△","〇")))</f>
        <v>△</v>
      </c>
      <c r="BQ84" s="29" t="str">
        <f ca="1">IF(OR(BQ$9="×",BQ$110="×"),"×",IF(SUMIFS(OFFSET(データ_研究棟施設!$M$5:$M$1048576,0,ROUND(BQ$8*24,1)),データ_研究棟施設!$J$5:$J$1048576,OFFSET($G$9,ROW()-ROW($N$9),BQ$6-$D$4))&gt;=50,IF(SUMIFS(OFFSET(データ_研究棟施設!$M$5:$M$1048576,0,ROUND(BQ$8*24,1)),データ_研究棟施設!$J$5:$J$1048576,OFFSET($G$9,ROW()-ROW($N$9),BQ$6-$D$4))&gt;=100,"×","△"),IF(OR(BQ$8&lt;9/24,BQ$8&gt;=17/24),"△","〇")))</f>
        <v>△</v>
      </c>
      <c r="BR84" s="29" t="str">
        <f ca="1">IF(OR(BR$9="×",BR$110="×"),"×",IF(SUMIFS(OFFSET(データ_研究棟施設!$M$5:$M$1048576,0,ROUND(BR$8*24,1)),データ_研究棟施設!$J$5:$J$1048576,OFFSET($G$9,ROW()-ROW($N$9),BR$6-$D$4))&gt;=50,IF(SUMIFS(OFFSET(データ_研究棟施設!$M$5:$M$1048576,0,ROUND(BR$8*24,1)),データ_研究棟施設!$J$5:$J$1048576,OFFSET($G$9,ROW()-ROW($N$9),BR$6-$D$4))&gt;=100,"×","△"),IF(OR(BR$8&lt;9/24,BR$8&gt;=17/24),"△","〇")))</f>
        <v>△</v>
      </c>
      <c r="BS84" s="28" t="str">
        <f ca="1">IF(OR(BS$9="×",BS$110="×"),"×",IF(SUMIFS(OFFSET(データ_研究棟施設!$M$5:$M$1048576,0,ROUND(BS$8*24,1)),データ_研究棟施設!$J$5:$J$1048576,OFFSET($G$9,ROW()-ROW($N$9),BS$6-$D$4))&gt;=50,IF(SUMIFS(OFFSET(データ_研究棟施設!$M$5:$M$1048576,0,ROUND(BS$8*24,1)),データ_研究棟施設!$J$5:$J$1048576,OFFSET($G$9,ROW()-ROW($N$9),BS$6-$D$4))&gt;=100,"×","△"),IF(OR(BS$8&lt;9/24,BS$8&gt;=17/24),"△","〇")))</f>
        <v>〇</v>
      </c>
      <c r="BT84" s="29" t="str">
        <f ca="1">IF(OR(BT$9="×",BT$110="×"),"×",IF(SUMIFS(OFFSET(データ_研究棟施設!$M$5:$M$1048576,0,ROUND(BT$8*24,1)),データ_研究棟施設!$J$5:$J$1048576,OFFSET($G$9,ROW()-ROW($N$9),BT$6-$D$4))&gt;=50,IF(SUMIFS(OFFSET(データ_研究棟施設!$M$5:$M$1048576,0,ROUND(BT$8*24,1)),データ_研究棟施設!$J$5:$J$1048576,OFFSET($G$9,ROW()-ROW($N$9),BT$6-$D$4))&gt;=100,"×","△"),IF(OR(BT$8&lt;9/24,BT$8&gt;=17/24),"△","〇")))</f>
        <v>〇</v>
      </c>
      <c r="BU84" s="29" t="str">
        <f ca="1">IF(OR(BU$9="×",BU$110="×"),"×",IF(SUMIFS(OFFSET(データ_研究棟施設!$M$5:$M$1048576,0,ROUND(BU$8*24,1)),データ_研究棟施設!$J$5:$J$1048576,OFFSET($G$9,ROW()-ROW($N$9),BU$6-$D$4))&gt;=50,IF(SUMIFS(OFFSET(データ_研究棟施設!$M$5:$M$1048576,0,ROUND(BU$8*24,1)),データ_研究棟施設!$J$5:$J$1048576,OFFSET($G$9,ROW()-ROW($N$9),BU$6-$D$4))&gt;=100,"×","△"),IF(OR(BU$8&lt;9/24,BU$8&gt;=17/24),"△","〇")))</f>
        <v>〇</v>
      </c>
      <c r="BV84" s="30" t="str">
        <f ca="1">IF(OR(BV$9="×",BV$110="×"),"×",IF(SUMIFS(OFFSET(データ_研究棟施設!$M$5:$M$1048576,0,ROUND(BV$8*24,1)),データ_研究棟施設!$J$5:$J$1048576,OFFSET($G$9,ROW()-ROW($N$9),BV$6-$D$4))&gt;=50,IF(SUMIFS(OFFSET(データ_研究棟施設!$M$5:$M$1048576,0,ROUND(BV$8*24,1)),データ_研究棟施設!$J$5:$J$1048576,OFFSET($G$9,ROW()-ROW($N$9),BV$6-$D$4))&gt;=100,"×","△"),IF(OR(BV$8&lt;9/24,BV$8&gt;=17/24),"△","〇")))</f>
        <v>〇</v>
      </c>
      <c r="BW84" s="29" t="str">
        <f ca="1">IF(OR(BW$9="×",BW$110="×"),"×",IF(SUMIFS(OFFSET(データ_研究棟施設!$M$5:$M$1048576,0,ROUND(BW$8*24,1)),データ_研究棟施設!$J$5:$J$1048576,OFFSET($G$9,ROW()-ROW($N$9),BW$6-$D$4))&gt;=50,IF(SUMIFS(OFFSET(データ_研究棟施設!$M$5:$M$1048576,0,ROUND(BW$8*24,1)),データ_研究棟施設!$J$5:$J$1048576,OFFSET($G$9,ROW()-ROW($N$9),BW$6-$D$4))&gt;=100,"×","△"),IF(OR(BW$8&lt;9/24,BW$8&gt;=17/24),"△","〇")))</f>
        <v>〇</v>
      </c>
      <c r="BX84" s="29" t="str">
        <f ca="1">IF(OR(BX$9="×",BX$110="×"),"×",IF(SUMIFS(OFFSET(データ_研究棟施設!$M$5:$M$1048576,0,ROUND(BX$8*24,1)),データ_研究棟施設!$J$5:$J$1048576,OFFSET($G$9,ROW()-ROW($N$9),BX$6-$D$4))&gt;=50,IF(SUMIFS(OFFSET(データ_研究棟施設!$M$5:$M$1048576,0,ROUND(BX$8*24,1)),データ_研究棟施設!$J$5:$J$1048576,OFFSET($G$9,ROW()-ROW($N$9),BX$6-$D$4))&gt;=100,"×","△"),IF(OR(BX$8&lt;9/24,BX$8&gt;=17/24),"△","〇")))</f>
        <v>〇</v>
      </c>
      <c r="BY84" s="29" t="str">
        <f ca="1">IF(OR(BY$9="×",BY$110="×"),"×",IF(SUMIFS(OFFSET(データ_研究棟施設!$M$5:$M$1048576,0,ROUND(BY$8*24,1)),データ_研究棟施設!$J$5:$J$1048576,OFFSET($G$9,ROW()-ROW($N$9),BY$6-$D$4))&gt;=50,IF(SUMIFS(OFFSET(データ_研究棟施設!$M$5:$M$1048576,0,ROUND(BY$8*24,1)),データ_研究棟施設!$J$5:$J$1048576,OFFSET($G$9,ROW()-ROW($N$9),BY$6-$D$4))&gt;=100,"×","△"),IF(OR(BY$8&lt;9/24,BY$8&gt;=17/24),"△","〇")))</f>
        <v>〇</v>
      </c>
      <c r="BZ84" s="29" t="str">
        <f ca="1">IF(OR(BZ$9="×",BZ$110="×"),"×",IF(SUMIFS(OFFSET(データ_研究棟施設!$M$5:$M$1048576,0,ROUND(BZ$8*24,1)),データ_研究棟施設!$J$5:$J$1048576,OFFSET($G$9,ROW()-ROW($N$9),BZ$6-$D$4))&gt;=50,IF(SUMIFS(OFFSET(データ_研究棟施設!$M$5:$M$1048576,0,ROUND(BZ$8*24,1)),データ_研究棟施設!$J$5:$J$1048576,OFFSET($G$9,ROW()-ROW($N$9),BZ$6-$D$4))&gt;=100,"×","△"),IF(OR(BZ$8&lt;9/24,BZ$8&gt;=17/24),"△","〇")))</f>
        <v>〇</v>
      </c>
      <c r="CA84" s="28" t="str">
        <f ca="1">IF(OR(CA$9="×",CA$110="×"),"×",IF(SUMIFS(OFFSET(データ_研究棟施設!$M$5:$M$1048576,0,ROUND(CA$8*24,1)),データ_研究棟施設!$J$5:$J$1048576,OFFSET($G$9,ROW()-ROW($N$9),CA$6-$D$4))&gt;=50,IF(SUMIFS(OFFSET(データ_研究棟施設!$M$5:$M$1048576,0,ROUND(CA$8*24,1)),データ_研究棟施設!$J$5:$J$1048576,OFFSET($G$9,ROW()-ROW($N$9),CA$6-$D$4))&gt;=100,"×","△"),IF(OR(CA$8&lt;9/24,CA$8&gt;=17/24),"△","〇")))</f>
        <v>△</v>
      </c>
      <c r="CB84" s="29" t="str">
        <f ca="1">IF(OR(CB$9="×",CB$110="×"),"×",IF(SUMIFS(OFFSET(データ_研究棟施設!$M$5:$M$1048576,0,ROUND(CB$8*24,1)),データ_研究棟施設!$J$5:$J$1048576,OFFSET($G$9,ROW()-ROW($N$9),CB$6-$D$4))&gt;=50,IF(SUMIFS(OFFSET(データ_研究棟施設!$M$5:$M$1048576,0,ROUND(CB$8*24,1)),データ_研究棟施設!$J$5:$J$1048576,OFFSET($G$9,ROW()-ROW($N$9),CB$6-$D$4))&gt;=100,"×","△"),IF(OR(CB$8&lt;9/24,CB$8&gt;=17/24),"△","〇")))</f>
        <v>△</v>
      </c>
      <c r="CC84" s="29" t="str">
        <f ca="1">IF(OR(CC$9="×",CC$110="×"),"×",IF(SUMIFS(OFFSET(データ_研究棟施設!$M$5:$M$1048576,0,ROUND(CC$8*24,1)),データ_研究棟施設!$J$5:$J$1048576,OFFSET($G$9,ROW()-ROW($N$9),CC$6-$D$4))&gt;=50,IF(SUMIFS(OFFSET(データ_研究棟施設!$M$5:$M$1048576,0,ROUND(CC$8*24,1)),データ_研究棟施設!$J$5:$J$1048576,OFFSET($G$9,ROW()-ROW($N$9),CC$6-$D$4))&gt;=100,"×","△"),IF(OR(CC$8&lt;9/24,CC$8&gt;=17/24),"△","〇")))</f>
        <v>△</v>
      </c>
      <c r="CD84" s="30" t="str">
        <f ca="1">IF(OR(CD$9="×",CD$110="×"),"×",IF(SUMIFS(OFFSET(データ_研究棟施設!$M$5:$M$1048576,0,ROUND(CD$8*24,1)),データ_研究棟施設!$J$5:$J$1048576,OFFSET($G$9,ROW()-ROW($N$9),CD$6-$D$4))&gt;=50,IF(SUMIFS(OFFSET(データ_研究棟施設!$M$5:$M$1048576,0,ROUND(CD$8*24,1)),データ_研究棟施設!$J$5:$J$1048576,OFFSET($G$9,ROW()-ROW($N$9),CD$6-$D$4))&gt;=100,"×","△"),IF(OR(CD$8&lt;9/24,CD$8&gt;=17/24),"△","〇")))</f>
        <v>△</v>
      </c>
      <c r="CE84" s="29" t="str">
        <f ca="1">IF(OR(CE$9="×",CE$110="×"),"×",IF(SUMIFS(OFFSET(データ_研究棟施設!$M$5:$M$1048576,0,ROUND(CE$8*24,1)),データ_研究棟施設!$J$5:$J$1048576,OFFSET($G$9,ROW()-ROW($N$9),CE$6-$D$4))&gt;=50,IF(SUMIFS(OFFSET(データ_研究棟施設!$M$5:$M$1048576,0,ROUND(CE$8*24,1)),データ_研究棟施設!$J$5:$J$1048576,OFFSET($G$9,ROW()-ROW($N$9),CE$6-$D$4))&gt;=100,"×","△"),IF(OR(CE$8&lt;9/24,CE$8&gt;=17/24),"△","〇")))</f>
        <v>△</v>
      </c>
      <c r="CF84" s="29" t="str">
        <f ca="1">IF(OR(CF$9="×",CF$110="×"),"×",IF(SUMIFS(OFFSET(データ_研究棟施設!$M$5:$M$1048576,0,ROUND(CF$8*24,1)),データ_研究棟施設!$J$5:$J$1048576,OFFSET($G$9,ROW()-ROW($N$9),CF$6-$D$4))&gt;=50,IF(SUMIFS(OFFSET(データ_研究棟施設!$M$5:$M$1048576,0,ROUND(CF$8*24,1)),データ_研究棟施設!$J$5:$J$1048576,OFFSET($G$9,ROW()-ROW($N$9),CF$6-$D$4))&gt;=100,"×","△"),IF(OR(CF$8&lt;9/24,CF$8&gt;=17/24),"△","〇")))</f>
        <v>△</v>
      </c>
      <c r="CG84" s="37" t="str">
        <f ca="1">IF(OR(CG$9="×",CG$110="×"),"×",IF(SUMIFS(OFFSET(データ_研究棟施設!$M$5:$M$1048576,0,ROUND(CG$8*24,1)),データ_研究棟施設!$J$5:$J$1048576,OFFSET($G$9,ROW()-ROW($N$9),CG$6-$D$4))&gt;=50,IF(SUMIFS(OFFSET(データ_研究棟施設!$M$5:$M$1048576,0,ROUND(CG$8*24,1)),データ_研究棟施設!$J$5:$J$1048576,OFFSET($G$9,ROW()-ROW($N$9),CG$6-$D$4))&gt;=100,"×","△"),IF(OR(CG$8&lt;9/24,CG$8&gt;=17/24),"△","〇")))</f>
        <v>△</v>
      </c>
      <c r="CH84" s="36" t="str">
        <f ca="1">IF(OR(CH$9="×",CH$110="×"),"×",IF(SUMIFS(OFFSET(データ_研究棟施設!$M$5:$M$1048576,0,ROUND(CH$8*24,1)),データ_研究棟施設!$J$5:$J$1048576,OFFSET($G$9,ROW()-ROW($N$9),CH$6-$D$4))&gt;=50,IF(SUMIFS(OFFSET(データ_研究棟施設!$M$5:$M$1048576,0,ROUND(CH$8*24,1)),データ_研究棟施設!$J$5:$J$1048576,OFFSET($G$9,ROW()-ROW($N$9),CH$6-$D$4))&gt;=100,"×","△"),IF(OR(CH$8&lt;9/24,CH$8&gt;=17/24),"△","〇")))</f>
        <v>△</v>
      </c>
      <c r="CI84" s="29" t="str">
        <f ca="1">IF(OR(CI$9="×",CI$110="×"),"×",IF(SUMIFS(OFFSET(データ_研究棟施設!$M$5:$M$1048576,0,ROUND(CI$8*24,1)),データ_研究棟施設!$J$5:$J$1048576,OFFSET($G$9,ROW()-ROW($N$9),CI$6-$D$4))&gt;=50,IF(SUMIFS(OFFSET(データ_研究棟施設!$M$5:$M$1048576,0,ROUND(CI$8*24,1)),データ_研究棟施設!$J$5:$J$1048576,OFFSET($G$9,ROW()-ROW($N$9),CI$6-$D$4))&gt;=100,"×","△"),IF(OR(CI$8&lt;9/24,CI$8&gt;=17/24),"△","〇")))</f>
        <v>△</v>
      </c>
      <c r="CJ84" s="29" t="str">
        <f ca="1">IF(OR(CJ$9="×",CJ$110="×"),"×",IF(SUMIFS(OFFSET(データ_研究棟施設!$M$5:$M$1048576,0,ROUND(CJ$8*24,1)),データ_研究棟施設!$J$5:$J$1048576,OFFSET($G$9,ROW()-ROW($N$9),CJ$6-$D$4))&gt;=50,IF(SUMIFS(OFFSET(データ_研究棟施設!$M$5:$M$1048576,0,ROUND(CJ$8*24,1)),データ_研究棟施設!$J$5:$J$1048576,OFFSET($G$9,ROW()-ROW($N$9),CJ$6-$D$4))&gt;=100,"×","△"),IF(OR(CJ$8&lt;9/24,CJ$8&gt;=17/24),"△","〇")))</f>
        <v>△</v>
      </c>
      <c r="CK84" s="29" t="str">
        <f ca="1">IF(OR(CK$9="×",CK$110="×"),"×",IF(SUMIFS(OFFSET(データ_研究棟施設!$M$5:$M$1048576,0,ROUND(CK$8*24,1)),データ_研究棟施設!$J$5:$J$1048576,OFFSET($G$9,ROW()-ROW($N$9),CK$6-$D$4))&gt;=50,IF(SUMIFS(OFFSET(データ_研究棟施設!$M$5:$M$1048576,0,ROUND(CK$8*24,1)),データ_研究棟施設!$J$5:$J$1048576,OFFSET($G$9,ROW()-ROW($N$9),CK$6-$D$4))&gt;=100,"×","△"),IF(OR(CK$8&lt;9/24,CK$8&gt;=17/24),"△","〇")))</f>
        <v>△</v>
      </c>
      <c r="CL84" s="29" t="str">
        <f ca="1">IF(OR(CL$9="×",CL$110="×"),"×",IF(SUMIFS(OFFSET(データ_研究棟施設!$M$5:$M$1048576,0,ROUND(CL$8*24,1)),データ_研究棟施設!$J$5:$J$1048576,OFFSET($G$9,ROW()-ROW($N$9),CL$6-$D$4))&gt;=50,IF(SUMIFS(OFFSET(データ_研究棟施設!$M$5:$M$1048576,0,ROUND(CL$8*24,1)),データ_研究棟施設!$J$5:$J$1048576,OFFSET($G$9,ROW()-ROW($N$9),CL$6-$D$4))&gt;=100,"×","△"),IF(OR(CL$8&lt;9/24,CL$8&gt;=17/24),"△","〇")))</f>
        <v>△</v>
      </c>
      <c r="CM84" s="29" t="str">
        <f ca="1">IF(OR(CM$9="×",CM$110="×"),"×",IF(SUMIFS(OFFSET(データ_研究棟施設!$M$5:$M$1048576,0,ROUND(CM$8*24,1)),データ_研究棟施設!$J$5:$J$1048576,OFFSET($G$9,ROW()-ROW($N$9),CM$6-$D$4))&gt;=50,IF(SUMIFS(OFFSET(データ_研究棟施設!$M$5:$M$1048576,0,ROUND(CM$8*24,1)),データ_研究棟施設!$J$5:$J$1048576,OFFSET($G$9,ROW()-ROW($N$9),CM$6-$D$4))&gt;=100,"×","△"),IF(OR(CM$8&lt;9/24,CM$8&gt;=17/24),"△","〇")))</f>
        <v>△</v>
      </c>
      <c r="CN84" s="29" t="str">
        <f ca="1">IF(OR(CN$9="×",CN$110="×"),"×",IF(SUMIFS(OFFSET(データ_研究棟施設!$M$5:$M$1048576,0,ROUND(CN$8*24,1)),データ_研究棟施設!$J$5:$J$1048576,OFFSET($G$9,ROW()-ROW($N$9),CN$6-$D$4))&gt;=50,IF(SUMIFS(OFFSET(データ_研究棟施設!$M$5:$M$1048576,0,ROUND(CN$8*24,1)),データ_研究棟施設!$J$5:$J$1048576,OFFSET($G$9,ROW()-ROW($N$9),CN$6-$D$4))&gt;=100,"×","△"),IF(OR(CN$8&lt;9/24,CN$8&gt;=17/24),"△","〇")))</f>
        <v>△</v>
      </c>
      <c r="CO84" s="29" t="str">
        <f ca="1">IF(OR(CO$9="×",CO$110="×"),"×",IF(SUMIFS(OFFSET(データ_研究棟施設!$M$5:$M$1048576,0,ROUND(CO$8*24,1)),データ_研究棟施設!$J$5:$J$1048576,OFFSET($G$9,ROW()-ROW($N$9),CO$6-$D$4))&gt;=50,IF(SUMIFS(OFFSET(データ_研究棟施設!$M$5:$M$1048576,0,ROUND(CO$8*24,1)),データ_研究棟施設!$J$5:$J$1048576,OFFSET($G$9,ROW()-ROW($N$9),CO$6-$D$4))&gt;=100,"×","△"),IF(OR(CO$8&lt;9/24,CO$8&gt;=17/24),"△","〇")))</f>
        <v>△</v>
      </c>
      <c r="CP84" s="29" t="str">
        <f ca="1">IF(OR(CP$9="×",CP$110="×"),"×",IF(SUMIFS(OFFSET(データ_研究棟施設!$M$5:$M$1048576,0,ROUND(CP$8*24,1)),データ_研究棟施設!$J$5:$J$1048576,OFFSET($G$9,ROW()-ROW($N$9),CP$6-$D$4))&gt;=50,IF(SUMIFS(OFFSET(データ_研究棟施設!$M$5:$M$1048576,0,ROUND(CP$8*24,1)),データ_研究棟施設!$J$5:$J$1048576,OFFSET($G$9,ROW()-ROW($N$9),CP$6-$D$4))&gt;=100,"×","△"),IF(OR(CP$8&lt;9/24,CP$8&gt;=17/24),"△","〇")))</f>
        <v>△</v>
      </c>
      <c r="CQ84" s="28" t="str">
        <f ca="1">IF(OR(CQ$9="×",CQ$110="×"),"×",IF(SUMIFS(OFFSET(データ_研究棟施設!$M$5:$M$1048576,0,ROUND(CQ$8*24,1)),データ_研究棟施設!$J$5:$J$1048576,OFFSET($G$9,ROW()-ROW($N$9),CQ$6-$D$4))&gt;=50,IF(SUMIFS(OFFSET(データ_研究棟施設!$M$5:$M$1048576,0,ROUND(CQ$8*24,1)),データ_研究棟施設!$J$5:$J$1048576,OFFSET($G$9,ROW()-ROW($N$9),CQ$6-$D$4))&gt;=100,"×","△"),IF(OR(CQ$8&lt;9/24,CQ$8&gt;=17/24),"△","〇")))</f>
        <v>〇</v>
      </c>
      <c r="CR84" s="29" t="str">
        <f ca="1">IF(OR(CR$9="×",CR$110="×"),"×",IF(SUMIFS(OFFSET(データ_研究棟施設!$M$5:$M$1048576,0,ROUND(CR$8*24,1)),データ_研究棟施設!$J$5:$J$1048576,OFFSET($G$9,ROW()-ROW($N$9),CR$6-$D$4))&gt;=50,IF(SUMIFS(OFFSET(データ_研究棟施設!$M$5:$M$1048576,0,ROUND(CR$8*24,1)),データ_研究棟施設!$J$5:$J$1048576,OFFSET($G$9,ROW()-ROW($N$9),CR$6-$D$4))&gt;=100,"×","△"),IF(OR(CR$8&lt;9/24,CR$8&gt;=17/24),"△","〇")))</f>
        <v>〇</v>
      </c>
      <c r="CS84" s="29" t="str">
        <f ca="1">IF(OR(CS$9="×",CS$110="×"),"×",IF(SUMIFS(OFFSET(データ_研究棟施設!$M$5:$M$1048576,0,ROUND(CS$8*24,1)),データ_研究棟施設!$J$5:$J$1048576,OFFSET($G$9,ROW()-ROW($N$9),CS$6-$D$4))&gt;=50,IF(SUMIFS(OFFSET(データ_研究棟施設!$M$5:$M$1048576,0,ROUND(CS$8*24,1)),データ_研究棟施設!$J$5:$J$1048576,OFFSET($G$9,ROW()-ROW($N$9),CS$6-$D$4))&gt;=100,"×","△"),IF(OR(CS$8&lt;9/24,CS$8&gt;=17/24),"△","〇")))</f>
        <v>〇</v>
      </c>
      <c r="CT84" s="30" t="str">
        <f ca="1">IF(OR(CT$9="×",CT$110="×"),"×",IF(SUMIFS(OFFSET(データ_研究棟施設!$M$5:$M$1048576,0,ROUND(CT$8*24,1)),データ_研究棟施設!$J$5:$J$1048576,OFFSET($G$9,ROW()-ROW($N$9),CT$6-$D$4))&gt;=50,IF(SUMIFS(OFFSET(データ_研究棟施設!$M$5:$M$1048576,0,ROUND(CT$8*24,1)),データ_研究棟施設!$J$5:$J$1048576,OFFSET($G$9,ROW()-ROW($N$9),CT$6-$D$4))&gt;=100,"×","△"),IF(OR(CT$8&lt;9/24,CT$8&gt;=17/24),"△","〇")))</f>
        <v>〇</v>
      </c>
      <c r="CU84" s="29" t="str">
        <f ca="1">IF(OR(CU$9="×",CU$110="×"),"×",IF(SUMIFS(OFFSET(データ_研究棟施設!$M$5:$M$1048576,0,ROUND(CU$8*24,1)),データ_研究棟施設!$J$5:$J$1048576,OFFSET($G$9,ROW()-ROW($N$9),CU$6-$D$4))&gt;=50,IF(SUMIFS(OFFSET(データ_研究棟施設!$M$5:$M$1048576,0,ROUND(CU$8*24,1)),データ_研究棟施設!$J$5:$J$1048576,OFFSET($G$9,ROW()-ROW($N$9),CU$6-$D$4))&gt;=100,"×","△"),IF(OR(CU$8&lt;9/24,CU$8&gt;=17/24),"△","〇")))</f>
        <v>〇</v>
      </c>
      <c r="CV84" s="29" t="str">
        <f ca="1">IF(OR(CV$9="×",CV$110="×"),"×",IF(SUMIFS(OFFSET(データ_研究棟施設!$M$5:$M$1048576,0,ROUND(CV$8*24,1)),データ_研究棟施設!$J$5:$J$1048576,OFFSET($G$9,ROW()-ROW($N$9),CV$6-$D$4))&gt;=50,IF(SUMIFS(OFFSET(データ_研究棟施設!$M$5:$M$1048576,0,ROUND(CV$8*24,1)),データ_研究棟施設!$J$5:$J$1048576,OFFSET($G$9,ROW()-ROW($N$9),CV$6-$D$4))&gt;=100,"×","△"),IF(OR(CV$8&lt;9/24,CV$8&gt;=17/24),"△","〇")))</f>
        <v>〇</v>
      </c>
      <c r="CW84" s="29" t="str">
        <f ca="1">IF(OR(CW$9="×",CW$110="×"),"×",IF(SUMIFS(OFFSET(データ_研究棟施設!$M$5:$M$1048576,0,ROUND(CW$8*24,1)),データ_研究棟施設!$J$5:$J$1048576,OFFSET($G$9,ROW()-ROW($N$9),CW$6-$D$4))&gt;=50,IF(SUMIFS(OFFSET(データ_研究棟施設!$M$5:$M$1048576,0,ROUND(CW$8*24,1)),データ_研究棟施設!$J$5:$J$1048576,OFFSET($G$9,ROW()-ROW($N$9),CW$6-$D$4))&gt;=100,"×","△"),IF(OR(CW$8&lt;9/24,CW$8&gt;=17/24),"△","〇")))</f>
        <v>〇</v>
      </c>
      <c r="CX84" s="29" t="str">
        <f ca="1">IF(OR(CX$9="×",CX$110="×"),"×",IF(SUMIFS(OFFSET(データ_研究棟施設!$M$5:$M$1048576,0,ROUND(CX$8*24,1)),データ_研究棟施設!$J$5:$J$1048576,OFFSET($G$9,ROW()-ROW($N$9),CX$6-$D$4))&gt;=50,IF(SUMIFS(OFFSET(データ_研究棟施設!$M$5:$M$1048576,0,ROUND(CX$8*24,1)),データ_研究棟施設!$J$5:$J$1048576,OFFSET($G$9,ROW()-ROW($N$9),CX$6-$D$4))&gt;=100,"×","△"),IF(OR(CX$8&lt;9/24,CX$8&gt;=17/24),"△","〇")))</f>
        <v>〇</v>
      </c>
      <c r="CY84" s="28" t="str">
        <f ca="1">IF(OR(CY$9="×",CY$110="×"),"×",IF(SUMIFS(OFFSET(データ_研究棟施設!$M$5:$M$1048576,0,ROUND(CY$8*24,1)),データ_研究棟施設!$J$5:$J$1048576,OFFSET($G$9,ROW()-ROW($N$9),CY$6-$D$4))&gt;=50,IF(SUMIFS(OFFSET(データ_研究棟施設!$M$5:$M$1048576,0,ROUND(CY$8*24,1)),データ_研究棟施設!$J$5:$J$1048576,OFFSET($G$9,ROW()-ROW($N$9),CY$6-$D$4))&gt;=100,"×","△"),IF(OR(CY$8&lt;9/24,CY$8&gt;=17/24),"△","〇")))</f>
        <v>△</v>
      </c>
      <c r="CZ84" s="29" t="str">
        <f ca="1">IF(OR(CZ$9="×",CZ$110="×"),"×",IF(SUMIFS(OFFSET(データ_研究棟施設!$M$5:$M$1048576,0,ROUND(CZ$8*24,1)),データ_研究棟施設!$J$5:$J$1048576,OFFSET($G$9,ROW()-ROW($N$9),CZ$6-$D$4))&gt;=50,IF(SUMIFS(OFFSET(データ_研究棟施設!$M$5:$M$1048576,0,ROUND(CZ$8*24,1)),データ_研究棟施設!$J$5:$J$1048576,OFFSET($G$9,ROW()-ROW($N$9),CZ$6-$D$4))&gt;=100,"×","△"),IF(OR(CZ$8&lt;9/24,CZ$8&gt;=17/24),"△","〇")))</f>
        <v>△</v>
      </c>
      <c r="DA84" s="29" t="str">
        <f ca="1">IF(OR(DA$9="×",DA$110="×"),"×",IF(SUMIFS(OFFSET(データ_研究棟施設!$M$5:$M$1048576,0,ROUND(DA$8*24,1)),データ_研究棟施設!$J$5:$J$1048576,OFFSET($G$9,ROW()-ROW($N$9),DA$6-$D$4))&gt;=50,IF(SUMIFS(OFFSET(データ_研究棟施設!$M$5:$M$1048576,0,ROUND(DA$8*24,1)),データ_研究棟施設!$J$5:$J$1048576,OFFSET($G$9,ROW()-ROW($N$9),DA$6-$D$4))&gt;=100,"×","△"),IF(OR(DA$8&lt;9/24,DA$8&gt;=17/24),"△","〇")))</f>
        <v>△</v>
      </c>
      <c r="DB84" s="30" t="str">
        <f ca="1">IF(OR(DB$9="×",DB$110="×"),"×",IF(SUMIFS(OFFSET(データ_研究棟施設!$M$5:$M$1048576,0,ROUND(DB$8*24,1)),データ_研究棟施設!$J$5:$J$1048576,OFFSET($G$9,ROW()-ROW($N$9),DB$6-$D$4))&gt;=50,IF(SUMIFS(OFFSET(データ_研究棟施設!$M$5:$M$1048576,0,ROUND(DB$8*24,1)),データ_研究棟施設!$J$5:$J$1048576,OFFSET($G$9,ROW()-ROW($N$9),DB$6-$D$4))&gt;=100,"×","△"),IF(OR(DB$8&lt;9/24,DB$8&gt;=17/24),"△","〇")))</f>
        <v>△</v>
      </c>
      <c r="DC84" s="29" t="str">
        <f ca="1">IF(OR(DC$9="×",DC$110="×"),"×",IF(SUMIFS(OFFSET(データ_研究棟施設!$M$5:$M$1048576,0,ROUND(DC$8*24,1)),データ_研究棟施設!$J$5:$J$1048576,OFFSET($G$9,ROW()-ROW($N$9),DC$6-$D$4))&gt;=50,IF(SUMIFS(OFFSET(データ_研究棟施設!$M$5:$M$1048576,0,ROUND(DC$8*24,1)),データ_研究棟施設!$J$5:$J$1048576,OFFSET($G$9,ROW()-ROW($N$9),DC$6-$D$4))&gt;=100,"×","△"),IF(OR(DC$8&lt;9/24,DC$8&gt;=17/24),"△","〇")))</f>
        <v>△</v>
      </c>
      <c r="DD84" s="29" t="str">
        <f ca="1">IF(OR(DD$9="×",DD$110="×"),"×",IF(SUMIFS(OFFSET(データ_研究棟施設!$M$5:$M$1048576,0,ROUND(DD$8*24,1)),データ_研究棟施設!$J$5:$J$1048576,OFFSET($G$9,ROW()-ROW($N$9),DD$6-$D$4))&gt;=50,IF(SUMIFS(OFFSET(データ_研究棟施設!$M$5:$M$1048576,0,ROUND(DD$8*24,1)),データ_研究棟施設!$J$5:$J$1048576,OFFSET($G$9,ROW()-ROW($N$9),DD$6-$D$4))&gt;=100,"×","△"),IF(OR(DD$8&lt;9/24,DD$8&gt;=17/24),"△","〇")))</f>
        <v>△</v>
      </c>
      <c r="DE84" s="37" t="str">
        <f ca="1">IF(OR(DE$9="×",DE$110="×"),"×",IF(SUMIFS(OFFSET(データ_研究棟施設!$M$5:$M$1048576,0,ROUND(DE$8*24,1)),データ_研究棟施設!$J$5:$J$1048576,OFFSET($G$9,ROW()-ROW($N$9),DE$6-$D$4))&gt;=50,IF(SUMIFS(OFFSET(データ_研究棟施設!$M$5:$M$1048576,0,ROUND(DE$8*24,1)),データ_研究棟施設!$J$5:$J$1048576,OFFSET($G$9,ROW()-ROW($N$9),DE$6-$D$4))&gt;=100,"×","△"),IF(OR(DE$8&lt;9/24,DE$8&gt;=17/24),"△","〇")))</f>
        <v>△</v>
      </c>
      <c r="DF84" s="36" t="str">
        <f ca="1">IF(OR(DF$9="×",DF$110="×"),"×",IF(SUMIFS(OFFSET(データ_研究棟施設!$M$5:$M$1048576,0,ROUND(DF$8*24,1)),データ_研究棟施設!$J$5:$J$1048576,OFFSET($G$9,ROW()-ROW($N$9),DF$6-$D$4))&gt;=50,IF(SUMIFS(OFFSET(データ_研究棟施設!$M$5:$M$1048576,0,ROUND(DF$8*24,1)),データ_研究棟施設!$J$5:$J$1048576,OFFSET($G$9,ROW()-ROW($N$9),DF$6-$D$4))&gt;=100,"×","△"),IF(OR(DF$8&lt;9/24,DF$8&gt;=17/24),"△","〇")))</f>
        <v>△</v>
      </c>
      <c r="DG84" s="29" t="str">
        <f ca="1">IF(OR(DG$9="×",DG$110="×"),"×",IF(SUMIFS(OFFSET(データ_研究棟施設!$M$5:$M$1048576,0,ROUND(DG$8*24,1)),データ_研究棟施設!$J$5:$J$1048576,OFFSET($G$9,ROW()-ROW($N$9),DG$6-$D$4))&gt;=50,IF(SUMIFS(OFFSET(データ_研究棟施設!$M$5:$M$1048576,0,ROUND(DG$8*24,1)),データ_研究棟施設!$J$5:$J$1048576,OFFSET($G$9,ROW()-ROW($N$9),DG$6-$D$4))&gt;=100,"×","△"),IF(OR(DG$8&lt;9/24,DG$8&gt;=17/24),"△","〇")))</f>
        <v>△</v>
      </c>
      <c r="DH84" s="29" t="str">
        <f ca="1">IF(OR(DH$9="×",DH$110="×"),"×",IF(SUMIFS(OFFSET(データ_研究棟施設!$M$5:$M$1048576,0,ROUND(DH$8*24,1)),データ_研究棟施設!$J$5:$J$1048576,OFFSET($G$9,ROW()-ROW($N$9),DH$6-$D$4))&gt;=50,IF(SUMIFS(OFFSET(データ_研究棟施設!$M$5:$M$1048576,0,ROUND(DH$8*24,1)),データ_研究棟施設!$J$5:$J$1048576,OFFSET($G$9,ROW()-ROW($N$9),DH$6-$D$4))&gt;=100,"×","△"),IF(OR(DH$8&lt;9/24,DH$8&gt;=17/24),"△","〇")))</f>
        <v>△</v>
      </c>
      <c r="DI84" s="29" t="str">
        <f ca="1">IF(OR(DI$9="×",DI$110="×"),"×",IF(SUMIFS(OFFSET(データ_研究棟施設!$M$5:$M$1048576,0,ROUND(DI$8*24,1)),データ_研究棟施設!$J$5:$J$1048576,OFFSET($G$9,ROW()-ROW($N$9),DI$6-$D$4))&gt;=50,IF(SUMIFS(OFFSET(データ_研究棟施設!$M$5:$M$1048576,0,ROUND(DI$8*24,1)),データ_研究棟施設!$J$5:$J$1048576,OFFSET($G$9,ROW()-ROW($N$9),DI$6-$D$4))&gt;=100,"×","△"),IF(OR(DI$8&lt;9/24,DI$8&gt;=17/24),"△","〇")))</f>
        <v>△</v>
      </c>
      <c r="DJ84" s="29" t="str">
        <f ca="1">IF(OR(DJ$9="×",DJ$110="×"),"×",IF(SUMIFS(OFFSET(データ_研究棟施設!$M$5:$M$1048576,0,ROUND(DJ$8*24,1)),データ_研究棟施設!$J$5:$J$1048576,OFFSET($G$9,ROW()-ROW($N$9),DJ$6-$D$4))&gt;=50,IF(SUMIFS(OFFSET(データ_研究棟施設!$M$5:$M$1048576,0,ROUND(DJ$8*24,1)),データ_研究棟施設!$J$5:$J$1048576,OFFSET($G$9,ROW()-ROW($N$9),DJ$6-$D$4))&gt;=100,"×","△"),IF(OR(DJ$8&lt;9/24,DJ$8&gt;=17/24),"△","〇")))</f>
        <v>△</v>
      </c>
      <c r="DK84" s="29" t="str">
        <f ca="1">IF(OR(DK$9="×",DK$110="×"),"×",IF(SUMIFS(OFFSET(データ_研究棟施設!$M$5:$M$1048576,0,ROUND(DK$8*24,1)),データ_研究棟施設!$J$5:$J$1048576,OFFSET($G$9,ROW()-ROW($N$9),DK$6-$D$4))&gt;=50,IF(SUMIFS(OFFSET(データ_研究棟施設!$M$5:$M$1048576,0,ROUND(DK$8*24,1)),データ_研究棟施設!$J$5:$J$1048576,OFFSET($G$9,ROW()-ROW($N$9),DK$6-$D$4))&gt;=100,"×","△"),IF(OR(DK$8&lt;9/24,DK$8&gt;=17/24),"△","〇")))</f>
        <v>△</v>
      </c>
      <c r="DL84" s="29" t="str">
        <f ca="1">IF(OR(DL$9="×",DL$110="×"),"×",IF(SUMIFS(OFFSET(データ_研究棟施設!$M$5:$M$1048576,0,ROUND(DL$8*24,1)),データ_研究棟施設!$J$5:$J$1048576,OFFSET($G$9,ROW()-ROW($N$9),DL$6-$D$4))&gt;=50,IF(SUMIFS(OFFSET(データ_研究棟施設!$M$5:$M$1048576,0,ROUND(DL$8*24,1)),データ_研究棟施設!$J$5:$J$1048576,OFFSET($G$9,ROW()-ROW($N$9),DL$6-$D$4))&gt;=100,"×","△"),IF(OR(DL$8&lt;9/24,DL$8&gt;=17/24),"△","〇")))</f>
        <v>△</v>
      </c>
      <c r="DM84" s="29" t="str">
        <f ca="1">IF(OR(DM$9="×",DM$110="×"),"×",IF(SUMIFS(OFFSET(データ_研究棟施設!$M$5:$M$1048576,0,ROUND(DM$8*24,1)),データ_研究棟施設!$J$5:$J$1048576,OFFSET($G$9,ROW()-ROW($N$9),DM$6-$D$4))&gt;=50,IF(SUMIFS(OFFSET(データ_研究棟施設!$M$5:$M$1048576,0,ROUND(DM$8*24,1)),データ_研究棟施設!$J$5:$J$1048576,OFFSET($G$9,ROW()-ROW($N$9),DM$6-$D$4))&gt;=100,"×","△"),IF(OR(DM$8&lt;9/24,DM$8&gt;=17/24),"△","〇")))</f>
        <v>△</v>
      </c>
      <c r="DN84" s="29" t="str">
        <f ca="1">IF(OR(DN$9="×",DN$110="×"),"×",IF(SUMIFS(OFFSET(データ_研究棟施設!$M$5:$M$1048576,0,ROUND(DN$8*24,1)),データ_研究棟施設!$J$5:$J$1048576,OFFSET($G$9,ROW()-ROW($N$9),DN$6-$D$4))&gt;=50,IF(SUMIFS(OFFSET(データ_研究棟施設!$M$5:$M$1048576,0,ROUND(DN$8*24,1)),データ_研究棟施設!$J$5:$J$1048576,OFFSET($G$9,ROW()-ROW($N$9),DN$6-$D$4))&gt;=100,"×","△"),IF(OR(DN$8&lt;9/24,DN$8&gt;=17/24),"△","〇")))</f>
        <v>△</v>
      </c>
      <c r="DO84" s="28" t="str">
        <f ca="1">IF(OR(DO$9="×",DO$110="×"),"×",IF(SUMIFS(OFFSET(データ_研究棟施設!$M$5:$M$1048576,0,ROUND(DO$8*24,1)),データ_研究棟施設!$J$5:$J$1048576,OFFSET($G$9,ROW()-ROW($N$9),DO$6-$D$4))&gt;=50,IF(SUMIFS(OFFSET(データ_研究棟施設!$M$5:$M$1048576,0,ROUND(DO$8*24,1)),データ_研究棟施設!$J$5:$J$1048576,OFFSET($G$9,ROW()-ROW($N$9),DO$6-$D$4))&gt;=100,"×","△"),IF(OR(DO$8&lt;9/24,DO$8&gt;=17/24),"△","〇")))</f>
        <v>×</v>
      </c>
      <c r="DP84" s="29" t="str">
        <f ca="1">IF(OR(DP$9="×",DP$110="×"),"×",IF(SUMIFS(OFFSET(データ_研究棟施設!$M$5:$M$1048576,0,ROUND(DP$8*24,1)),データ_研究棟施設!$J$5:$J$1048576,OFFSET($G$9,ROW()-ROW($N$9),DP$6-$D$4))&gt;=50,IF(SUMIFS(OFFSET(データ_研究棟施設!$M$5:$M$1048576,0,ROUND(DP$8*24,1)),データ_研究棟施設!$J$5:$J$1048576,OFFSET($G$9,ROW()-ROW($N$9),DP$6-$D$4))&gt;=100,"×","△"),IF(OR(DP$8&lt;9/24,DP$8&gt;=17/24),"△","〇")))</f>
        <v>×</v>
      </c>
      <c r="DQ84" s="29" t="str">
        <f ca="1">IF(OR(DQ$9="×",DQ$110="×"),"×",IF(SUMIFS(OFFSET(データ_研究棟施設!$M$5:$M$1048576,0,ROUND(DQ$8*24,1)),データ_研究棟施設!$J$5:$J$1048576,OFFSET($G$9,ROW()-ROW($N$9),DQ$6-$D$4))&gt;=50,IF(SUMIFS(OFFSET(データ_研究棟施設!$M$5:$M$1048576,0,ROUND(DQ$8*24,1)),データ_研究棟施設!$J$5:$J$1048576,OFFSET($G$9,ROW()-ROW($N$9),DQ$6-$D$4))&gt;=100,"×","△"),IF(OR(DQ$8&lt;9/24,DQ$8&gt;=17/24),"△","〇")))</f>
        <v>×</v>
      </c>
      <c r="DR84" s="30" t="str">
        <f ca="1">IF(OR(DR$9="×",DR$110="×"),"×",IF(SUMIFS(OFFSET(データ_研究棟施設!$M$5:$M$1048576,0,ROUND(DR$8*24,1)),データ_研究棟施設!$J$5:$J$1048576,OFFSET($G$9,ROW()-ROW($N$9),DR$6-$D$4))&gt;=50,IF(SUMIFS(OFFSET(データ_研究棟施設!$M$5:$M$1048576,0,ROUND(DR$8*24,1)),データ_研究棟施設!$J$5:$J$1048576,OFFSET($G$9,ROW()-ROW($N$9),DR$6-$D$4))&gt;=100,"×","△"),IF(OR(DR$8&lt;9/24,DR$8&gt;=17/24),"△","〇")))</f>
        <v>×</v>
      </c>
      <c r="DS84" s="29" t="str">
        <f ca="1">IF(OR(DS$9="×",DS$110="×"),"×",IF(SUMIFS(OFFSET(データ_研究棟施設!$M$5:$M$1048576,0,ROUND(DS$8*24,1)),データ_研究棟施設!$J$5:$J$1048576,OFFSET($G$9,ROW()-ROW($N$9),DS$6-$D$4))&gt;=50,IF(SUMIFS(OFFSET(データ_研究棟施設!$M$5:$M$1048576,0,ROUND(DS$8*24,1)),データ_研究棟施設!$J$5:$J$1048576,OFFSET($G$9,ROW()-ROW($N$9),DS$6-$D$4))&gt;=100,"×","△"),IF(OR(DS$8&lt;9/24,DS$8&gt;=17/24),"△","〇")))</f>
        <v>×</v>
      </c>
      <c r="DT84" s="29" t="str">
        <f ca="1">IF(OR(DT$9="×",DT$110="×"),"×",IF(SUMIFS(OFFSET(データ_研究棟施設!$M$5:$M$1048576,0,ROUND(DT$8*24,1)),データ_研究棟施設!$J$5:$J$1048576,OFFSET($G$9,ROW()-ROW($N$9),DT$6-$D$4))&gt;=50,IF(SUMIFS(OFFSET(データ_研究棟施設!$M$5:$M$1048576,0,ROUND(DT$8*24,1)),データ_研究棟施設!$J$5:$J$1048576,OFFSET($G$9,ROW()-ROW($N$9),DT$6-$D$4))&gt;=100,"×","△"),IF(OR(DT$8&lt;9/24,DT$8&gt;=17/24),"△","〇")))</f>
        <v>〇</v>
      </c>
      <c r="DU84" s="29" t="str">
        <f ca="1">IF(OR(DU$9="×",DU$110="×"),"×",IF(SUMIFS(OFFSET(データ_研究棟施設!$M$5:$M$1048576,0,ROUND(DU$8*24,1)),データ_研究棟施設!$J$5:$J$1048576,OFFSET($G$9,ROW()-ROW($N$9),DU$6-$D$4))&gt;=50,IF(SUMIFS(OFFSET(データ_研究棟施設!$M$5:$M$1048576,0,ROUND(DU$8*24,1)),データ_研究棟施設!$J$5:$J$1048576,OFFSET($G$9,ROW()-ROW($N$9),DU$6-$D$4))&gt;=100,"×","△"),IF(OR(DU$8&lt;9/24,DU$8&gt;=17/24),"△","〇")))</f>
        <v>〇</v>
      </c>
      <c r="DV84" s="29" t="str">
        <f ca="1">IF(OR(DV$9="×",DV$110="×"),"×",IF(SUMIFS(OFFSET(データ_研究棟施設!$M$5:$M$1048576,0,ROUND(DV$8*24,1)),データ_研究棟施設!$J$5:$J$1048576,OFFSET($G$9,ROW()-ROW($N$9),DV$6-$D$4))&gt;=50,IF(SUMIFS(OFFSET(データ_研究棟施設!$M$5:$M$1048576,0,ROUND(DV$8*24,1)),データ_研究棟施設!$J$5:$J$1048576,OFFSET($G$9,ROW()-ROW($N$9),DV$6-$D$4))&gt;=100,"×","△"),IF(OR(DV$8&lt;9/24,DV$8&gt;=17/24),"△","〇")))</f>
        <v>〇</v>
      </c>
      <c r="DW84" s="28" t="str">
        <f ca="1">IF(OR(DW$9="×",DW$110="×"),"×",IF(SUMIFS(OFFSET(データ_研究棟施設!$M$5:$M$1048576,0,ROUND(DW$8*24,1)),データ_研究棟施設!$J$5:$J$1048576,OFFSET($G$9,ROW()-ROW($N$9),DW$6-$D$4))&gt;=50,IF(SUMIFS(OFFSET(データ_研究棟施設!$M$5:$M$1048576,0,ROUND(DW$8*24,1)),データ_研究棟施設!$J$5:$J$1048576,OFFSET($G$9,ROW()-ROW($N$9),DW$6-$D$4))&gt;=100,"×","△"),IF(OR(DW$8&lt;9/24,DW$8&gt;=17/24),"△","〇")))</f>
        <v>△</v>
      </c>
      <c r="DX84" s="29" t="str">
        <f ca="1">IF(OR(DX$9="×",DX$110="×"),"×",IF(SUMIFS(OFFSET(データ_研究棟施設!$M$5:$M$1048576,0,ROUND(DX$8*24,1)),データ_研究棟施設!$J$5:$J$1048576,OFFSET($G$9,ROW()-ROW($N$9),DX$6-$D$4))&gt;=50,IF(SUMIFS(OFFSET(データ_研究棟施設!$M$5:$M$1048576,0,ROUND(DX$8*24,1)),データ_研究棟施設!$J$5:$J$1048576,OFFSET($G$9,ROW()-ROW($N$9),DX$6-$D$4))&gt;=100,"×","△"),IF(OR(DX$8&lt;9/24,DX$8&gt;=17/24),"△","〇")))</f>
        <v>△</v>
      </c>
      <c r="DY84" s="29" t="str">
        <f ca="1">IF(OR(DY$9="×",DY$110="×"),"×",IF(SUMIFS(OFFSET(データ_研究棟施設!$M$5:$M$1048576,0,ROUND(DY$8*24,1)),データ_研究棟施設!$J$5:$J$1048576,OFFSET($G$9,ROW()-ROW($N$9),DY$6-$D$4))&gt;=50,IF(SUMIFS(OFFSET(データ_研究棟施設!$M$5:$M$1048576,0,ROUND(DY$8*24,1)),データ_研究棟施設!$J$5:$J$1048576,OFFSET($G$9,ROW()-ROW($N$9),DY$6-$D$4))&gt;=100,"×","△"),IF(OR(DY$8&lt;9/24,DY$8&gt;=17/24),"△","〇")))</f>
        <v>△</v>
      </c>
      <c r="DZ84" s="30" t="str">
        <f ca="1">IF(OR(DZ$9="×",DZ$110="×"),"×",IF(SUMIFS(OFFSET(データ_研究棟施設!$M$5:$M$1048576,0,ROUND(DZ$8*24,1)),データ_研究棟施設!$J$5:$J$1048576,OFFSET($G$9,ROW()-ROW($N$9),DZ$6-$D$4))&gt;=50,IF(SUMIFS(OFFSET(データ_研究棟施設!$M$5:$M$1048576,0,ROUND(DZ$8*24,1)),データ_研究棟施設!$J$5:$J$1048576,OFFSET($G$9,ROW()-ROW($N$9),DZ$6-$D$4))&gt;=100,"×","△"),IF(OR(DZ$8&lt;9/24,DZ$8&gt;=17/24),"△","〇")))</f>
        <v>△</v>
      </c>
      <c r="EA84" s="29" t="str">
        <f ca="1">IF(OR(EA$9="×",EA$110="×"),"×",IF(SUMIFS(OFFSET(データ_研究棟施設!$M$5:$M$1048576,0,ROUND(EA$8*24,1)),データ_研究棟施設!$J$5:$J$1048576,OFFSET($G$9,ROW()-ROW($N$9),EA$6-$D$4))&gt;=50,IF(SUMIFS(OFFSET(データ_研究棟施設!$M$5:$M$1048576,0,ROUND(EA$8*24,1)),データ_研究棟施設!$J$5:$J$1048576,OFFSET($G$9,ROW()-ROW($N$9),EA$6-$D$4))&gt;=100,"×","△"),IF(OR(EA$8&lt;9/24,EA$8&gt;=17/24),"△","〇")))</f>
        <v>△</v>
      </c>
      <c r="EB84" s="29" t="str">
        <f ca="1">IF(OR(EB$9="×",EB$110="×"),"×",IF(SUMIFS(OFFSET(データ_研究棟施設!$M$5:$M$1048576,0,ROUND(EB$8*24,1)),データ_研究棟施設!$J$5:$J$1048576,OFFSET($G$9,ROW()-ROW($N$9),EB$6-$D$4))&gt;=50,IF(SUMIFS(OFFSET(データ_研究棟施設!$M$5:$M$1048576,0,ROUND(EB$8*24,1)),データ_研究棟施設!$J$5:$J$1048576,OFFSET($G$9,ROW()-ROW($N$9),EB$6-$D$4))&gt;=100,"×","△"),IF(OR(EB$8&lt;9/24,EB$8&gt;=17/24),"△","〇")))</f>
        <v>△</v>
      </c>
      <c r="EC84" s="37" t="str">
        <f ca="1">IF(OR(EC$9="×",EC$110="×"),"×",IF(SUMIFS(OFFSET(データ_研究棟施設!$M$5:$M$1048576,0,ROUND(EC$8*24,1)),データ_研究棟施設!$J$5:$J$1048576,OFFSET($G$9,ROW()-ROW($N$9),EC$6-$D$4))&gt;=50,IF(SUMIFS(OFFSET(データ_研究棟施設!$M$5:$M$1048576,0,ROUND(EC$8*24,1)),データ_研究棟施設!$J$5:$J$1048576,OFFSET($G$9,ROW()-ROW($N$9),EC$6-$D$4))&gt;=100,"×","△"),IF(OR(EC$8&lt;9/24,EC$8&gt;=17/24),"△","〇")))</f>
        <v>△</v>
      </c>
      <c r="ED84" s="36" t="str">
        <f ca="1">IF(OR(ED$9="×",ED$110="×"),"×",IF(SUMIFS(OFFSET(データ_研究棟施設!$M$5:$M$1048576,0,ROUND(ED$8*24,1)),データ_研究棟施設!$J$5:$J$1048576,OFFSET($G$9,ROW()-ROW($N$9),ED$6-$D$4))&gt;=50,IF(SUMIFS(OFFSET(データ_研究棟施設!$M$5:$M$1048576,0,ROUND(ED$8*24,1)),データ_研究棟施設!$J$5:$J$1048576,OFFSET($G$9,ROW()-ROW($N$9),ED$6-$D$4))&gt;=100,"×","△"),IF(OR(ED$8&lt;9/24,ED$8&gt;=17/24),"△","〇")))</f>
        <v>×</v>
      </c>
      <c r="EE84" s="29" t="str">
        <f ca="1">IF(OR(EE$9="×",EE$110="×"),"×",IF(SUMIFS(OFFSET(データ_研究棟施設!$M$5:$M$1048576,0,ROUND(EE$8*24,1)),データ_研究棟施設!$J$5:$J$1048576,OFFSET($G$9,ROW()-ROW($N$9),EE$6-$D$4))&gt;=50,IF(SUMIFS(OFFSET(データ_研究棟施設!$M$5:$M$1048576,0,ROUND(EE$8*24,1)),データ_研究棟施設!$J$5:$J$1048576,OFFSET($G$9,ROW()-ROW($N$9),EE$6-$D$4))&gt;=100,"×","△"),IF(OR(EE$8&lt;9/24,EE$8&gt;=17/24),"△","〇")))</f>
        <v>×</v>
      </c>
      <c r="EF84" s="29" t="str">
        <f ca="1">IF(OR(EF$9="×",EF$110="×"),"×",IF(SUMIFS(OFFSET(データ_研究棟施設!$M$5:$M$1048576,0,ROUND(EF$8*24,1)),データ_研究棟施設!$J$5:$J$1048576,OFFSET($G$9,ROW()-ROW($N$9),EF$6-$D$4))&gt;=50,IF(SUMIFS(OFFSET(データ_研究棟施設!$M$5:$M$1048576,0,ROUND(EF$8*24,1)),データ_研究棟施設!$J$5:$J$1048576,OFFSET($G$9,ROW()-ROW($N$9),EF$6-$D$4))&gt;=100,"×","△"),IF(OR(EF$8&lt;9/24,EF$8&gt;=17/24),"△","〇")))</f>
        <v>×</v>
      </c>
      <c r="EG84" s="29" t="str">
        <f ca="1">IF(OR(EG$9="×",EG$110="×"),"×",IF(SUMIFS(OFFSET(データ_研究棟施設!$M$5:$M$1048576,0,ROUND(EG$8*24,1)),データ_研究棟施設!$J$5:$J$1048576,OFFSET($G$9,ROW()-ROW($N$9),EG$6-$D$4))&gt;=50,IF(SUMIFS(OFFSET(データ_研究棟施設!$M$5:$M$1048576,0,ROUND(EG$8*24,1)),データ_研究棟施設!$J$5:$J$1048576,OFFSET($G$9,ROW()-ROW($N$9),EG$6-$D$4))&gt;=100,"×","△"),IF(OR(EG$8&lt;9/24,EG$8&gt;=17/24),"△","〇")))</f>
        <v>×</v>
      </c>
      <c r="EH84" s="29" t="str">
        <f ca="1">IF(OR(EH$9="×",EH$110="×"),"×",IF(SUMIFS(OFFSET(データ_研究棟施設!$M$5:$M$1048576,0,ROUND(EH$8*24,1)),データ_研究棟施設!$J$5:$J$1048576,OFFSET($G$9,ROW()-ROW($N$9),EH$6-$D$4))&gt;=50,IF(SUMIFS(OFFSET(データ_研究棟施設!$M$5:$M$1048576,0,ROUND(EH$8*24,1)),データ_研究棟施設!$J$5:$J$1048576,OFFSET($G$9,ROW()-ROW($N$9),EH$6-$D$4))&gt;=100,"×","△"),IF(OR(EH$8&lt;9/24,EH$8&gt;=17/24),"△","〇")))</f>
        <v>×</v>
      </c>
      <c r="EI84" s="29" t="str">
        <f ca="1">IF(OR(EI$9="×",EI$110="×"),"×",IF(SUMIFS(OFFSET(データ_研究棟施設!$M$5:$M$1048576,0,ROUND(EI$8*24,1)),データ_研究棟施設!$J$5:$J$1048576,OFFSET($G$9,ROW()-ROW($N$9),EI$6-$D$4))&gt;=50,IF(SUMIFS(OFFSET(データ_研究棟施設!$M$5:$M$1048576,0,ROUND(EI$8*24,1)),データ_研究棟施設!$J$5:$J$1048576,OFFSET($G$9,ROW()-ROW($N$9),EI$6-$D$4))&gt;=100,"×","△"),IF(OR(EI$8&lt;9/24,EI$8&gt;=17/24),"△","〇")))</f>
        <v>×</v>
      </c>
      <c r="EJ84" s="29" t="str">
        <f ca="1">IF(OR(EJ$9="×",EJ$110="×"),"×",IF(SUMIFS(OFFSET(データ_研究棟施設!$M$5:$M$1048576,0,ROUND(EJ$8*24,1)),データ_研究棟施設!$J$5:$J$1048576,OFFSET($G$9,ROW()-ROW($N$9),EJ$6-$D$4))&gt;=50,IF(SUMIFS(OFFSET(データ_研究棟施設!$M$5:$M$1048576,0,ROUND(EJ$8*24,1)),データ_研究棟施設!$J$5:$J$1048576,OFFSET($G$9,ROW()-ROW($N$9),EJ$6-$D$4))&gt;=100,"×","△"),IF(OR(EJ$8&lt;9/24,EJ$8&gt;=17/24),"△","〇")))</f>
        <v>×</v>
      </c>
      <c r="EK84" s="29" t="str">
        <f ca="1">IF(OR(EK$9="×",EK$110="×"),"×",IF(SUMIFS(OFFSET(データ_研究棟施設!$M$5:$M$1048576,0,ROUND(EK$8*24,1)),データ_研究棟施設!$J$5:$J$1048576,OFFSET($G$9,ROW()-ROW($N$9),EK$6-$D$4))&gt;=50,IF(SUMIFS(OFFSET(データ_研究棟施設!$M$5:$M$1048576,0,ROUND(EK$8*24,1)),データ_研究棟施設!$J$5:$J$1048576,OFFSET($G$9,ROW()-ROW($N$9),EK$6-$D$4))&gt;=100,"×","△"),IF(OR(EK$8&lt;9/24,EK$8&gt;=17/24),"△","〇")))</f>
        <v>×</v>
      </c>
      <c r="EL84" s="29" t="str">
        <f ca="1">IF(OR(EL$9="×",EL$110="×"),"×",IF(SUMIFS(OFFSET(データ_研究棟施設!$M$5:$M$1048576,0,ROUND(EL$8*24,1)),データ_研究棟施設!$J$5:$J$1048576,OFFSET($G$9,ROW()-ROW($N$9),EL$6-$D$4))&gt;=50,IF(SUMIFS(OFFSET(データ_研究棟施設!$M$5:$M$1048576,0,ROUND(EL$8*24,1)),データ_研究棟施設!$J$5:$J$1048576,OFFSET($G$9,ROW()-ROW($N$9),EL$6-$D$4))&gt;=100,"×","△"),IF(OR(EL$8&lt;9/24,EL$8&gt;=17/24),"△","〇")))</f>
        <v>×</v>
      </c>
      <c r="EM84" s="28" t="str">
        <f ca="1">IF(OR(EM$9="×",EM$110="×"),"×",IF(SUMIFS(OFFSET(データ_研究棟施設!$M$5:$M$1048576,0,ROUND(EM$8*24,1)),データ_研究棟施設!$J$5:$J$1048576,OFFSET($G$9,ROW()-ROW($N$9),EM$6-$D$4))&gt;=50,IF(SUMIFS(OFFSET(データ_研究棟施設!$M$5:$M$1048576,0,ROUND(EM$8*24,1)),データ_研究棟施設!$J$5:$J$1048576,OFFSET($G$9,ROW()-ROW($N$9),EM$6-$D$4))&gt;=100,"×","△"),IF(OR(EM$8&lt;9/24,EM$8&gt;=17/24),"△","〇")))</f>
        <v>×</v>
      </c>
      <c r="EN84" s="29" t="str">
        <f ca="1">IF(OR(EN$9="×",EN$110="×"),"×",IF(SUMIFS(OFFSET(データ_研究棟施設!$M$5:$M$1048576,0,ROUND(EN$8*24,1)),データ_研究棟施設!$J$5:$J$1048576,OFFSET($G$9,ROW()-ROW($N$9),EN$6-$D$4))&gt;=50,IF(SUMIFS(OFFSET(データ_研究棟施設!$M$5:$M$1048576,0,ROUND(EN$8*24,1)),データ_研究棟施設!$J$5:$J$1048576,OFFSET($G$9,ROW()-ROW($N$9),EN$6-$D$4))&gt;=100,"×","△"),IF(OR(EN$8&lt;9/24,EN$8&gt;=17/24),"△","〇")))</f>
        <v>×</v>
      </c>
      <c r="EO84" s="29" t="str">
        <f ca="1">IF(OR(EO$9="×",EO$110="×"),"×",IF(SUMIFS(OFFSET(データ_研究棟施設!$M$5:$M$1048576,0,ROUND(EO$8*24,1)),データ_研究棟施設!$J$5:$J$1048576,OFFSET($G$9,ROW()-ROW($N$9),EO$6-$D$4))&gt;=50,IF(SUMIFS(OFFSET(データ_研究棟施設!$M$5:$M$1048576,0,ROUND(EO$8*24,1)),データ_研究棟施設!$J$5:$J$1048576,OFFSET($G$9,ROW()-ROW($N$9),EO$6-$D$4))&gt;=100,"×","△"),IF(OR(EO$8&lt;9/24,EO$8&gt;=17/24),"△","〇")))</f>
        <v>×</v>
      </c>
      <c r="EP84" s="30" t="str">
        <f ca="1">IF(OR(EP$9="×",EP$110="×"),"×",IF(SUMIFS(OFFSET(データ_研究棟施設!$M$5:$M$1048576,0,ROUND(EP$8*24,1)),データ_研究棟施設!$J$5:$J$1048576,OFFSET($G$9,ROW()-ROW($N$9),EP$6-$D$4))&gt;=50,IF(SUMIFS(OFFSET(データ_研究棟施設!$M$5:$M$1048576,0,ROUND(EP$8*24,1)),データ_研究棟施設!$J$5:$J$1048576,OFFSET($G$9,ROW()-ROW($N$9),EP$6-$D$4))&gt;=100,"×","△"),IF(OR(EP$8&lt;9/24,EP$8&gt;=17/24),"△","〇")))</f>
        <v>×</v>
      </c>
      <c r="EQ84" s="29" t="str">
        <f ca="1">IF(OR(EQ$9="×",EQ$110="×"),"×",IF(SUMIFS(OFFSET(データ_研究棟施設!$M$5:$M$1048576,0,ROUND(EQ$8*24,1)),データ_研究棟施設!$J$5:$J$1048576,OFFSET($G$9,ROW()-ROW($N$9),EQ$6-$D$4))&gt;=50,IF(SUMIFS(OFFSET(データ_研究棟施設!$M$5:$M$1048576,0,ROUND(EQ$8*24,1)),データ_研究棟施設!$J$5:$J$1048576,OFFSET($G$9,ROW()-ROW($N$9),EQ$6-$D$4))&gt;=100,"×","△"),IF(OR(EQ$8&lt;9/24,EQ$8&gt;=17/24),"△","〇")))</f>
        <v>×</v>
      </c>
      <c r="ER84" s="29" t="str">
        <f ca="1">IF(OR(ER$9="×",ER$110="×"),"×",IF(SUMIFS(OFFSET(データ_研究棟施設!$M$5:$M$1048576,0,ROUND(ER$8*24,1)),データ_研究棟施設!$J$5:$J$1048576,OFFSET($G$9,ROW()-ROW($N$9),ER$6-$D$4))&gt;=50,IF(SUMIFS(OFFSET(データ_研究棟施設!$M$5:$M$1048576,0,ROUND(ER$8*24,1)),データ_研究棟施設!$J$5:$J$1048576,OFFSET($G$9,ROW()-ROW($N$9),ER$6-$D$4))&gt;=100,"×","△"),IF(OR(ER$8&lt;9/24,ER$8&gt;=17/24),"△","〇")))</f>
        <v>×</v>
      </c>
      <c r="ES84" s="29" t="str">
        <f ca="1">IF(OR(ES$9="×",ES$110="×"),"×",IF(SUMIFS(OFFSET(データ_研究棟施設!$M$5:$M$1048576,0,ROUND(ES$8*24,1)),データ_研究棟施設!$J$5:$J$1048576,OFFSET($G$9,ROW()-ROW($N$9),ES$6-$D$4))&gt;=50,IF(SUMIFS(OFFSET(データ_研究棟施設!$M$5:$M$1048576,0,ROUND(ES$8*24,1)),データ_研究棟施設!$J$5:$J$1048576,OFFSET($G$9,ROW()-ROW($N$9),ES$6-$D$4))&gt;=100,"×","△"),IF(OR(ES$8&lt;9/24,ES$8&gt;=17/24),"△","〇")))</f>
        <v>×</v>
      </c>
      <c r="ET84" s="29" t="str">
        <f ca="1">IF(OR(ET$9="×",ET$110="×"),"×",IF(SUMIFS(OFFSET(データ_研究棟施設!$M$5:$M$1048576,0,ROUND(ET$8*24,1)),データ_研究棟施設!$J$5:$J$1048576,OFFSET($G$9,ROW()-ROW($N$9),ET$6-$D$4))&gt;=50,IF(SUMIFS(OFFSET(データ_研究棟施設!$M$5:$M$1048576,0,ROUND(ET$8*24,1)),データ_研究棟施設!$J$5:$J$1048576,OFFSET($G$9,ROW()-ROW($N$9),ET$6-$D$4))&gt;=100,"×","△"),IF(OR(ET$8&lt;9/24,ET$8&gt;=17/24),"△","〇")))</f>
        <v>×</v>
      </c>
      <c r="EU84" s="28" t="str">
        <f ca="1">IF(OR(EU$9="×",EU$110="×"),"×",IF(SUMIFS(OFFSET(データ_研究棟施設!$M$5:$M$1048576,0,ROUND(EU$8*24,1)),データ_研究棟施設!$J$5:$J$1048576,OFFSET($G$9,ROW()-ROW($N$9),EU$6-$D$4))&gt;=50,IF(SUMIFS(OFFSET(データ_研究棟施設!$M$5:$M$1048576,0,ROUND(EU$8*24,1)),データ_研究棟施設!$J$5:$J$1048576,OFFSET($G$9,ROW()-ROW($N$9),EU$6-$D$4))&gt;=100,"×","△"),IF(OR(EU$8&lt;9/24,EU$8&gt;=17/24),"△","〇")))</f>
        <v>×</v>
      </c>
      <c r="EV84" s="29" t="str">
        <f ca="1">IF(OR(EV$9="×",EV$110="×"),"×",IF(SUMIFS(OFFSET(データ_研究棟施設!$M$5:$M$1048576,0,ROUND(EV$8*24,1)),データ_研究棟施設!$J$5:$J$1048576,OFFSET($G$9,ROW()-ROW($N$9),EV$6-$D$4))&gt;=50,IF(SUMIFS(OFFSET(データ_研究棟施設!$M$5:$M$1048576,0,ROUND(EV$8*24,1)),データ_研究棟施設!$J$5:$J$1048576,OFFSET($G$9,ROW()-ROW($N$9),EV$6-$D$4))&gt;=100,"×","△"),IF(OR(EV$8&lt;9/24,EV$8&gt;=17/24),"△","〇")))</f>
        <v>×</v>
      </c>
      <c r="EW84" s="29" t="str">
        <f ca="1">IF(OR(EW$9="×",EW$110="×"),"×",IF(SUMIFS(OFFSET(データ_研究棟施設!$M$5:$M$1048576,0,ROUND(EW$8*24,1)),データ_研究棟施設!$J$5:$J$1048576,OFFSET($G$9,ROW()-ROW($N$9),EW$6-$D$4))&gt;=50,IF(SUMIFS(OFFSET(データ_研究棟施設!$M$5:$M$1048576,0,ROUND(EW$8*24,1)),データ_研究棟施設!$J$5:$J$1048576,OFFSET($G$9,ROW()-ROW($N$9),EW$6-$D$4))&gt;=100,"×","△"),IF(OR(EW$8&lt;9/24,EW$8&gt;=17/24),"△","〇")))</f>
        <v>×</v>
      </c>
      <c r="EX84" s="30" t="str">
        <f ca="1">IF(OR(EX$9="×",EX$110="×"),"×",IF(SUMIFS(OFFSET(データ_研究棟施設!$M$5:$M$1048576,0,ROUND(EX$8*24,1)),データ_研究棟施設!$J$5:$J$1048576,OFFSET($G$9,ROW()-ROW($N$9),EX$6-$D$4))&gt;=50,IF(SUMIFS(OFFSET(データ_研究棟施設!$M$5:$M$1048576,0,ROUND(EX$8*24,1)),データ_研究棟施設!$J$5:$J$1048576,OFFSET($G$9,ROW()-ROW($N$9),EX$6-$D$4))&gt;=100,"×","△"),IF(OR(EX$8&lt;9/24,EX$8&gt;=17/24),"△","〇")))</f>
        <v>×</v>
      </c>
      <c r="EY84" s="29" t="str">
        <f ca="1">IF(OR(EY$9="×",EY$110="×"),"×",IF(SUMIFS(OFFSET(データ_研究棟施設!$M$5:$M$1048576,0,ROUND(EY$8*24,1)),データ_研究棟施設!$J$5:$J$1048576,OFFSET($G$9,ROW()-ROW($N$9),EY$6-$D$4))&gt;=50,IF(SUMIFS(OFFSET(データ_研究棟施設!$M$5:$M$1048576,0,ROUND(EY$8*24,1)),データ_研究棟施設!$J$5:$J$1048576,OFFSET($G$9,ROW()-ROW($N$9),EY$6-$D$4))&gt;=100,"×","△"),IF(OR(EY$8&lt;9/24,EY$8&gt;=17/24),"△","〇")))</f>
        <v>×</v>
      </c>
      <c r="EZ84" s="29" t="str">
        <f ca="1">IF(OR(EZ$9="×",EZ$110="×"),"×",IF(SUMIFS(OFFSET(データ_研究棟施設!$M$5:$M$1048576,0,ROUND(EZ$8*24,1)),データ_研究棟施設!$J$5:$J$1048576,OFFSET($G$9,ROW()-ROW($N$9),EZ$6-$D$4))&gt;=50,IF(SUMIFS(OFFSET(データ_研究棟施設!$M$5:$M$1048576,0,ROUND(EZ$8*24,1)),データ_研究棟施設!$J$5:$J$1048576,OFFSET($G$9,ROW()-ROW($N$9),EZ$6-$D$4))&gt;=100,"×","△"),IF(OR(EZ$8&lt;9/24,EZ$8&gt;=17/24),"△","〇")))</f>
        <v>×</v>
      </c>
      <c r="FA84" s="37" t="str">
        <f ca="1">IF(OR(FA$9="×",FA$110="×"),"×",IF(SUMIFS(OFFSET(データ_研究棟施設!$M$5:$M$1048576,0,ROUND(FA$8*24,1)),データ_研究棟施設!$J$5:$J$1048576,OFFSET($G$9,ROW()-ROW($N$9),FA$6-$D$4))&gt;=50,IF(SUMIFS(OFFSET(データ_研究棟施設!$M$5:$M$1048576,0,ROUND(FA$8*24,1)),データ_研究棟施設!$J$5:$J$1048576,OFFSET($G$9,ROW()-ROW($N$9),FA$6-$D$4))&gt;=100,"×","△"),IF(OR(FA$8&lt;9/24,FA$8&gt;=17/24),"△","〇")))</f>
        <v>×</v>
      </c>
      <c r="FB84" s="36" t="str">
        <f ca="1">IF(OR(FB$9="×",FB$110="×"),"×",IF(SUMIFS(OFFSET(データ_研究棟施設!$M$5:$M$1048576,0,ROUND(FB$8*24,1)),データ_研究棟施設!$J$5:$J$1048576,OFFSET($G$9,ROW()-ROW($N$9),FB$6-$D$4))&gt;=50,IF(SUMIFS(OFFSET(データ_研究棟施設!$M$5:$M$1048576,0,ROUND(FB$8*24,1)),データ_研究棟施設!$J$5:$J$1048576,OFFSET($G$9,ROW()-ROW($N$9),FB$6-$D$4))&gt;=100,"×","△"),IF(OR(FB$8&lt;9/24,FB$8&gt;=17/24),"△","〇")))</f>
        <v>×</v>
      </c>
      <c r="FC84" s="29" t="str">
        <f ca="1">IF(OR(FC$9="×",FC$110="×"),"×",IF(SUMIFS(OFFSET(データ_研究棟施設!$M$5:$M$1048576,0,ROUND(FC$8*24,1)),データ_研究棟施設!$J$5:$J$1048576,OFFSET($G$9,ROW()-ROW($N$9),FC$6-$D$4))&gt;=50,IF(SUMIFS(OFFSET(データ_研究棟施設!$M$5:$M$1048576,0,ROUND(FC$8*24,1)),データ_研究棟施設!$J$5:$J$1048576,OFFSET($G$9,ROW()-ROW($N$9),FC$6-$D$4))&gt;=100,"×","△"),IF(OR(FC$8&lt;9/24,FC$8&gt;=17/24),"△","〇")))</f>
        <v>×</v>
      </c>
      <c r="FD84" s="29" t="str">
        <f ca="1">IF(OR(FD$9="×",FD$110="×"),"×",IF(SUMIFS(OFFSET(データ_研究棟施設!$M$5:$M$1048576,0,ROUND(FD$8*24,1)),データ_研究棟施設!$J$5:$J$1048576,OFFSET($G$9,ROW()-ROW($N$9),FD$6-$D$4))&gt;=50,IF(SUMIFS(OFFSET(データ_研究棟施設!$M$5:$M$1048576,0,ROUND(FD$8*24,1)),データ_研究棟施設!$J$5:$J$1048576,OFFSET($G$9,ROW()-ROW($N$9),FD$6-$D$4))&gt;=100,"×","△"),IF(OR(FD$8&lt;9/24,FD$8&gt;=17/24),"△","〇")))</f>
        <v>×</v>
      </c>
      <c r="FE84" s="29" t="str">
        <f ca="1">IF(OR(FE$9="×",FE$110="×"),"×",IF(SUMIFS(OFFSET(データ_研究棟施設!$M$5:$M$1048576,0,ROUND(FE$8*24,1)),データ_研究棟施設!$J$5:$J$1048576,OFFSET($G$9,ROW()-ROW($N$9),FE$6-$D$4))&gt;=50,IF(SUMIFS(OFFSET(データ_研究棟施設!$M$5:$M$1048576,0,ROUND(FE$8*24,1)),データ_研究棟施設!$J$5:$J$1048576,OFFSET($G$9,ROW()-ROW($N$9),FE$6-$D$4))&gt;=100,"×","△"),IF(OR(FE$8&lt;9/24,FE$8&gt;=17/24),"△","〇")))</f>
        <v>×</v>
      </c>
      <c r="FF84" s="29" t="str">
        <f ca="1">IF(OR(FF$9="×",FF$110="×"),"×",IF(SUMIFS(OFFSET(データ_研究棟施設!$M$5:$M$1048576,0,ROUND(FF$8*24,1)),データ_研究棟施設!$J$5:$J$1048576,OFFSET($G$9,ROW()-ROW($N$9),FF$6-$D$4))&gt;=50,IF(SUMIFS(OFFSET(データ_研究棟施設!$M$5:$M$1048576,0,ROUND(FF$8*24,1)),データ_研究棟施設!$J$5:$J$1048576,OFFSET($G$9,ROW()-ROW($N$9),FF$6-$D$4))&gt;=100,"×","△"),IF(OR(FF$8&lt;9/24,FF$8&gt;=17/24),"△","〇")))</f>
        <v>×</v>
      </c>
      <c r="FG84" s="29" t="str">
        <f ca="1">IF(OR(FG$9="×",FG$110="×"),"×",IF(SUMIFS(OFFSET(データ_研究棟施設!$M$5:$M$1048576,0,ROUND(FG$8*24,1)),データ_研究棟施設!$J$5:$J$1048576,OFFSET($G$9,ROW()-ROW($N$9),FG$6-$D$4))&gt;=50,IF(SUMIFS(OFFSET(データ_研究棟施設!$M$5:$M$1048576,0,ROUND(FG$8*24,1)),データ_研究棟施設!$J$5:$J$1048576,OFFSET($G$9,ROW()-ROW($N$9),FG$6-$D$4))&gt;=100,"×","△"),IF(OR(FG$8&lt;9/24,FG$8&gt;=17/24),"△","〇")))</f>
        <v>×</v>
      </c>
      <c r="FH84" s="29" t="str">
        <f ca="1">IF(OR(FH$9="×",FH$110="×"),"×",IF(SUMIFS(OFFSET(データ_研究棟施設!$M$5:$M$1048576,0,ROUND(FH$8*24,1)),データ_研究棟施設!$J$5:$J$1048576,OFFSET($G$9,ROW()-ROW($N$9),FH$6-$D$4))&gt;=50,IF(SUMIFS(OFFSET(データ_研究棟施設!$M$5:$M$1048576,0,ROUND(FH$8*24,1)),データ_研究棟施設!$J$5:$J$1048576,OFFSET($G$9,ROW()-ROW($N$9),FH$6-$D$4))&gt;=100,"×","△"),IF(OR(FH$8&lt;9/24,FH$8&gt;=17/24),"△","〇")))</f>
        <v>×</v>
      </c>
      <c r="FI84" s="29" t="str">
        <f ca="1">IF(OR(FI$9="×",FI$110="×"),"×",IF(SUMIFS(OFFSET(データ_研究棟施設!$M$5:$M$1048576,0,ROUND(FI$8*24,1)),データ_研究棟施設!$J$5:$J$1048576,OFFSET($G$9,ROW()-ROW($N$9),FI$6-$D$4))&gt;=50,IF(SUMIFS(OFFSET(データ_研究棟施設!$M$5:$M$1048576,0,ROUND(FI$8*24,1)),データ_研究棟施設!$J$5:$J$1048576,OFFSET($G$9,ROW()-ROW($N$9),FI$6-$D$4))&gt;=100,"×","△"),IF(OR(FI$8&lt;9/24,FI$8&gt;=17/24),"△","〇")))</f>
        <v>×</v>
      </c>
      <c r="FJ84" s="29" t="str">
        <f ca="1">IF(OR(FJ$9="×",FJ$110="×"),"×",IF(SUMIFS(OFFSET(データ_研究棟施設!$M$5:$M$1048576,0,ROUND(FJ$8*24,1)),データ_研究棟施設!$J$5:$J$1048576,OFFSET($G$9,ROW()-ROW($N$9),FJ$6-$D$4))&gt;=50,IF(SUMIFS(OFFSET(データ_研究棟施設!$M$5:$M$1048576,0,ROUND(FJ$8*24,1)),データ_研究棟施設!$J$5:$J$1048576,OFFSET($G$9,ROW()-ROW($N$9),FJ$6-$D$4))&gt;=100,"×","△"),IF(OR(FJ$8&lt;9/24,FJ$8&gt;=17/24),"△","〇")))</f>
        <v>×</v>
      </c>
      <c r="FK84" s="28" t="str">
        <f ca="1">IF(OR(FK$9="×",FK$110="×"),"×",IF(SUMIFS(OFFSET(データ_研究棟施設!$M$5:$M$1048576,0,ROUND(FK$8*24,1)),データ_研究棟施設!$J$5:$J$1048576,OFFSET($G$9,ROW()-ROW($N$9),FK$6-$D$4))&gt;=50,IF(SUMIFS(OFFSET(データ_研究棟施設!$M$5:$M$1048576,0,ROUND(FK$8*24,1)),データ_研究棟施設!$J$5:$J$1048576,OFFSET($G$9,ROW()-ROW($N$9),FK$6-$D$4))&gt;=100,"×","△"),IF(OR(FK$8&lt;9/24,FK$8&gt;=17/24),"△","〇")))</f>
        <v>×</v>
      </c>
      <c r="FL84" s="29" t="str">
        <f ca="1">IF(OR(FL$9="×",FL$110="×"),"×",IF(SUMIFS(OFFSET(データ_研究棟施設!$M$5:$M$1048576,0,ROUND(FL$8*24,1)),データ_研究棟施設!$J$5:$J$1048576,OFFSET($G$9,ROW()-ROW($N$9),FL$6-$D$4))&gt;=50,IF(SUMIFS(OFFSET(データ_研究棟施設!$M$5:$M$1048576,0,ROUND(FL$8*24,1)),データ_研究棟施設!$J$5:$J$1048576,OFFSET($G$9,ROW()-ROW($N$9),FL$6-$D$4))&gt;=100,"×","△"),IF(OR(FL$8&lt;9/24,FL$8&gt;=17/24),"△","〇")))</f>
        <v>×</v>
      </c>
      <c r="FM84" s="29" t="str">
        <f ca="1">IF(OR(FM$9="×",FM$110="×"),"×",IF(SUMIFS(OFFSET(データ_研究棟施設!$M$5:$M$1048576,0,ROUND(FM$8*24,1)),データ_研究棟施設!$J$5:$J$1048576,OFFSET($G$9,ROW()-ROW($N$9),FM$6-$D$4))&gt;=50,IF(SUMIFS(OFFSET(データ_研究棟施設!$M$5:$M$1048576,0,ROUND(FM$8*24,1)),データ_研究棟施設!$J$5:$J$1048576,OFFSET($G$9,ROW()-ROW($N$9),FM$6-$D$4))&gt;=100,"×","△"),IF(OR(FM$8&lt;9/24,FM$8&gt;=17/24),"△","〇")))</f>
        <v>×</v>
      </c>
      <c r="FN84" s="30" t="str">
        <f ca="1">IF(OR(FN$9="×",FN$110="×"),"×",IF(SUMIFS(OFFSET(データ_研究棟施設!$M$5:$M$1048576,0,ROUND(FN$8*24,1)),データ_研究棟施設!$J$5:$J$1048576,OFFSET($G$9,ROW()-ROW($N$9),FN$6-$D$4))&gt;=50,IF(SUMIFS(OFFSET(データ_研究棟施設!$M$5:$M$1048576,0,ROUND(FN$8*24,1)),データ_研究棟施設!$J$5:$J$1048576,OFFSET($G$9,ROW()-ROW($N$9),FN$6-$D$4))&gt;=100,"×","△"),IF(OR(FN$8&lt;9/24,FN$8&gt;=17/24),"△","〇")))</f>
        <v>×</v>
      </c>
      <c r="FO84" s="29" t="str">
        <f ca="1">IF(OR(FO$9="×",FO$110="×"),"×",IF(SUMIFS(OFFSET(データ_研究棟施設!$M$5:$M$1048576,0,ROUND(FO$8*24,1)),データ_研究棟施設!$J$5:$J$1048576,OFFSET($G$9,ROW()-ROW($N$9),FO$6-$D$4))&gt;=50,IF(SUMIFS(OFFSET(データ_研究棟施設!$M$5:$M$1048576,0,ROUND(FO$8*24,1)),データ_研究棟施設!$J$5:$J$1048576,OFFSET($G$9,ROW()-ROW($N$9),FO$6-$D$4))&gt;=100,"×","△"),IF(OR(FO$8&lt;9/24,FO$8&gt;=17/24),"△","〇")))</f>
        <v>×</v>
      </c>
      <c r="FP84" s="29" t="str">
        <f ca="1">IF(OR(FP$9="×",FP$110="×"),"×",IF(SUMIFS(OFFSET(データ_研究棟施設!$M$5:$M$1048576,0,ROUND(FP$8*24,1)),データ_研究棟施設!$J$5:$J$1048576,OFFSET($G$9,ROW()-ROW($N$9),FP$6-$D$4))&gt;=50,IF(SUMIFS(OFFSET(データ_研究棟施設!$M$5:$M$1048576,0,ROUND(FP$8*24,1)),データ_研究棟施設!$J$5:$J$1048576,OFFSET($G$9,ROW()-ROW($N$9),FP$6-$D$4))&gt;=100,"×","△"),IF(OR(FP$8&lt;9/24,FP$8&gt;=17/24),"△","〇")))</f>
        <v>×</v>
      </c>
      <c r="FQ84" s="29" t="str">
        <f ca="1">IF(OR(FQ$9="×",FQ$110="×"),"×",IF(SUMIFS(OFFSET(データ_研究棟施設!$M$5:$M$1048576,0,ROUND(FQ$8*24,1)),データ_研究棟施設!$J$5:$J$1048576,OFFSET($G$9,ROW()-ROW($N$9),FQ$6-$D$4))&gt;=50,IF(SUMIFS(OFFSET(データ_研究棟施設!$M$5:$M$1048576,0,ROUND(FQ$8*24,1)),データ_研究棟施設!$J$5:$J$1048576,OFFSET($G$9,ROW()-ROW($N$9),FQ$6-$D$4))&gt;=100,"×","△"),IF(OR(FQ$8&lt;9/24,FQ$8&gt;=17/24),"△","〇")))</f>
        <v>×</v>
      </c>
      <c r="FR84" s="29" t="str">
        <f ca="1">IF(OR(FR$9="×",FR$110="×"),"×",IF(SUMIFS(OFFSET(データ_研究棟施設!$M$5:$M$1048576,0,ROUND(FR$8*24,1)),データ_研究棟施設!$J$5:$J$1048576,OFFSET($G$9,ROW()-ROW($N$9),FR$6-$D$4))&gt;=50,IF(SUMIFS(OFFSET(データ_研究棟施設!$M$5:$M$1048576,0,ROUND(FR$8*24,1)),データ_研究棟施設!$J$5:$J$1048576,OFFSET($G$9,ROW()-ROW($N$9),FR$6-$D$4))&gt;=100,"×","△"),IF(OR(FR$8&lt;9/24,FR$8&gt;=17/24),"△","〇")))</f>
        <v>×</v>
      </c>
      <c r="FS84" s="28" t="str">
        <f ca="1">IF(OR(FS$9="×",FS$110="×"),"×",IF(SUMIFS(OFFSET(データ_研究棟施設!$M$5:$M$1048576,0,ROUND(FS$8*24,1)),データ_研究棟施設!$J$5:$J$1048576,OFFSET($G$9,ROW()-ROW($N$9),FS$6-$D$4))&gt;=50,IF(SUMIFS(OFFSET(データ_研究棟施設!$M$5:$M$1048576,0,ROUND(FS$8*24,1)),データ_研究棟施設!$J$5:$J$1048576,OFFSET($G$9,ROW()-ROW($N$9),FS$6-$D$4))&gt;=100,"×","△"),IF(OR(FS$8&lt;9/24,FS$8&gt;=17/24),"△","〇")))</f>
        <v>×</v>
      </c>
      <c r="FT84" s="29" t="str">
        <f ca="1">IF(OR(FT$9="×",FT$110="×"),"×",IF(SUMIFS(OFFSET(データ_研究棟施設!$M$5:$M$1048576,0,ROUND(FT$8*24,1)),データ_研究棟施設!$J$5:$J$1048576,OFFSET($G$9,ROW()-ROW($N$9),FT$6-$D$4))&gt;=50,IF(SUMIFS(OFFSET(データ_研究棟施設!$M$5:$M$1048576,0,ROUND(FT$8*24,1)),データ_研究棟施設!$J$5:$J$1048576,OFFSET($G$9,ROW()-ROW($N$9),FT$6-$D$4))&gt;=100,"×","△"),IF(OR(FT$8&lt;9/24,FT$8&gt;=17/24),"△","〇")))</f>
        <v>×</v>
      </c>
      <c r="FU84" s="29" t="str">
        <f ca="1">IF(OR(FU$9="×",FU$110="×"),"×",IF(SUMIFS(OFFSET(データ_研究棟施設!$M$5:$M$1048576,0,ROUND(FU$8*24,1)),データ_研究棟施設!$J$5:$J$1048576,OFFSET($G$9,ROW()-ROW($N$9),FU$6-$D$4))&gt;=50,IF(SUMIFS(OFFSET(データ_研究棟施設!$M$5:$M$1048576,0,ROUND(FU$8*24,1)),データ_研究棟施設!$J$5:$J$1048576,OFFSET($G$9,ROW()-ROW($N$9),FU$6-$D$4))&gt;=100,"×","△"),IF(OR(FU$8&lt;9/24,FU$8&gt;=17/24),"△","〇")))</f>
        <v>×</v>
      </c>
      <c r="FV84" s="30" t="str">
        <f ca="1">IF(OR(FV$9="×",FV$110="×"),"×",IF(SUMIFS(OFFSET(データ_研究棟施設!$M$5:$M$1048576,0,ROUND(FV$8*24,1)),データ_研究棟施設!$J$5:$J$1048576,OFFSET($G$9,ROW()-ROW($N$9),FV$6-$D$4))&gt;=50,IF(SUMIFS(OFFSET(データ_研究棟施設!$M$5:$M$1048576,0,ROUND(FV$8*24,1)),データ_研究棟施設!$J$5:$J$1048576,OFFSET($G$9,ROW()-ROW($N$9),FV$6-$D$4))&gt;=100,"×","△"),IF(OR(FV$8&lt;9/24,FV$8&gt;=17/24),"△","〇")))</f>
        <v>×</v>
      </c>
      <c r="FW84" s="29" t="str">
        <f ca="1">IF(OR(FW$9="×",FW$110="×"),"×",IF(SUMIFS(OFFSET(データ_研究棟施設!$M$5:$M$1048576,0,ROUND(FW$8*24,1)),データ_研究棟施設!$J$5:$J$1048576,OFFSET($G$9,ROW()-ROW($N$9),FW$6-$D$4))&gt;=50,IF(SUMIFS(OFFSET(データ_研究棟施設!$M$5:$M$1048576,0,ROUND(FW$8*24,1)),データ_研究棟施設!$J$5:$J$1048576,OFFSET($G$9,ROW()-ROW($N$9),FW$6-$D$4))&gt;=100,"×","△"),IF(OR(FW$8&lt;9/24,FW$8&gt;=17/24),"△","〇")))</f>
        <v>×</v>
      </c>
      <c r="FX84" s="29" t="str">
        <f ca="1">IF(OR(FX$9="×",FX$110="×"),"×",IF(SUMIFS(OFFSET(データ_研究棟施設!$M$5:$M$1048576,0,ROUND(FX$8*24,1)),データ_研究棟施設!$J$5:$J$1048576,OFFSET($G$9,ROW()-ROW($N$9),FX$6-$D$4))&gt;=50,IF(SUMIFS(OFFSET(データ_研究棟施設!$M$5:$M$1048576,0,ROUND(FX$8*24,1)),データ_研究棟施設!$J$5:$J$1048576,OFFSET($G$9,ROW()-ROW($N$9),FX$6-$D$4))&gt;=100,"×","△"),IF(OR(FX$8&lt;9/24,FX$8&gt;=17/24),"△","〇")))</f>
        <v>×</v>
      </c>
      <c r="FY84" s="37" t="str">
        <f ca="1">IF(OR(FY$9="×",FY$110="×"),"×",IF(SUMIFS(OFFSET(データ_研究棟施設!$M$5:$M$1048576,0,ROUND(FY$8*24,1)),データ_研究棟施設!$J$5:$J$1048576,OFFSET($G$9,ROW()-ROW($N$9),FY$6-$D$4))&gt;=50,IF(SUMIFS(OFFSET(データ_研究棟施設!$M$5:$M$1048576,0,ROUND(FY$8*24,1)),データ_研究棟施設!$J$5:$J$1048576,OFFSET($G$9,ROW()-ROW($N$9),FY$6-$D$4))&gt;=100,"×","△"),IF(OR(FY$8&lt;9/24,FY$8&gt;=17/24),"△","〇")))</f>
        <v>×</v>
      </c>
    </row>
    <row r="85" spans="1:181">
      <c r="A85" s="17"/>
      <c r="B85" s="81" t="s">
        <v>278</v>
      </c>
      <c r="C85" s="82"/>
      <c r="D85" s="11" t="s">
        <v>251</v>
      </c>
      <c r="E85" s="10" t="str">
        <f>INDEX(施設情報!$D$1:$D$1000,MATCH(D85,施設情報!$C$1:$C$1000,0))</f>
        <v>1</v>
      </c>
      <c r="F85" s="11" t="s">
        <v>275</v>
      </c>
      <c r="G85" s="8" t="str">
        <f t="shared" si="29"/>
        <v>105-46391</v>
      </c>
      <c r="H85" s="10" t="str">
        <f t="shared" si="30"/>
        <v>105-46392</v>
      </c>
      <c r="I85" s="10" t="str">
        <f t="shared" si="31"/>
        <v>105-46393</v>
      </c>
      <c r="J85" s="10" t="str">
        <f t="shared" si="32"/>
        <v>105-46394</v>
      </c>
      <c r="K85" s="10" t="str">
        <f t="shared" si="33"/>
        <v>105-46395</v>
      </c>
      <c r="L85" s="10" t="str">
        <f t="shared" si="34"/>
        <v>105-46396</v>
      </c>
      <c r="M85" s="10" t="str">
        <f t="shared" si="35"/>
        <v>105-46397</v>
      </c>
      <c r="N85" s="36" t="str">
        <f ca="1">IF(OR(N$9="×",N$110="×"),"×",IF(SUMIFS(OFFSET(データ_研究棟施設!$M$5:$M$1048576,0,ROUND(N$8*24,1)),データ_研究棟施設!$J$5:$J$1048576,OFFSET($G$9,ROW()-ROW($N$9),N$6-$D$4))&gt;=50,IF(SUMIFS(OFFSET(データ_研究棟施設!$M$5:$M$1048576,0,ROUND(N$8*24,1)),データ_研究棟施設!$J$5:$J$1048576,OFFSET($G$9,ROW()-ROW($N$9),N$6-$D$4))&gt;=100,"×","△"),IF(OR(N$8&lt;9/24,N$8&gt;=17/24),"△","〇")))</f>
        <v>△</v>
      </c>
      <c r="O85" s="29" t="str">
        <f ca="1">IF(OR(O$9="×",O$110="×"),"×",IF(SUMIFS(OFFSET(データ_研究棟施設!$M$5:$M$1048576,0,ROUND(O$8*24,1)),データ_研究棟施設!$J$5:$J$1048576,OFFSET($G$9,ROW()-ROW($N$9),O$6-$D$4))&gt;=50,IF(SUMIFS(OFFSET(データ_研究棟施設!$M$5:$M$1048576,0,ROUND(O$8*24,1)),データ_研究棟施設!$J$5:$J$1048576,OFFSET($G$9,ROW()-ROW($N$9),O$6-$D$4))&gt;=100,"×","△"),IF(OR(O$8&lt;9/24,O$8&gt;=17/24),"△","〇")))</f>
        <v>△</v>
      </c>
      <c r="P85" s="29" t="str">
        <f ca="1">IF(OR(P$9="×",P$110="×"),"×",IF(SUMIFS(OFFSET(データ_研究棟施設!$M$5:$M$1048576,0,ROUND(P$8*24,1)),データ_研究棟施設!$J$5:$J$1048576,OFFSET($G$9,ROW()-ROW($N$9),P$6-$D$4))&gt;=50,IF(SUMIFS(OFFSET(データ_研究棟施設!$M$5:$M$1048576,0,ROUND(P$8*24,1)),データ_研究棟施設!$J$5:$J$1048576,OFFSET($G$9,ROW()-ROW($N$9),P$6-$D$4))&gt;=100,"×","△"),IF(OR(P$8&lt;9/24,P$8&gt;=17/24),"△","〇")))</f>
        <v>△</v>
      </c>
      <c r="Q85" s="29" t="str">
        <f ca="1">IF(OR(Q$9="×",Q$110="×"),"×",IF(SUMIFS(OFFSET(データ_研究棟施設!$M$5:$M$1048576,0,ROUND(Q$8*24,1)),データ_研究棟施設!$J$5:$J$1048576,OFFSET($G$9,ROW()-ROW($N$9),Q$6-$D$4))&gt;=50,IF(SUMIFS(OFFSET(データ_研究棟施設!$M$5:$M$1048576,0,ROUND(Q$8*24,1)),データ_研究棟施設!$J$5:$J$1048576,OFFSET($G$9,ROW()-ROW($N$9),Q$6-$D$4))&gt;=100,"×","△"),IF(OR(Q$8&lt;9/24,Q$8&gt;=17/24),"△","〇")))</f>
        <v>△</v>
      </c>
      <c r="R85" s="29" t="str">
        <f ca="1">IF(OR(R$9="×",R$110="×"),"×",IF(SUMIFS(OFFSET(データ_研究棟施設!$M$5:$M$1048576,0,ROUND(R$8*24,1)),データ_研究棟施設!$J$5:$J$1048576,OFFSET($G$9,ROW()-ROW($N$9),R$6-$D$4))&gt;=50,IF(SUMIFS(OFFSET(データ_研究棟施設!$M$5:$M$1048576,0,ROUND(R$8*24,1)),データ_研究棟施設!$J$5:$J$1048576,OFFSET($G$9,ROW()-ROW($N$9),R$6-$D$4))&gt;=100,"×","△"),IF(OR(R$8&lt;9/24,R$8&gt;=17/24),"△","〇")))</f>
        <v>△</v>
      </c>
      <c r="S85" s="29" t="str">
        <f ca="1">IF(OR(S$9="×",S$110="×"),"×",IF(SUMIFS(OFFSET(データ_研究棟施設!$M$5:$M$1048576,0,ROUND(S$8*24,1)),データ_研究棟施設!$J$5:$J$1048576,OFFSET($G$9,ROW()-ROW($N$9),S$6-$D$4))&gt;=50,IF(SUMIFS(OFFSET(データ_研究棟施設!$M$5:$M$1048576,0,ROUND(S$8*24,1)),データ_研究棟施設!$J$5:$J$1048576,OFFSET($G$9,ROW()-ROW($N$9),S$6-$D$4))&gt;=100,"×","△"),IF(OR(S$8&lt;9/24,S$8&gt;=17/24),"△","〇")))</f>
        <v>△</v>
      </c>
      <c r="T85" s="29" t="str">
        <f ca="1">IF(OR(T$9="×",T$110="×"),"×",IF(SUMIFS(OFFSET(データ_研究棟施設!$M$5:$M$1048576,0,ROUND(T$8*24,1)),データ_研究棟施設!$J$5:$J$1048576,OFFSET($G$9,ROW()-ROW($N$9),T$6-$D$4))&gt;=50,IF(SUMIFS(OFFSET(データ_研究棟施設!$M$5:$M$1048576,0,ROUND(T$8*24,1)),データ_研究棟施設!$J$5:$J$1048576,OFFSET($G$9,ROW()-ROW($N$9),T$6-$D$4))&gt;=100,"×","△"),IF(OR(T$8&lt;9/24,T$8&gt;=17/24),"△","〇")))</f>
        <v>△</v>
      </c>
      <c r="U85" s="29" t="str">
        <f ca="1">IF(OR(U$9="×",U$110="×"),"×",IF(SUMIFS(OFFSET(データ_研究棟施設!$M$5:$M$1048576,0,ROUND(U$8*24,1)),データ_研究棟施設!$J$5:$J$1048576,OFFSET($G$9,ROW()-ROW($N$9),U$6-$D$4))&gt;=50,IF(SUMIFS(OFFSET(データ_研究棟施設!$M$5:$M$1048576,0,ROUND(U$8*24,1)),データ_研究棟施設!$J$5:$J$1048576,OFFSET($G$9,ROW()-ROW($N$9),U$6-$D$4))&gt;=100,"×","△"),IF(OR(U$8&lt;9/24,U$8&gt;=17/24),"△","〇")))</f>
        <v>△</v>
      </c>
      <c r="V85" s="29" t="str">
        <f ca="1">IF(OR(V$9="×",V$110="×"),"×",IF(SUMIFS(OFFSET(データ_研究棟施設!$M$5:$M$1048576,0,ROUND(V$8*24,1)),データ_研究棟施設!$J$5:$J$1048576,OFFSET($G$9,ROW()-ROW($N$9),V$6-$D$4))&gt;=50,IF(SUMIFS(OFFSET(データ_研究棟施設!$M$5:$M$1048576,0,ROUND(V$8*24,1)),データ_研究棟施設!$J$5:$J$1048576,OFFSET($G$9,ROW()-ROW($N$9),V$6-$D$4))&gt;=100,"×","△"),IF(OR(V$8&lt;9/24,V$8&gt;=17/24),"△","〇")))</f>
        <v>△</v>
      </c>
      <c r="W85" s="28" t="str">
        <f ca="1">IF(OR(W$9="×",W$110="×"),"×",IF(SUMIFS(OFFSET(データ_研究棟施設!$M$5:$M$1048576,0,ROUND(W$8*24,1)),データ_研究棟施設!$J$5:$J$1048576,OFFSET($G$9,ROW()-ROW($N$9),W$6-$D$4))&gt;=50,IF(SUMIFS(OFFSET(データ_研究棟施設!$M$5:$M$1048576,0,ROUND(W$8*24,1)),データ_研究棟施設!$J$5:$J$1048576,OFFSET($G$9,ROW()-ROW($N$9),W$6-$D$4))&gt;=100,"×","△"),IF(OR(W$8&lt;9/24,W$8&gt;=17/24),"△","〇")))</f>
        <v>〇</v>
      </c>
      <c r="X85" s="29" t="str">
        <f ca="1">IF(OR(X$9="×",X$110="×"),"×",IF(SUMIFS(OFFSET(データ_研究棟施設!$M$5:$M$1048576,0,ROUND(X$8*24,1)),データ_研究棟施設!$J$5:$J$1048576,OFFSET($G$9,ROW()-ROW($N$9),X$6-$D$4))&gt;=50,IF(SUMIFS(OFFSET(データ_研究棟施設!$M$5:$M$1048576,0,ROUND(X$8*24,1)),データ_研究棟施設!$J$5:$J$1048576,OFFSET($G$9,ROW()-ROW($N$9),X$6-$D$4))&gt;=100,"×","△"),IF(OR(X$8&lt;9/24,X$8&gt;=17/24),"△","〇")))</f>
        <v>〇</v>
      </c>
      <c r="Y85" s="29" t="str">
        <f ca="1">IF(OR(Y$9="×",Y$110="×"),"×",IF(SUMIFS(OFFSET(データ_研究棟施設!$M$5:$M$1048576,0,ROUND(Y$8*24,1)),データ_研究棟施設!$J$5:$J$1048576,OFFSET($G$9,ROW()-ROW($N$9),Y$6-$D$4))&gt;=50,IF(SUMIFS(OFFSET(データ_研究棟施設!$M$5:$M$1048576,0,ROUND(Y$8*24,1)),データ_研究棟施設!$J$5:$J$1048576,OFFSET($G$9,ROW()-ROW($N$9),Y$6-$D$4))&gt;=100,"×","△"),IF(OR(Y$8&lt;9/24,Y$8&gt;=17/24),"△","〇")))</f>
        <v>〇</v>
      </c>
      <c r="Z85" s="30" t="str">
        <f ca="1">IF(OR(Z$9="×",Z$110="×"),"×",IF(SUMIFS(OFFSET(データ_研究棟施設!$M$5:$M$1048576,0,ROUND(Z$8*24,1)),データ_研究棟施設!$J$5:$J$1048576,OFFSET($G$9,ROW()-ROW($N$9),Z$6-$D$4))&gt;=50,IF(SUMIFS(OFFSET(データ_研究棟施設!$M$5:$M$1048576,0,ROUND(Z$8*24,1)),データ_研究棟施設!$J$5:$J$1048576,OFFSET($G$9,ROW()-ROW($N$9),Z$6-$D$4))&gt;=100,"×","△"),IF(OR(Z$8&lt;9/24,Z$8&gt;=17/24),"△","〇")))</f>
        <v>〇</v>
      </c>
      <c r="AA85" s="29" t="str">
        <f ca="1">IF(OR(AA$9="×",AA$110="×"),"×",IF(SUMIFS(OFFSET(データ_研究棟施設!$M$5:$M$1048576,0,ROUND(AA$8*24,1)),データ_研究棟施設!$J$5:$J$1048576,OFFSET($G$9,ROW()-ROW($N$9),AA$6-$D$4))&gt;=50,IF(SUMIFS(OFFSET(データ_研究棟施設!$M$5:$M$1048576,0,ROUND(AA$8*24,1)),データ_研究棟施設!$J$5:$J$1048576,OFFSET($G$9,ROW()-ROW($N$9),AA$6-$D$4))&gt;=100,"×","△"),IF(OR(AA$8&lt;9/24,AA$8&gt;=17/24),"△","〇")))</f>
        <v>〇</v>
      </c>
      <c r="AB85" s="29" t="str">
        <f ca="1">IF(OR(AB$9="×",AB$110="×"),"×",IF(SUMIFS(OFFSET(データ_研究棟施設!$M$5:$M$1048576,0,ROUND(AB$8*24,1)),データ_研究棟施設!$J$5:$J$1048576,OFFSET($G$9,ROW()-ROW($N$9),AB$6-$D$4))&gt;=50,IF(SUMIFS(OFFSET(データ_研究棟施設!$M$5:$M$1048576,0,ROUND(AB$8*24,1)),データ_研究棟施設!$J$5:$J$1048576,OFFSET($G$9,ROW()-ROW($N$9),AB$6-$D$4))&gt;=100,"×","△"),IF(OR(AB$8&lt;9/24,AB$8&gt;=17/24),"△","〇")))</f>
        <v>〇</v>
      </c>
      <c r="AC85" s="29" t="str">
        <f ca="1">IF(OR(AC$9="×",AC$110="×"),"×",IF(SUMIFS(OFFSET(データ_研究棟施設!$M$5:$M$1048576,0,ROUND(AC$8*24,1)),データ_研究棟施設!$J$5:$J$1048576,OFFSET($G$9,ROW()-ROW($N$9),AC$6-$D$4))&gt;=50,IF(SUMIFS(OFFSET(データ_研究棟施設!$M$5:$M$1048576,0,ROUND(AC$8*24,1)),データ_研究棟施設!$J$5:$J$1048576,OFFSET($G$9,ROW()-ROW($N$9),AC$6-$D$4))&gt;=100,"×","△"),IF(OR(AC$8&lt;9/24,AC$8&gt;=17/24),"△","〇")))</f>
        <v>〇</v>
      </c>
      <c r="AD85" s="29" t="str">
        <f ca="1">IF(OR(AD$9="×",AD$110="×"),"×",IF(SUMIFS(OFFSET(データ_研究棟施設!$M$5:$M$1048576,0,ROUND(AD$8*24,1)),データ_研究棟施設!$J$5:$J$1048576,OFFSET($G$9,ROW()-ROW($N$9),AD$6-$D$4))&gt;=50,IF(SUMIFS(OFFSET(データ_研究棟施設!$M$5:$M$1048576,0,ROUND(AD$8*24,1)),データ_研究棟施設!$J$5:$J$1048576,OFFSET($G$9,ROW()-ROW($N$9),AD$6-$D$4))&gt;=100,"×","△"),IF(OR(AD$8&lt;9/24,AD$8&gt;=17/24),"△","〇")))</f>
        <v>〇</v>
      </c>
      <c r="AE85" s="28" t="str">
        <f ca="1">IF(OR(AE$9="×",AE$110="×"),"×",IF(SUMIFS(OFFSET(データ_研究棟施設!$M$5:$M$1048576,0,ROUND(AE$8*24,1)),データ_研究棟施設!$J$5:$J$1048576,OFFSET($G$9,ROW()-ROW($N$9),AE$6-$D$4))&gt;=50,IF(SUMIFS(OFFSET(データ_研究棟施設!$M$5:$M$1048576,0,ROUND(AE$8*24,1)),データ_研究棟施設!$J$5:$J$1048576,OFFSET($G$9,ROW()-ROW($N$9),AE$6-$D$4))&gt;=100,"×","△"),IF(OR(AE$8&lt;9/24,AE$8&gt;=17/24),"△","〇")))</f>
        <v>△</v>
      </c>
      <c r="AF85" s="29" t="str">
        <f ca="1">IF(OR(AF$9="×",AF$110="×"),"×",IF(SUMIFS(OFFSET(データ_研究棟施設!$M$5:$M$1048576,0,ROUND(AF$8*24,1)),データ_研究棟施設!$J$5:$J$1048576,OFFSET($G$9,ROW()-ROW($N$9),AF$6-$D$4))&gt;=50,IF(SUMIFS(OFFSET(データ_研究棟施設!$M$5:$M$1048576,0,ROUND(AF$8*24,1)),データ_研究棟施設!$J$5:$J$1048576,OFFSET($G$9,ROW()-ROW($N$9),AF$6-$D$4))&gt;=100,"×","△"),IF(OR(AF$8&lt;9/24,AF$8&gt;=17/24),"△","〇")))</f>
        <v>△</v>
      </c>
      <c r="AG85" s="29" t="str">
        <f ca="1">IF(OR(AG$9="×",AG$110="×"),"×",IF(SUMIFS(OFFSET(データ_研究棟施設!$M$5:$M$1048576,0,ROUND(AG$8*24,1)),データ_研究棟施設!$J$5:$J$1048576,OFFSET($G$9,ROW()-ROW($N$9),AG$6-$D$4))&gt;=50,IF(SUMIFS(OFFSET(データ_研究棟施設!$M$5:$M$1048576,0,ROUND(AG$8*24,1)),データ_研究棟施設!$J$5:$J$1048576,OFFSET($G$9,ROW()-ROW($N$9),AG$6-$D$4))&gt;=100,"×","△"),IF(OR(AG$8&lt;9/24,AG$8&gt;=17/24),"△","〇")))</f>
        <v>△</v>
      </c>
      <c r="AH85" s="30" t="str">
        <f ca="1">IF(OR(AH$9="×",AH$110="×"),"×",IF(SUMIFS(OFFSET(データ_研究棟施設!$M$5:$M$1048576,0,ROUND(AH$8*24,1)),データ_研究棟施設!$J$5:$J$1048576,OFFSET($G$9,ROW()-ROW($N$9),AH$6-$D$4))&gt;=50,IF(SUMIFS(OFFSET(データ_研究棟施設!$M$5:$M$1048576,0,ROUND(AH$8*24,1)),データ_研究棟施設!$J$5:$J$1048576,OFFSET($G$9,ROW()-ROW($N$9),AH$6-$D$4))&gt;=100,"×","△"),IF(OR(AH$8&lt;9/24,AH$8&gt;=17/24),"△","〇")))</f>
        <v>△</v>
      </c>
      <c r="AI85" s="29" t="str">
        <f ca="1">IF(OR(AI$9="×",AI$110="×"),"×",IF(SUMIFS(OFFSET(データ_研究棟施設!$M$5:$M$1048576,0,ROUND(AI$8*24,1)),データ_研究棟施設!$J$5:$J$1048576,OFFSET($G$9,ROW()-ROW($N$9),AI$6-$D$4))&gt;=50,IF(SUMIFS(OFFSET(データ_研究棟施設!$M$5:$M$1048576,0,ROUND(AI$8*24,1)),データ_研究棟施設!$J$5:$J$1048576,OFFSET($G$9,ROW()-ROW($N$9),AI$6-$D$4))&gt;=100,"×","△"),IF(OR(AI$8&lt;9/24,AI$8&gt;=17/24),"△","〇")))</f>
        <v>△</v>
      </c>
      <c r="AJ85" s="29" t="str">
        <f ca="1">IF(OR(AJ$9="×",AJ$110="×"),"×",IF(SUMIFS(OFFSET(データ_研究棟施設!$M$5:$M$1048576,0,ROUND(AJ$8*24,1)),データ_研究棟施設!$J$5:$J$1048576,OFFSET($G$9,ROW()-ROW($N$9),AJ$6-$D$4))&gt;=50,IF(SUMIFS(OFFSET(データ_研究棟施設!$M$5:$M$1048576,0,ROUND(AJ$8*24,1)),データ_研究棟施設!$J$5:$J$1048576,OFFSET($G$9,ROW()-ROW($N$9),AJ$6-$D$4))&gt;=100,"×","△"),IF(OR(AJ$8&lt;9/24,AJ$8&gt;=17/24),"△","〇")))</f>
        <v>△</v>
      </c>
      <c r="AK85" s="37" t="str">
        <f ca="1">IF(OR(AK$9="×",AK$110="×"),"×",IF(SUMIFS(OFFSET(データ_研究棟施設!$M$5:$M$1048576,0,ROUND(AK$8*24,1)),データ_研究棟施設!$J$5:$J$1048576,OFFSET($G$9,ROW()-ROW($N$9),AK$6-$D$4))&gt;=50,IF(SUMIFS(OFFSET(データ_研究棟施設!$M$5:$M$1048576,0,ROUND(AK$8*24,1)),データ_研究棟施設!$J$5:$J$1048576,OFFSET($G$9,ROW()-ROW($N$9),AK$6-$D$4))&gt;=100,"×","△"),IF(OR(AK$8&lt;9/24,AK$8&gt;=17/24),"△","〇")))</f>
        <v>△</v>
      </c>
      <c r="AL85" s="36" t="str">
        <f ca="1">IF(OR(AL$9="×",AL$110="×"),"×",IF(SUMIFS(OFFSET(データ_研究棟施設!$M$5:$M$1048576,0,ROUND(AL$8*24,1)),データ_研究棟施設!$J$5:$J$1048576,OFFSET($G$9,ROW()-ROW($N$9),AL$6-$D$4))&gt;=50,IF(SUMIFS(OFFSET(データ_研究棟施設!$M$5:$M$1048576,0,ROUND(AL$8*24,1)),データ_研究棟施設!$J$5:$J$1048576,OFFSET($G$9,ROW()-ROW($N$9),AL$6-$D$4))&gt;=100,"×","△"),IF(OR(AL$8&lt;9/24,AL$8&gt;=17/24),"△","〇")))</f>
        <v>△</v>
      </c>
      <c r="AM85" s="29" t="str">
        <f ca="1">IF(OR(AM$9="×",AM$110="×"),"×",IF(SUMIFS(OFFSET(データ_研究棟施設!$M$5:$M$1048576,0,ROUND(AM$8*24,1)),データ_研究棟施設!$J$5:$J$1048576,OFFSET($G$9,ROW()-ROW($N$9),AM$6-$D$4))&gt;=50,IF(SUMIFS(OFFSET(データ_研究棟施設!$M$5:$M$1048576,0,ROUND(AM$8*24,1)),データ_研究棟施設!$J$5:$J$1048576,OFFSET($G$9,ROW()-ROW($N$9),AM$6-$D$4))&gt;=100,"×","△"),IF(OR(AM$8&lt;9/24,AM$8&gt;=17/24),"△","〇")))</f>
        <v>△</v>
      </c>
      <c r="AN85" s="29" t="str">
        <f ca="1">IF(OR(AN$9="×",AN$110="×"),"×",IF(SUMIFS(OFFSET(データ_研究棟施設!$M$5:$M$1048576,0,ROUND(AN$8*24,1)),データ_研究棟施設!$J$5:$J$1048576,OFFSET($G$9,ROW()-ROW($N$9),AN$6-$D$4))&gt;=50,IF(SUMIFS(OFFSET(データ_研究棟施設!$M$5:$M$1048576,0,ROUND(AN$8*24,1)),データ_研究棟施設!$J$5:$J$1048576,OFFSET($G$9,ROW()-ROW($N$9),AN$6-$D$4))&gt;=100,"×","△"),IF(OR(AN$8&lt;9/24,AN$8&gt;=17/24),"△","〇")))</f>
        <v>△</v>
      </c>
      <c r="AO85" s="29" t="str">
        <f ca="1">IF(OR(AO$9="×",AO$110="×"),"×",IF(SUMIFS(OFFSET(データ_研究棟施設!$M$5:$M$1048576,0,ROUND(AO$8*24,1)),データ_研究棟施設!$J$5:$J$1048576,OFFSET($G$9,ROW()-ROW($N$9),AO$6-$D$4))&gt;=50,IF(SUMIFS(OFFSET(データ_研究棟施設!$M$5:$M$1048576,0,ROUND(AO$8*24,1)),データ_研究棟施設!$J$5:$J$1048576,OFFSET($G$9,ROW()-ROW($N$9),AO$6-$D$4))&gt;=100,"×","△"),IF(OR(AO$8&lt;9/24,AO$8&gt;=17/24),"△","〇")))</f>
        <v>△</v>
      </c>
      <c r="AP85" s="29" t="str">
        <f ca="1">IF(OR(AP$9="×",AP$110="×"),"×",IF(SUMIFS(OFFSET(データ_研究棟施設!$M$5:$M$1048576,0,ROUND(AP$8*24,1)),データ_研究棟施設!$J$5:$J$1048576,OFFSET($G$9,ROW()-ROW($N$9),AP$6-$D$4))&gt;=50,IF(SUMIFS(OFFSET(データ_研究棟施設!$M$5:$M$1048576,0,ROUND(AP$8*24,1)),データ_研究棟施設!$J$5:$J$1048576,OFFSET($G$9,ROW()-ROW($N$9),AP$6-$D$4))&gt;=100,"×","△"),IF(OR(AP$8&lt;9/24,AP$8&gt;=17/24),"△","〇")))</f>
        <v>△</v>
      </c>
      <c r="AQ85" s="29" t="str">
        <f ca="1">IF(OR(AQ$9="×",AQ$110="×"),"×",IF(SUMIFS(OFFSET(データ_研究棟施設!$M$5:$M$1048576,0,ROUND(AQ$8*24,1)),データ_研究棟施設!$J$5:$J$1048576,OFFSET($G$9,ROW()-ROW($N$9),AQ$6-$D$4))&gt;=50,IF(SUMIFS(OFFSET(データ_研究棟施設!$M$5:$M$1048576,0,ROUND(AQ$8*24,1)),データ_研究棟施設!$J$5:$J$1048576,OFFSET($G$9,ROW()-ROW($N$9),AQ$6-$D$4))&gt;=100,"×","△"),IF(OR(AQ$8&lt;9/24,AQ$8&gt;=17/24),"△","〇")))</f>
        <v>△</v>
      </c>
      <c r="AR85" s="29" t="str">
        <f ca="1">IF(OR(AR$9="×",AR$110="×"),"×",IF(SUMIFS(OFFSET(データ_研究棟施設!$M$5:$M$1048576,0,ROUND(AR$8*24,1)),データ_研究棟施設!$J$5:$J$1048576,OFFSET($G$9,ROW()-ROW($N$9),AR$6-$D$4))&gt;=50,IF(SUMIFS(OFFSET(データ_研究棟施設!$M$5:$M$1048576,0,ROUND(AR$8*24,1)),データ_研究棟施設!$J$5:$J$1048576,OFFSET($G$9,ROW()-ROW($N$9),AR$6-$D$4))&gt;=100,"×","△"),IF(OR(AR$8&lt;9/24,AR$8&gt;=17/24),"△","〇")))</f>
        <v>△</v>
      </c>
      <c r="AS85" s="29" t="str">
        <f ca="1">IF(OR(AS$9="×",AS$110="×"),"×",IF(SUMIFS(OFFSET(データ_研究棟施設!$M$5:$M$1048576,0,ROUND(AS$8*24,1)),データ_研究棟施設!$J$5:$J$1048576,OFFSET($G$9,ROW()-ROW($N$9),AS$6-$D$4))&gt;=50,IF(SUMIFS(OFFSET(データ_研究棟施設!$M$5:$M$1048576,0,ROUND(AS$8*24,1)),データ_研究棟施設!$J$5:$J$1048576,OFFSET($G$9,ROW()-ROW($N$9),AS$6-$D$4))&gt;=100,"×","△"),IF(OR(AS$8&lt;9/24,AS$8&gt;=17/24),"△","〇")))</f>
        <v>△</v>
      </c>
      <c r="AT85" s="29" t="str">
        <f ca="1">IF(OR(AT$9="×",AT$110="×"),"×",IF(SUMIFS(OFFSET(データ_研究棟施設!$M$5:$M$1048576,0,ROUND(AT$8*24,1)),データ_研究棟施設!$J$5:$J$1048576,OFFSET($G$9,ROW()-ROW($N$9),AT$6-$D$4))&gt;=50,IF(SUMIFS(OFFSET(データ_研究棟施設!$M$5:$M$1048576,0,ROUND(AT$8*24,1)),データ_研究棟施設!$J$5:$J$1048576,OFFSET($G$9,ROW()-ROW($N$9),AT$6-$D$4))&gt;=100,"×","△"),IF(OR(AT$8&lt;9/24,AT$8&gt;=17/24),"△","〇")))</f>
        <v>△</v>
      </c>
      <c r="AU85" s="28" t="str">
        <f ca="1">IF(OR(AU$9="×",AU$110="×"),"×",IF(SUMIFS(OFFSET(データ_研究棟施設!$M$5:$M$1048576,0,ROUND(AU$8*24,1)),データ_研究棟施設!$J$5:$J$1048576,OFFSET($G$9,ROW()-ROW($N$9),AU$6-$D$4))&gt;=50,IF(SUMIFS(OFFSET(データ_研究棟施設!$M$5:$M$1048576,0,ROUND(AU$8*24,1)),データ_研究棟施設!$J$5:$J$1048576,OFFSET($G$9,ROW()-ROW($N$9),AU$6-$D$4))&gt;=100,"×","△"),IF(OR(AU$8&lt;9/24,AU$8&gt;=17/24),"△","〇")))</f>
        <v>〇</v>
      </c>
      <c r="AV85" s="29" t="str">
        <f ca="1">IF(OR(AV$9="×",AV$110="×"),"×",IF(SUMIFS(OFFSET(データ_研究棟施設!$M$5:$M$1048576,0,ROUND(AV$8*24,1)),データ_研究棟施設!$J$5:$J$1048576,OFFSET($G$9,ROW()-ROW($N$9),AV$6-$D$4))&gt;=50,IF(SUMIFS(OFFSET(データ_研究棟施設!$M$5:$M$1048576,0,ROUND(AV$8*24,1)),データ_研究棟施設!$J$5:$J$1048576,OFFSET($G$9,ROW()-ROW($N$9),AV$6-$D$4))&gt;=100,"×","△"),IF(OR(AV$8&lt;9/24,AV$8&gt;=17/24),"△","〇")))</f>
        <v>〇</v>
      </c>
      <c r="AW85" s="29" t="str">
        <f ca="1">IF(OR(AW$9="×",AW$110="×"),"×",IF(SUMIFS(OFFSET(データ_研究棟施設!$M$5:$M$1048576,0,ROUND(AW$8*24,1)),データ_研究棟施設!$J$5:$J$1048576,OFFSET($G$9,ROW()-ROW($N$9),AW$6-$D$4))&gt;=50,IF(SUMIFS(OFFSET(データ_研究棟施設!$M$5:$M$1048576,0,ROUND(AW$8*24,1)),データ_研究棟施設!$J$5:$J$1048576,OFFSET($G$9,ROW()-ROW($N$9),AW$6-$D$4))&gt;=100,"×","△"),IF(OR(AW$8&lt;9/24,AW$8&gt;=17/24),"△","〇")))</f>
        <v>〇</v>
      </c>
      <c r="AX85" s="30" t="str">
        <f ca="1">IF(OR(AX$9="×",AX$110="×"),"×",IF(SUMIFS(OFFSET(データ_研究棟施設!$M$5:$M$1048576,0,ROUND(AX$8*24,1)),データ_研究棟施設!$J$5:$J$1048576,OFFSET($G$9,ROW()-ROW($N$9),AX$6-$D$4))&gt;=50,IF(SUMIFS(OFFSET(データ_研究棟施設!$M$5:$M$1048576,0,ROUND(AX$8*24,1)),データ_研究棟施設!$J$5:$J$1048576,OFFSET($G$9,ROW()-ROW($N$9),AX$6-$D$4))&gt;=100,"×","△"),IF(OR(AX$8&lt;9/24,AX$8&gt;=17/24),"△","〇")))</f>
        <v>〇</v>
      </c>
      <c r="AY85" s="29" t="str">
        <f ca="1">IF(OR(AY$9="×",AY$110="×"),"×",IF(SUMIFS(OFFSET(データ_研究棟施設!$M$5:$M$1048576,0,ROUND(AY$8*24,1)),データ_研究棟施設!$J$5:$J$1048576,OFFSET($G$9,ROW()-ROW($N$9),AY$6-$D$4))&gt;=50,IF(SUMIFS(OFFSET(データ_研究棟施設!$M$5:$M$1048576,0,ROUND(AY$8*24,1)),データ_研究棟施設!$J$5:$J$1048576,OFFSET($G$9,ROW()-ROW($N$9),AY$6-$D$4))&gt;=100,"×","△"),IF(OR(AY$8&lt;9/24,AY$8&gt;=17/24),"△","〇")))</f>
        <v>〇</v>
      </c>
      <c r="AZ85" s="29" t="str">
        <f ca="1">IF(OR(AZ$9="×",AZ$110="×"),"×",IF(SUMIFS(OFFSET(データ_研究棟施設!$M$5:$M$1048576,0,ROUND(AZ$8*24,1)),データ_研究棟施設!$J$5:$J$1048576,OFFSET($G$9,ROW()-ROW($N$9),AZ$6-$D$4))&gt;=50,IF(SUMIFS(OFFSET(データ_研究棟施設!$M$5:$M$1048576,0,ROUND(AZ$8*24,1)),データ_研究棟施設!$J$5:$J$1048576,OFFSET($G$9,ROW()-ROW($N$9),AZ$6-$D$4))&gt;=100,"×","△"),IF(OR(AZ$8&lt;9/24,AZ$8&gt;=17/24),"△","〇")))</f>
        <v>〇</v>
      </c>
      <c r="BA85" s="29" t="str">
        <f ca="1">IF(OR(BA$9="×",BA$110="×"),"×",IF(SUMIFS(OFFSET(データ_研究棟施設!$M$5:$M$1048576,0,ROUND(BA$8*24,1)),データ_研究棟施設!$J$5:$J$1048576,OFFSET($G$9,ROW()-ROW($N$9),BA$6-$D$4))&gt;=50,IF(SUMIFS(OFFSET(データ_研究棟施設!$M$5:$M$1048576,0,ROUND(BA$8*24,1)),データ_研究棟施設!$J$5:$J$1048576,OFFSET($G$9,ROW()-ROW($N$9),BA$6-$D$4))&gt;=100,"×","△"),IF(OR(BA$8&lt;9/24,BA$8&gt;=17/24),"△","〇")))</f>
        <v>〇</v>
      </c>
      <c r="BB85" s="29" t="str">
        <f ca="1">IF(OR(BB$9="×",BB$110="×"),"×",IF(SUMIFS(OFFSET(データ_研究棟施設!$M$5:$M$1048576,0,ROUND(BB$8*24,1)),データ_研究棟施設!$J$5:$J$1048576,OFFSET($G$9,ROW()-ROW($N$9),BB$6-$D$4))&gt;=50,IF(SUMIFS(OFFSET(データ_研究棟施設!$M$5:$M$1048576,0,ROUND(BB$8*24,1)),データ_研究棟施設!$J$5:$J$1048576,OFFSET($G$9,ROW()-ROW($N$9),BB$6-$D$4))&gt;=100,"×","△"),IF(OR(BB$8&lt;9/24,BB$8&gt;=17/24),"△","〇")))</f>
        <v>〇</v>
      </c>
      <c r="BC85" s="28" t="str">
        <f ca="1">IF(OR(BC$9="×",BC$110="×"),"×",IF(SUMIFS(OFFSET(データ_研究棟施設!$M$5:$M$1048576,0,ROUND(BC$8*24,1)),データ_研究棟施設!$J$5:$J$1048576,OFFSET($G$9,ROW()-ROW($N$9),BC$6-$D$4))&gt;=50,IF(SUMIFS(OFFSET(データ_研究棟施設!$M$5:$M$1048576,0,ROUND(BC$8*24,1)),データ_研究棟施設!$J$5:$J$1048576,OFFSET($G$9,ROW()-ROW($N$9),BC$6-$D$4))&gt;=100,"×","△"),IF(OR(BC$8&lt;9/24,BC$8&gt;=17/24),"△","〇")))</f>
        <v>△</v>
      </c>
      <c r="BD85" s="29" t="str">
        <f ca="1">IF(OR(BD$9="×",BD$110="×"),"×",IF(SUMIFS(OFFSET(データ_研究棟施設!$M$5:$M$1048576,0,ROUND(BD$8*24,1)),データ_研究棟施設!$J$5:$J$1048576,OFFSET($G$9,ROW()-ROW($N$9),BD$6-$D$4))&gt;=50,IF(SUMIFS(OFFSET(データ_研究棟施設!$M$5:$M$1048576,0,ROUND(BD$8*24,1)),データ_研究棟施設!$J$5:$J$1048576,OFFSET($G$9,ROW()-ROW($N$9),BD$6-$D$4))&gt;=100,"×","△"),IF(OR(BD$8&lt;9/24,BD$8&gt;=17/24),"△","〇")))</f>
        <v>△</v>
      </c>
      <c r="BE85" s="29" t="str">
        <f ca="1">IF(OR(BE$9="×",BE$110="×"),"×",IF(SUMIFS(OFFSET(データ_研究棟施設!$M$5:$M$1048576,0,ROUND(BE$8*24,1)),データ_研究棟施設!$J$5:$J$1048576,OFFSET($G$9,ROW()-ROW($N$9),BE$6-$D$4))&gt;=50,IF(SUMIFS(OFFSET(データ_研究棟施設!$M$5:$M$1048576,0,ROUND(BE$8*24,1)),データ_研究棟施設!$J$5:$J$1048576,OFFSET($G$9,ROW()-ROW($N$9),BE$6-$D$4))&gt;=100,"×","△"),IF(OR(BE$8&lt;9/24,BE$8&gt;=17/24),"△","〇")))</f>
        <v>△</v>
      </c>
      <c r="BF85" s="30" t="str">
        <f ca="1">IF(OR(BF$9="×",BF$110="×"),"×",IF(SUMIFS(OFFSET(データ_研究棟施設!$M$5:$M$1048576,0,ROUND(BF$8*24,1)),データ_研究棟施設!$J$5:$J$1048576,OFFSET($G$9,ROW()-ROW($N$9),BF$6-$D$4))&gt;=50,IF(SUMIFS(OFFSET(データ_研究棟施設!$M$5:$M$1048576,0,ROUND(BF$8*24,1)),データ_研究棟施設!$J$5:$J$1048576,OFFSET($G$9,ROW()-ROW($N$9),BF$6-$D$4))&gt;=100,"×","△"),IF(OR(BF$8&lt;9/24,BF$8&gt;=17/24),"△","〇")))</f>
        <v>△</v>
      </c>
      <c r="BG85" s="29" t="str">
        <f ca="1">IF(OR(BG$9="×",BG$110="×"),"×",IF(SUMIFS(OFFSET(データ_研究棟施設!$M$5:$M$1048576,0,ROUND(BG$8*24,1)),データ_研究棟施設!$J$5:$J$1048576,OFFSET($G$9,ROW()-ROW($N$9),BG$6-$D$4))&gt;=50,IF(SUMIFS(OFFSET(データ_研究棟施設!$M$5:$M$1048576,0,ROUND(BG$8*24,1)),データ_研究棟施設!$J$5:$J$1048576,OFFSET($G$9,ROW()-ROW($N$9),BG$6-$D$4))&gt;=100,"×","△"),IF(OR(BG$8&lt;9/24,BG$8&gt;=17/24),"△","〇")))</f>
        <v>△</v>
      </c>
      <c r="BH85" s="29" t="str">
        <f ca="1">IF(OR(BH$9="×",BH$110="×"),"×",IF(SUMIFS(OFFSET(データ_研究棟施設!$M$5:$M$1048576,0,ROUND(BH$8*24,1)),データ_研究棟施設!$J$5:$J$1048576,OFFSET($G$9,ROW()-ROW($N$9),BH$6-$D$4))&gt;=50,IF(SUMIFS(OFFSET(データ_研究棟施設!$M$5:$M$1048576,0,ROUND(BH$8*24,1)),データ_研究棟施設!$J$5:$J$1048576,OFFSET($G$9,ROW()-ROW($N$9),BH$6-$D$4))&gt;=100,"×","△"),IF(OR(BH$8&lt;9/24,BH$8&gt;=17/24),"△","〇")))</f>
        <v>△</v>
      </c>
      <c r="BI85" s="37" t="str">
        <f ca="1">IF(OR(BI$9="×",BI$110="×"),"×",IF(SUMIFS(OFFSET(データ_研究棟施設!$M$5:$M$1048576,0,ROUND(BI$8*24,1)),データ_研究棟施設!$J$5:$J$1048576,OFFSET($G$9,ROW()-ROW($N$9),BI$6-$D$4))&gt;=50,IF(SUMIFS(OFFSET(データ_研究棟施設!$M$5:$M$1048576,0,ROUND(BI$8*24,1)),データ_研究棟施設!$J$5:$J$1048576,OFFSET($G$9,ROW()-ROW($N$9),BI$6-$D$4))&gt;=100,"×","△"),IF(OR(BI$8&lt;9/24,BI$8&gt;=17/24),"△","〇")))</f>
        <v>△</v>
      </c>
      <c r="BJ85" s="36" t="str">
        <f ca="1">IF(OR(BJ$9="×",BJ$110="×"),"×",IF(SUMIFS(OFFSET(データ_研究棟施設!$M$5:$M$1048576,0,ROUND(BJ$8*24,1)),データ_研究棟施設!$J$5:$J$1048576,OFFSET($G$9,ROW()-ROW($N$9),BJ$6-$D$4))&gt;=50,IF(SUMIFS(OFFSET(データ_研究棟施設!$M$5:$M$1048576,0,ROUND(BJ$8*24,1)),データ_研究棟施設!$J$5:$J$1048576,OFFSET($G$9,ROW()-ROW($N$9),BJ$6-$D$4))&gt;=100,"×","△"),IF(OR(BJ$8&lt;9/24,BJ$8&gt;=17/24),"△","〇")))</f>
        <v>△</v>
      </c>
      <c r="BK85" s="29" t="str">
        <f ca="1">IF(OR(BK$9="×",BK$110="×"),"×",IF(SUMIFS(OFFSET(データ_研究棟施設!$M$5:$M$1048576,0,ROUND(BK$8*24,1)),データ_研究棟施設!$J$5:$J$1048576,OFFSET($G$9,ROW()-ROW($N$9),BK$6-$D$4))&gt;=50,IF(SUMIFS(OFFSET(データ_研究棟施設!$M$5:$M$1048576,0,ROUND(BK$8*24,1)),データ_研究棟施設!$J$5:$J$1048576,OFFSET($G$9,ROW()-ROW($N$9),BK$6-$D$4))&gt;=100,"×","△"),IF(OR(BK$8&lt;9/24,BK$8&gt;=17/24),"△","〇")))</f>
        <v>△</v>
      </c>
      <c r="BL85" s="29" t="str">
        <f ca="1">IF(OR(BL$9="×",BL$110="×"),"×",IF(SUMIFS(OFFSET(データ_研究棟施設!$M$5:$M$1048576,0,ROUND(BL$8*24,1)),データ_研究棟施設!$J$5:$J$1048576,OFFSET($G$9,ROW()-ROW($N$9),BL$6-$D$4))&gt;=50,IF(SUMIFS(OFFSET(データ_研究棟施設!$M$5:$M$1048576,0,ROUND(BL$8*24,1)),データ_研究棟施設!$J$5:$J$1048576,OFFSET($G$9,ROW()-ROW($N$9),BL$6-$D$4))&gt;=100,"×","△"),IF(OR(BL$8&lt;9/24,BL$8&gt;=17/24),"△","〇")))</f>
        <v>△</v>
      </c>
      <c r="BM85" s="29" t="str">
        <f ca="1">IF(OR(BM$9="×",BM$110="×"),"×",IF(SUMIFS(OFFSET(データ_研究棟施設!$M$5:$M$1048576,0,ROUND(BM$8*24,1)),データ_研究棟施設!$J$5:$J$1048576,OFFSET($G$9,ROW()-ROW($N$9),BM$6-$D$4))&gt;=50,IF(SUMIFS(OFFSET(データ_研究棟施設!$M$5:$M$1048576,0,ROUND(BM$8*24,1)),データ_研究棟施設!$J$5:$J$1048576,OFFSET($G$9,ROW()-ROW($N$9),BM$6-$D$4))&gt;=100,"×","△"),IF(OR(BM$8&lt;9/24,BM$8&gt;=17/24),"△","〇")))</f>
        <v>△</v>
      </c>
      <c r="BN85" s="29" t="str">
        <f ca="1">IF(OR(BN$9="×",BN$110="×"),"×",IF(SUMIFS(OFFSET(データ_研究棟施設!$M$5:$M$1048576,0,ROUND(BN$8*24,1)),データ_研究棟施設!$J$5:$J$1048576,OFFSET($G$9,ROW()-ROW($N$9),BN$6-$D$4))&gt;=50,IF(SUMIFS(OFFSET(データ_研究棟施設!$M$5:$M$1048576,0,ROUND(BN$8*24,1)),データ_研究棟施設!$J$5:$J$1048576,OFFSET($G$9,ROW()-ROW($N$9),BN$6-$D$4))&gt;=100,"×","△"),IF(OR(BN$8&lt;9/24,BN$8&gt;=17/24),"△","〇")))</f>
        <v>△</v>
      </c>
      <c r="BO85" s="29" t="str">
        <f ca="1">IF(OR(BO$9="×",BO$110="×"),"×",IF(SUMIFS(OFFSET(データ_研究棟施設!$M$5:$M$1048576,0,ROUND(BO$8*24,1)),データ_研究棟施設!$J$5:$J$1048576,OFFSET($G$9,ROW()-ROW($N$9),BO$6-$D$4))&gt;=50,IF(SUMIFS(OFFSET(データ_研究棟施設!$M$5:$M$1048576,0,ROUND(BO$8*24,1)),データ_研究棟施設!$J$5:$J$1048576,OFFSET($G$9,ROW()-ROW($N$9),BO$6-$D$4))&gt;=100,"×","△"),IF(OR(BO$8&lt;9/24,BO$8&gt;=17/24),"△","〇")))</f>
        <v>△</v>
      </c>
      <c r="BP85" s="29" t="str">
        <f ca="1">IF(OR(BP$9="×",BP$110="×"),"×",IF(SUMIFS(OFFSET(データ_研究棟施設!$M$5:$M$1048576,0,ROUND(BP$8*24,1)),データ_研究棟施設!$J$5:$J$1048576,OFFSET($G$9,ROW()-ROW($N$9),BP$6-$D$4))&gt;=50,IF(SUMIFS(OFFSET(データ_研究棟施設!$M$5:$M$1048576,0,ROUND(BP$8*24,1)),データ_研究棟施設!$J$5:$J$1048576,OFFSET($G$9,ROW()-ROW($N$9),BP$6-$D$4))&gt;=100,"×","△"),IF(OR(BP$8&lt;9/24,BP$8&gt;=17/24),"△","〇")))</f>
        <v>△</v>
      </c>
      <c r="BQ85" s="29" t="str">
        <f ca="1">IF(OR(BQ$9="×",BQ$110="×"),"×",IF(SUMIFS(OFFSET(データ_研究棟施設!$M$5:$M$1048576,0,ROUND(BQ$8*24,1)),データ_研究棟施設!$J$5:$J$1048576,OFFSET($G$9,ROW()-ROW($N$9),BQ$6-$D$4))&gt;=50,IF(SUMIFS(OFFSET(データ_研究棟施設!$M$5:$M$1048576,0,ROUND(BQ$8*24,1)),データ_研究棟施設!$J$5:$J$1048576,OFFSET($G$9,ROW()-ROW($N$9),BQ$6-$D$4))&gt;=100,"×","△"),IF(OR(BQ$8&lt;9/24,BQ$8&gt;=17/24),"△","〇")))</f>
        <v>△</v>
      </c>
      <c r="BR85" s="29" t="str">
        <f ca="1">IF(OR(BR$9="×",BR$110="×"),"×",IF(SUMIFS(OFFSET(データ_研究棟施設!$M$5:$M$1048576,0,ROUND(BR$8*24,1)),データ_研究棟施設!$J$5:$J$1048576,OFFSET($G$9,ROW()-ROW($N$9),BR$6-$D$4))&gt;=50,IF(SUMIFS(OFFSET(データ_研究棟施設!$M$5:$M$1048576,0,ROUND(BR$8*24,1)),データ_研究棟施設!$J$5:$J$1048576,OFFSET($G$9,ROW()-ROW($N$9),BR$6-$D$4))&gt;=100,"×","△"),IF(OR(BR$8&lt;9/24,BR$8&gt;=17/24),"△","〇")))</f>
        <v>△</v>
      </c>
      <c r="BS85" s="28" t="str">
        <f ca="1">IF(OR(BS$9="×",BS$110="×"),"×",IF(SUMIFS(OFFSET(データ_研究棟施設!$M$5:$M$1048576,0,ROUND(BS$8*24,1)),データ_研究棟施設!$J$5:$J$1048576,OFFSET($G$9,ROW()-ROW($N$9),BS$6-$D$4))&gt;=50,IF(SUMIFS(OFFSET(データ_研究棟施設!$M$5:$M$1048576,0,ROUND(BS$8*24,1)),データ_研究棟施設!$J$5:$J$1048576,OFFSET($G$9,ROW()-ROW($N$9),BS$6-$D$4))&gt;=100,"×","△"),IF(OR(BS$8&lt;9/24,BS$8&gt;=17/24),"△","〇")))</f>
        <v>〇</v>
      </c>
      <c r="BT85" s="29" t="str">
        <f ca="1">IF(OR(BT$9="×",BT$110="×"),"×",IF(SUMIFS(OFFSET(データ_研究棟施設!$M$5:$M$1048576,0,ROUND(BT$8*24,1)),データ_研究棟施設!$J$5:$J$1048576,OFFSET($G$9,ROW()-ROW($N$9),BT$6-$D$4))&gt;=50,IF(SUMIFS(OFFSET(データ_研究棟施設!$M$5:$M$1048576,0,ROUND(BT$8*24,1)),データ_研究棟施設!$J$5:$J$1048576,OFFSET($G$9,ROW()-ROW($N$9),BT$6-$D$4))&gt;=100,"×","△"),IF(OR(BT$8&lt;9/24,BT$8&gt;=17/24),"△","〇")))</f>
        <v>〇</v>
      </c>
      <c r="BU85" s="29" t="str">
        <f ca="1">IF(OR(BU$9="×",BU$110="×"),"×",IF(SUMIFS(OFFSET(データ_研究棟施設!$M$5:$M$1048576,0,ROUND(BU$8*24,1)),データ_研究棟施設!$J$5:$J$1048576,OFFSET($G$9,ROW()-ROW($N$9),BU$6-$D$4))&gt;=50,IF(SUMIFS(OFFSET(データ_研究棟施設!$M$5:$M$1048576,0,ROUND(BU$8*24,1)),データ_研究棟施設!$J$5:$J$1048576,OFFSET($G$9,ROW()-ROW($N$9),BU$6-$D$4))&gt;=100,"×","△"),IF(OR(BU$8&lt;9/24,BU$8&gt;=17/24),"△","〇")))</f>
        <v>〇</v>
      </c>
      <c r="BV85" s="30" t="str">
        <f ca="1">IF(OR(BV$9="×",BV$110="×"),"×",IF(SUMIFS(OFFSET(データ_研究棟施設!$M$5:$M$1048576,0,ROUND(BV$8*24,1)),データ_研究棟施設!$J$5:$J$1048576,OFFSET($G$9,ROW()-ROW($N$9),BV$6-$D$4))&gt;=50,IF(SUMIFS(OFFSET(データ_研究棟施設!$M$5:$M$1048576,0,ROUND(BV$8*24,1)),データ_研究棟施設!$J$5:$J$1048576,OFFSET($G$9,ROW()-ROW($N$9),BV$6-$D$4))&gt;=100,"×","△"),IF(OR(BV$8&lt;9/24,BV$8&gt;=17/24),"△","〇")))</f>
        <v>〇</v>
      </c>
      <c r="BW85" s="29" t="str">
        <f ca="1">IF(OR(BW$9="×",BW$110="×"),"×",IF(SUMIFS(OFFSET(データ_研究棟施設!$M$5:$M$1048576,0,ROUND(BW$8*24,1)),データ_研究棟施設!$J$5:$J$1048576,OFFSET($G$9,ROW()-ROW($N$9),BW$6-$D$4))&gt;=50,IF(SUMIFS(OFFSET(データ_研究棟施設!$M$5:$M$1048576,0,ROUND(BW$8*24,1)),データ_研究棟施設!$J$5:$J$1048576,OFFSET($G$9,ROW()-ROW($N$9),BW$6-$D$4))&gt;=100,"×","△"),IF(OR(BW$8&lt;9/24,BW$8&gt;=17/24),"△","〇")))</f>
        <v>〇</v>
      </c>
      <c r="BX85" s="29" t="str">
        <f ca="1">IF(OR(BX$9="×",BX$110="×"),"×",IF(SUMIFS(OFFSET(データ_研究棟施設!$M$5:$M$1048576,0,ROUND(BX$8*24,1)),データ_研究棟施設!$J$5:$J$1048576,OFFSET($G$9,ROW()-ROW($N$9),BX$6-$D$4))&gt;=50,IF(SUMIFS(OFFSET(データ_研究棟施設!$M$5:$M$1048576,0,ROUND(BX$8*24,1)),データ_研究棟施設!$J$5:$J$1048576,OFFSET($G$9,ROW()-ROW($N$9),BX$6-$D$4))&gt;=100,"×","△"),IF(OR(BX$8&lt;9/24,BX$8&gt;=17/24),"△","〇")))</f>
        <v>〇</v>
      </c>
      <c r="BY85" s="29" t="str">
        <f ca="1">IF(OR(BY$9="×",BY$110="×"),"×",IF(SUMIFS(OFFSET(データ_研究棟施設!$M$5:$M$1048576,0,ROUND(BY$8*24,1)),データ_研究棟施設!$J$5:$J$1048576,OFFSET($G$9,ROW()-ROW($N$9),BY$6-$D$4))&gt;=50,IF(SUMIFS(OFFSET(データ_研究棟施設!$M$5:$M$1048576,0,ROUND(BY$8*24,1)),データ_研究棟施設!$J$5:$J$1048576,OFFSET($G$9,ROW()-ROW($N$9),BY$6-$D$4))&gt;=100,"×","△"),IF(OR(BY$8&lt;9/24,BY$8&gt;=17/24),"△","〇")))</f>
        <v>〇</v>
      </c>
      <c r="BZ85" s="29" t="str">
        <f ca="1">IF(OR(BZ$9="×",BZ$110="×"),"×",IF(SUMIFS(OFFSET(データ_研究棟施設!$M$5:$M$1048576,0,ROUND(BZ$8*24,1)),データ_研究棟施設!$J$5:$J$1048576,OFFSET($G$9,ROW()-ROW($N$9),BZ$6-$D$4))&gt;=50,IF(SUMIFS(OFFSET(データ_研究棟施設!$M$5:$M$1048576,0,ROUND(BZ$8*24,1)),データ_研究棟施設!$J$5:$J$1048576,OFFSET($G$9,ROW()-ROW($N$9),BZ$6-$D$4))&gt;=100,"×","△"),IF(OR(BZ$8&lt;9/24,BZ$8&gt;=17/24),"△","〇")))</f>
        <v>〇</v>
      </c>
      <c r="CA85" s="28" t="str">
        <f ca="1">IF(OR(CA$9="×",CA$110="×"),"×",IF(SUMIFS(OFFSET(データ_研究棟施設!$M$5:$M$1048576,0,ROUND(CA$8*24,1)),データ_研究棟施設!$J$5:$J$1048576,OFFSET($G$9,ROW()-ROW($N$9),CA$6-$D$4))&gt;=50,IF(SUMIFS(OFFSET(データ_研究棟施設!$M$5:$M$1048576,0,ROUND(CA$8*24,1)),データ_研究棟施設!$J$5:$J$1048576,OFFSET($G$9,ROW()-ROW($N$9),CA$6-$D$4))&gt;=100,"×","△"),IF(OR(CA$8&lt;9/24,CA$8&gt;=17/24),"△","〇")))</f>
        <v>△</v>
      </c>
      <c r="CB85" s="29" t="str">
        <f ca="1">IF(OR(CB$9="×",CB$110="×"),"×",IF(SUMIFS(OFFSET(データ_研究棟施設!$M$5:$M$1048576,0,ROUND(CB$8*24,1)),データ_研究棟施設!$J$5:$J$1048576,OFFSET($G$9,ROW()-ROW($N$9),CB$6-$D$4))&gt;=50,IF(SUMIFS(OFFSET(データ_研究棟施設!$M$5:$M$1048576,0,ROUND(CB$8*24,1)),データ_研究棟施設!$J$5:$J$1048576,OFFSET($G$9,ROW()-ROW($N$9),CB$6-$D$4))&gt;=100,"×","△"),IF(OR(CB$8&lt;9/24,CB$8&gt;=17/24),"△","〇")))</f>
        <v>△</v>
      </c>
      <c r="CC85" s="29" t="str">
        <f ca="1">IF(OR(CC$9="×",CC$110="×"),"×",IF(SUMIFS(OFFSET(データ_研究棟施設!$M$5:$M$1048576,0,ROUND(CC$8*24,1)),データ_研究棟施設!$J$5:$J$1048576,OFFSET($G$9,ROW()-ROW($N$9),CC$6-$D$4))&gt;=50,IF(SUMIFS(OFFSET(データ_研究棟施設!$M$5:$M$1048576,0,ROUND(CC$8*24,1)),データ_研究棟施設!$J$5:$J$1048576,OFFSET($G$9,ROW()-ROW($N$9),CC$6-$D$4))&gt;=100,"×","△"),IF(OR(CC$8&lt;9/24,CC$8&gt;=17/24),"△","〇")))</f>
        <v>△</v>
      </c>
      <c r="CD85" s="30" t="str">
        <f ca="1">IF(OR(CD$9="×",CD$110="×"),"×",IF(SUMIFS(OFFSET(データ_研究棟施設!$M$5:$M$1048576,0,ROUND(CD$8*24,1)),データ_研究棟施設!$J$5:$J$1048576,OFFSET($G$9,ROW()-ROW($N$9),CD$6-$D$4))&gt;=50,IF(SUMIFS(OFFSET(データ_研究棟施設!$M$5:$M$1048576,0,ROUND(CD$8*24,1)),データ_研究棟施設!$J$5:$J$1048576,OFFSET($G$9,ROW()-ROW($N$9),CD$6-$D$4))&gt;=100,"×","△"),IF(OR(CD$8&lt;9/24,CD$8&gt;=17/24),"△","〇")))</f>
        <v>△</v>
      </c>
      <c r="CE85" s="29" t="str">
        <f ca="1">IF(OR(CE$9="×",CE$110="×"),"×",IF(SUMIFS(OFFSET(データ_研究棟施設!$M$5:$M$1048576,0,ROUND(CE$8*24,1)),データ_研究棟施設!$J$5:$J$1048576,OFFSET($G$9,ROW()-ROW($N$9),CE$6-$D$4))&gt;=50,IF(SUMIFS(OFFSET(データ_研究棟施設!$M$5:$M$1048576,0,ROUND(CE$8*24,1)),データ_研究棟施設!$J$5:$J$1048576,OFFSET($G$9,ROW()-ROW($N$9),CE$6-$D$4))&gt;=100,"×","△"),IF(OR(CE$8&lt;9/24,CE$8&gt;=17/24),"△","〇")))</f>
        <v>△</v>
      </c>
      <c r="CF85" s="29" t="str">
        <f ca="1">IF(OR(CF$9="×",CF$110="×"),"×",IF(SUMIFS(OFFSET(データ_研究棟施設!$M$5:$M$1048576,0,ROUND(CF$8*24,1)),データ_研究棟施設!$J$5:$J$1048576,OFFSET($G$9,ROW()-ROW($N$9),CF$6-$D$4))&gt;=50,IF(SUMIFS(OFFSET(データ_研究棟施設!$M$5:$M$1048576,0,ROUND(CF$8*24,1)),データ_研究棟施設!$J$5:$J$1048576,OFFSET($G$9,ROW()-ROW($N$9),CF$6-$D$4))&gt;=100,"×","△"),IF(OR(CF$8&lt;9/24,CF$8&gt;=17/24),"△","〇")))</f>
        <v>△</v>
      </c>
      <c r="CG85" s="37" t="str">
        <f ca="1">IF(OR(CG$9="×",CG$110="×"),"×",IF(SUMIFS(OFFSET(データ_研究棟施設!$M$5:$M$1048576,0,ROUND(CG$8*24,1)),データ_研究棟施設!$J$5:$J$1048576,OFFSET($G$9,ROW()-ROW($N$9),CG$6-$D$4))&gt;=50,IF(SUMIFS(OFFSET(データ_研究棟施設!$M$5:$M$1048576,0,ROUND(CG$8*24,1)),データ_研究棟施設!$J$5:$J$1048576,OFFSET($G$9,ROW()-ROW($N$9),CG$6-$D$4))&gt;=100,"×","△"),IF(OR(CG$8&lt;9/24,CG$8&gt;=17/24),"△","〇")))</f>
        <v>△</v>
      </c>
      <c r="CH85" s="36" t="str">
        <f ca="1">IF(OR(CH$9="×",CH$110="×"),"×",IF(SUMIFS(OFFSET(データ_研究棟施設!$M$5:$M$1048576,0,ROUND(CH$8*24,1)),データ_研究棟施設!$J$5:$J$1048576,OFFSET($G$9,ROW()-ROW($N$9),CH$6-$D$4))&gt;=50,IF(SUMIFS(OFFSET(データ_研究棟施設!$M$5:$M$1048576,0,ROUND(CH$8*24,1)),データ_研究棟施設!$J$5:$J$1048576,OFFSET($G$9,ROW()-ROW($N$9),CH$6-$D$4))&gt;=100,"×","△"),IF(OR(CH$8&lt;9/24,CH$8&gt;=17/24),"△","〇")))</f>
        <v>△</v>
      </c>
      <c r="CI85" s="29" t="str">
        <f ca="1">IF(OR(CI$9="×",CI$110="×"),"×",IF(SUMIFS(OFFSET(データ_研究棟施設!$M$5:$M$1048576,0,ROUND(CI$8*24,1)),データ_研究棟施設!$J$5:$J$1048576,OFFSET($G$9,ROW()-ROW($N$9),CI$6-$D$4))&gt;=50,IF(SUMIFS(OFFSET(データ_研究棟施設!$M$5:$M$1048576,0,ROUND(CI$8*24,1)),データ_研究棟施設!$J$5:$J$1048576,OFFSET($G$9,ROW()-ROW($N$9),CI$6-$D$4))&gt;=100,"×","△"),IF(OR(CI$8&lt;9/24,CI$8&gt;=17/24),"△","〇")))</f>
        <v>△</v>
      </c>
      <c r="CJ85" s="29" t="str">
        <f ca="1">IF(OR(CJ$9="×",CJ$110="×"),"×",IF(SUMIFS(OFFSET(データ_研究棟施設!$M$5:$M$1048576,0,ROUND(CJ$8*24,1)),データ_研究棟施設!$J$5:$J$1048576,OFFSET($G$9,ROW()-ROW($N$9),CJ$6-$D$4))&gt;=50,IF(SUMIFS(OFFSET(データ_研究棟施設!$M$5:$M$1048576,0,ROUND(CJ$8*24,1)),データ_研究棟施設!$J$5:$J$1048576,OFFSET($G$9,ROW()-ROW($N$9),CJ$6-$D$4))&gt;=100,"×","△"),IF(OR(CJ$8&lt;9/24,CJ$8&gt;=17/24),"△","〇")))</f>
        <v>△</v>
      </c>
      <c r="CK85" s="29" t="str">
        <f ca="1">IF(OR(CK$9="×",CK$110="×"),"×",IF(SUMIFS(OFFSET(データ_研究棟施設!$M$5:$M$1048576,0,ROUND(CK$8*24,1)),データ_研究棟施設!$J$5:$J$1048576,OFFSET($G$9,ROW()-ROW($N$9),CK$6-$D$4))&gt;=50,IF(SUMIFS(OFFSET(データ_研究棟施設!$M$5:$M$1048576,0,ROUND(CK$8*24,1)),データ_研究棟施設!$J$5:$J$1048576,OFFSET($G$9,ROW()-ROW($N$9),CK$6-$D$4))&gt;=100,"×","△"),IF(OR(CK$8&lt;9/24,CK$8&gt;=17/24),"△","〇")))</f>
        <v>△</v>
      </c>
      <c r="CL85" s="29" t="str">
        <f ca="1">IF(OR(CL$9="×",CL$110="×"),"×",IF(SUMIFS(OFFSET(データ_研究棟施設!$M$5:$M$1048576,0,ROUND(CL$8*24,1)),データ_研究棟施設!$J$5:$J$1048576,OFFSET($G$9,ROW()-ROW($N$9),CL$6-$D$4))&gt;=50,IF(SUMIFS(OFFSET(データ_研究棟施設!$M$5:$M$1048576,0,ROUND(CL$8*24,1)),データ_研究棟施設!$J$5:$J$1048576,OFFSET($G$9,ROW()-ROW($N$9),CL$6-$D$4))&gt;=100,"×","△"),IF(OR(CL$8&lt;9/24,CL$8&gt;=17/24),"△","〇")))</f>
        <v>△</v>
      </c>
      <c r="CM85" s="29" t="str">
        <f ca="1">IF(OR(CM$9="×",CM$110="×"),"×",IF(SUMIFS(OFFSET(データ_研究棟施設!$M$5:$M$1048576,0,ROUND(CM$8*24,1)),データ_研究棟施設!$J$5:$J$1048576,OFFSET($G$9,ROW()-ROW($N$9),CM$6-$D$4))&gt;=50,IF(SUMIFS(OFFSET(データ_研究棟施設!$M$5:$M$1048576,0,ROUND(CM$8*24,1)),データ_研究棟施設!$J$5:$J$1048576,OFFSET($G$9,ROW()-ROW($N$9),CM$6-$D$4))&gt;=100,"×","△"),IF(OR(CM$8&lt;9/24,CM$8&gt;=17/24),"△","〇")))</f>
        <v>△</v>
      </c>
      <c r="CN85" s="29" t="str">
        <f ca="1">IF(OR(CN$9="×",CN$110="×"),"×",IF(SUMIFS(OFFSET(データ_研究棟施設!$M$5:$M$1048576,0,ROUND(CN$8*24,1)),データ_研究棟施設!$J$5:$J$1048576,OFFSET($G$9,ROW()-ROW($N$9),CN$6-$D$4))&gt;=50,IF(SUMIFS(OFFSET(データ_研究棟施設!$M$5:$M$1048576,0,ROUND(CN$8*24,1)),データ_研究棟施設!$J$5:$J$1048576,OFFSET($G$9,ROW()-ROW($N$9),CN$6-$D$4))&gt;=100,"×","△"),IF(OR(CN$8&lt;9/24,CN$8&gt;=17/24),"△","〇")))</f>
        <v>△</v>
      </c>
      <c r="CO85" s="29" t="str">
        <f ca="1">IF(OR(CO$9="×",CO$110="×"),"×",IF(SUMIFS(OFFSET(データ_研究棟施設!$M$5:$M$1048576,0,ROUND(CO$8*24,1)),データ_研究棟施設!$J$5:$J$1048576,OFFSET($G$9,ROW()-ROW($N$9),CO$6-$D$4))&gt;=50,IF(SUMIFS(OFFSET(データ_研究棟施設!$M$5:$M$1048576,0,ROUND(CO$8*24,1)),データ_研究棟施設!$J$5:$J$1048576,OFFSET($G$9,ROW()-ROW($N$9),CO$6-$D$4))&gt;=100,"×","△"),IF(OR(CO$8&lt;9/24,CO$8&gt;=17/24),"△","〇")))</f>
        <v>△</v>
      </c>
      <c r="CP85" s="29" t="str">
        <f ca="1">IF(OR(CP$9="×",CP$110="×"),"×",IF(SUMIFS(OFFSET(データ_研究棟施設!$M$5:$M$1048576,0,ROUND(CP$8*24,1)),データ_研究棟施設!$J$5:$J$1048576,OFFSET($G$9,ROW()-ROW($N$9),CP$6-$D$4))&gt;=50,IF(SUMIFS(OFFSET(データ_研究棟施設!$M$5:$M$1048576,0,ROUND(CP$8*24,1)),データ_研究棟施設!$J$5:$J$1048576,OFFSET($G$9,ROW()-ROW($N$9),CP$6-$D$4))&gt;=100,"×","△"),IF(OR(CP$8&lt;9/24,CP$8&gt;=17/24),"△","〇")))</f>
        <v>△</v>
      </c>
      <c r="CQ85" s="28" t="str">
        <f ca="1">IF(OR(CQ$9="×",CQ$110="×"),"×",IF(SUMIFS(OFFSET(データ_研究棟施設!$M$5:$M$1048576,0,ROUND(CQ$8*24,1)),データ_研究棟施設!$J$5:$J$1048576,OFFSET($G$9,ROW()-ROW($N$9),CQ$6-$D$4))&gt;=50,IF(SUMIFS(OFFSET(データ_研究棟施設!$M$5:$M$1048576,0,ROUND(CQ$8*24,1)),データ_研究棟施設!$J$5:$J$1048576,OFFSET($G$9,ROW()-ROW($N$9),CQ$6-$D$4))&gt;=100,"×","△"),IF(OR(CQ$8&lt;9/24,CQ$8&gt;=17/24),"△","〇")))</f>
        <v>〇</v>
      </c>
      <c r="CR85" s="29" t="str">
        <f ca="1">IF(OR(CR$9="×",CR$110="×"),"×",IF(SUMIFS(OFFSET(データ_研究棟施設!$M$5:$M$1048576,0,ROUND(CR$8*24,1)),データ_研究棟施設!$J$5:$J$1048576,OFFSET($G$9,ROW()-ROW($N$9),CR$6-$D$4))&gt;=50,IF(SUMIFS(OFFSET(データ_研究棟施設!$M$5:$M$1048576,0,ROUND(CR$8*24,1)),データ_研究棟施設!$J$5:$J$1048576,OFFSET($G$9,ROW()-ROW($N$9),CR$6-$D$4))&gt;=100,"×","△"),IF(OR(CR$8&lt;9/24,CR$8&gt;=17/24),"△","〇")))</f>
        <v>〇</v>
      </c>
      <c r="CS85" s="29" t="str">
        <f ca="1">IF(OR(CS$9="×",CS$110="×"),"×",IF(SUMIFS(OFFSET(データ_研究棟施設!$M$5:$M$1048576,0,ROUND(CS$8*24,1)),データ_研究棟施設!$J$5:$J$1048576,OFFSET($G$9,ROW()-ROW($N$9),CS$6-$D$4))&gt;=50,IF(SUMIFS(OFFSET(データ_研究棟施設!$M$5:$M$1048576,0,ROUND(CS$8*24,1)),データ_研究棟施設!$J$5:$J$1048576,OFFSET($G$9,ROW()-ROW($N$9),CS$6-$D$4))&gt;=100,"×","△"),IF(OR(CS$8&lt;9/24,CS$8&gt;=17/24),"△","〇")))</f>
        <v>〇</v>
      </c>
      <c r="CT85" s="30" t="str">
        <f ca="1">IF(OR(CT$9="×",CT$110="×"),"×",IF(SUMIFS(OFFSET(データ_研究棟施設!$M$5:$M$1048576,0,ROUND(CT$8*24,1)),データ_研究棟施設!$J$5:$J$1048576,OFFSET($G$9,ROW()-ROW($N$9),CT$6-$D$4))&gt;=50,IF(SUMIFS(OFFSET(データ_研究棟施設!$M$5:$M$1048576,0,ROUND(CT$8*24,1)),データ_研究棟施設!$J$5:$J$1048576,OFFSET($G$9,ROW()-ROW($N$9),CT$6-$D$4))&gt;=100,"×","△"),IF(OR(CT$8&lt;9/24,CT$8&gt;=17/24),"△","〇")))</f>
        <v>〇</v>
      </c>
      <c r="CU85" s="29" t="str">
        <f ca="1">IF(OR(CU$9="×",CU$110="×"),"×",IF(SUMIFS(OFFSET(データ_研究棟施設!$M$5:$M$1048576,0,ROUND(CU$8*24,1)),データ_研究棟施設!$J$5:$J$1048576,OFFSET($G$9,ROW()-ROW($N$9),CU$6-$D$4))&gt;=50,IF(SUMIFS(OFFSET(データ_研究棟施設!$M$5:$M$1048576,0,ROUND(CU$8*24,1)),データ_研究棟施設!$J$5:$J$1048576,OFFSET($G$9,ROW()-ROW($N$9),CU$6-$D$4))&gt;=100,"×","△"),IF(OR(CU$8&lt;9/24,CU$8&gt;=17/24),"△","〇")))</f>
        <v>〇</v>
      </c>
      <c r="CV85" s="29" t="str">
        <f ca="1">IF(OR(CV$9="×",CV$110="×"),"×",IF(SUMIFS(OFFSET(データ_研究棟施設!$M$5:$M$1048576,0,ROUND(CV$8*24,1)),データ_研究棟施設!$J$5:$J$1048576,OFFSET($G$9,ROW()-ROW($N$9),CV$6-$D$4))&gt;=50,IF(SUMIFS(OFFSET(データ_研究棟施設!$M$5:$M$1048576,0,ROUND(CV$8*24,1)),データ_研究棟施設!$J$5:$J$1048576,OFFSET($G$9,ROW()-ROW($N$9),CV$6-$D$4))&gt;=100,"×","△"),IF(OR(CV$8&lt;9/24,CV$8&gt;=17/24),"△","〇")))</f>
        <v>〇</v>
      </c>
      <c r="CW85" s="29" t="str">
        <f ca="1">IF(OR(CW$9="×",CW$110="×"),"×",IF(SUMIFS(OFFSET(データ_研究棟施設!$M$5:$M$1048576,0,ROUND(CW$8*24,1)),データ_研究棟施設!$J$5:$J$1048576,OFFSET($G$9,ROW()-ROW($N$9),CW$6-$D$4))&gt;=50,IF(SUMIFS(OFFSET(データ_研究棟施設!$M$5:$M$1048576,0,ROUND(CW$8*24,1)),データ_研究棟施設!$J$5:$J$1048576,OFFSET($G$9,ROW()-ROW($N$9),CW$6-$D$4))&gt;=100,"×","△"),IF(OR(CW$8&lt;9/24,CW$8&gt;=17/24),"△","〇")))</f>
        <v>〇</v>
      </c>
      <c r="CX85" s="29" t="str">
        <f ca="1">IF(OR(CX$9="×",CX$110="×"),"×",IF(SUMIFS(OFFSET(データ_研究棟施設!$M$5:$M$1048576,0,ROUND(CX$8*24,1)),データ_研究棟施設!$J$5:$J$1048576,OFFSET($G$9,ROW()-ROW($N$9),CX$6-$D$4))&gt;=50,IF(SUMIFS(OFFSET(データ_研究棟施設!$M$5:$M$1048576,0,ROUND(CX$8*24,1)),データ_研究棟施設!$J$5:$J$1048576,OFFSET($G$9,ROW()-ROW($N$9),CX$6-$D$4))&gt;=100,"×","△"),IF(OR(CX$8&lt;9/24,CX$8&gt;=17/24),"△","〇")))</f>
        <v>〇</v>
      </c>
      <c r="CY85" s="28" t="str">
        <f ca="1">IF(OR(CY$9="×",CY$110="×"),"×",IF(SUMIFS(OFFSET(データ_研究棟施設!$M$5:$M$1048576,0,ROUND(CY$8*24,1)),データ_研究棟施設!$J$5:$J$1048576,OFFSET($G$9,ROW()-ROW($N$9),CY$6-$D$4))&gt;=50,IF(SUMIFS(OFFSET(データ_研究棟施設!$M$5:$M$1048576,0,ROUND(CY$8*24,1)),データ_研究棟施設!$J$5:$J$1048576,OFFSET($G$9,ROW()-ROW($N$9),CY$6-$D$4))&gt;=100,"×","△"),IF(OR(CY$8&lt;9/24,CY$8&gt;=17/24),"△","〇")))</f>
        <v>△</v>
      </c>
      <c r="CZ85" s="29" t="str">
        <f ca="1">IF(OR(CZ$9="×",CZ$110="×"),"×",IF(SUMIFS(OFFSET(データ_研究棟施設!$M$5:$M$1048576,0,ROUND(CZ$8*24,1)),データ_研究棟施設!$J$5:$J$1048576,OFFSET($G$9,ROW()-ROW($N$9),CZ$6-$D$4))&gt;=50,IF(SUMIFS(OFFSET(データ_研究棟施設!$M$5:$M$1048576,0,ROUND(CZ$8*24,1)),データ_研究棟施設!$J$5:$J$1048576,OFFSET($G$9,ROW()-ROW($N$9),CZ$6-$D$4))&gt;=100,"×","△"),IF(OR(CZ$8&lt;9/24,CZ$8&gt;=17/24),"△","〇")))</f>
        <v>△</v>
      </c>
      <c r="DA85" s="29" t="str">
        <f ca="1">IF(OR(DA$9="×",DA$110="×"),"×",IF(SUMIFS(OFFSET(データ_研究棟施設!$M$5:$M$1048576,0,ROUND(DA$8*24,1)),データ_研究棟施設!$J$5:$J$1048576,OFFSET($G$9,ROW()-ROW($N$9),DA$6-$D$4))&gt;=50,IF(SUMIFS(OFFSET(データ_研究棟施設!$M$5:$M$1048576,0,ROUND(DA$8*24,1)),データ_研究棟施設!$J$5:$J$1048576,OFFSET($G$9,ROW()-ROW($N$9),DA$6-$D$4))&gt;=100,"×","△"),IF(OR(DA$8&lt;9/24,DA$8&gt;=17/24),"△","〇")))</f>
        <v>△</v>
      </c>
      <c r="DB85" s="30" t="str">
        <f ca="1">IF(OR(DB$9="×",DB$110="×"),"×",IF(SUMIFS(OFFSET(データ_研究棟施設!$M$5:$M$1048576,0,ROUND(DB$8*24,1)),データ_研究棟施設!$J$5:$J$1048576,OFFSET($G$9,ROW()-ROW($N$9),DB$6-$D$4))&gt;=50,IF(SUMIFS(OFFSET(データ_研究棟施設!$M$5:$M$1048576,0,ROUND(DB$8*24,1)),データ_研究棟施設!$J$5:$J$1048576,OFFSET($G$9,ROW()-ROW($N$9),DB$6-$D$4))&gt;=100,"×","△"),IF(OR(DB$8&lt;9/24,DB$8&gt;=17/24),"△","〇")))</f>
        <v>△</v>
      </c>
      <c r="DC85" s="29" t="str">
        <f ca="1">IF(OR(DC$9="×",DC$110="×"),"×",IF(SUMIFS(OFFSET(データ_研究棟施設!$M$5:$M$1048576,0,ROUND(DC$8*24,1)),データ_研究棟施設!$J$5:$J$1048576,OFFSET($G$9,ROW()-ROW($N$9),DC$6-$D$4))&gt;=50,IF(SUMIFS(OFFSET(データ_研究棟施設!$M$5:$M$1048576,0,ROUND(DC$8*24,1)),データ_研究棟施設!$J$5:$J$1048576,OFFSET($G$9,ROW()-ROW($N$9),DC$6-$D$4))&gt;=100,"×","△"),IF(OR(DC$8&lt;9/24,DC$8&gt;=17/24),"△","〇")))</f>
        <v>△</v>
      </c>
      <c r="DD85" s="29" t="str">
        <f ca="1">IF(OR(DD$9="×",DD$110="×"),"×",IF(SUMIFS(OFFSET(データ_研究棟施設!$M$5:$M$1048576,0,ROUND(DD$8*24,1)),データ_研究棟施設!$J$5:$J$1048576,OFFSET($G$9,ROW()-ROW($N$9),DD$6-$D$4))&gt;=50,IF(SUMIFS(OFFSET(データ_研究棟施設!$M$5:$M$1048576,0,ROUND(DD$8*24,1)),データ_研究棟施設!$J$5:$J$1048576,OFFSET($G$9,ROW()-ROW($N$9),DD$6-$D$4))&gt;=100,"×","△"),IF(OR(DD$8&lt;9/24,DD$8&gt;=17/24),"△","〇")))</f>
        <v>△</v>
      </c>
      <c r="DE85" s="37" t="str">
        <f ca="1">IF(OR(DE$9="×",DE$110="×"),"×",IF(SUMIFS(OFFSET(データ_研究棟施設!$M$5:$M$1048576,0,ROUND(DE$8*24,1)),データ_研究棟施設!$J$5:$J$1048576,OFFSET($G$9,ROW()-ROW($N$9),DE$6-$D$4))&gt;=50,IF(SUMIFS(OFFSET(データ_研究棟施設!$M$5:$M$1048576,0,ROUND(DE$8*24,1)),データ_研究棟施設!$J$5:$J$1048576,OFFSET($G$9,ROW()-ROW($N$9),DE$6-$D$4))&gt;=100,"×","△"),IF(OR(DE$8&lt;9/24,DE$8&gt;=17/24),"△","〇")))</f>
        <v>△</v>
      </c>
      <c r="DF85" s="36" t="str">
        <f ca="1">IF(OR(DF$9="×",DF$110="×"),"×",IF(SUMIFS(OFFSET(データ_研究棟施設!$M$5:$M$1048576,0,ROUND(DF$8*24,1)),データ_研究棟施設!$J$5:$J$1048576,OFFSET($G$9,ROW()-ROW($N$9),DF$6-$D$4))&gt;=50,IF(SUMIFS(OFFSET(データ_研究棟施設!$M$5:$M$1048576,0,ROUND(DF$8*24,1)),データ_研究棟施設!$J$5:$J$1048576,OFFSET($G$9,ROW()-ROW($N$9),DF$6-$D$4))&gt;=100,"×","△"),IF(OR(DF$8&lt;9/24,DF$8&gt;=17/24),"△","〇")))</f>
        <v>△</v>
      </c>
      <c r="DG85" s="29" t="str">
        <f ca="1">IF(OR(DG$9="×",DG$110="×"),"×",IF(SUMIFS(OFFSET(データ_研究棟施設!$M$5:$M$1048576,0,ROUND(DG$8*24,1)),データ_研究棟施設!$J$5:$J$1048576,OFFSET($G$9,ROW()-ROW($N$9),DG$6-$D$4))&gt;=50,IF(SUMIFS(OFFSET(データ_研究棟施設!$M$5:$M$1048576,0,ROUND(DG$8*24,1)),データ_研究棟施設!$J$5:$J$1048576,OFFSET($G$9,ROW()-ROW($N$9),DG$6-$D$4))&gt;=100,"×","△"),IF(OR(DG$8&lt;9/24,DG$8&gt;=17/24),"△","〇")))</f>
        <v>△</v>
      </c>
      <c r="DH85" s="29" t="str">
        <f ca="1">IF(OR(DH$9="×",DH$110="×"),"×",IF(SUMIFS(OFFSET(データ_研究棟施設!$M$5:$M$1048576,0,ROUND(DH$8*24,1)),データ_研究棟施設!$J$5:$J$1048576,OFFSET($G$9,ROW()-ROW($N$9),DH$6-$D$4))&gt;=50,IF(SUMIFS(OFFSET(データ_研究棟施設!$M$5:$M$1048576,0,ROUND(DH$8*24,1)),データ_研究棟施設!$J$5:$J$1048576,OFFSET($G$9,ROW()-ROW($N$9),DH$6-$D$4))&gt;=100,"×","△"),IF(OR(DH$8&lt;9/24,DH$8&gt;=17/24),"△","〇")))</f>
        <v>△</v>
      </c>
      <c r="DI85" s="29" t="str">
        <f ca="1">IF(OR(DI$9="×",DI$110="×"),"×",IF(SUMIFS(OFFSET(データ_研究棟施設!$M$5:$M$1048576,0,ROUND(DI$8*24,1)),データ_研究棟施設!$J$5:$J$1048576,OFFSET($G$9,ROW()-ROW($N$9),DI$6-$D$4))&gt;=50,IF(SUMIFS(OFFSET(データ_研究棟施設!$M$5:$M$1048576,0,ROUND(DI$8*24,1)),データ_研究棟施設!$J$5:$J$1048576,OFFSET($G$9,ROW()-ROW($N$9),DI$6-$D$4))&gt;=100,"×","△"),IF(OR(DI$8&lt;9/24,DI$8&gt;=17/24),"△","〇")))</f>
        <v>△</v>
      </c>
      <c r="DJ85" s="29" t="str">
        <f ca="1">IF(OR(DJ$9="×",DJ$110="×"),"×",IF(SUMIFS(OFFSET(データ_研究棟施設!$M$5:$M$1048576,0,ROUND(DJ$8*24,1)),データ_研究棟施設!$J$5:$J$1048576,OFFSET($G$9,ROW()-ROW($N$9),DJ$6-$D$4))&gt;=50,IF(SUMIFS(OFFSET(データ_研究棟施設!$M$5:$M$1048576,0,ROUND(DJ$8*24,1)),データ_研究棟施設!$J$5:$J$1048576,OFFSET($G$9,ROW()-ROW($N$9),DJ$6-$D$4))&gt;=100,"×","△"),IF(OR(DJ$8&lt;9/24,DJ$8&gt;=17/24),"△","〇")))</f>
        <v>△</v>
      </c>
      <c r="DK85" s="29" t="str">
        <f ca="1">IF(OR(DK$9="×",DK$110="×"),"×",IF(SUMIFS(OFFSET(データ_研究棟施設!$M$5:$M$1048576,0,ROUND(DK$8*24,1)),データ_研究棟施設!$J$5:$J$1048576,OFFSET($G$9,ROW()-ROW($N$9),DK$6-$D$4))&gt;=50,IF(SUMIFS(OFFSET(データ_研究棟施設!$M$5:$M$1048576,0,ROUND(DK$8*24,1)),データ_研究棟施設!$J$5:$J$1048576,OFFSET($G$9,ROW()-ROW($N$9),DK$6-$D$4))&gt;=100,"×","△"),IF(OR(DK$8&lt;9/24,DK$8&gt;=17/24),"△","〇")))</f>
        <v>△</v>
      </c>
      <c r="DL85" s="29" t="str">
        <f ca="1">IF(OR(DL$9="×",DL$110="×"),"×",IF(SUMIFS(OFFSET(データ_研究棟施設!$M$5:$M$1048576,0,ROUND(DL$8*24,1)),データ_研究棟施設!$J$5:$J$1048576,OFFSET($G$9,ROW()-ROW($N$9),DL$6-$D$4))&gt;=50,IF(SUMIFS(OFFSET(データ_研究棟施設!$M$5:$M$1048576,0,ROUND(DL$8*24,1)),データ_研究棟施設!$J$5:$J$1048576,OFFSET($G$9,ROW()-ROW($N$9),DL$6-$D$4))&gt;=100,"×","△"),IF(OR(DL$8&lt;9/24,DL$8&gt;=17/24),"△","〇")))</f>
        <v>△</v>
      </c>
      <c r="DM85" s="29" t="str">
        <f ca="1">IF(OR(DM$9="×",DM$110="×"),"×",IF(SUMIFS(OFFSET(データ_研究棟施設!$M$5:$M$1048576,0,ROUND(DM$8*24,1)),データ_研究棟施設!$J$5:$J$1048576,OFFSET($G$9,ROW()-ROW($N$9),DM$6-$D$4))&gt;=50,IF(SUMIFS(OFFSET(データ_研究棟施設!$M$5:$M$1048576,0,ROUND(DM$8*24,1)),データ_研究棟施設!$J$5:$J$1048576,OFFSET($G$9,ROW()-ROW($N$9),DM$6-$D$4))&gt;=100,"×","△"),IF(OR(DM$8&lt;9/24,DM$8&gt;=17/24),"△","〇")))</f>
        <v>△</v>
      </c>
      <c r="DN85" s="29" t="str">
        <f ca="1">IF(OR(DN$9="×",DN$110="×"),"×",IF(SUMIFS(OFFSET(データ_研究棟施設!$M$5:$M$1048576,0,ROUND(DN$8*24,1)),データ_研究棟施設!$J$5:$J$1048576,OFFSET($G$9,ROW()-ROW($N$9),DN$6-$D$4))&gt;=50,IF(SUMIFS(OFFSET(データ_研究棟施設!$M$5:$M$1048576,0,ROUND(DN$8*24,1)),データ_研究棟施設!$J$5:$J$1048576,OFFSET($G$9,ROW()-ROW($N$9),DN$6-$D$4))&gt;=100,"×","△"),IF(OR(DN$8&lt;9/24,DN$8&gt;=17/24),"△","〇")))</f>
        <v>△</v>
      </c>
      <c r="DO85" s="28" t="str">
        <f ca="1">IF(OR(DO$9="×",DO$110="×"),"×",IF(SUMIFS(OFFSET(データ_研究棟施設!$M$5:$M$1048576,0,ROUND(DO$8*24,1)),データ_研究棟施設!$J$5:$J$1048576,OFFSET($G$9,ROW()-ROW($N$9),DO$6-$D$4))&gt;=50,IF(SUMIFS(OFFSET(データ_研究棟施設!$M$5:$M$1048576,0,ROUND(DO$8*24,1)),データ_研究棟施設!$J$5:$J$1048576,OFFSET($G$9,ROW()-ROW($N$9),DO$6-$D$4))&gt;=100,"×","△"),IF(OR(DO$8&lt;9/24,DO$8&gt;=17/24),"△","〇")))</f>
        <v>〇</v>
      </c>
      <c r="DP85" s="29" t="str">
        <f ca="1">IF(OR(DP$9="×",DP$110="×"),"×",IF(SUMIFS(OFFSET(データ_研究棟施設!$M$5:$M$1048576,0,ROUND(DP$8*24,1)),データ_研究棟施設!$J$5:$J$1048576,OFFSET($G$9,ROW()-ROW($N$9),DP$6-$D$4))&gt;=50,IF(SUMIFS(OFFSET(データ_研究棟施設!$M$5:$M$1048576,0,ROUND(DP$8*24,1)),データ_研究棟施設!$J$5:$J$1048576,OFFSET($G$9,ROW()-ROW($N$9),DP$6-$D$4))&gt;=100,"×","△"),IF(OR(DP$8&lt;9/24,DP$8&gt;=17/24),"△","〇")))</f>
        <v>〇</v>
      </c>
      <c r="DQ85" s="29" t="str">
        <f ca="1">IF(OR(DQ$9="×",DQ$110="×"),"×",IF(SUMIFS(OFFSET(データ_研究棟施設!$M$5:$M$1048576,0,ROUND(DQ$8*24,1)),データ_研究棟施設!$J$5:$J$1048576,OFFSET($G$9,ROW()-ROW($N$9),DQ$6-$D$4))&gt;=50,IF(SUMIFS(OFFSET(データ_研究棟施設!$M$5:$M$1048576,0,ROUND(DQ$8*24,1)),データ_研究棟施設!$J$5:$J$1048576,OFFSET($G$9,ROW()-ROW($N$9),DQ$6-$D$4))&gt;=100,"×","△"),IF(OR(DQ$8&lt;9/24,DQ$8&gt;=17/24),"△","〇")))</f>
        <v>〇</v>
      </c>
      <c r="DR85" s="30" t="str">
        <f ca="1">IF(OR(DR$9="×",DR$110="×"),"×",IF(SUMIFS(OFFSET(データ_研究棟施設!$M$5:$M$1048576,0,ROUND(DR$8*24,1)),データ_研究棟施設!$J$5:$J$1048576,OFFSET($G$9,ROW()-ROW($N$9),DR$6-$D$4))&gt;=50,IF(SUMIFS(OFFSET(データ_研究棟施設!$M$5:$M$1048576,0,ROUND(DR$8*24,1)),データ_研究棟施設!$J$5:$J$1048576,OFFSET($G$9,ROW()-ROW($N$9),DR$6-$D$4))&gt;=100,"×","△"),IF(OR(DR$8&lt;9/24,DR$8&gt;=17/24),"△","〇")))</f>
        <v>〇</v>
      </c>
      <c r="DS85" s="29" t="str">
        <f ca="1">IF(OR(DS$9="×",DS$110="×"),"×",IF(SUMIFS(OFFSET(データ_研究棟施設!$M$5:$M$1048576,0,ROUND(DS$8*24,1)),データ_研究棟施設!$J$5:$J$1048576,OFFSET($G$9,ROW()-ROW($N$9),DS$6-$D$4))&gt;=50,IF(SUMIFS(OFFSET(データ_研究棟施設!$M$5:$M$1048576,0,ROUND(DS$8*24,1)),データ_研究棟施設!$J$5:$J$1048576,OFFSET($G$9,ROW()-ROW($N$9),DS$6-$D$4))&gt;=100,"×","△"),IF(OR(DS$8&lt;9/24,DS$8&gt;=17/24),"△","〇")))</f>
        <v>〇</v>
      </c>
      <c r="DT85" s="29" t="str">
        <f ca="1">IF(OR(DT$9="×",DT$110="×"),"×",IF(SUMIFS(OFFSET(データ_研究棟施設!$M$5:$M$1048576,0,ROUND(DT$8*24,1)),データ_研究棟施設!$J$5:$J$1048576,OFFSET($G$9,ROW()-ROW($N$9),DT$6-$D$4))&gt;=50,IF(SUMIFS(OFFSET(データ_研究棟施設!$M$5:$M$1048576,0,ROUND(DT$8*24,1)),データ_研究棟施設!$J$5:$J$1048576,OFFSET($G$9,ROW()-ROW($N$9),DT$6-$D$4))&gt;=100,"×","△"),IF(OR(DT$8&lt;9/24,DT$8&gt;=17/24),"△","〇")))</f>
        <v>〇</v>
      </c>
      <c r="DU85" s="29" t="str">
        <f ca="1">IF(OR(DU$9="×",DU$110="×"),"×",IF(SUMIFS(OFFSET(データ_研究棟施設!$M$5:$M$1048576,0,ROUND(DU$8*24,1)),データ_研究棟施設!$J$5:$J$1048576,OFFSET($G$9,ROW()-ROW($N$9),DU$6-$D$4))&gt;=50,IF(SUMIFS(OFFSET(データ_研究棟施設!$M$5:$M$1048576,0,ROUND(DU$8*24,1)),データ_研究棟施設!$J$5:$J$1048576,OFFSET($G$9,ROW()-ROW($N$9),DU$6-$D$4))&gt;=100,"×","△"),IF(OR(DU$8&lt;9/24,DU$8&gt;=17/24),"△","〇")))</f>
        <v>〇</v>
      </c>
      <c r="DV85" s="29" t="str">
        <f ca="1">IF(OR(DV$9="×",DV$110="×"),"×",IF(SUMIFS(OFFSET(データ_研究棟施設!$M$5:$M$1048576,0,ROUND(DV$8*24,1)),データ_研究棟施設!$J$5:$J$1048576,OFFSET($G$9,ROW()-ROW($N$9),DV$6-$D$4))&gt;=50,IF(SUMIFS(OFFSET(データ_研究棟施設!$M$5:$M$1048576,0,ROUND(DV$8*24,1)),データ_研究棟施設!$J$5:$J$1048576,OFFSET($G$9,ROW()-ROW($N$9),DV$6-$D$4))&gt;=100,"×","△"),IF(OR(DV$8&lt;9/24,DV$8&gt;=17/24),"△","〇")))</f>
        <v>〇</v>
      </c>
      <c r="DW85" s="28" t="str">
        <f ca="1">IF(OR(DW$9="×",DW$110="×"),"×",IF(SUMIFS(OFFSET(データ_研究棟施設!$M$5:$M$1048576,0,ROUND(DW$8*24,1)),データ_研究棟施設!$J$5:$J$1048576,OFFSET($G$9,ROW()-ROW($N$9),DW$6-$D$4))&gt;=50,IF(SUMIFS(OFFSET(データ_研究棟施設!$M$5:$M$1048576,0,ROUND(DW$8*24,1)),データ_研究棟施設!$J$5:$J$1048576,OFFSET($G$9,ROW()-ROW($N$9),DW$6-$D$4))&gt;=100,"×","△"),IF(OR(DW$8&lt;9/24,DW$8&gt;=17/24),"△","〇")))</f>
        <v>△</v>
      </c>
      <c r="DX85" s="29" t="str">
        <f ca="1">IF(OR(DX$9="×",DX$110="×"),"×",IF(SUMIFS(OFFSET(データ_研究棟施設!$M$5:$M$1048576,0,ROUND(DX$8*24,1)),データ_研究棟施設!$J$5:$J$1048576,OFFSET($G$9,ROW()-ROW($N$9),DX$6-$D$4))&gt;=50,IF(SUMIFS(OFFSET(データ_研究棟施設!$M$5:$M$1048576,0,ROUND(DX$8*24,1)),データ_研究棟施設!$J$5:$J$1048576,OFFSET($G$9,ROW()-ROW($N$9),DX$6-$D$4))&gt;=100,"×","△"),IF(OR(DX$8&lt;9/24,DX$8&gt;=17/24),"△","〇")))</f>
        <v>△</v>
      </c>
      <c r="DY85" s="29" t="str">
        <f ca="1">IF(OR(DY$9="×",DY$110="×"),"×",IF(SUMIFS(OFFSET(データ_研究棟施設!$M$5:$M$1048576,0,ROUND(DY$8*24,1)),データ_研究棟施設!$J$5:$J$1048576,OFFSET($G$9,ROW()-ROW($N$9),DY$6-$D$4))&gt;=50,IF(SUMIFS(OFFSET(データ_研究棟施設!$M$5:$M$1048576,0,ROUND(DY$8*24,1)),データ_研究棟施設!$J$5:$J$1048576,OFFSET($G$9,ROW()-ROW($N$9),DY$6-$D$4))&gt;=100,"×","△"),IF(OR(DY$8&lt;9/24,DY$8&gt;=17/24),"△","〇")))</f>
        <v>△</v>
      </c>
      <c r="DZ85" s="30" t="str">
        <f ca="1">IF(OR(DZ$9="×",DZ$110="×"),"×",IF(SUMIFS(OFFSET(データ_研究棟施設!$M$5:$M$1048576,0,ROUND(DZ$8*24,1)),データ_研究棟施設!$J$5:$J$1048576,OFFSET($G$9,ROW()-ROW($N$9),DZ$6-$D$4))&gt;=50,IF(SUMIFS(OFFSET(データ_研究棟施設!$M$5:$M$1048576,0,ROUND(DZ$8*24,1)),データ_研究棟施設!$J$5:$J$1048576,OFFSET($G$9,ROW()-ROW($N$9),DZ$6-$D$4))&gt;=100,"×","△"),IF(OR(DZ$8&lt;9/24,DZ$8&gt;=17/24),"△","〇")))</f>
        <v>△</v>
      </c>
      <c r="EA85" s="29" t="str">
        <f ca="1">IF(OR(EA$9="×",EA$110="×"),"×",IF(SUMIFS(OFFSET(データ_研究棟施設!$M$5:$M$1048576,0,ROUND(EA$8*24,1)),データ_研究棟施設!$J$5:$J$1048576,OFFSET($G$9,ROW()-ROW($N$9),EA$6-$D$4))&gt;=50,IF(SUMIFS(OFFSET(データ_研究棟施設!$M$5:$M$1048576,0,ROUND(EA$8*24,1)),データ_研究棟施設!$J$5:$J$1048576,OFFSET($G$9,ROW()-ROW($N$9),EA$6-$D$4))&gt;=100,"×","△"),IF(OR(EA$8&lt;9/24,EA$8&gt;=17/24),"△","〇")))</f>
        <v>△</v>
      </c>
      <c r="EB85" s="29" t="str">
        <f ca="1">IF(OR(EB$9="×",EB$110="×"),"×",IF(SUMIFS(OFFSET(データ_研究棟施設!$M$5:$M$1048576,0,ROUND(EB$8*24,1)),データ_研究棟施設!$J$5:$J$1048576,OFFSET($G$9,ROW()-ROW($N$9),EB$6-$D$4))&gt;=50,IF(SUMIFS(OFFSET(データ_研究棟施設!$M$5:$M$1048576,0,ROUND(EB$8*24,1)),データ_研究棟施設!$J$5:$J$1048576,OFFSET($G$9,ROW()-ROW($N$9),EB$6-$D$4))&gt;=100,"×","△"),IF(OR(EB$8&lt;9/24,EB$8&gt;=17/24),"△","〇")))</f>
        <v>△</v>
      </c>
      <c r="EC85" s="37" t="str">
        <f ca="1">IF(OR(EC$9="×",EC$110="×"),"×",IF(SUMIFS(OFFSET(データ_研究棟施設!$M$5:$M$1048576,0,ROUND(EC$8*24,1)),データ_研究棟施設!$J$5:$J$1048576,OFFSET($G$9,ROW()-ROW($N$9),EC$6-$D$4))&gt;=50,IF(SUMIFS(OFFSET(データ_研究棟施設!$M$5:$M$1048576,0,ROUND(EC$8*24,1)),データ_研究棟施設!$J$5:$J$1048576,OFFSET($G$9,ROW()-ROW($N$9),EC$6-$D$4))&gt;=100,"×","△"),IF(OR(EC$8&lt;9/24,EC$8&gt;=17/24),"△","〇")))</f>
        <v>△</v>
      </c>
      <c r="ED85" s="36" t="str">
        <f ca="1">IF(OR(ED$9="×",ED$110="×"),"×",IF(SUMIFS(OFFSET(データ_研究棟施設!$M$5:$M$1048576,0,ROUND(ED$8*24,1)),データ_研究棟施設!$J$5:$J$1048576,OFFSET($G$9,ROW()-ROW($N$9),ED$6-$D$4))&gt;=50,IF(SUMIFS(OFFSET(データ_研究棟施設!$M$5:$M$1048576,0,ROUND(ED$8*24,1)),データ_研究棟施設!$J$5:$J$1048576,OFFSET($G$9,ROW()-ROW($N$9),ED$6-$D$4))&gt;=100,"×","△"),IF(OR(ED$8&lt;9/24,ED$8&gt;=17/24),"△","〇")))</f>
        <v>×</v>
      </c>
      <c r="EE85" s="29" t="str">
        <f ca="1">IF(OR(EE$9="×",EE$110="×"),"×",IF(SUMIFS(OFFSET(データ_研究棟施設!$M$5:$M$1048576,0,ROUND(EE$8*24,1)),データ_研究棟施設!$J$5:$J$1048576,OFFSET($G$9,ROW()-ROW($N$9),EE$6-$D$4))&gt;=50,IF(SUMIFS(OFFSET(データ_研究棟施設!$M$5:$M$1048576,0,ROUND(EE$8*24,1)),データ_研究棟施設!$J$5:$J$1048576,OFFSET($G$9,ROW()-ROW($N$9),EE$6-$D$4))&gt;=100,"×","△"),IF(OR(EE$8&lt;9/24,EE$8&gt;=17/24),"△","〇")))</f>
        <v>×</v>
      </c>
      <c r="EF85" s="29" t="str">
        <f ca="1">IF(OR(EF$9="×",EF$110="×"),"×",IF(SUMIFS(OFFSET(データ_研究棟施設!$M$5:$M$1048576,0,ROUND(EF$8*24,1)),データ_研究棟施設!$J$5:$J$1048576,OFFSET($G$9,ROW()-ROW($N$9),EF$6-$D$4))&gt;=50,IF(SUMIFS(OFFSET(データ_研究棟施設!$M$5:$M$1048576,0,ROUND(EF$8*24,1)),データ_研究棟施設!$J$5:$J$1048576,OFFSET($G$9,ROW()-ROW($N$9),EF$6-$D$4))&gt;=100,"×","△"),IF(OR(EF$8&lt;9/24,EF$8&gt;=17/24),"△","〇")))</f>
        <v>×</v>
      </c>
      <c r="EG85" s="29" t="str">
        <f ca="1">IF(OR(EG$9="×",EG$110="×"),"×",IF(SUMIFS(OFFSET(データ_研究棟施設!$M$5:$M$1048576,0,ROUND(EG$8*24,1)),データ_研究棟施設!$J$5:$J$1048576,OFFSET($G$9,ROW()-ROW($N$9),EG$6-$D$4))&gt;=50,IF(SUMIFS(OFFSET(データ_研究棟施設!$M$5:$M$1048576,0,ROUND(EG$8*24,1)),データ_研究棟施設!$J$5:$J$1048576,OFFSET($G$9,ROW()-ROW($N$9),EG$6-$D$4))&gt;=100,"×","△"),IF(OR(EG$8&lt;9/24,EG$8&gt;=17/24),"△","〇")))</f>
        <v>×</v>
      </c>
      <c r="EH85" s="29" t="str">
        <f ca="1">IF(OR(EH$9="×",EH$110="×"),"×",IF(SUMIFS(OFFSET(データ_研究棟施設!$M$5:$M$1048576,0,ROUND(EH$8*24,1)),データ_研究棟施設!$J$5:$J$1048576,OFFSET($G$9,ROW()-ROW($N$9),EH$6-$D$4))&gt;=50,IF(SUMIFS(OFFSET(データ_研究棟施設!$M$5:$M$1048576,0,ROUND(EH$8*24,1)),データ_研究棟施設!$J$5:$J$1048576,OFFSET($G$9,ROW()-ROW($N$9),EH$6-$D$4))&gt;=100,"×","△"),IF(OR(EH$8&lt;9/24,EH$8&gt;=17/24),"△","〇")))</f>
        <v>×</v>
      </c>
      <c r="EI85" s="29" t="str">
        <f ca="1">IF(OR(EI$9="×",EI$110="×"),"×",IF(SUMIFS(OFFSET(データ_研究棟施設!$M$5:$M$1048576,0,ROUND(EI$8*24,1)),データ_研究棟施設!$J$5:$J$1048576,OFFSET($G$9,ROW()-ROW($N$9),EI$6-$D$4))&gt;=50,IF(SUMIFS(OFFSET(データ_研究棟施設!$M$5:$M$1048576,0,ROUND(EI$8*24,1)),データ_研究棟施設!$J$5:$J$1048576,OFFSET($G$9,ROW()-ROW($N$9),EI$6-$D$4))&gt;=100,"×","△"),IF(OR(EI$8&lt;9/24,EI$8&gt;=17/24),"△","〇")))</f>
        <v>×</v>
      </c>
      <c r="EJ85" s="29" t="str">
        <f ca="1">IF(OR(EJ$9="×",EJ$110="×"),"×",IF(SUMIFS(OFFSET(データ_研究棟施設!$M$5:$M$1048576,0,ROUND(EJ$8*24,1)),データ_研究棟施設!$J$5:$J$1048576,OFFSET($G$9,ROW()-ROW($N$9),EJ$6-$D$4))&gt;=50,IF(SUMIFS(OFFSET(データ_研究棟施設!$M$5:$M$1048576,0,ROUND(EJ$8*24,1)),データ_研究棟施設!$J$5:$J$1048576,OFFSET($G$9,ROW()-ROW($N$9),EJ$6-$D$4))&gt;=100,"×","△"),IF(OR(EJ$8&lt;9/24,EJ$8&gt;=17/24),"△","〇")))</f>
        <v>×</v>
      </c>
      <c r="EK85" s="29" t="str">
        <f ca="1">IF(OR(EK$9="×",EK$110="×"),"×",IF(SUMIFS(OFFSET(データ_研究棟施設!$M$5:$M$1048576,0,ROUND(EK$8*24,1)),データ_研究棟施設!$J$5:$J$1048576,OFFSET($G$9,ROW()-ROW($N$9),EK$6-$D$4))&gt;=50,IF(SUMIFS(OFFSET(データ_研究棟施設!$M$5:$M$1048576,0,ROUND(EK$8*24,1)),データ_研究棟施設!$J$5:$J$1048576,OFFSET($G$9,ROW()-ROW($N$9),EK$6-$D$4))&gt;=100,"×","△"),IF(OR(EK$8&lt;9/24,EK$8&gt;=17/24),"△","〇")))</f>
        <v>×</v>
      </c>
      <c r="EL85" s="29" t="str">
        <f ca="1">IF(OR(EL$9="×",EL$110="×"),"×",IF(SUMIFS(OFFSET(データ_研究棟施設!$M$5:$M$1048576,0,ROUND(EL$8*24,1)),データ_研究棟施設!$J$5:$J$1048576,OFFSET($G$9,ROW()-ROW($N$9),EL$6-$D$4))&gt;=50,IF(SUMIFS(OFFSET(データ_研究棟施設!$M$5:$M$1048576,0,ROUND(EL$8*24,1)),データ_研究棟施設!$J$5:$J$1048576,OFFSET($G$9,ROW()-ROW($N$9),EL$6-$D$4))&gt;=100,"×","△"),IF(OR(EL$8&lt;9/24,EL$8&gt;=17/24),"△","〇")))</f>
        <v>×</v>
      </c>
      <c r="EM85" s="28" t="str">
        <f ca="1">IF(OR(EM$9="×",EM$110="×"),"×",IF(SUMIFS(OFFSET(データ_研究棟施設!$M$5:$M$1048576,0,ROUND(EM$8*24,1)),データ_研究棟施設!$J$5:$J$1048576,OFFSET($G$9,ROW()-ROW($N$9),EM$6-$D$4))&gt;=50,IF(SUMIFS(OFFSET(データ_研究棟施設!$M$5:$M$1048576,0,ROUND(EM$8*24,1)),データ_研究棟施設!$J$5:$J$1048576,OFFSET($G$9,ROW()-ROW($N$9),EM$6-$D$4))&gt;=100,"×","△"),IF(OR(EM$8&lt;9/24,EM$8&gt;=17/24),"△","〇")))</f>
        <v>×</v>
      </c>
      <c r="EN85" s="29" t="str">
        <f ca="1">IF(OR(EN$9="×",EN$110="×"),"×",IF(SUMIFS(OFFSET(データ_研究棟施設!$M$5:$M$1048576,0,ROUND(EN$8*24,1)),データ_研究棟施設!$J$5:$J$1048576,OFFSET($G$9,ROW()-ROW($N$9),EN$6-$D$4))&gt;=50,IF(SUMIFS(OFFSET(データ_研究棟施設!$M$5:$M$1048576,0,ROUND(EN$8*24,1)),データ_研究棟施設!$J$5:$J$1048576,OFFSET($G$9,ROW()-ROW($N$9),EN$6-$D$4))&gt;=100,"×","△"),IF(OR(EN$8&lt;9/24,EN$8&gt;=17/24),"△","〇")))</f>
        <v>×</v>
      </c>
      <c r="EO85" s="29" t="str">
        <f ca="1">IF(OR(EO$9="×",EO$110="×"),"×",IF(SUMIFS(OFFSET(データ_研究棟施設!$M$5:$M$1048576,0,ROUND(EO$8*24,1)),データ_研究棟施設!$J$5:$J$1048576,OFFSET($G$9,ROW()-ROW($N$9),EO$6-$D$4))&gt;=50,IF(SUMIFS(OFFSET(データ_研究棟施設!$M$5:$M$1048576,0,ROUND(EO$8*24,1)),データ_研究棟施設!$J$5:$J$1048576,OFFSET($G$9,ROW()-ROW($N$9),EO$6-$D$4))&gt;=100,"×","△"),IF(OR(EO$8&lt;9/24,EO$8&gt;=17/24),"△","〇")))</f>
        <v>×</v>
      </c>
      <c r="EP85" s="30" t="str">
        <f ca="1">IF(OR(EP$9="×",EP$110="×"),"×",IF(SUMIFS(OFFSET(データ_研究棟施設!$M$5:$M$1048576,0,ROUND(EP$8*24,1)),データ_研究棟施設!$J$5:$J$1048576,OFFSET($G$9,ROW()-ROW($N$9),EP$6-$D$4))&gt;=50,IF(SUMIFS(OFFSET(データ_研究棟施設!$M$5:$M$1048576,0,ROUND(EP$8*24,1)),データ_研究棟施設!$J$5:$J$1048576,OFFSET($G$9,ROW()-ROW($N$9),EP$6-$D$4))&gt;=100,"×","△"),IF(OR(EP$8&lt;9/24,EP$8&gt;=17/24),"△","〇")))</f>
        <v>×</v>
      </c>
      <c r="EQ85" s="29" t="str">
        <f ca="1">IF(OR(EQ$9="×",EQ$110="×"),"×",IF(SUMIFS(OFFSET(データ_研究棟施設!$M$5:$M$1048576,0,ROUND(EQ$8*24,1)),データ_研究棟施設!$J$5:$J$1048576,OFFSET($G$9,ROW()-ROW($N$9),EQ$6-$D$4))&gt;=50,IF(SUMIFS(OFFSET(データ_研究棟施設!$M$5:$M$1048576,0,ROUND(EQ$8*24,1)),データ_研究棟施設!$J$5:$J$1048576,OFFSET($G$9,ROW()-ROW($N$9),EQ$6-$D$4))&gt;=100,"×","△"),IF(OR(EQ$8&lt;9/24,EQ$8&gt;=17/24),"△","〇")))</f>
        <v>×</v>
      </c>
      <c r="ER85" s="29" t="str">
        <f ca="1">IF(OR(ER$9="×",ER$110="×"),"×",IF(SUMIFS(OFFSET(データ_研究棟施設!$M$5:$M$1048576,0,ROUND(ER$8*24,1)),データ_研究棟施設!$J$5:$J$1048576,OFFSET($G$9,ROW()-ROW($N$9),ER$6-$D$4))&gt;=50,IF(SUMIFS(OFFSET(データ_研究棟施設!$M$5:$M$1048576,0,ROUND(ER$8*24,1)),データ_研究棟施設!$J$5:$J$1048576,OFFSET($G$9,ROW()-ROW($N$9),ER$6-$D$4))&gt;=100,"×","△"),IF(OR(ER$8&lt;9/24,ER$8&gt;=17/24),"△","〇")))</f>
        <v>×</v>
      </c>
      <c r="ES85" s="29" t="str">
        <f ca="1">IF(OR(ES$9="×",ES$110="×"),"×",IF(SUMIFS(OFFSET(データ_研究棟施設!$M$5:$M$1048576,0,ROUND(ES$8*24,1)),データ_研究棟施設!$J$5:$J$1048576,OFFSET($G$9,ROW()-ROW($N$9),ES$6-$D$4))&gt;=50,IF(SUMIFS(OFFSET(データ_研究棟施設!$M$5:$M$1048576,0,ROUND(ES$8*24,1)),データ_研究棟施設!$J$5:$J$1048576,OFFSET($G$9,ROW()-ROW($N$9),ES$6-$D$4))&gt;=100,"×","△"),IF(OR(ES$8&lt;9/24,ES$8&gt;=17/24),"△","〇")))</f>
        <v>×</v>
      </c>
      <c r="ET85" s="29" t="str">
        <f ca="1">IF(OR(ET$9="×",ET$110="×"),"×",IF(SUMIFS(OFFSET(データ_研究棟施設!$M$5:$M$1048576,0,ROUND(ET$8*24,1)),データ_研究棟施設!$J$5:$J$1048576,OFFSET($G$9,ROW()-ROW($N$9),ET$6-$D$4))&gt;=50,IF(SUMIFS(OFFSET(データ_研究棟施設!$M$5:$M$1048576,0,ROUND(ET$8*24,1)),データ_研究棟施設!$J$5:$J$1048576,OFFSET($G$9,ROW()-ROW($N$9),ET$6-$D$4))&gt;=100,"×","△"),IF(OR(ET$8&lt;9/24,ET$8&gt;=17/24),"△","〇")))</f>
        <v>×</v>
      </c>
      <c r="EU85" s="28" t="str">
        <f ca="1">IF(OR(EU$9="×",EU$110="×"),"×",IF(SUMIFS(OFFSET(データ_研究棟施設!$M$5:$M$1048576,0,ROUND(EU$8*24,1)),データ_研究棟施設!$J$5:$J$1048576,OFFSET($G$9,ROW()-ROW($N$9),EU$6-$D$4))&gt;=50,IF(SUMIFS(OFFSET(データ_研究棟施設!$M$5:$M$1048576,0,ROUND(EU$8*24,1)),データ_研究棟施設!$J$5:$J$1048576,OFFSET($G$9,ROW()-ROW($N$9),EU$6-$D$4))&gt;=100,"×","△"),IF(OR(EU$8&lt;9/24,EU$8&gt;=17/24),"△","〇")))</f>
        <v>×</v>
      </c>
      <c r="EV85" s="29" t="str">
        <f ca="1">IF(OR(EV$9="×",EV$110="×"),"×",IF(SUMIFS(OFFSET(データ_研究棟施設!$M$5:$M$1048576,0,ROUND(EV$8*24,1)),データ_研究棟施設!$J$5:$J$1048576,OFFSET($G$9,ROW()-ROW($N$9),EV$6-$D$4))&gt;=50,IF(SUMIFS(OFFSET(データ_研究棟施設!$M$5:$M$1048576,0,ROUND(EV$8*24,1)),データ_研究棟施設!$J$5:$J$1048576,OFFSET($G$9,ROW()-ROW($N$9),EV$6-$D$4))&gt;=100,"×","△"),IF(OR(EV$8&lt;9/24,EV$8&gt;=17/24),"△","〇")))</f>
        <v>×</v>
      </c>
      <c r="EW85" s="29" t="str">
        <f ca="1">IF(OR(EW$9="×",EW$110="×"),"×",IF(SUMIFS(OFFSET(データ_研究棟施設!$M$5:$M$1048576,0,ROUND(EW$8*24,1)),データ_研究棟施設!$J$5:$J$1048576,OFFSET($G$9,ROW()-ROW($N$9),EW$6-$D$4))&gt;=50,IF(SUMIFS(OFFSET(データ_研究棟施設!$M$5:$M$1048576,0,ROUND(EW$8*24,1)),データ_研究棟施設!$J$5:$J$1048576,OFFSET($G$9,ROW()-ROW($N$9),EW$6-$D$4))&gt;=100,"×","△"),IF(OR(EW$8&lt;9/24,EW$8&gt;=17/24),"△","〇")))</f>
        <v>×</v>
      </c>
      <c r="EX85" s="30" t="str">
        <f ca="1">IF(OR(EX$9="×",EX$110="×"),"×",IF(SUMIFS(OFFSET(データ_研究棟施設!$M$5:$M$1048576,0,ROUND(EX$8*24,1)),データ_研究棟施設!$J$5:$J$1048576,OFFSET($G$9,ROW()-ROW($N$9),EX$6-$D$4))&gt;=50,IF(SUMIFS(OFFSET(データ_研究棟施設!$M$5:$M$1048576,0,ROUND(EX$8*24,1)),データ_研究棟施設!$J$5:$J$1048576,OFFSET($G$9,ROW()-ROW($N$9),EX$6-$D$4))&gt;=100,"×","△"),IF(OR(EX$8&lt;9/24,EX$8&gt;=17/24),"△","〇")))</f>
        <v>×</v>
      </c>
      <c r="EY85" s="29" t="str">
        <f ca="1">IF(OR(EY$9="×",EY$110="×"),"×",IF(SUMIFS(OFFSET(データ_研究棟施設!$M$5:$M$1048576,0,ROUND(EY$8*24,1)),データ_研究棟施設!$J$5:$J$1048576,OFFSET($G$9,ROW()-ROW($N$9),EY$6-$D$4))&gt;=50,IF(SUMIFS(OFFSET(データ_研究棟施設!$M$5:$M$1048576,0,ROUND(EY$8*24,1)),データ_研究棟施設!$J$5:$J$1048576,OFFSET($G$9,ROW()-ROW($N$9),EY$6-$D$4))&gt;=100,"×","△"),IF(OR(EY$8&lt;9/24,EY$8&gt;=17/24),"△","〇")))</f>
        <v>×</v>
      </c>
      <c r="EZ85" s="29" t="str">
        <f ca="1">IF(OR(EZ$9="×",EZ$110="×"),"×",IF(SUMIFS(OFFSET(データ_研究棟施設!$M$5:$M$1048576,0,ROUND(EZ$8*24,1)),データ_研究棟施設!$J$5:$J$1048576,OFFSET($G$9,ROW()-ROW($N$9),EZ$6-$D$4))&gt;=50,IF(SUMIFS(OFFSET(データ_研究棟施設!$M$5:$M$1048576,0,ROUND(EZ$8*24,1)),データ_研究棟施設!$J$5:$J$1048576,OFFSET($G$9,ROW()-ROW($N$9),EZ$6-$D$4))&gt;=100,"×","△"),IF(OR(EZ$8&lt;9/24,EZ$8&gt;=17/24),"△","〇")))</f>
        <v>×</v>
      </c>
      <c r="FA85" s="37" t="str">
        <f ca="1">IF(OR(FA$9="×",FA$110="×"),"×",IF(SUMIFS(OFFSET(データ_研究棟施設!$M$5:$M$1048576,0,ROUND(FA$8*24,1)),データ_研究棟施設!$J$5:$J$1048576,OFFSET($G$9,ROW()-ROW($N$9),FA$6-$D$4))&gt;=50,IF(SUMIFS(OFFSET(データ_研究棟施設!$M$5:$M$1048576,0,ROUND(FA$8*24,1)),データ_研究棟施設!$J$5:$J$1048576,OFFSET($G$9,ROW()-ROW($N$9),FA$6-$D$4))&gt;=100,"×","△"),IF(OR(FA$8&lt;9/24,FA$8&gt;=17/24),"△","〇")))</f>
        <v>×</v>
      </c>
      <c r="FB85" s="36" t="str">
        <f ca="1">IF(OR(FB$9="×",FB$110="×"),"×",IF(SUMIFS(OFFSET(データ_研究棟施設!$M$5:$M$1048576,0,ROUND(FB$8*24,1)),データ_研究棟施設!$J$5:$J$1048576,OFFSET($G$9,ROW()-ROW($N$9),FB$6-$D$4))&gt;=50,IF(SUMIFS(OFFSET(データ_研究棟施設!$M$5:$M$1048576,0,ROUND(FB$8*24,1)),データ_研究棟施設!$J$5:$J$1048576,OFFSET($G$9,ROW()-ROW($N$9),FB$6-$D$4))&gt;=100,"×","△"),IF(OR(FB$8&lt;9/24,FB$8&gt;=17/24),"△","〇")))</f>
        <v>×</v>
      </c>
      <c r="FC85" s="29" t="str">
        <f ca="1">IF(OR(FC$9="×",FC$110="×"),"×",IF(SUMIFS(OFFSET(データ_研究棟施設!$M$5:$M$1048576,0,ROUND(FC$8*24,1)),データ_研究棟施設!$J$5:$J$1048576,OFFSET($G$9,ROW()-ROW($N$9),FC$6-$D$4))&gt;=50,IF(SUMIFS(OFFSET(データ_研究棟施設!$M$5:$M$1048576,0,ROUND(FC$8*24,1)),データ_研究棟施設!$J$5:$J$1048576,OFFSET($G$9,ROW()-ROW($N$9),FC$6-$D$4))&gt;=100,"×","△"),IF(OR(FC$8&lt;9/24,FC$8&gt;=17/24),"△","〇")))</f>
        <v>×</v>
      </c>
      <c r="FD85" s="29" t="str">
        <f ca="1">IF(OR(FD$9="×",FD$110="×"),"×",IF(SUMIFS(OFFSET(データ_研究棟施設!$M$5:$M$1048576,0,ROUND(FD$8*24,1)),データ_研究棟施設!$J$5:$J$1048576,OFFSET($G$9,ROW()-ROW($N$9),FD$6-$D$4))&gt;=50,IF(SUMIFS(OFFSET(データ_研究棟施設!$M$5:$M$1048576,0,ROUND(FD$8*24,1)),データ_研究棟施設!$J$5:$J$1048576,OFFSET($G$9,ROW()-ROW($N$9),FD$6-$D$4))&gt;=100,"×","△"),IF(OR(FD$8&lt;9/24,FD$8&gt;=17/24),"△","〇")))</f>
        <v>×</v>
      </c>
      <c r="FE85" s="29" t="str">
        <f ca="1">IF(OR(FE$9="×",FE$110="×"),"×",IF(SUMIFS(OFFSET(データ_研究棟施設!$M$5:$M$1048576,0,ROUND(FE$8*24,1)),データ_研究棟施設!$J$5:$J$1048576,OFFSET($G$9,ROW()-ROW($N$9),FE$6-$D$4))&gt;=50,IF(SUMIFS(OFFSET(データ_研究棟施設!$M$5:$M$1048576,0,ROUND(FE$8*24,1)),データ_研究棟施設!$J$5:$J$1048576,OFFSET($G$9,ROW()-ROW($N$9),FE$6-$D$4))&gt;=100,"×","△"),IF(OR(FE$8&lt;9/24,FE$8&gt;=17/24),"△","〇")))</f>
        <v>×</v>
      </c>
      <c r="FF85" s="29" t="str">
        <f ca="1">IF(OR(FF$9="×",FF$110="×"),"×",IF(SUMIFS(OFFSET(データ_研究棟施設!$M$5:$M$1048576,0,ROUND(FF$8*24,1)),データ_研究棟施設!$J$5:$J$1048576,OFFSET($G$9,ROW()-ROW($N$9),FF$6-$D$4))&gt;=50,IF(SUMIFS(OFFSET(データ_研究棟施設!$M$5:$M$1048576,0,ROUND(FF$8*24,1)),データ_研究棟施設!$J$5:$J$1048576,OFFSET($G$9,ROW()-ROW($N$9),FF$6-$D$4))&gt;=100,"×","△"),IF(OR(FF$8&lt;9/24,FF$8&gt;=17/24),"△","〇")))</f>
        <v>×</v>
      </c>
      <c r="FG85" s="29" t="str">
        <f ca="1">IF(OR(FG$9="×",FG$110="×"),"×",IF(SUMIFS(OFFSET(データ_研究棟施設!$M$5:$M$1048576,0,ROUND(FG$8*24,1)),データ_研究棟施設!$J$5:$J$1048576,OFFSET($G$9,ROW()-ROW($N$9),FG$6-$D$4))&gt;=50,IF(SUMIFS(OFFSET(データ_研究棟施設!$M$5:$M$1048576,0,ROUND(FG$8*24,1)),データ_研究棟施設!$J$5:$J$1048576,OFFSET($G$9,ROW()-ROW($N$9),FG$6-$D$4))&gt;=100,"×","△"),IF(OR(FG$8&lt;9/24,FG$8&gt;=17/24),"△","〇")))</f>
        <v>×</v>
      </c>
      <c r="FH85" s="29" t="str">
        <f ca="1">IF(OR(FH$9="×",FH$110="×"),"×",IF(SUMIFS(OFFSET(データ_研究棟施設!$M$5:$M$1048576,0,ROUND(FH$8*24,1)),データ_研究棟施設!$J$5:$J$1048576,OFFSET($G$9,ROW()-ROW($N$9),FH$6-$D$4))&gt;=50,IF(SUMIFS(OFFSET(データ_研究棟施設!$M$5:$M$1048576,0,ROUND(FH$8*24,1)),データ_研究棟施設!$J$5:$J$1048576,OFFSET($G$9,ROW()-ROW($N$9),FH$6-$D$4))&gt;=100,"×","△"),IF(OR(FH$8&lt;9/24,FH$8&gt;=17/24),"△","〇")))</f>
        <v>×</v>
      </c>
      <c r="FI85" s="29" t="str">
        <f ca="1">IF(OR(FI$9="×",FI$110="×"),"×",IF(SUMIFS(OFFSET(データ_研究棟施設!$M$5:$M$1048576,0,ROUND(FI$8*24,1)),データ_研究棟施設!$J$5:$J$1048576,OFFSET($G$9,ROW()-ROW($N$9),FI$6-$D$4))&gt;=50,IF(SUMIFS(OFFSET(データ_研究棟施設!$M$5:$M$1048576,0,ROUND(FI$8*24,1)),データ_研究棟施設!$J$5:$J$1048576,OFFSET($G$9,ROW()-ROW($N$9),FI$6-$D$4))&gt;=100,"×","△"),IF(OR(FI$8&lt;9/24,FI$8&gt;=17/24),"△","〇")))</f>
        <v>×</v>
      </c>
      <c r="FJ85" s="29" t="str">
        <f ca="1">IF(OR(FJ$9="×",FJ$110="×"),"×",IF(SUMIFS(OFFSET(データ_研究棟施設!$M$5:$M$1048576,0,ROUND(FJ$8*24,1)),データ_研究棟施設!$J$5:$J$1048576,OFFSET($G$9,ROW()-ROW($N$9),FJ$6-$D$4))&gt;=50,IF(SUMIFS(OFFSET(データ_研究棟施設!$M$5:$M$1048576,0,ROUND(FJ$8*24,1)),データ_研究棟施設!$J$5:$J$1048576,OFFSET($G$9,ROW()-ROW($N$9),FJ$6-$D$4))&gt;=100,"×","△"),IF(OR(FJ$8&lt;9/24,FJ$8&gt;=17/24),"△","〇")))</f>
        <v>×</v>
      </c>
      <c r="FK85" s="28" t="str">
        <f ca="1">IF(OR(FK$9="×",FK$110="×"),"×",IF(SUMIFS(OFFSET(データ_研究棟施設!$M$5:$M$1048576,0,ROUND(FK$8*24,1)),データ_研究棟施設!$J$5:$J$1048576,OFFSET($G$9,ROW()-ROW($N$9),FK$6-$D$4))&gt;=50,IF(SUMIFS(OFFSET(データ_研究棟施設!$M$5:$M$1048576,0,ROUND(FK$8*24,1)),データ_研究棟施設!$J$5:$J$1048576,OFFSET($G$9,ROW()-ROW($N$9),FK$6-$D$4))&gt;=100,"×","△"),IF(OR(FK$8&lt;9/24,FK$8&gt;=17/24),"△","〇")))</f>
        <v>×</v>
      </c>
      <c r="FL85" s="29" t="str">
        <f ca="1">IF(OR(FL$9="×",FL$110="×"),"×",IF(SUMIFS(OFFSET(データ_研究棟施設!$M$5:$M$1048576,0,ROUND(FL$8*24,1)),データ_研究棟施設!$J$5:$J$1048576,OFFSET($G$9,ROW()-ROW($N$9),FL$6-$D$4))&gt;=50,IF(SUMIFS(OFFSET(データ_研究棟施設!$M$5:$M$1048576,0,ROUND(FL$8*24,1)),データ_研究棟施設!$J$5:$J$1048576,OFFSET($G$9,ROW()-ROW($N$9),FL$6-$D$4))&gt;=100,"×","△"),IF(OR(FL$8&lt;9/24,FL$8&gt;=17/24),"△","〇")))</f>
        <v>×</v>
      </c>
      <c r="FM85" s="29" t="str">
        <f ca="1">IF(OR(FM$9="×",FM$110="×"),"×",IF(SUMIFS(OFFSET(データ_研究棟施設!$M$5:$M$1048576,0,ROUND(FM$8*24,1)),データ_研究棟施設!$J$5:$J$1048576,OFFSET($G$9,ROW()-ROW($N$9),FM$6-$D$4))&gt;=50,IF(SUMIFS(OFFSET(データ_研究棟施設!$M$5:$M$1048576,0,ROUND(FM$8*24,1)),データ_研究棟施設!$J$5:$J$1048576,OFFSET($G$9,ROW()-ROW($N$9),FM$6-$D$4))&gt;=100,"×","△"),IF(OR(FM$8&lt;9/24,FM$8&gt;=17/24),"△","〇")))</f>
        <v>×</v>
      </c>
      <c r="FN85" s="30" t="str">
        <f ca="1">IF(OR(FN$9="×",FN$110="×"),"×",IF(SUMIFS(OFFSET(データ_研究棟施設!$M$5:$M$1048576,0,ROUND(FN$8*24,1)),データ_研究棟施設!$J$5:$J$1048576,OFFSET($G$9,ROW()-ROW($N$9),FN$6-$D$4))&gt;=50,IF(SUMIFS(OFFSET(データ_研究棟施設!$M$5:$M$1048576,0,ROUND(FN$8*24,1)),データ_研究棟施設!$J$5:$J$1048576,OFFSET($G$9,ROW()-ROW($N$9),FN$6-$D$4))&gt;=100,"×","△"),IF(OR(FN$8&lt;9/24,FN$8&gt;=17/24),"△","〇")))</f>
        <v>×</v>
      </c>
      <c r="FO85" s="29" t="str">
        <f ca="1">IF(OR(FO$9="×",FO$110="×"),"×",IF(SUMIFS(OFFSET(データ_研究棟施設!$M$5:$M$1048576,0,ROUND(FO$8*24,1)),データ_研究棟施設!$J$5:$J$1048576,OFFSET($G$9,ROW()-ROW($N$9),FO$6-$D$4))&gt;=50,IF(SUMIFS(OFFSET(データ_研究棟施設!$M$5:$M$1048576,0,ROUND(FO$8*24,1)),データ_研究棟施設!$J$5:$J$1048576,OFFSET($G$9,ROW()-ROW($N$9),FO$6-$D$4))&gt;=100,"×","△"),IF(OR(FO$8&lt;9/24,FO$8&gt;=17/24),"△","〇")))</f>
        <v>×</v>
      </c>
      <c r="FP85" s="29" t="str">
        <f ca="1">IF(OR(FP$9="×",FP$110="×"),"×",IF(SUMIFS(OFFSET(データ_研究棟施設!$M$5:$M$1048576,0,ROUND(FP$8*24,1)),データ_研究棟施設!$J$5:$J$1048576,OFFSET($G$9,ROW()-ROW($N$9),FP$6-$D$4))&gt;=50,IF(SUMIFS(OFFSET(データ_研究棟施設!$M$5:$M$1048576,0,ROUND(FP$8*24,1)),データ_研究棟施設!$J$5:$J$1048576,OFFSET($G$9,ROW()-ROW($N$9),FP$6-$D$4))&gt;=100,"×","△"),IF(OR(FP$8&lt;9/24,FP$8&gt;=17/24),"△","〇")))</f>
        <v>×</v>
      </c>
      <c r="FQ85" s="29" t="str">
        <f ca="1">IF(OR(FQ$9="×",FQ$110="×"),"×",IF(SUMIFS(OFFSET(データ_研究棟施設!$M$5:$M$1048576,0,ROUND(FQ$8*24,1)),データ_研究棟施設!$J$5:$J$1048576,OFFSET($G$9,ROW()-ROW($N$9),FQ$6-$D$4))&gt;=50,IF(SUMIFS(OFFSET(データ_研究棟施設!$M$5:$M$1048576,0,ROUND(FQ$8*24,1)),データ_研究棟施設!$J$5:$J$1048576,OFFSET($G$9,ROW()-ROW($N$9),FQ$6-$D$4))&gt;=100,"×","△"),IF(OR(FQ$8&lt;9/24,FQ$8&gt;=17/24),"△","〇")))</f>
        <v>×</v>
      </c>
      <c r="FR85" s="29" t="str">
        <f ca="1">IF(OR(FR$9="×",FR$110="×"),"×",IF(SUMIFS(OFFSET(データ_研究棟施設!$M$5:$M$1048576,0,ROUND(FR$8*24,1)),データ_研究棟施設!$J$5:$J$1048576,OFFSET($G$9,ROW()-ROW($N$9),FR$6-$D$4))&gt;=50,IF(SUMIFS(OFFSET(データ_研究棟施設!$M$5:$M$1048576,0,ROUND(FR$8*24,1)),データ_研究棟施設!$J$5:$J$1048576,OFFSET($G$9,ROW()-ROW($N$9),FR$6-$D$4))&gt;=100,"×","△"),IF(OR(FR$8&lt;9/24,FR$8&gt;=17/24),"△","〇")))</f>
        <v>×</v>
      </c>
      <c r="FS85" s="28" t="str">
        <f ca="1">IF(OR(FS$9="×",FS$110="×"),"×",IF(SUMIFS(OFFSET(データ_研究棟施設!$M$5:$M$1048576,0,ROUND(FS$8*24,1)),データ_研究棟施設!$J$5:$J$1048576,OFFSET($G$9,ROW()-ROW($N$9),FS$6-$D$4))&gt;=50,IF(SUMIFS(OFFSET(データ_研究棟施設!$M$5:$M$1048576,0,ROUND(FS$8*24,1)),データ_研究棟施設!$J$5:$J$1048576,OFFSET($G$9,ROW()-ROW($N$9),FS$6-$D$4))&gt;=100,"×","△"),IF(OR(FS$8&lt;9/24,FS$8&gt;=17/24),"△","〇")))</f>
        <v>×</v>
      </c>
      <c r="FT85" s="29" t="str">
        <f ca="1">IF(OR(FT$9="×",FT$110="×"),"×",IF(SUMIFS(OFFSET(データ_研究棟施設!$M$5:$M$1048576,0,ROUND(FT$8*24,1)),データ_研究棟施設!$J$5:$J$1048576,OFFSET($G$9,ROW()-ROW($N$9),FT$6-$D$4))&gt;=50,IF(SUMIFS(OFFSET(データ_研究棟施設!$M$5:$M$1048576,0,ROUND(FT$8*24,1)),データ_研究棟施設!$J$5:$J$1048576,OFFSET($G$9,ROW()-ROW($N$9),FT$6-$D$4))&gt;=100,"×","△"),IF(OR(FT$8&lt;9/24,FT$8&gt;=17/24),"△","〇")))</f>
        <v>×</v>
      </c>
      <c r="FU85" s="29" t="str">
        <f ca="1">IF(OR(FU$9="×",FU$110="×"),"×",IF(SUMIFS(OFFSET(データ_研究棟施設!$M$5:$M$1048576,0,ROUND(FU$8*24,1)),データ_研究棟施設!$J$5:$J$1048576,OFFSET($G$9,ROW()-ROW($N$9),FU$6-$D$4))&gt;=50,IF(SUMIFS(OFFSET(データ_研究棟施設!$M$5:$M$1048576,0,ROUND(FU$8*24,1)),データ_研究棟施設!$J$5:$J$1048576,OFFSET($G$9,ROW()-ROW($N$9),FU$6-$D$4))&gt;=100,"×","△"),IF(OR(FU$8&lt;9/24,FU$8&gt;=17/24),"△","〇")))</f>
        <v>×</v>
      </c>
      <c r="FV85" s="30" t="str">
        <f ca="1">IF(OR(FV$9="×",FV$110="×"),"×",IF(SUMIFS(OFFSET(データ_研究棟施設!$M$5:$M$1048576,0,ROUND(FV$8*24,1)),データ_研究棟施設!$J$5:$J$1048576,OFFSET($G$9,ROW()-ROW($N$9),FV$6-$D$4))&gt;=50,IF(SUMIFS(OFFSET(データ_研究棟施設!$M$5:$M$1048576,0,ROUND(FV$8*24,1)),データ_研究棟施設!$J$5:$J$1048576,OFFSET($G$9,ROW()-ROW($N$9),FV$6-$D$4))&gt;=100,"×","△"),IF(OR(FV$8&lt;9/24,FV$8&gt;=17/24),"△","〇")))</f>
        <v>×</v>
      </c>
      <c r="FW85" s="29" t="str">
        <f ca="1">IF(OR(FW$9="×",FW$110="×"),"×",IF(SUMIFS(OFFSET(データ_研究棟施設!$M$5:$M$1048576,0,ROUND(FW$8*24,1)),データ_研究棟施設!$J$5:$J$1048576,OFFSET($G$9,ROW()-ROW($N$9),FW$6-$D$4))&gt;=50,IF(SUMIFS(OFFSET(データ_研究棟施設!$M$5:$M$1048576,0,ROUND(FW$8*24,1)),データ_研究棟施設!$J$5:$J$1048576,OFFSET($G$9,ROW()-ROW($N$9),FW$6-$D$4))&gt;=100,"×","△"),IF(OR(FW$8&lt;9/24,FW$8&gt;=17/24),"△","〇")))</f>
        <v>×</v>
      </c>
      <c r="FX85" s="29" t="str">
        <f ca="1">IF(OR(FX$9="×",FX$110="×"),"×",IF(SUMIFS(OFFSET(データ_研究棟施設!$M$5:$M$1048576,0,ROUND(FX$8*24,1)),データ_研究棟施設!$J$5:$J$1048576,OFFSET($G$9,ROW()-ROW($N$9),FX$6-$D$4))&gt;=50,IF(SUMIFS(OFFSET(データ_研究棟施設!$M$5:$M$1048576,0,ROUND(FX$8*24,1)),データ_研究棟施設!$J$5:$J$1048576,OFFSET($G$9,ROW()-ROW($N$9),FX$6-$D$4))&gt;=100,"×","△"),IF(OR(FX$8&lt;9/24,FX$8&gt;=17/24),"△","〇")))</f>
        <v>×</v>
      </c>
      <c r="FY85" s="37" t="str">
        <f ca="1">IF(OR(FY$9="×",FY$110="×"),"×",IF(SUMIFS(OFFSET(データ_研究棟施設!$M$5:$M$1048576,0,ROUND(FY$8*24,1)),データ_研究棟施設!$J$5:$J$1048576,OFFSET($G$9,ROW()-ROW($N$9),FY$6-$D$4))&gt;=50,IF(SUMIFS(OFFSET(データ_研究棟施設!$M$5:$M$1048576,0,ROUND(FY$8*24,1)),データ_研究棟施設!$J$5:$J$1048576,OFFSET($G$9,ROW()-ROW($N$9),FY$6-$D$4))&gt;=100,"×","△"),IF(OR(FY$8&lt;9/24,FY$8&gt;=17/24),"△","〇")))</f>
        <v>×</v>
      </c>
    </row>
    <row r="86" spans="1:181">
      <c r="A86" s="17"/>
      <c r="B86" s="81" t="s">
        <v>279</v>
      </c>
      <c r="C86" s="82"/>
      <c r="D86" s="11" t="s">
        <v>252</v>
      </c>
      <c r="E86" s="10" t="str">
        <f>INDEX(施設情報!$D$1:$D$1000,MATCH(D86,施設情報!$C$1:$C$1000,0))</f>
        <v>1</v>
      </c>
      <c r="F86" s="11" t="s">
        <v>275</v>
      </c>
      <c r="G86" s="8" t="str">
        <f t="shared" si="29"/>
        <v>106-46391</v>
      </c>
      <c r="H86" s="10" t="str">
        <f t="shared" si="30"/>
        <v>106-46392</v>
      </c>
      <c r="I86" s="10" t="str">
        <f t="shared" si="31"/>
        <v>106-46393</v>
      </c>
      <c r="J86" s="10" t="str">
        <f t="shared" si="32"/>
        <v>106-46394</v>
      </c>
      <c r="K86" s="10" t="str">
        <f t="shared" si="33"/>
        <v>106-46395</v>
      </c>
      <c r="L86" s="10" t="str">
        <f t="shared" si="34"/>
        <v>106-46396</v>
      </c>
      <c r="M86" s="10" t="str">
        <f t="shared" si="35"/>
        <v>106-46397</v>
      </c>
      <c r="N86" s="36" t="str">
        <f ca="1">IF(OR(N$9="×",N$110="×"),"×",IF(SUMIFS(OFFSET(データ_研究棟施設!$M$5:$M$1048576,0,ROUND(N$8*24,1)),データ_研究棟施設!$J$5:$J$1048576,OFFSET($G$9,ROW()-ROW($N$9),N$6-$D$4))&gt;=50,IF(SUMIFS(OFFSET(データ_研究棟施設!$M$5:$M$1048576,0,ROUND(N$8*24,1)),データ_研究棟施設!$J$5:$J$1048576,OFFSET($G$9,ROW()-ROW($N$9),N$6-$D$4))&gt;=100,"×","△"),IF(OR(N$8&lt;9/24,N$8&gt;=17/24),"△","〇")))</f>
        <v>△</v>
      </c>
      <c r="O86" s="29" t="str">
        <f ca="1">IF(OR(O$9="×",O$110="×"),"×",IF(SUMIFS(OFFSET(データ_研究棟施設!$M$5:$M$1048576,0,ROUND(O$8*24,1)),データ_研究棟施設!$J$5:$J$1048576,OFFSET($G$9,ROW()-ROW($N$9),O$6-$D$4))&gt;=50,IF(SUMIFS(OFFSET(データ_研究棟施設!$M$5:$M$1048576,0,ROUND(O$8*24,1)),データ_研究棟施設!$J$5:$J$1048576,OFFSET($G$9,ROW()-ROW($N$9),O$6-$D$4))&gt;=100,"×","△"),IF(OR(O$8&lt;9/24,O$8&gt;=17/24),"△","〇")))</f>
        <v>△</v>
      </c>
      <c r="P86" s="29" t="str">
        <f ca="1">IF(OR(P$9="×",P$110="×"),"×",IF(SUMIFS(OFFSET(データ_研究棟施設!$M$5:$M$1048576,0,ROUND(P$8*24,1)),データ_研究棟施設!$J$5:$J$1048576,OFFSET($G$9,ROW()-ROW($N$9),P$6-$D$4))&gt;=50,IF(SUMIFS(OFFSET(データ_研究棟施設!$M$5:$M$1048576,0,ROUND(P$8*24,1)),データ_研究棟施設!$J$5:$J$1048576,OFFSET($G$9,ROW()-ROW($N$9),P$6-$D$4))&gt;=100,"×","△"),IF(OR(P$8&lt;9/24,P$8&gt;=17/24),"△","〇")))</f>
        <v>△</v>
      </c>
      <c r="Q86" s="29" t="str">
        <f ca="1">IF(OR(Q$9="×",Q$110="×"),"×",IF(SUMIFS(OFFSET(データ_研究棟施設!$M$5:$M$1048576,0,ROUND(Q$8*24,1)),データ_研究棟施設!$J$5:$J$1048576,OFFSET($G$9,ROW()-ROW($N$9),Q$6-$D$4))&gt;=50,IF(SUMIFS(OFFSET(データ_研究棟施設!$M$5:$M$1048576,0,ROUND(Q$8*24,1)),データ_研究棟施設!$J$5:$J$1048576,OFFSET($G$9,ROW()-ROW($N$9),Q$6-$D$4))&gt;=100,"×","△"),IF(OR(Q$8&lt;9/24,Q$8&gt;=17/24),"△","〇")))</f>
        <v>△</v>
      </c>
      <c r="R86" s="29" t="str">
        <f ca="1">IF(OR(R$9="×",R$110="×"),"×",IF(SUMIFS(OFFSET(データ_研究棟施設!$M$5:$M$1048576,0,ROUND(R$8*24,1)),データ_研究棟施設!$J$5:$J$1048576,OFFSET($G$9,ROW()-ROW($N$9),R$6-$D$4))&gt;=50,IF(SUMIFS(OFFSET(データ_研究棟施設!$M$5:$M$1048576,0,ROUND(R$8*24,1)),データ_研究棟施設!$J$5:$J$1048576,OFFSET($G$9,ROW()-ROW($N$9),R$6-$D$4))&gt;=100,"×","△"),IF(OR(R$8&lt;9/24,R$8&gt;=17/24),"△","〇")))</f>
        <v>△</v>
      </c>
      <c r="S86" s="29" t="str">
        <f ca="1">IF(OR(S$9="×",S$110="×"),"×",IF(SUMIFS(OFFSET(データ_研究棟施設!$M$5:$M$1048576,0,ROUND(S$8*24,1)),データ_研究棟施設!$J$5:$J$1048576,OFFSET($G$9,ROW()-ROW($N$9),S$6-$D$4))&gt;=50,IF(SUMIFS(OFFSET(データ_研究棟施設!$M$5:$M$1048576,0,ROUND(S$8*24,1)),データ_研究棟施設!$J$5:$J$1048576,OFFSET($G$9,ROW()-ROW($N$9),S$6-$D$4))&gt;=100,"×","△"),IF(OR(S$8&lt;9/24,S$8&gt;=17/24),"△","〇")))</f>
        <v>△</v>
      </c>
      <c r="T86" s="29" t="str">
        <f ca="1">IF(OR(T$9="×",T$110="×"),"×",IF(SUMIFS(OFFSET(データ_研究棟施設!$M$5:$M$1048576,0,ROUND(T$8*24,1)),データ_研究棟施設!$J$5:$J$1048576,OFFSET($G$9,ROW()-ROW($N$9),T$6-$D$4))&gt;=50,IF(SUMIFS(OFFSET(データ_研究棟施設!$M$5:$M$1048576,0,ROUND(T$8*24,1)),データ_研究棟施設!$J$5:$J$1048576,OFFSET($G$9,ROW()-ROW($N$9),T$6-$D$4))&gt;=100,"×","△"),IF(OR(T$8&lt;9/24,T$8&gt;=17/24),"△","〇")))</f>
        <v>△</v>
      </c>
      <c r="U86" s="29" t="str">
        <f ca="1">IF(OR(U$9="×",U$110="×"),"×",IF(SUMIFS(OFFSET(データ_研究棟施設!$M$5:$M$1048576,0,ROUND(U$8*24,1)),データ_研究棟施設!$J$5:$J$1048576,OFFSET($G$9,ROW()-ROW($N$9),U$6-$D$4))&gt;=50,IF(SUMIFS(OFFSET(データ_研究棟施設!$M$5:$M$1048576,0,ROUND(U$8*24,1)),データ_研究棟施設!$J$5:$J$1048576,OFFSET($G$9,ROW()-ROW($N$9),U$6-$D$4))&gt;=100,"×","△"),IF(OR(U$8&lt;9/24,U$8&gt;=17/24),"△","〇")))</f>
        <v>△</v>
      </c>
      <c r="V86" s="29" t="str">
        <f ca="1">IF(OR(V$9="×",V$110="×"),"×",IF(SUMIFS(OFFSET(データ_研究棟施設!$M$5:$M$1048576,0,ROUND(V$8*24,1)),データ_研究棟施設!$J$5:$J$1048576,OFFSET($G$9,ROW()-ROW($N$9),V$6-$D$4))&gt;=50,IF(SUMIFS(OFFSET(データ_研究棟施設!$M$5:$M$1048576,0,ROUND(V$8*24,1)),データ_研究棟施設!$J$5:$J$1048576,OFFSET($G$9,ROW()-ROW($N$9),V$6-$D$4))&gt;=100,"×","△"),IF(OR(V$8&lt;9/24,V$8&gt;=17/24),"△","〇")))</f>
        <v>△</v>
      </c>
      <c r="W86" s="28" t="str">
        <f ca="1">IF(OR(W$9="×",W$110="×"),"×",IF(SUMIFS(OFFSET(データ_研究棟施設!$M$5:$M$1048576,0,ROUND(W$8*24,1)),データ_研究棟施設!$J$5:$J$1048576,OFFSET($G$9,ROW()-ROW($N$9),W$6-$D$4))&gt;=50,IF(SUMIFS(OFFSET(データ_研究棟施設!$M$5:$M$1048576,0,ROUND(W$8*24,1)),データ_研究棟施設!$J$5:$J$1048576,OFFSET($G$9,ROW()-ROW($N$9),W$6-$D$4))&gt;=100,"×","△"),IF(OR(W$8&lt;9/24,W$8&gt;=17/24),"△","〇")))</f>
        <v>〇</v>
      </c>
      <c r="X86" s="29" t="str">
        <f ca="1">IF(OR(X$9="×",X$110="×"),"×",IF(SUMIFS(OFFSET(データ_研究棟施設!$M$5:$M$1048576,0,ROUND(X$8*24,1)),データ_研究棟施設!$J$5:$J$1048576,OFFSET($G$9,ROW()-ROW($N$9),X$6-$D$4))&gt;=50,IF(SUMIFS(OFFSET(データ_研究棟施設!$M$5:$M$1048576,0,ROUND(X$8*24,1)),データ_研究棟施設!$J$5:$J$1048576,OFFSET($G$9,ROW()-ROW($N$9),X$6-$D$4))&gt;=100,"×","△"),IF(OR(X$8&lt;9/24,X$8&gt;=17/24),"△","〇")))</f>
        <v>〇</v>
      </c>
      <c r="Y86" s="29" t="str">
        <f ca="1">IF(OR(Y$9="×",Y$110="×"),"×",IF(SUMIFS(OFFSET(データ_研究棟施設!$M$5:$M$1048576,0,ROUND(Y$8*24,1)),データ_研究棟施設!$J$5:$J$1048576,OFFSET($G$9,ROW()-ROW($N$9),Y$6-$D$4))&gt;=50,IF(SUMIFS(OFFSET(データ_研究棟施設!$M$5:$M$1048576,0,ROUND(Y$8*24,1)),データ_研究棟施設!$J$5:$J$1048576,OFFSET($G$9,ROW()-ROW($N$9),Y$6-$D$4))&gt;=100,"×","△"),IF(OR(Y$8&lt;9/24,Y$8&gt;=17/24),"△","〇")))</f>
        <v>〇</v>
      </c>
      <c r="Z86" s="30" t="str">
        <f ca="1">IF(OR(Z$9="×",Z$110="×"),"×",IF(SUMIFS(OFFSET(データ_研究棟施設!$M$5:$M$1048576,0,ROUND(Z$8*24,1)),データ_研究棟施設!$J$5:$J$1048576,OFFSET($G$9,ROW()-ROW($N$9),Z$6-$D$4))&gt;=50,IF(SUMIFS(OFFSET(データ_研究棟施設!$M$5:$M$1048576,0,ROUND(Z$8*24,1)),データ_研究棟施設!$J$5:$J$1048576,OFFSET($G$9,ROW()-ROW($N$9),Z$6-$D$4))&gt;=100,"×","△"),IF(OR(Z$8&lt;9/24,Z$8&gt;=17/24),"△","〇")))</f>
        <v>〇</v>
      </c>
      <c r="AA86" s="29" t="str">
        <f ca="1">IF(OR(AA$9="×",AA$110="×"),"×",IF(SUMIFS(OFFSET(データ_研究棟施設!$M$5:$M$1048576,0,ROUND(AA$8*24,1)),データ_研究棟施設!$J$5:$J$1048576,OFFSET($G$9,ROW()-ROW($N$9),AA$6-$D$4))&gt;=50,IF(SUMIFS(OFFSET(データ_研究棟施設!$M$5:$M$1048576,0,ROUND(AA$8*24,1)),データ_研究棟施設!$J$5:$J$1048576,OFFSET($G$9,ROW()-ROW($N$9),AA$6-$D$4))&gt;=100,"×","△"),IF(OR(AA$8&lt;9/24,AA$8&gt;=17/24),"△","〇")))</f>
        <v>〇</v>
      </c>
      <c r="AB86" s="29" t="str">
        <f ca="1">IF(OR(AB$9="×",AB$110="×"),"×",IF(SUMIFS(OFFSET(データ_研究棟施設!$M$5:$M$1048576,0,ROUND(AB$8*24,1)),データ_研究棟施設!$J$5:$J$1048576,OFFSET($G$9,ROW()-ROW($N$9),AB$6-$D$4))&gt;=50,IF(SUMIFS(OFFSET(データ_研究棟施設!$M$5:$M$1048576,0,ROUND(AB$8*24,1)),データ_研究棟施設!$J$5:$J$1048576,OFFSET($G$9,ROW()-ROW($N$9),AB$6-$D$4))&gt;=100,"×","△"),IF(OR(AB$8&lt;9/24,AB$8&gt;=17/24),"△","〇")))</f>
        <v>〇</v>
      </c>
      <c r="AC86" s="29" t="str">
        <f ca="1">IF(OR(AC$9="×",AC$110="×"),"×",IF(SUMIFS(OFFSET(データ_研究棟施設!$M$5:$M$1048576,0,ROUND(AC$8*24,1)),データ_研究棟施設!$J$5:$J$1048576,OFFSET($G$9,ROW()-ROW($N$9),AC$6-$D$4))&gt;=50,IF(SUMIFS(OFFSET(データ_研究棟施設!$M$5:$M$1048576,0,ROUND(AC$8*24,1)),データ_研究棟施設!$J$5:$J$1048576,OFFSET($G$9,ROW()-ROW($N$9),AC$6-$D$4))&gt;=100,"×","△"),IF(OR(AC$8&lt;9/24,AC$8&gt;=17/24),"△","〇")))</f>
        <v>〇</v>
      </c>
      <c r="AD86" s="29" t="str">
        <f ca="1">IF(OR(AD$9="×",AD$110="×"),"×",IF(SUMIFS(OFFSET(データ_研究棟施設!$M$5:$M$1048576,0,ROUND(AD$8*24,1)),データ_研究棟施設!$J$5:$J$1048576,OFFSET($G$9,ROW()-ROW($N$9),AD$6-$D$4))&gt;=50,IF(SUMIFS(OFFSET(データ_研究棟施設!$M$5:$M$1048576,0,ROUND(AD$8*24,1)),データ_研究棟施設!$J$5:$J$1048576,OFFSET($G$9,ROW()-ROW($N$9),AD$6-$D$4))&gt;=100,"×","△"),IF(OR(AD$8&lt;9/24,AD$8&gt;=17/24),"△","〇")))</f>
        <v>〇</v>
      </c>
      <c r="AE86" s="28" t="str">
        <f ca="1">IF(OR(AE$9="×",AE$110="×"),"×",IF(SUMIFS(OFFSET(データ_研究棟施設!$M$5:$M$1048576,0,ROUND(AE$8*24,1)),データ_研究棟施設!$J$5:$J$1048576,OFFSET($G$9,ROW()-ROW($N$9),AE$6-$D$4))&gt;=50,IF(SUMIFS(OFFSET(データ_研究棟施設!$M$5:$M$1048576,0,ROUND(AE$8*24,1)),データ_研究棟施設!$J$5:$J$1048576,OFFSET($G$9,ROW()-ROW($N$9),AE$6-$D$4))&gt;=100,"×","△"),IF(OR(AE$8&lt;9/24,AE$8&gt;=17/24),"△","〇")))</f>
        <v>△</v>
      </c>
      <c r="AF86" s="29" t="str">
        <f ca="1">IF(OR(AF$9="×",AF$110="×"),"×",IF(SUMIFS(OFFSET(データ_研究棟施設!$M$5:$M$1048576,0,ROUND(AF$8*24,1)),データ_研究棟施設!$J$5:$J$1048576,OFFSET($G$9,ROW()-ROW($N$9),AF$6-$D$4))&gt;=50,IF(SUMIFS(OFFSET(データ_研究棟施設!$M$5:$M$1048576,0,ROUND(AF$8*24,1)),データ_研究棟施設!$J$5:$J$1048576,OFFSET($G$9,ROW()-ROW($N$9),AF$6-$D$4))&gt;=100,"×","△"),IF(OR(AF$8&lt;9/24,AF$8&gt;=17/24),"△","〇")))</f>
        <v>△</v>
      </c>
      <c r="AG86" s="29" t="str">
        <f ca="1">IF(OR(AG$9="×",AG$110="×"),"×",IF(SUMIFS(OFFSET(データ_研究棟施設!$M$5:$M$1048576,0,ROUND(AG$8*24,1)),データ_研究棟施設!$J$5:$J$1048576,OFFSET($G$9,ROW()-ROW($N$9),AG$6-$D$4))&gt;=50,IF(SUMIFS(OFFSET(データ_研究棟施設!$M$5:$M$1048576,0,ROUND(AG$8*24,1)),データ_研究棟施設!$J$5:$J$1048576,OFFSET($G$9,ROW()-ROW($N$9),AG$6-$D$4))&gt;=100,"×","△"),IF(OR(AG$8&lt;9/24,AG$8&gt;=17/24),"△","〇")))</f>
        <v>△</v>
      </c>
      <c r="AH86" s="30" t="str">
        <f ca="1">IF(OR(AH$9="×",AH$110="×"),"×",IF(SUMIFS(OFFSET(データ_研究棟施設!$M$5:$M$1048576,0,ROUND(AH$8*24,1)),データ_研究棟施設!$J$5:$J$1048576,OFFSET($G$9,ROW()-ROW($N$9),AH$6-$D$4))&gt;=50,IF(SUMIFS(OFFSET(データ_研究棟施設!$M$5:$M$1048576,0,ROUND(AH$8*24,1)),データ_研究棟施設!$J$5:$J$1048576,OFFSET($G$9,ROW()-ROW($N$9),AH$6-$D$4))&gt;=100,"×","△"),IF(OR(AH$8&lt;9/24,AH$8&gt;=17/24),"△","〇")))</f>
        <v>△</v>
      </c>
      <c r="AI86" s="29" t="str">
        <f ca="1">IF(OR(AI$9="×",AI$110="×"),"×",IF(SUMIFS(OFFSET(データ_研究棟施設!$M$5:$M$1048576,0,ROUND(AI$8*24,1)),データ_研究棟施設!$J$5:$J$1048576,OFFSET($G$9,ROW()-ROW($N$9),AI$6-$D$4))&gt;=50,IF(SUMIFS(OFFSET(データ_研究棟施設!$M$5:$M$1048576,0,ROUND(AI$8*24,1)),データ_研究棟施設!$J$5:$J$1048576,OFFSET($G$9,ROW()-ROW($N$9),AI$6-$D$4))&gt;=100,"×","△"),IF(OR(AI$8&lt;9/24,AI$8&gt;=17/24),"△","〇")))</f>
        <v>△</v>
      </c>
      <c r="AJ86" s="29" t="str">
        <f ca="1">IF(OR(AJ$9="×",AJ$110="×"),"×",IF(SUMIFS(OFFSET(データ_研究棟施設!$M$5:$M$1048576,0,ROUND(AJ$8*24,1)),データ_研究棟施設!$J$5:$J$1048576,OFFSET($G$9,ROW()-ROW($N$9),AJ$6-$D$4))&gt;=50,IF(SUMIFS(OFFSET(データ_研究棟施設!$M$5:$M$1048576,0,ROUND(AJ$8*24,1)),データ_研究棟施設!$J$5:$J$1048576,OFFSET($G$9,ROW()-ROW($N$9),AJ$6-$D$4))&gt;=100,"×","△"),IF(OR(AJ$8&lt;9/24,AJ$8&gt;=17/24),"△","〇")))</f>
        <v>△</v>
      </c>
      <c r="AK86" s="37" t="str">
        <f ca="1">IF(OR(AK$9="×",AK$110="×"),"×",IF(SUMIFS(OFFSET(データ_研究棟施設!$M$5:$M$1048576,0,ROUND(AK$8*24,1)),データ_研究棟施設!$J$5:$J$1048576,OFFSET($G$9,ROW()-ROW($N$9),AK$6-$D$4))&gt;=50,IF(SUMIFS(OFFSET(データ_研究棟施設!$M$5:$M$1048576,0,ROUND(AK$8*24,1)),データ_研究棟施設!$J$5:$J$1048576,OFFSET($G$9,ROW()-ROW($N$9),AK$6-$D$4))&gt;=100,"×","△"),IF(OR(AK$8&lt;9/24,AK$8&gt;=17/24),"△","〇")))</f>
        <v>△</v>
      </c>
      <c r="AL86" s="36" t="str">
        <f ca="1">IF(OR(AL$9="×",AL$110="×"),"×",IF(SUMIFS(OFFSET(データ_研究棟施設!$M$5:$M$1048576,0,ROUND(AL$8*24,1)),データ_研究棟施設!$J$5:$J$1048576,OFFSET($G$9,ROW()-ROW($N$9),AL$6-$D$4))&gt;=50,IF(SUMIFS(OFFSET(データ_研究棟施設!$M$5:$M$1048576,0,ROUND(AL$8*24,1)),データ_研究棟施設!$J$5:$J$1048576,OFFSET($G$9,ROW()-ROW($N$9),AL$6-$D$4))&gt;=100,"×","△"),IF(OR(AL$8&lt;9/24,AL$8&gt;=17/24),"△","〇")))</f>
        <v>△</v>
      </c>
      <c r="AM86" s="29" t="str">
        <f ca="1">IF(OR(AM$9="×",AM$110="×"),"×",IF(SUMIFS(OFFSET(データ_研究棟施設!$M$5:$M$1048576,0,ROUND(AM$8*24,1)),データ_研究棟施設!$J$5:$J$1048576,OFFSET($G$9,ROW()-ROW($N$9),AM$6-$D$4))&gt;=50,IF(SUMIFS(OFFSET(データ_研究棟施設!$M$5:$M$1048576,0,ROUND(AM$8*24,1)),データ_研究棟施設!$J$5:$J$1048576,OFFSET($G$9,ROW()-ROW($N$9),AM$6-$D$4))&gt;=100,"×","△"),IF(OR(AM$8&lt;9/24,AM$8&gt;=17/24),"△","〇")))</f>
        <v>△</v>
      </c>
      <c r="AN86" s="29" t="str">
        <f ca="1">IF(OR(AN$9="×",AN$110="×"),"×",IF(SUMIFS(OFFSET(データ_研究棟施設!$M$5:$M$1048576,0,ROUND(AN$8*24,1)),データ_研究棟施設!$J$5:$J$1048576,OFFSET($G$9,ROW()-ROW($N$9),AN$6-$D$4))&gt;=50,IF(SUMIFS(OFFSET(データ_研究棟施設!$M$5:$M$1048576,0,ROUND(AN$8*24,1)),データ_研究棟施設!$J$5:$J$1048576,OFFSET($G$9,ROW()-ROW($N$9),AN$6-$D$4))&gt;=100,"×","△"),IF(OR(AN$8&lt;9/24,AN$8&gt;=17/24),"△","〇")))</f>
        <v>△</v>
      </c>
      <c r="AO86" s="29" t="str">
        <f ca="1">IF(OR(AO$9="×",AO$110="×"),"×",IF(SUMIFS(OFFSET(データ_研究棟施設!$M$5:$M$1048576,0,ROUND(AO$8*24,1)),データ_研究棟施設!$J$5:$J$1048576,OFFSET($G$9,ROW()-ROW($N$9),AO$6-$D$4))&gt;=50,IF(SUMIFS(OFFSET(データ_研究棟施設!$M$5:$M$1048576,0,ROUND(AO$8*24,1)),データ_研究棟施設!$J$5:$J$1048576,OFFSET($G$9,ROW()-ROW($N$9),AO$6-$D$4))&gt;=100,"×","△"),IF(OR(AO$8&lt;9/24,AO$8&gt;=17/24),"△","〇")))</f>
        <v>△</v>
      </c>
      <c r="AP86" s="29" t="str">
        <f ca="1">IF(OR(AP$9="×",AP$110="×"),"×",IF(SUMIFS(OFFSET(データ_研究棟施設!$M$5:$M$1048576,0,ROUND(AP$8*24,1)),データ_研究棟施設!$J$5:$J$1048576,OFFSET($G$9,ROW()-ROW($N$9),AP$6-$D$4))&gt;=50,IF(SUMIFS(OFFSET(データ_研究棟施設!$M$5:$M$1048576,0,ROUND(AP$8*24,1)),データ_研究棟施設!$J$5:$J$1048576,OFFSET($G$9,ROW()-ROW($N$9),AP$6-$D$4))&gt;=100,"×","△"),IF(OR(AP$8&lt;9/24,AP$8&gt;=17/24),"△","〇")))</f>
        <v>△</v>
      </c>
      <c r="AQ86" s="29" t="str">
        <f ca="1">IF(OR(AQ$9="×",AQ$110="×"),"×",IF(SUMIFS(OFFSET(データ_研究棟施設!$M$5:$M$1048576,0,ROUND(AQ$8*24,1)),データ_研究棟施設!$J$5:$J$1048576,OFFSET($G$9,ROW()-ROW($N$9),AQ$6-$D$4))&gt;=50,IF(SUMIFS(OFFSET(データ_研究棟施設!$M$5:$M$1048576,0,ROUND(AQ$8*24,1)),データ_研究棟施設!$J$5:$J$1048576,OFFSET($G$9,ROW()-ROW($N$9),AQ$6-$D$4))&gt;=100,"×","△"),IF(OR(AQ$8&lt;9/24,AQ$8&gt;=17/24),"△","〇")))</f>
        <v>△</v>
      </c>
      <c r="AR86" s="29" t="str">
        <f ca="1">IF(OR(AR$9="×",AR$110="×"),"×",IF(SUMIFS(OFFSET(データ_研究棟施設!$M$5:$M$1048576,0,ROUND(AR$8*24,1)),データ_研究棟施設!$J$5:$J$1048576,OFFSET($G$9,ROW()-ROW($N$9),AR$6-$D$4))&gt;=50,IF(SUMIFS(OFFSET(データ_研究棟施設!$M$5:$M$1048576,0,ROUND(AR$8*24,1)),データ_研究棟施設!$J$5:$J$1048576,OFFSET($G$9,ROW()-ROW($N$9),AR$6-$D$4))&gt;=100,"×","△"),IF(OR(AR$8&lt;9/24,AR$8&gt;=17/24),"△","〇")))</f>
        <v>△</v>
      </c>
      <c r="AS86" s="29" t="str">
        <f ca="1">IF(OR(AS$9="×",AS$110="×"),"×",IF(SUMIFS(OFFSET(データ_研究棟施設!$M$5:$M$1048576,0,ROUND(AS$8*24,1)),データ_研究棟施設!$J$5:$J$1048576,OFFSET($G$9,ROW()-ROW($N$9),AS$6-$D$4))&gt;=50,IF(SUMIFS(OFFSET(データ_研究棟施設!$M$5:$M$1048576,0,ROUND(AS$8*24,1)),データ_研究棟施設!$J$5:$J$1048576,OFFSET($G$9,ROW()-ROW($N$9),AS$6-$D$4))&gt;=100,"×","△"),IF(OR(AS$8&lt;9/24,AS$8&gt;=17/24),"△","〇")))</f>
        <v>△</v>
      </c>
      <c r="AT86" s="29" t="str">
        <f ca="1">IF(OR(AT$9="×",AT$110="×"),"×",IF(SUMIFS(OFFSET(データ_研究棟施設!$M$5:$M$1048576,0,ROUND(AT$8*24,1)),データ_研究棟施設!$J$5:$J$1048576,OFFSET($G$9,ROW()-ROW($N$9),AT$6-$D$4))&gt;=50,IF(SUMIFS(OFFSET(データ_研究棟施設!$M$5:$M$1048576,0,ROUND(AT$8*24,1)),データ_研究棟施設!$J$5:$J$1048576,OFFSET($G$9,ROW()-ROW($N$9),AT$6-$D$4))&gt;=100,"×","△"),IF(OR(AT$8&lt;9/24,AT$8&gt;=17/24),"△","〇")))</f>
        <v>△</v>
      </c>
      <c r="AU86" s="28" t="str">
        <f ca="1">IF(OR(AU$9="×",AU$110="×"),"×",IF(SUMIFS(OFFSET(データ_研究棟施設!$M$5:$M$1048576,0,ROUND(AU$8*24,1)),データ_研究棟施設!$J$5:$J$1048576,OFFSET($G$9,ROW()-ROW($N$9),AU$6-$D$4))&gt;=50,IF(SUMIFS(OFFSET(データ_研究棟施設!$M$5:$M$1048576,0,ROUND(AU$8*24,1)),データ_研究棟施設!$J$5:$J$1048576,OFFSET($G$9,ROW()-ROW($N$9),AU$6-$D$4))&gt;=100,"×","△"),IF(OR(AU$8&lt;9/24,AU$8&gt;=17/24),"△","〇")))</f>
        <v>〇</v>
      </c>
      <c r="AV86" s="29" t="str">
        <f ca="1">IF(OR(AV$9="×",AV$110="×"),"×",IF(SUMIFS(OFFSET(データ_研究棟施設!$M$5:$M$1048576,0,ROUND(AV$8*24,1)),データ_研究棟施設!$J$5:$J$1048576,OFFSET($G$9,ROW()-ROW($N$9),AV$6-$D$4))&gt;=50,IF(SUMIFS(OFFSET(データ_研究棟施設!$M$5:$M$1048576,0,ROUND(AV$8*24,1)),データ_研究棟施設!$J$5:$J$1048576,OFFSET($G$9,ROW()-ROW($N$9),AV$6-$D$4))&gt;=100,"×","△"),IF(OR(AV$8&lt;9/24,AV$8&gt;=17/24),"△","〇")))</f>
        <v>〇</v>
      </c>
      <c r="AW86" s="29" t="str">
        <f ca="1">IF(OR(AW$9="×",AW$110="×"),"×",IF(SUMIFS(OFFSET(データ_研究棟施設!$M$5:$M$1048576,0,ROUND(AW$8*24,1)),データ_研究棟施設!$J$5:$J$1048576,OFFSET($G$9,ROW()-ROW($N$9),AW$6-$D$4))&gt;=50,IF(SUMIFS(OFFSET(データ_研究棟施設!$M$5:$M$1048576,0,ROUND(AW$8*24,1)),データ_研究棟施設!$J$5:$J$1048576,OFFSET($G$9,ROW()-ROW($N$9),AW$6-$D$4))&gt;=100,"×","△"),IF(OR(AW$8&lt;9/24,AW$8&gt;=17/24),"△","〇")))</f>
        <v>〇</v>
      </c>
      <c r="AX86" s="30" t="str">
        <f ca="1">IF(OR(AX$9="×",AX$110="×"),"×",IF(SUMIFS(OFFSET(データ_研究棟施設!$M$5:$M$1048576,0,ROUND(AX$8*24,1)),データ_研究棟施設!$J$5:$J$1048576,OFFSET($G$9,ROW()-ROW($N$9),AX$6-$D$4))&gt;=50,IF(SUMIFS(OFFSET(データ_研究棟施設!$M$5:$M$1048576,0,ROUND(AX$8*24,1)),データ_研究棟施設!$J$5:$J$1048576,OFFSET($G$9,ROW()-ROW($N$9),AX$6-$D$4))&gt;=100,"×","△"),IF(OR(AX$8&lt;9/24,AX$8&gt;=17/24),"△","〇")))</f>
        <v>〇</v>
      </c>
      <c r="AY86" s="29" t="str">
        <f ca="1">IF(OR(AY$9="×",AY$110="×"),"×",IF(SUMIFS(OFFSET(データ_研究棟施設!$M$5:$M$1048576,0,ROUND(AY$8*24,1)),データ_研究棟施設!$J$5:$J$1048576,OFFSET($G$9,ROW()-ROW($N$9),AY$6-$D$4))&gt;=50,IF(SUMIFS(OFFSET(データ_研究棟施設!$M$5:$M$1048576,0,ROUND(AY$8*24,1)),データ_研究棟施設!$J$5:$J$1048576,OFFSET($G$9,ROW()-ROW($N$9),AY$6-$D$4))&gt;=100,"×","△"),IF(OR(AY$8&lt;9/24,AY$8&gt;=17/24),"△","〇")))</f>
        <v>〇</v>
      </c>
      <c r="AZ86" s="29" t="str">
        <f ca="1">IF(OR(AZ$9="×",AZ$110="×"),"×",IF(SUMIFS(OFFSET(データ_研究棟施設!$M$5:$M$1048576,0,ROUND(AZ$8*24,1)),データ_研究棟施設!$J$5:$J$1048576,OFFSET($G$9,ROW()-ROW($N$9),AZ$6-$D$4))&gt;=50,IF(SUMIFS(OFFSET(データ_研究棟施設!$M$5:$M$1048576,0,ROUND(AZ$8*24,1)),データ_研究棟施設!$J$5:$J$1048576,OFFSET($G$9,ROW()-ROW($N$9),AZ$6-$D$4))&gt;=100,"×","△"),IF(OR(AZ$8&lt;9/24,AZ$8&gt;=17/24),"△","〇")))</f>
        <v>〇</v>
      </c>
      <c r="BA86" s="29" t="str">
        <f ca="1">IF(OR(BA$9="×",BA$110="×"),"×",IF(SUMIFS(OFFSET(データ_研究棟施設!$M$5:$M$1048576,0,ROUND(BA$8*24,1)),データ_研究棟施設!$J$5:$J$1048576,OFFSET($G$9,ROW()-ROW($N$9),BA$6-$D$4))&gt;=50,IF(SUMIFS(OFFSET(データ_研究棟施設!$M$5:$M$1048576,0,ROUND(BA$8*24,1)),データ_研究棟施設!$J$5:$J$1048576,OFFSET($G$9,ROW()-ROW($N$9),BA$6-$D$4))&gt;=100,"×","△"),IF(OR(BA$8&lt;9/24,BA$8&gt;=17/24),"△","〇")))</f>
        <v>〇</v>
      </c>
      <c r="BB86" s="29" t="str">
        <f ca="1">IF(OR(BB$9="×",BB$110="×"),"×",IF(SUMIFS(OFFSET(データ_研究棟施設!$M$5:$M$1048576,0,ROUND(BB$8*24,1)),データ_研究棟施設!$J$5:$J$1048576,OFFSET($G$9,ROW()-ROW($N$9),BB$6-$D$4))&gt;=50,IF(SUMIFS(OFFSET(データ_研究棟施設!$M$5:$M$1048576,0,ROUND(BB$8*24,1)),データ_研究棟施設!$J$5:$J$1048576,OFFSET($G$9,ROW()-ROW($N$9),BB$6-$D$4))&gt;=100,"×","△"),IF(OR(BB$8&lt;9/24,BB$8&gt;=17/24),"△","〇")))</f>
        <v>〇</v>
      </c>
      <c r="BC86" s="28" t="str">
        <f ca="1">IF(OR(BC$9="×",BC$110="×"),"×",IF(SUMIFS(OFFSET(データ_研究棟施設!$M$5:$M$1048576,0,ROUND(BC$8*24,1)),データ_研究棟施設!$J$5:$J$1048576,OFFSET($G$9,ROW()-ROW($N$9),BC$6-$D$4))&gt;=50,IF(SUMIFS(OFFSET(データ_研究棟施設!$M$5:$M$1048576,0,ROUND(BC$8*24,1)),データ_研究棟施設!$J$5:$J$1048576,OFFSET($G$9,ROW()-ROW($N$9),BC$6-$D$4))&gt;=100,"×","△"),IF(OR(BC$8&lt;9/24,BC$8&gt;=17/24),"△","〇")))</f>
        <v>△</v>
      </c>
      <c r="BD86" s="29" t="str">
        <f ca="1">IF(OR(BD$9="×",BD$110="×"),"×",IF(SUMIFS(OFFSET(データ_研究棟施設!$M$5:$M$1048576,0,ROUND(BD$8*24,1)),データ_研究棟施設!$J$5:$J$1048576,OFFSET($G$9,ROW()-ROW($N$9),BD$6-$D$4))&gt;=50,IF(SUMIFS(OFFSET(データ_研究棟施設!$M$5:$M$1048576,0,ROUND(BD$8*24,1)),データ_研究棟施設!$J$5:$J$1048576,OFFSET($G$9,ROW()-ROW($N$9),BD$6-$D$4))&gt;=100,"×","△"),IF(OR(BD$8&lt;9/24,BD$8&gt;=17/24),"△","〇")))</f>
        <v>△</v>
      </c>
      <c r="BE86" s="29" t="str">
        <f ca="1">IF(OR(BE$9="×",BE$110="×"),"×",IF(SUMIFS(OFFSET(データ_研究棟施設!$M$5:$M$1048576,0,ROUND(BE$8*24,1)),データ_研究棟施設!$J$5:$J$1048576,OFFSET($G$9,ROW()-ROW($N$9),BE$6-$D$4))&gt;=50,IF(SUMIFS(OFFSET(データ_研究棟施設!$M$5:$M$1048576,0,ROUND(BE$8*24,1)),データ_研究棟施設!$J$5:$J$1048576,OFFSET($G$9,ROW()-ROW($N$9),BE$6-$D$4))&gt;=100,"×","△"),IF(OR(BE$8&lt;9/24,BE$8&gt;=17/24),"△","〇")))</f>
        <v>△</v>
      </c>
      <c r="BF86" s="30" t="str">
        <f ca="1">IF(OR(BF$9="×",BF$110="×"),"×",IF(SUMIFS(OFFSET(データ_研究棟施設!$M$5:$M$1048576,0,ROUND(BF$8*24,1)),データ_研究棟施設!$J$5:$J$1048576,OFFSET($G$9,ROW()-ROW($N$9),BF$6-$D$4))&gt;=50,IF(SUMIFS(OFFSET(データ_研究棟施設!$M$5:$M$1048576,0,ROUND(BF$8*24,1)),データ_研究棟施設!$J$5:$J$1048576,OFFSET($G$9,ROW()-ROW($N$9),BF$6-$D$4))&gt;=100,"×","△"),IF(OR(BF$8&lt;9/24,BF$8&gt;=17/24),"△","〇")))</f>
        <v>△</v>
      </c>
      <c r="BG86" s="29" t="str">
        <f ca="1">IF(OR(BG$9="×",BG$110="×"),"×",IF(SUMIFS(OFFSET(データ_研究棟施設!$M$5:$M$1048576,0,ROUND(BG$8*24,1)),データ_研究棟施設!$J$5:$J$1048576,OFFSET($G$9,ROW()-ROW($N$9),BG$6-$D$4))&gt;=50,IF(SUMIFS(OFFSET(データ_研究棟施設!$M$5:$M$1048576,0,ROUND(BG$8*24,1)),データ_研究棟施設!$J$5:$J$1048576,OFFSET($G$9,ROW()-ROW($N$9),BG$6-$D$4))&gt;=100,"×","△"),IF(OR(BG$8&lt;9/24,BG$8&gt;=17/24),"△","〇")))</f>
        <v>△</v>
      </c>
      <c r="BH86" s="29" t="str">
        <f ca="1">IF(OR(BH$9="×",BH$110="×"),"×",IF(SUMIFS(OFFSET(データ_研究棟施設!$M$5:$M$1048576,0,ROUND(BH$8*24,1)),データ_研究棟施設!$J$5:$J$1048576,OFFSET($G$9,ROW()-ROW($N$9),BH$6-$D$4))&gt;=50,IF(SUMIFS(OFFSET(データ_研究棟施設!$M$5:$M$1048576,0,ROUND(BH$8*24,1)),データ_研究棟施設!$J$5:$J$1048576,OFFSET($G$9,ROW()-ROW($N$9),BH$6-$D$4))&gt;=100,"×","△"),IF(OR(BH$8&lt;9/24,BH$8&gt;=17/24),"△","〇")))</f>
        <v>△</v>
      </c>
      <c r="BI86" s="37" t="str">
        <f ca="1">IF(OR(BI$9="×",BI$110="×"),"×",IF(SUMIFS(OFFSET(データ_研究棟施設!$M$5:$M$1048576,0,ROUND(BI$8*24,1)),データ_研究棟施設!$J$5:$J$1048576,OFFSET($G$9,ROW()-ROW($N$9),BI$6-$D$4))&gt;=50,IF(SUMIFS(OFFSET(データ_研究棟施設!$M$5:$M$1048576,0,ROUND(BI$8*24,1)),データ_研究棟施設!$J$5:$J$1048576,OFFSET($G$9,ROW()-ROW($N$9),BI$6-$D$4))&gt;=100,"×","△"),IF(OR(BI$8&lt;9/24,BI$8&gt;=17/24),"△","〇")))</f>
        <v>△</v>
      </c>
      <c r="BJ86" s="36" t="str">
        <f ca="1">IF(OR(BJ$9="×",BJ$110="×"),"×",IF(SUMIFS(OFFSET(データ_研究棟施設!$M$5:$M$1048576,0,ROUND(BJ$8*24,1)),データ_研究棟施設!$J$5:$J$1048576,OFFSET($G$9,ROW()-ROW($N$9),BJ$6-$D$4))&gt;=50,IF(SUMIFS(OFFSET(データ_研究棟施設!$M$5:$M$1048576,0,ROUND(BJ$8*24,1)),データ_研究棟施設!$J$5:$J$1048576,OFFSET($G$9,ROW()-ROW($N$9),BJ$6-$D$4))&gt;=100,"×","△"),IF(OR(BJ$8&lt;9/24,BJ$8&gt;=17/24),"△","〇")))</f>
        <v>△</v>
      </c>
      <c r="BK86" s="29" t="str">
        <f ca="1">IF(OR(BK$9="×",BK$110="×"),"×",IF(SUMIFS(OFFSET(データ_研究棟施設!$M$5:$M$1048576,0,ROUND(BK$8*24,1)),データ_研究棟施設!$J$5:$J$1048576,OFFSET($G$9,ROW()-ROW($N$9),BK$6-$D$4))&gt;=50,IF(SUMIFS(OFFSET(データ_研究棟施設!$M$5:$M$1048576,0,ROUND(BK$8*24,1)),データ_研究棟施設!$J$5:$J$1048576,OFFSET($G$9,ROW()-ROW($N$9),BK$6-$D$4))&gt;=100,"×","△"),IF(OR(BK$8&lt;9/24,BK$8&gt;=17/24),"△","〇")))</f>
        <v>△</v>
      </c>
      <c r="BL86" s="29" t="str">
        <f ca="1">IF(OR(BL$9="×",BL$110="×"),"×",IF(SUMIFS(OFFSET(データ_研究棟施設!$M$5:$M$1048576,0,ROUND(BL$8*24,1)),データ_研究棟施設!$J$5:$J$1048576,OFFSET($G$9,ROW()-ROW($N$9),BL$6-$D$4))&gt;=50,IF(SUMIFS(OFFSET(データ_研究棟施設!$M$5:$M$1048576,0,ROUND(BL$8*24,1)),データ_研究棟施設!$J$5:$J$1048576,OFFSET($G$9,ROW()-ROW($N$9),BL$6-$D$4))&gt;=100,"×","△"),IF(OR(BL$8&lt;9/24,BL$8&gt;=17/24),"△","〇")))</f>
        <v>△</v>
      </c>
      <c r="BM86" s="29" t="str">
        <f ca="1">IF(OR(BM$9="×",BM$110="×"),"×",IF(SUMIFS(OFFSET(データ_研究棟施設!$M$5:$M$1048576,0,ROUND(BM$8*24,1)),データ_研究棟施設!$J$5:$J$1048576,OFFSET($G$9,ROW()-ROW($N$9),BM$6-$D$4))&gt;=50,IF(SUMIFS(OFFSET(データ_研究棟施設!$M$5:$M$1048576,0,ROUND(BM$8*24,1)),データ_研究棟施設!$J$5:$J$1048576,OFFSET($G$9,ROW()-ROW($N$9),BM$6-$D$4))&gt;=100,"×","△"),IF(OR(BM$8&lt;9/24,BM$8&gt;=17/24),"△","〇")))</f>
        <v>△</v>
      </c>
      <c r="BN86" s="29" t="str">
        <f ca="1">IF(OR(BN$9="×",BN$110="×"),"×",IF(SUMIFS(OFFSET(データ_研究棟施設!$M$5:$M$1048576,0,ROUND(BN$8*24,1)),データ_研究棟施設!$J$5:$J$1048576,OFFSET($G$9,ROW()-ROW($N$9),BN$6-$D$4))&gt;=50,IF(SUMIFS(OFFSET(データ_研究棟施設!$M$5:$M$1048576,0,ROUND(BN$8*24,1)),データ_研究棟施設!$J$5:$J$1048576,OFFSET($G$9,ROW()-ROW($N$9),BN$6-$D$4))&gt;=100,"×","△"),IF(OR(BN$8&lt;9/24,BN$8&gt;=17/24),"△","〇")))</f>
        <v>△</v>
      </c>
      <c r="BO86" s="29" t="str">
        <f ca="1">IF(OR(BO$9="×",BO$110="×"),"×",IF(SUMIFS(OFFSET(データ_研究棟施設!$M$5:$M$1048576,0,ROUND(BO$8*24,1)),データ_研究棟施設!$J$5:$J$1048576,OFFSET($G$9,ROW()-ROW($N$9),BO$6-$D$4))&gt;=50,IF(SUMIFS(OFFSET(データ_研究棟施設!$M$5:$M$1048576,0,ROUND(BO$8*24,1)),データ_研究棟施設!$J$5:$J$1048576,OFFSET($G$9,ROW()-ROW($N$9),BO$6-$D$4))&gt;=100,"×","△"),IF(OR(BO$8&lt;9/24,BO$8&gt;=17/24),"△","〇")))</f>
        <v>△</v>
      </c>
      <c r="BP86" s="29" t="str">
        <f ca="1">IF(OR(BP$9="×",BP$110="×"),"×",IF(SUMIFS(OFFSET(データ_研究棟施設!$M$5:$M$1048576,0,ROUND(BP$8*24,1)),データ_研究棟施設!$J$5:$J$1048576,OFFSET($G$9,ROW()-ROW($N$9),BP$6-$D$4))&gt;=50,IF(SUMIFS(OFFSET(データ_研究棟施設!$M$5:$M$1048576,0,ROUND(BP$8*24,1)),データ_研究棟施設!$J$5:$J$1048576,OFFSET($G$9,ROW()-ROW($N$9),BP$6-$D$4))&gt;=100,"×","△"),IF(OR(BP$8&lt;9/24,BP$8&gt;=17/24),"△","〇")))</f>
        <v>△</v>
      </c>
      <c r="BQ86" s="29" t="str">
        <f ca="1">IF(OR(BQ$9="×",BQ$110="×"),"×",IF(SUMIFS(OFFSET(データ_研究棟施設!$M$5:$M$1048576,0,ROUND(BQ$8*24,1)),データ_研究棟施設!$J$5:$J$1048576,OFFSET($G$9,ROW()-ROW($N$9),BQ$6-$D$4))&gt;=50,IF(SUMIFS(OFFSET(データ_研究棟施設!$M$5:$M$1048576,0,ROUND(BQ$8*24,1)),データ_研究棟施設!$J$5:$J$1048576,OFFSET($G$9,ROW()-ROW($N$9),BQ$6-$D$4))&gt;=100,"×","△"),IF(OR(BQ$8&lt;9/24,BQ$8&gt;=17/24),"△","〇")))</f>
        <v>△</v>
      </c>
      <c r="BR86" s="29" t="str">
        <f ca="1">IF(OR(BR$9="×",BR$110="×"),"×",IF(SUMIFS(OFFSET(データ_研究棟施設!$M$5:$M$1048576,0,ROUND(BR$8*24,1)),データ_研究棟施設!$J$5:$J$1048576,OFFSET($G$9,ROW()-ROW($N$9),BR$6-$D$4))&gt;=50,IF(SUMIFS(OFFSET(データ_研究棟施設!$M$5:$M$1048576,0,ROUND(BR$8*24,1)),データ_研究棟施設!$J$5:$J$1048576,OFFSET($G$9,ROW()-ROW($N$9),BR$6-$D$4))&gt;=100,"×","△"),IF(OR(BR$8&lt;9/24,BR$8&gt;=17/24),"△","〇")))</f>
        <v>△</v>
      </c>
      <c r="BS86" s="28" t="str">
        <f ca="1">IF(OR(BS$9="×",BS$110="×"),"×",IF(SUMIFS(OFFSET(データ_研究棟施設!$M$5:$M$1048576,0,ROUND(BS$8*24,1)),データ_研究棟施設!$J$5:$J$1048576,OFFSET($G$9,ROW()-ROW($N$9),BS$6-$D$4))&gt;=50,IF(SUMIFS(OFFSET(データ_研究棟施設!$M$5:$M$1048576,0,ROUND(BS$8*24,1)),データ_研究棟施設!$J$5:$J$1048576,OFFSET($G$9,ROW()-ROW($N$9),BS$6-$D$4))&gt;=100,"×","△"),IF(OR(BS$8&lt;9/24,BS$8&gt;=17/24),"△","〇")))</f>
        <v>〇</v>
      </c>
      <c r="BT86" s="29" t="str">
        <f ca="1">IF(OR(BT$9="×",BT$110="×"),"×",IF(SUMIFS(OFFSET(データ_研究棟施設!$M$5:$M$1048576,0,ROUND(BT$8*24,1)),データ_研究棟施設!$J$5:$J$1048576,OFFSET($G$9,ROW()-ROW($N$9),BT$6-$D$4))&gt;=50,IF(SUMIFS(OFFSET(データ_研究棟施設!$M$5:$M$1048576,0,ROUND(BT$8*24,1)),データ_研究棟施設!$J$5:$J$1048576,OFFSET($G$9,ROW()-ROW($N$9),BT$6-$D$4))&gt;=100,"×","△"),IF(OR(BT$8&lt;9/24,BT$8&gt;=17/24),"△","〇")))</f>
        <v>〇</v>
      </c>
      <c r="BU86" s="29" t="str">
        <f ca="1">IF(OR(BU$9="×",BU$110="×"),"×",IF(SUMIFS(OFFSET(データ_研究棟施設!$M$5:$M$1048576,0,ROUND(BU$8*24,1)),データ_研究棟施設!$J$5:$J$1048576,OFFSET($G$9,ROW()-ROW($N$9),BU$6-$D$4))&gt;=50,IF(SUMIFS(OFFSET(データ_研究棟施設!$M$5:$M$1048576,0,ROUND(BU$8*24,1)),データ_研究棟施設!$J$5:$J$1048576,OFFSET($G$9,ROW()-ROW($N$9),BU$6-$D$4))&gt;=100,"×","△"),IF(OR(BU$8&lt;9/24,BU$8&gt;=17/24),"△","〇")))</f>
        <v>〇</v>
      </c>
      <c r="BV86" s="30" t="str">
        <f ca="1">IF(OR(BV$9="×",BV$110="×"),"×",IF(SUMIFS(OFFSET(データ_研究棟施設!$M$5:$M$1048576,0,ROUND(BV$8*24,1)),データ_研究棟施設!$J$5:$J$1048576,OFFSET($G$9,ROW()-ROW($N$9),BV$6-$D$4))&gt;=50,IF(SUMIFS(OFFSET(データ_研究棟施設!$M$5:$M$1048576,0,ROUND(BV$8*24,1)),データ_研究棟施設!$J$5:$J$1048576,OFFSET($G$9,ROW()-ROW($N$9),BV$6-$D$4))&gt;=100,"×","△"),IF(OR(BV$8&lt;9/24,BV$8&gt;=17/24),"△","〇")))</f>
        <v>〇</v>
      </c>
      <c r="BW86" s="29" t="str">
        <f ca="1">IF(OR(BW$9="×",BW$110="×"),"×",IF(SUMIFS(OFFSET(データ_研究棟施設!$M$5:$M$1048576,0,ROUND(BW$8*24,1)),データ_研究棟施設!$J$5:$J$1048576,OFFSET($G$9,ROW()-ROW($N$9),BW$6-$D$4))&gt;=50,IF(SUMIFS(OFFSET(データ_研究棟施設!$M$5:$M$1048576,0,ROUND(BW$8*24,1)),データ_研究棟施設!$J$5:$J$1048576,OFFSET($G$9,ROW()-ROW($N$9),BW$6-$D$4))&gt;=100,"×","△"),IF(OR(BW$8&lt;9/24,BW$8&gt;=17/24),"△","〇")))</f>
        <v>〇</v>
      </c>
      <c r="BX86" s="29" t="str">
        <f ca="1">IF(OR(BX$9="×",BX$110="×"),"×",IF(SUMIFS(OFFSET(データ_研究棟施設!$M$5:$M$1048576,0,ROUND(BX$8*24,1)),データ_研究棟施設!$J$5:$J$1048576,OFFSET($G$9,ROW()-ROW($N$9),BX$6-$D$4))&gt;=50,IF(SUMIFS(OFFSET(データ_研究棟施設!$M$5:$M$1048576,0,ROUND(BX$8*24,1)),データ_研究棟施設!$J$5:$J$1048576,OFFSET($G$9,ROW()-ROW($N$9),BX$6-$D$4))&gt;=100,"×","△"),IF(OR(BX$8&lt;9/24,BX$8&gt;=17/24),"△","〇")))</f>
        <v>〇</v>
      </c>
      <c r="BY86" s="29" t="str">
        <f ca="1">IF(OR(BY$9="×",BY$110="×"),"×",IF(SUMIFS(OFFSET(データ_研究棟施設!$M$5:$M$1048576,0,ROUND(BY$8*24,1)),データ_研究棟施設!$J$5:$J$1048576,OFFSET($G$9,ROW()-ROW($N$9),BY$6-$D$4))&gt;=50,IF(SUMIFS(OFFSET(データ_研究棟施設!$M$5:$M$1048576,0,ROUND(BY$8*24,1)),データ_研究棟施設!$J$5:$J$1048576,OFFSET($G$9,ROW()-ROW($N$9),BY$6-$D$4))&gt;=100,"×","△"),IF(OR(BY$8&lt;9/24,BY$8&gt;=17/24),"△","〇")))</f>
        <v>〇</v>
      </c>
      <c r="BZ86" s="29" t="str">
        <f ca="1">IF(OR(BZ$9="×",BZ$110="×"),"×",IF(SUMIFS(OFFSET(データ_研究棟施設!$M$5:$M$1048576,0,ROUND(BZ$8*24,1)),データ_研究棟施設!$J$5:$J$1048576,OFFSET($G$9,ROW()-ROW($N$9),BZ$6-$D$4))&gt;=50,IF(SUMIFS(OFFSET(データ_研究棟施設!$M$5:$M$1048576,0,ROUND(BZ$8*24,1)),データ_研究棟施設!$J$5:$J$1048576,OFFSET($G$9,ROW()-ROW($N$9),BZ$6-$D$4))&gt;=100,"×","△"),IF(OR(BZ$8&lt;9/24,BZ$8&gt;=17/24),"△","〇")))</f>
        <v>〇</v>
      </c>
      <c r="CA86" s="28" t="str">
        <f ca="1">IF(OR(CA$9="×",CA$110="×"),"×",IF(SUMIFS(OFFSET(データ_研究棟施設!$M$5:$M$1048576,0,ROUND(CA$8*24,1)),データ_研究棟施設!$J$5:$J$1048576,OFFSET($G$9,ROW()-ROW($N$9),CA$6-$D$4))&gt;=50,IF(SUMIFS(OFFSET(データ_研究棟施設!$M$5:$M$1048576,0,ROUND(CA$8*24,1)),データ_研究棟施設!$J$5:$J$1048576,OFFSET($G$9,ROW()-ROW($N$9),CA$6-$D$4))&gt;=100,"×","△"),IF(OR(CA$8&lt;9/24,CA$8&gt;=17/24),"△","〇")))</f>
        <v>△</v>
      </c>
      <c r="CB86" s="29" t="str">
        <f ca="1">IF(OR(CB$9="×",CB$110="×"),"×",IF(SUMIFS(OFFSET(データ_研究棟施設!$M$5:$M$1048576,0,ROUND(CB$8*24,1)),データ_研究棟施設!$J$5:$J$1048576,OFFSET($G$9,ROW()-ROW($N$9),CB$6-$D$4))&gt;=50,IF(SUMIFS(OFFSET(データ_研究棟施設!$M$5:$M$1048576,0,ROUND(CB$8*24,1)),データ_研究棟施設!$J$5:$J$1048576,OFFSET($G$9,ROW()-ROW($N$9),CB$6-$D$4))&gt;=100,"×","△"),IF(OR(CB$8&lt;9/24,CB$8&gt;=17/24),"△","〇")))</f>
        <v>△</v>
      </c>
      <c r="CC86" s="29" t="str">
        <f ca="1">IF(OR(CC$9="×",CC$110="×"),"×",IF(SUMIFS(OFFSET(データ_研究棟施設!$M$5:$M$1048576,0,ROUND(CC$8*24,1)),データ_研究棟施設!$J$5:$J$1048576,OFFSET($G$9,ROW()-ROW($N$9),CC$6-$D$4))&gt;=50,IF(SUMIFS(OFFSET(データ_研究棟施設!$M$5:$M$1048576,0,ROUND(CC$8*24,1)),データ_研究棟施設!$J$5:$J$1048576,OFFSET($G$9,ROW()-ROW($N$9),CC$6-$D$4))&gt;=100,"×","△"),IF(OR(CC$8&lt;9/24,CC$8&gt;=17/24),"△","〇")))</f>
        <v>△</v>
      </c>
      <c r="CD86" s="30" t="str">
        <f ca="1">IF(OR(CD$9="×",CD$110="×"),"×",IF(SUMIFS(OFFSET(データ_研究棟施設!$M$5:$M$1048576,0,ROUND(CD$8*24,1)),データ_研究棟施設!$J$5:$J$1048576,OFFSET($G$9,ROW()-ROW($N$9),CD$6-$D$4))&gt;=50,IF(SUMIFS(OFFSET(データ_研究棟施設!$M$5:$M$1048576,0,ROUND(CD$8*24,1)),データ_研究棟施設!$J$5:$J$1048576,OFFSET($G$9,ROW()-ROW($N$9),CD$6-$D$4))&gt;=100,"×","△"),IF(OR(CD$8&lt;9/24,CD$8&gt;=17/24),"△","〇")))</f>
        <v>△</v>
      </c>
      <c r="CE86" s="29" t="str">
        <f ca="1">IF(OR(CE$9="×",CE$110="×"),"×",IF(SUMIFS(OFFSET(データ_研究棟施設!$M$5:$M$1048576,0,ROUND(CE$8*24,1)),データ_研究棟施設!$J$5:$J$1048576,OFFSET($G$9,ROW()-ROW($N$9),CE$6-$D$4))&gt;=50,IF(SUMIFS(OFFSET(データ_研究棟施設!$M$5:$M$1048576,0,ROUND(CE$8*24,1)),データ_研究棟施設!$J$5:$J$1048576,OFFSET($G$9,ROW()-ROW($N$9),CE$6-$D$4))&gt;=100,"×","△"),IF(OR(CE$8&lt;9/24,CE$8&gt;=17/24),"△","〇")))</f>
        <v>△</v>
      </c>
      <c r="CF86" s="29" t="str">
        <f ca="1">IF(OR(CF$9="×",CF$110="×"),"×",IF(SUMIFS(OFFSET(データ_研究棟施設!$M$5:$M$1048576,0,ROUND(CF$8*24,1)),データ_研究棟施設!$J$5:$J$1048576,OFFSET($G$9,ROW()-ROW($N$9),CF$6-$D$4))&gt;=50,IF(SUMIFS(OFFSET(データ_研究棟施設!$M$5:$M$1048576,0,ROUND(CF$8*24,1)),データ_研究棟施設!$J$5:$J$1048576,OFFSET($G$9,ROW()-ROW($N$9),CF$6-$D$4))&gt;=100,"×","△"),IF(OR(CF$8&lt;9/24,CF$8&gt;=17/24),"△","〇")))</f>
        <v>△</v>
      </c>
      <c r="CG86" s="37" t="str">
        <f ca="1">IF(OR(CG$9="×",CG$110="×"),"×",IF(SUMIFS(OFFSET(データ_研究棟施設!$M$5:$M$1048576,0,ROUND(CG$8*24,1)),データ_研究棟施設!$J$5:$J$1048576,OFFSET($G$9,ROW()-ROW($N$9),CG$6-$D$4))&gt;=50,IF(SUMIFS(OFFSET(データ_研究棟施設!$M$5:$M$1048576,0,ROUND(CG$8*24,1)),データ_研究棟施設!$J$5:$J$1048576,OFFSET($G$9,ROW()-ROW($N$9),CG$6-$D$4))&gt;=100,"×","△"),IF(OR(CG$8&lt;9/24,CG$8&gt;=17/24),"△","〇")))</f>
        <v>△</v>
      </c>
      <c r="CH86" s="36" t="str">
        <f ca="1">IF(OR(CH$9="×",CH$110="×"),"×",IF(SUMIFS(OFFSET(データ_研究棟施設!$M$5:$M$1048576,0,ROUND(CH$8*24,1)),データ_研究棟施設!$J$5:$J$1048576,OFFSET($G$9,ROW()-ROW($N$9),CH$6-$D$4))&gt;=50,IF(SUMIFS(OFFSET(データ_研究棟施設!$M$5:$M$1048576,0,ROUND(CH$8*24,1)),データ_研究棟施設!$J$5:$J$1048576,OFFSET($G$9,ROW()-ROW($N$9),CH$6-$D$4))&gt;=100,"×","△"),IF(OR(CH$8&lt;9/24,CH$8&gt;=17/24),"△","〇")))</f>
        <v>△</v>
      </c>
      <c r="CI86" s="29" t="str">
        <f ca="1">IF(OR(CI$9="×",CI$110="×"),"×",IF(SUMIFS(OFFSET(データ_研究棟施設!$M$5:$M$1048576,0,ROUND(CI$8*24,1)),データ_研究棟施設!$J$5:$J$1048576,OFFSET($G$9,ROW()-ROW($N$9),CI$6-$D$4))&gt;=50,IF(SUMIFS(OFFSET(データ_研究棟施設!$M$5:$M$1048576,0,ROUND(CI$8*24,1)),データ_研究棟施設!$J$5:$J$1048576,OFFSET($G$9,ROW()-ROW($N$9),CI$6-$D$4))&gt;=100,"×","△"),IF(OR(CI$8&lt;9/24,CI$8&gt;=17/24),"△","〇")))</f>
        <v>△</v>
      </c>
      <c r="CJ86" s="29" t="str">
        <f ca="1">IF(OR(CJ$9="×",CJ$110="×"),"×",IF(SUMIFS(OFFSET(データ_研究棟施設!$M$5:$M$1048576,0,ROUND(CJ$8*24,1)),データ_研究棟施設!$J$5:$J$1048576,OFFSET($G$9,ROW()-ROW($N$9),CJ$6-$D$4))&gt;=50,IF(SUMIFS(OFFSET(データ_研究棟施設!$M$5:$M$1048576,0,ROUND(CJ$8*24,1)),データ_研究棟施設!$J$5:$J$1048576,OFFSET($G$9,ROW()-ROW($N$9),CJ$6-$D$4))&gt;=100,"×","△"),IF(OR(CJ$8&lt;9/24,CJ$8&gt;=17/24),"△","〇")))</f>
        <v>△</v>
      </c>
      <c r="CK86" s="29" t="str">
        <f ca="1">IF(OR(CK$9="×",CK$110="×"),"×",IF(SUMIFS(OFFSET(データ_研究棟施設!$M$5:$M$1048576,0,ROUND(CK$8*24,1)),データ_研究棟施設!$J$5:$J$1048576,OFFSET($G$9,ROW()-ROW($N$9),CK$6-$D$4))&gt;=50,IF(SUMIFS(OFFSET(データ_研究棟施設!$M$5:$M$1048576,0,ROUND(CK$8*24,1)),データ_研究棟施設!$J$5:$J$1048576,OFFSET($G$9,ROW()-ROW($N$9),CK$6-$D$4))&gt;=100,"×","△"),IF(OR(CK$8&lt;9/24,CK$8&gt;=17/24),"△","〇")))</f>
        <v>△</v>
      </c>
      <c r="CL86" s="29" t="str">
        <f ca="1">IF(OR(CL$9="×",CL$110="×"),"×",IF(SUMIFS(OFFSET(データ_研究棟施設!$M$5:$M$1048576,0,ROUND(CL$8*24,1)),データ_研究棟施設!$J$5:$J$1048576,OFFSET($G$9,ROW()-ROW($N$9),CL$6-$D$4))&gt;=50,IF(SUMIFS(OFFSET(データ_研究棟施設!$M$5:$M$1048576,0,ROUND(CL$8*24,1)),データ_研究棟施設!$J$5:$J$1048576,OFFSET($G$9,ROW()-ROW($N$9),CL$6-$D$4))&gt;=100,"×","△"),IF(OR(CL$8&lt;9/24,CL$8&gt;=17/24),"△","〇")))</f>
        <v>△</v>
      </c>
      <c r="CM86" s="29" t="str">
        <f ca="1">IF(OR(CM$9="×",CM$110="×"),"×",IF(SUMIFS(OFFSET(データ_研究棟施設!$M$5:$M$1048576,0,ROUND(CM$8*24,1)),データ_研究棟施設!$J$5:$J$1048576,OFFSET($G$9,ROW()-ROW($N$9),CM$6-$D$4))&gt;=50,IF(SUMIFS(OFFSET(データ_研究棟施設!$M$5:$M$1048576,0,ROUND(CM$8*24,1)),データ_研究棟施設!$J$5:$J$1048576,OFFSET($G$9,ROW()-ROW($N$9),CM$6-$D$4))&gt;=100,"×","△"),IF(OR(CM$8&lt;9/24,CM$8&gt;=17/24),"△","〇")))</f>
        <v>△</v>
      </c>
      <c r="CN86" s="29" t="str">
        <f ca="1">IF(OR(CN$9="×",CN$110="×"),"×",IF(SUMIFS(OFFSET(データ_研究棟施設!$M$5:$M$1048576,0,ROUND(CN$8*24,1)),データ_研究棟施設!$J$5:$J$1048576,OFFSET($G$9,ROW()-ROW($N$9),CN$6-$D$4))&gt;=50,IF(SUMIFS(OFFSET(データ_研究棟施設!$M$5:$M$1048576,0,ROUND(CN$8*24,1)),データ_研究棟施設!$J$5:$J$1048576,OFFSET($G$9,ROW()-ROW($N$9),CN$6-$D$4))&gt;=100,"×","△"),IF(OR(CN$8&lt;9/24,CN$8&gt;=17/24),"△","〇")))</f>
        <v>△</v>
      </c>
      <c r="CO86" s="29" t="str">
        <f ca="1">IF(OR(CO$9="×",CO$110="×"),"×",IF(SUMIFS(OFFSET(データ_研究棟施設!$M$5:$M$1048576,0,ROUND(CO$8*24,1)),データ_研究棟施設!$J$5:$J$1048576,OFFSET($G$9,ROW()-ROW($N$9),CO$6-$D$4))&gt;=50,IF(SUMIFS(OFFSET(データ_研究棟施設!$M$5:$M$1048576,0,ROUND(CO$8*24,1)),データ_研究棟施設!$J$5:$J$1048576,OFFSET($G$9,ROW()-ROW($N$9),CO$6-$D$4))&gt;=100,"×","△"),IF(OR(CO$8&lt;9/24,CO$8&gt;=17/24),"△","〇")))</f>
        <v>△</v>
      </c>
      <c r="CP86" s="29" t="str">
        <f ca="1">IF(OR(CP$9="×",CP$110="×"),"×",IF(SUMIFS(OFFSET(データ_研究棟施設!$M$5:$M$1048576,0,ROUND(CP$8*24,1)),データ_研究棟施設!$J$5:$J$1048576,OFFSET($G$9,ROW()-ROW($N$9),CP$6-$D$4))&gt;=50,IF(SUMIFS(OFFSET(データ_研究棟施設!$M$5:$M$1048576,0,ROUND(CP$8*24,1)),データ_研究棟施設!$J$5:$J$1048576,OFFSET($G$9,ROW()-ROW($N$9),CP$6-$D$4))&gt;=100,"×","△"),IF(OR(CP$8&lt;9/24,CP$8&gt;=17/24),"△","〇")))</f>
        <v>△</v>
      </c>
      <c r="CQ86" s="28" t="str">
        <f ca="1">IF(OR(CQ$9="×",CQ$110="×"),"×",IF(SUMIFS(OFFSET(データ_研究棟施設!$M$5:$M$1048576,0,ROUND(CQ$8*24,1)),データ_研究棟施設!$J$5:$J$1048576,OFFSET($G$9,ROW()-ROW($N$9),CQ$6-$D$4))&gt;=50,IF(SUMIFS(OFFSET(データ_研究棟施設!$M$5:$M$1048576,0,ROUND(CQ$8*24,1)),データ_研究棟施設!$J$5:$J$1048576,OFFSET($G$9,ROW()-ROW($N$9),CQ$6-$D$4))&gt;=100,"×","△"),IF(OR(CQ$8&lt;9/24,CQ$8&gt;=17/24),"△","〇")))</f>
        <v>〇</v>
      </c>
      <c r="CR86" s="29" t="str">
        <f ca="1">IF(OR(CR$9="×",CR$110="×"),"×",IF(SUMIFS(OFFSET(データ_研究棟施設!$M$5:$M$1048576,0,ROUND(CR$8*24,1)),データ_研究棟施設!$J$5:$J$1048576,OFFSET($G$9,ROW()-ROW($N$9),CR$6-$D$4))&gt;=50,IF(SUMIFS(OFFSET(データ_研究棟施設!$M$5:$M$1048576,0,ROUND(CR$8*24,1)),データ_研究棟施設!$J$5:$J$1048576,OFFSET($G$9,ROW()-ROW($N$9),CR$6-$D$4))&gt;=100,"×","△"),IF(OR(CR$8&lt;9/24,CR$8&gt;=17/24),"△","〇")))</f>
        <v>〇</v>
      </c>
      <c r="CS86" s="29" t="str">
        <f ca="1">IF(OR(CS$9="×",CS$110="×"),"×",IF(SUMIFS(OFFSET(データ_研究棟施設!$M$5:$M$1048576,0,ROUND(CS$8*24,1)),データ_研究棟施設!$J$5:$J$1048576,OFFSET($G$9,ROW()-ROW($N$9),CS$6-$D$4))&gt;=50,IF(SUMIFS(OFFSET(データ_研究棟施設!$M$5:$M$1048576,0,ROUND(CS$8*24,1)),データ_研究棟施設!$J$5:$J$1048576,OFFSET($G$9,ROW()-ROW($N$9),CS$6-$D$4))&gt;=100,"×","△"),IF(OR(CS$8&lt;9/24,CS$8&gt;=17/24),"△","〇")))</f>
        <v>〇</v>
      </c>
      <c r="CT86" s="30" t="str">
        <f ca="1">IF(OR(CT$9="×",CT$110="×"),"×",IF(SUMIFS(OFFSET(データ_研究棟施設!$M$5:$M$1048576,0,ROUND(CT$8*24,1)),データ_研究棟施設!$J$5:$J$1048576,OFFSET($G$9,ROW()-ROW($N$9),CT$6-$D$4))&gt;=50,IF(SUMIFS(OFFSET(データ_研究棟施設!$M$5:$M$1048576,0,ROUND(CT$8*24,1)),データ_研究棟施設!$J$5:$J$1048576,OFFSET($G$9,ROW()-ROW($N$9),CT$6-$D$4))&gt;=100,"×","△"),IF(OR(CT$8&lt;9/24,CT$8&gt;=17/24),"△","〇")))</f>
        <v>〇</v>
      </c>
      <c r="CU86" s="29" t="str">
        <f ca="1">IF(OR(CU$9="×",CU$110="×"),"×",IF(SUMIFS(OFFSET(データ_研究棟施設!$M$5:$M$1048576,0,ROUND(CU$8*24,1)),データ_研究棟施設!$J$5:$J$1048576,OFFSET($G$9,ROW()-ROW($N$9),CU$6-$D$4))&gt;=50,IF(SUMIFS(OFFSET(データ_研究棟施設!$M$5:$M$1048576,0,ROUND(CU$8*24,1)),データ_研究棟施設!$J$5:$J$1048576,OFFSET($G$9,ROW()-ROW($N$9),CU$6-$D$4))&gt;=100,"×","△"),IF(OR(CU$8&lt;9/24,CU$8&gt;=17/24),"△","〇")))</f>
        <v>〇</v>
      </c>
      <c r="CV86" s="29" t="str">
        <f ca="1">IF(OR(CV$9="×",CV$110="×"),"×",IF(SUMIFS(OFFSET(データ_研究棟施設!$M$5:$M$1048576,0,ROUND(CV$8*24,1)),データ_研究棟施設!$J$5:$J$1048576,OFFSET($G$9,ROW()-ROW($N$9),CV$6-$D$4))&gt;=50,IF(SUMIFS(OFFSET(データ_研究棟施設!$M$5:$M$1048576,0,ROUND(CV$8*24,1)),データ_研究棟施設!$J$5:$J$1048576,OFFSET($G$9,ROW()-ROW($N$9),CV$6-$D$4))&gt;=100,"×","△"),IF(OR(CV$8&lt;9/24,CV$8&gt;=17/24),"△","〇")))</f>
        <v>〇</v>
      </c>
      <c r="CW86" s="29" t="str">
        <f ca="1">IF(OR(CW$9="×",CW$110="×"),"×",IF(SUMIFS(OFFSET(データ_研究棟施設!$M$5:$M$1048576,0,ROUND(CW$8*24,1)),データ_研究棟施設!$J$5:$J$1048576,OFFSET($G$9,ROW()-ROW($N$9),CW$6-$D$4))&gt;=50,IF(SUMIFS(OFFSET(データ_研究棟施設!$M$5:$M$1048576,0,ROUND(CW$8*24,1)),データ_研究棟施設!$J$5:$J$1048576,OFFSET($G$9,ROW()-ROW($N$9),CW$6-$D$4))&gt;=100,"×","△"),IF(OR(CW$8&lt;9/24,CW$8&gt;=17/24),"△","〇")))</f>
        <v>〇</v>
      </c>
      <c r="CX86" s="29" t="str">
        <f ca="1">IF(OR(CX$9="×",CX$110="×"),"×",IF(SUMIFS(OFFSET(データ_研究棟施設!$M$5:$M$1048576,0,ROUND(CX$8*24,1)),データ_研究棟施設!$J$5:$J$1048576,OFFSET($G$9,ROW()-ROW($N$9),CX$6-$D$4))&gt;=50,IF(SUMIFS(OFFSET(データ_研究棟施設!$M$5:$M$1048576,0,ROUND(CX$8*24,1)),データ_研究棟施設!$J$5:$J$1048576,OFFSET($G$9,ROW()-ROW($N$9),CX$6-$D$4))&gt;=100,"×","△"),IF(OR(CX$8&lt;9/24,CX$8&gt;=17/24),"△","〇")))</f>
        <v>〇</v>
      </c>
      <c r="CY86" s="28" t="str">
        <f ca="1">IF(OR(CY$9="×",CY$110="×"),"×",IF(SUMIFS(OFFSET(データ_研究棟施設!$M$5:$M$1048576,0,ROUND(CY$8*24,1)),データ_研究棟施設!$J$5:$J$1048576,OFFSET($G$9,ROW()-ROW($N$9),CY$6-$D$4))&gt;=50,IF(SUMIFS(OFFSET(データ_研究棟施設!$M$5:$M$1048576,0,ROUND(CY$8*24,1)),データ_研究棟施設!$J$5:$J$1048576,OFFSET($G$9,ROW()-ROW($N$9),CY$6-$D$4))&gt;=100,"×","△"),IF(OR(CY$8&lt;9/24,CY$8&gt;=17/24),"△","〇")))</f>
        <v>△</v>
      </c>
      <c r="CZ86" s="29" t="str">
        <f ca="1">IF(OR(CZ$9="×",CZ$110="×"),"×",IF(SUMIFS(OFFSET(データ_研究棟施設!$M$5:$M$1048576,0,ROUND(CZ$8*24,1)),データ_研究棟施設!$J$5:$J$1048576,OFFSET($G$9,ROW()-ROW($N$9),CZ$6-$D$4))&gt;=50,IF(SUMIFS(OFFSET(データ_研究棟施設!$M$5:$M$1048576,0,ROUND(CZ$8*24,1)),データ_研究棟施設!$J$5:$J$1048576,OFFSET($G$9,ROW()-ROW($N$9),CZ$6-$D$4))&gt;=100,"×","△"),IF(OR(CZ$8&lt;9/24,CZ$8&gt;=17/24),"△","〇")))</f>
        <v>△</v>
      </c>
      <c r="DA86" s="29" t="str">
        <f ca="1">IF(OR(DA$9="×",DA$110="×"),"×",IF(SUMIFS(OFFSET(データ_研究棟施設!$M$5:$M$1048576,0,ROUND(DA$8*24,1)),データ_研究棟施設!$J$5:$J$1048576,OFFSET($G$9,ROW()-ROW($N$9),DA$6-$D$4))&gt;=50,IF(SUMIFS(OFFSET(データ_研究棟施設!$M$5:$M$1048576,0,ROUND(DA$8*24,1)),データ_研究棟施設!$J$5:$J$1048576,OFFSET($G$9,ROW()-ROW($N$9),DA$6-$D$4))&gt;=100,"×","△"),IF(OR(DA$8&lt;9/24,DA$8&gt;=17/24),"△","〇")))</f>
        <v>△</v>
      </c>
      <c r="DB86" s="30" t="str">
        <f ca="1">IF(OR(DB$9="×",DB$110="×"),"×",IF(SUMIFS(OFFSET(データ_研究棟施設!$M$5:$M$1048576,0,ROUND(DB$8*24,1)),データ_研究棟施設!$J$5:$J$1048576,OFFSET($G$9,ROW()-ROW($N$9),DB$6-$D$4))&gt;=50,IF(SUMIFS(OFFSET(データ_研究棟施設!$M$5:$M$1048576,0,ROUND(DB$8*24,1)),データ_研究棟施設!$J$5:$J$1048576,OFFSET($G$9,ROW()-ROW($N$9),DB$6-$D$4))&gt;=100,"×","△"),IF(OR(DB$8&lt;9/24,DB$8&gt;=17/24),"△","〇")))</f>
        <v>△</v>
      </c>
      <c r="DC86" s="29" t="str">
        <f ca="1">IF(OR(DC$9="×",DC$110="×"),"×",IF(SUMIFS(OFFSET(データ_研究棟施設!$M$5:$M$1048576,0,ROUND(DC$8*24,1)),データ_研究棟施設!$J$5:$J$1048576,OFFSET($G$9,ROW()-ROW($N$9),DC$6-$D$4))&gt;=50,IF(SUMIFS(OFFSET(データ_研究棟施設!$M$5:$M$1048576,0,ROUND(DC$8*24,1)),データ_研究棟施設!$J$5:$J$1048576,OFFSET($G$9,ROW()-ROW($N$9),DC$6-$D$4))&gt;=100,"×","△"),IF(OR(DC$8&lt;9/24,DC$8&gt;=17/24),"△","〇")))</f>
        <v>△</v>
      </c>
      <c r="DD86" s="29" t="str">
        <f ca="1">IF(OR(DD$9="×",DD$110="×"),"×",IF(SUMIFS(OFFSET(データ_研究棟施設!$M$5:$M$1048576,0,ROUND(DD$8*24,1)),データ_研究棟施設!$J$5:$J$1048576,OFFSET($G$9,ROW()-ROW($N$9),DD$6-$D$4))&gt;=50,IF(SUMIFS(OFFSET(データ_研究棟施設!$M$5:$M$1048576,0,ROUND(DD$8*24,1)),データ_研究棟施設!$J$5:$J$1048576,OFFSET($G$9,ROW()-ROW($N$9),DD$6-$D$4))&gt;=100,"×","△"),IF(OR(DD$8&lt;9/24,DD$8&gt;=17/24),"△","〇")))</f>
        <v>△</v>
      </c>
      <c r="DE86" s="37" t="str">
        <f ca="1">IF(OR(DE$9="×",DE$110="×"),"×",IF(SUMIFS(OFFSET(データ_研究棟施設!$M$5:$M$1048576,0,ROUND(DE$8*24,1)),データ_研究棟施設!$J$5:$J$1048576,OFFSET($G$9,ROW()-ROW($N$9),DE$6-$D$4))&gt;=50,IF(SUMIFS(OFFSET(データ_研究棟施設!$M$5:$M$1048576,0,ROUND(DE$8*24,1)),データ_研究棟施設!$J$5:$J$1048576,OFFSET($G$9,ROW()-ROW($N$9),DE$6-$D$4))&gt;=100,"×","△"),IF(OR(DE$8&lt;9/24,DE$8&gt;=17/24),"△","〇")))</f>
        <v>△</v>
      </c>
      <c r="DF86" s="36" t="str">
        <f ca="1">IF(OR(DF$9="×",DF$110="×"),"×",IF(SUMIFS(OFFSET(データ_研究棟施設!$M$5:$M$1048576,0,ROUND(DF$8*24,1)),データ_研究棟施設!$J$5:$J$1048576,OFFSET($G$9,ROW()-ROW($N$9),DF$6-$D$4))&gt;=50,IF(SUMIFS(OFFSET(データ_研究棟施設!$M$5:$M$1048576,0,ROUND(DF$8*24,1)),データ_研究棟施設!$J$5:$J$1048576,OFFSET($G$9,ROW()-ROW($N$9),DF$6-$D$4))&gt;=100,"×","△"),IF(OR(DF$8&lt;9/24,DF$8&gt;=17/24),"△","〇")))</f>
        <v>△</v>
      </c>
      <c r="DG86" s="29" t="str">
        <f ca="1">IF(OR(DG$9="×",DG$110="×"),"×",IF(SUMIFS(OFFSET(データ_研究棟施設!$M$5:$M$1048576,0,ROUND(DG$8*24,1)),データ_研究棟施設!$J$5:$J$1048576,OFFSET($G$9,ROW()-ROW($N$9),DG$6-$D$4))&gt;=50,IF(SUMIFS(OFFSET(データ_研究棟施設!$M$5:$M$1048576,0,ROUND(DG$8*24,1)),データ_研究棟施設!$J$5:$J$1048576,OFFSET($G$9,ROW()-ROW($N$9),DG$6-$D$4))&gt;=100,"×","△"),IF(OR(DG$8&lt;9/24,DG$8&gt;=17/24),"△","〇")))</f>
        <v>△</v>
      </c>
      <c r="DH86" s="29" t="str">
        <f ca="1">IF(OR(DH$9="×",DH$110="×"),"×",IF(SUMIFS(OFFSET(データ_研究棟施設!$M$5:$M$1048576,0,ROUND(DH$8*24,1)),データ_研究棟施設!$J$5:$J$1048576,OFFSET($G$9,ROW()-ROW($N$9),DH$6-$D$4))&gt;=50,IF(SUMIFS(OFFSET(データ_研究棟施設!$M$5:$M$1048576,0,ROUND(DH$8*24,1)),データ_研究棟施設!$J$5:$J$1048576,OFFSET($G$9,ROW()-ROW($N$9),DH$6-$D$4))&gt;=100,"×","△"),IF(OR(DH$8&lt;9/24,DH$8&gt;=17/24),"△","〇")))</f>
        <v>△</v>
      </c>
      <c r="DI86" s="29" t="str">
        <f ca="1">IF(OR(DI$9="×",DI$110="×"),"×",IF(SUMIFS(OFFSET(データ_研究棟施設!$M$5:$M$1048576,0,ROUND(DI$8*24,1)),データ_研究棟施設!$J$5:$J$1048576,OFFSET($G$9,ROW()-ROW($N$9),DI$6-$D$4))&gt;=50,IF(SUMIFS(OFFSET(データ_研究棟施設!$M$5:$M$1048576,0,ROUND(DI$8*24,1)),データ_研究棟施設!$J$5:$J$1048576,OFFSET($G$9,ROW()-ROW($N$9),DI$6-$D$4))&gt;=100,"×","△"),IF(OR(DI$8&lt;9/24,DI$8&gt;=17/24),"△","〇")))</f>
        <v>△</v>
      </c>
      <c r="DJ86" s="29" t="str">
        <f ca="1">IF(OR(DJ$9="×",DJ$110="×"),"×",IF(SUMIFS(OFFSET(データ_研究棟施設!$M$5:$M$1048576,0,ROUND(DJ$8*24,1)),データ_研究棟施設!$J$5:$J$1048576,OFFSET($G$9,ROW()-ROW($N$9),DJ$6-$D$4))&gt;=50,IF(SUMIFS(OFFSET(データ_研究棟施設!$M$5:$M$1048576,0,ROUND(DJ$8*24,1)),データ_研究棟施設!$J$5:$J$1048576,OFFSET($G$9,ROW()-ROW($N$9),DJ$6-$D$4))&gt;=100,"×","△"),IF(OR(DJ$8&lt;9/24,DJ$8&gt;=17/24),"△","〇")))</f>
        <v>△</v>
      </c>
      <c r="DK86" s="29" t="str">
        <f ca="1">IF(OR(DK$9="×",DK$110="×"),"×",IF(SUMIFS(OFFSET(データ_研究棟施設!$M$5:$M$1048576,0,ROUND(DK$8*24,1)),データ_研究棟施設!$J$5:$J$1048576,OFFSET($G$9,ROW()-ROW($N$9),DK$6-$D$4))&gt;=50,IF(SUMIFS(OFFSET(データ_研究棟施設!$M$5:$M$1048576,0,ROUND(DK$8*24,1)),データ_研究棟施設!$J$5:$J$1048576,OFFSET($G$9,ROW()-ROW($N$9),DK$6-$D$4))&gt;=100,"×","△"),IF(OR(DK$8&lt;9/24,DK$8&gt;=17/24),"△","〇")))</f>
        <v>△</v>
      </c>
      <c r="DL86" s="29" t="str">
        <f ca="1">IF(OR(DL$9="×",DL$110="×"),"×",IF(SUMIFS(OFFSET(データ_研究棟施設!$M$5:$M$1048576,0,ROUND(DL$8*24,1)),データ_研究棟施設!$J$5:$J$1048576,OFFSET($G$9,ROW()-ROW($N$9),DL$6-$D$4))&gt;=50,IF(SUMIFS(OFFSET(データ_研究棟施設!$M$5:$M$1048576,0,ROUND(DL$8*24,1)),データ_研究棟施設!$J$5:$J$1048576,OFFSET($G$9,ROW()-ROW($N$9),DL$6-$D$4))&gt;=100,"×","△"),IF(OR(DL$8&lt;9/24,DL$8&gt;=17/24),"△","〇")))</f>
        <v>△</v>
      </c>
      <c r="DM86" s="29" t="str">
        <f ca="1">IF(OR(DM$9="×",DM$110="×"),"×",IF(SUMIFS(OFFSET(データ_研究棟施設!$M$5:$M$1048576,0,ROUND(DM$8*24,1)),データ_研究棟施設!$J$5:$J$1048576,OFFSET($G$9,ROW()-ROW($N$9),DM$6-$D$4))&gt;=50,IF(SUMIFS(OFFSET(データ_研究棟施設!$M$5:$M$1048576,0,ROUND(DM$8*24,1)),データ_研究棟施設!$J$5:$J$1048576,OFFSET($G$9,ROW()-ROW($N$9),DM$6-$D$4))&gt;=100,"×","△"),IF(OR(DM$8&lt;9/24,DM$8&gt;=17/24),"△","〇")))</f>
        <v>△</v>
      </c>
      <c r="DN86" s="29" t="str">
        <f ca="1">IF(OR(DN$9="×",DN$110="×"),"×",IF(SUMIFS(OFFSET(データ_研究棟施設!$M$5:$M$1048576,0,ROUND(DN$8*24,1)),データ_研究棟施設!$J$5:$J$1048576,OFFSET($G$9,ROW()-ROW($N$9),DN$6-$D$4))&gt;=50,IF(SUMIFS(OFFSET(データ_研究棟施設!$M$5:$M$1048576,0,ROUND(DN$8*24,1)),データ_研究棟施設!$J$5:$J$1048576,OFFSET($G$9,ROW()-ROW($N$9),DN$6-$D$4))&gt;=100,"×","△"),IF(OR(DN$8&lt;9/24,DN$8&gt;=17/24),"△","〇")))</f>
        <v>△</v>
      </c>
      <c r="DO86" s="28" t="str">
        <f ca="1">IF(OR(DO$9="×",DO$110="×"),"×",IF(SUMIFS(OFFSET(データ_研究棟施設!$M$5:$M$1048576,0,ROUND(DO$8*24,1)),データ_研究棟施設!$J$5:$J$1048576,OFFSET($G$9,ROW()-ROW($N$9),DO$6-$D$4))&gt;=50,IF(SUMIFS(OFFSET(データ_研究棟施設!$M$5:$M$1048576,0,ROUND(DO$8*24,1)),データ_研究棟施設!$J$5:$J$1048576,OFFSET($G$9,ROW()-ROW($N$9),DO$6-$D$4))&gt;=100,"×","△"),IF(OR(DO$8&lt;9/24,DO$8&gt;=17/24),"△","〇")))</f>
        <v>〇</v>
      </c>
      <c r="DP86" s="29" t="str">
        <f ca="1">IF(OR(DP$9="×",DP$110="×"),"×",IF(SUMIFS(OFFSET(データ_研究棟施設!$M$5:$M$1048576,0,ROUND(DP$8*24,1)),データ_研究棟施設!$J$5:$J$1048576,OFFSET($G$9,ROW()-ROW($N$9),DP$6-$D$4))&gt;=50,IF(SUMIFS(OFFSET(データ_研究棟施設!$M$5:$M$1048576,0,ROUND(DP$8*24,1)),データ_研究棟施設!$J$5:$J$1048576,OFFSET($G$9,ROW()-ROW($N$9),DP$6-$D$4))&gt;=100,"×","△"),IF(OR(DP$8&lt;9/24,DP$8&gt;=17/24),"△","〇")))</f>
        <v>〇</v>
      </c>
      <c r="DQ86" s="29" t="str">
        <f ca="1">IF(OR(DQ$9="×",DQ$110="×"),"×",IF(SUMIFS(OFFSET(データ_研究棟施設!$M$5:$M$1048576,0,ROUND(DQ$8*24,1)),データ_研究棟施設!$J$5:$J$1048576,OFFSET($G$9,ROW()-ROW($N$9),DQ$6-$D$4))&gt;=50,IF(SUMIFS(OFFSET(データ_研究棟施設!$M$5:$M$1048576,0,ROUND(DQ$8*24,1)),データ_研究棟施設!$J$5:$J$1048576,OFFSET($G$9,ROW()-ROW($N$9),DQ$6-$D$4))&gt;=100,"×","△"),IF(OR(DQ$8&lt;9/24,DQ$8&gt;=17/24),"△","〇")))</f>
        <v>〇</v>
      </c>
      <c r="DR86" s="30" t="str">
        <f ca="1">IF(OR(DR$9="×",DR$110="×"),"×",IF(SUMIFS(OFFSET(データ_研究棟施設!$M$5:$M$1048576,0,ROUND(DR$8*24,1)),データ_研究棟施設!$J$5:$J$1048576,OFFSET($G$9,ROW()-ROW($N$9),DR$6-$D$4))&gt;=50,IF(SUMIFS(OFFSET(データ_研究棟施設!$M$5:$M$1048576,0,ROUND(DR$8*24,1)),データ_研究棟施設!$J$5:$J$1048576,OFFSET($G$9,ROW()-ROW($N$9),DR$6-$D$4))&gt;=100,"×","△"),IF(OR(DR$8&lt;9/24,DR$8&gt;=17/24),"△","〇")))</f>
        <v>〇</v>
      </c>
      <c r="DS86" s="29" t="str">
        <f ca="1">IF(OR(DS$9="×",DS$110="×"),"×",IF(SUMIFS(OFFSET(データ_研究棟施設!$M$5:$M$1048576,0,ROUND(DS$8*24,1)),データ_研究棟施設!$J$5:$J$1048576,OFFSET($G$9,ROW()-ROW($N$9),DS$6-$D$4))&gt;=50,IF(SUMIFS(OFFSET(データ_研究棟施設!$M$5:$M$1048576,0,ROUND(DS$8*24,1)),データ_研究棟施設!$J$5:$J$1048576,OFFSET($G$9,ROW()-ROW($N$9),DS$6-$D$4))&gt;=100,"×","△"),IF(OR(DS$8&lt;9/24,DS$8&gt;=17/24),"△","〇")))</f>
        <v>〇</v>
      </c>
      <c r="DT86" s="29" t="str">
        <f ca="1">IF(OR(DT$9="×",DT$110="×"),"×",IF(SUMIFS(OFFSET(データ_研究棟施設!$M$5:$M$1048576,0,ROUND(DT$8*24,1)),データ_研究棟施設!$J$5:$J$1048576,OFFSET($G$9,ROW()-ROW($N$9),DT$6-$D$4))&gt;=50,IF(SUMIFS(OFFSET(データ_研究棟施設!$M$5:$M$1048576,0,ROUND(DT$8*24,1)),データ_研究棟施設!$J$5:$J$1048576,OFFSET($G$9,ROW()-ROW($N$9),DT$6-$D$4))&gt;=100,"×","△"),IF(OR(DT$8&lt;9/24,DT$8&gt;=17/24),"△","〇")))</f>
        <v>〇</v>
      </c>
      <c r="DU86" s="29" t="str">
        <f ca="1">IF(OR(DU$9="×",DU$110="×"),"×",IF(SUMIFS(OFFSET(データ_研究棟施設!$M$5:$M$1048576,0,ROUND(DU$8*24,1)),データ_研究棟施設!$J$5:$J$1048576,OFFSET($G$9,ROW()-ROW($N$9),DU$6-$D$4))&gt;=50,IF(SUMIFS(OFFSET(データ_研究棟施設!$M$5:$M$1048576,0,ROUND(DU$8*24,1)),データ_研究棟施設!$J$5:$J$1048576,OFFSET($G$9,ROW()-ROW($N$9),DU$6-$D$4))&gt;=100,"×","△"),IF(OR(DU$8&lt;9/24,DU$8&gt;=17/24),"△","〇")))</f>
        <v>〇</v>
      </c>
      <c r="DV86" s="29" t="str">
        <f ca="1">IF(OR(DV$9="×",DV$110="×"),"×",IF(SUMIFS(OFFSET(データ_研究棟施設!$M$5:$M$1048576,0,ROUND(DV$8*24,1)),データ_研究棟施設!$J$5:$J$1048576,OFFSET($G$9,ROW()-ROW($N$9),DV$6-$D$4))&gt;=50,IF(SUMIFS(OFFSET(データ_研究棟施設!$M$5:$M$1048576,0,ROUND(DV$8*24,1)),データ_研究棟施設!$J$5:$J$1048576,OFFSET($G$9,ROW()-ROW($N$9),DV$6-$D$4))&gt;=100,"×","△"),IF(OR(DV$8&lt;9/24,DV$8&gt;=17/24),"△","〇")))</f>
        <v>〇</v>
      </c>
      <c r="DW86" s="28" t="str">
        <f ca="1">IF(OR(DW$9="×",DW$110="×"),"×",IF(SUMIFS(OFFSET(データ_研究棟施設!$M$5:$M$1048576,0,ROUND(DW$8*24,1)),データ_研究棟施設!$J$5:$J$1048576,OFFSET($G$9,ROW()-ROW($N$9),DW$6-$D$4))&gt;=50,IF(SUMIFS(OFFSET(データ_研究棟施設!$M$5:$M$1048576,0,ROUND(DW$8*24,1)),データ_研究棟施設!$J$5:$J$1048576,OFFSET($G$9,ROW()-ROW($N$9),DW$6-$D$4))&gt;=100,"×","△"),IF(OR(DW$8&lt;9/24,DW$8&gt;=17/24),"△","〇")))</f>
        <v>△</v>
      </c>
      <c r="DX86" s="29" t="str">
        <f ca="1">IF(OR(DX$9="×",DX$110="×"),"×",IF(SUMIFS(OFFSET(データ_研究棟施設!$M$5:$M$1048576,0,ROUND(DX$8*24,1)),データ_研究棟施設!$J$5:$J$1048576,OFFSET($G$9,ROW()-ROW($N$9),DX$6-$D$4))&gt;=50,IF(SUMIFS(OFFSET(データ_研究棟施設!$M$5:$M$1048576,0,ROUND(DX$8*24,1)),データ_研究棟施設!$J$5:$J$1048576,OFFSET($G$9,ROW()-ROW($N$9),DX$6-$D$4))&gt;=100,"×","△"),IF(OR(DX$8&lt;9/24,DX$8&gt;=17/24),"△","〇")))</f>
        <v>△</v>
      </c>
      <c r="DY86" s="29" t="str">
        <f ca="1">IF(OR(DY$9="×",DY$110="×"),"×",IF(SUMIFS(OFFSET(データ_研究棟施設!$M$5:$M$1048576,0,ROUND(DY$8*24,1)),データ_研究棟施設!$J$5:$J$1048576,OFFSET($G$9,ROW()-ROW($N$9),DY$6-$D$4))&gt;=50,IF(SUMIFS(OFFSET(データ_研究棟施設!$M$5:$M$1048576,0,ROUND(DY$8*24,1)),データ_研究棟施設!$J$5:$J$1048576,OFFSET($G$9,ROW()-ROW($N$9),DY$6-$D$4))&gt;=100,"×","△"),IF(OR(DY$8&lt;9/24,DY$8&gt;=17/24),"△","〇")))</f>
        <v>△</v>
      </c>
      <c r="DZ86" s="30" t="str">
        <f ca="1">IF(OR(DZ$9="×",DZ$110="×"),"×",IF(SUMIFS(OFFSET(データ_研究棟施設!$M$5:$M$1048576,0,ROUND(DZ$8*24,1)),データ_研究棟施設!$J$5:$J$1048576,OFFSET($G$9,ROW()-ROW($N$9),DZ$6-$D$4))&gt;=50,IF(SUMIFS(OFFSET(データ_研究棟施設!$M$5:$M$1048576,0,ROUND(DZ$8*24,1)),データ_研究棟施設!$J$5:$J$1048576,OFFSET($G$9,ROW()-ROW($N$9),DZ$6-$D$4))&gt;=100,"×","△"),IF(OR(DZ$8&lt;9/24,DZ$8&gt;=17/24),"△","〇")))</f>
        <v>△</v>
      </c>
      <c r="EA86" s="29" t="str">
        <f ca="1">IF(OR(EA$9="×",EA$110="×"),"×",IF(SUMIFS(OFFSET(データ_研究棟施設!$M$5:$M$1048576,0,ROUND(EA$8*24,1)),データ_研究棟施設!$J$5:$J$1048576,OFFSET($G$9,ROW()-ROW($N$9),EA$6-$D$4))&gt;=50,IF(SUMIFS(OFFSET(データ_研究棟施設!$M$5:$M$1048576,0,ROUND(EA$8*24,1)),データ_研究棟施設!$J$5:$J$1048576,OFFSET($G$9,ROW()-ROW($N$9),EA$6-$D$4))&gt;=100,"×","△"),IF(OR(EA$8&lt;9/24,EA$8&gt;=17/24),"△","〇")))</f>
        <v>△</v>
      </c>
      <c r="EB86" s="29" t="str">
        <f ca="1">IF(OR(EB$9="×",EB$110="×"),"×",IF(SUMIFS(OFFSET(データ_研究棟施設!$M$5:$M$1048576,0,ROUND(EB$8*24,1)),データ_研究棟施設!$J$5:$J$1048576,OFFSET($G$9,ROW()-ROW($N$9),EB$6-$D$4))&gt;=50,IF(SUMIFS(OFFSET(データ_研究棟施設!$M$5:$M$1048576,0,ROUND(EB$8*24,1)),データ_研究棟施設!$J$5:$J$1048576,OFFSET($G$9,ROW()-ROW($N$9),EB$6-$D$4))&gt;=100,"×","△"),IF(OR(EB$8&lt;9/24,EB$8&gt;=17/24),"△","〇")))</f>
        <v>△</v>
      </c>
      <c r="EC86" s="37" t="str">
        <f ca="1">IF(OR(EC$9="×",EC$110="×"),"×",IF(SUMIFS(OFFSET(データ_研究棟施設!$M$5:$M$1048576,0,ROUND(EC$8*24,1)),データ_研究棟施設!$J$5:$J$1048576,OFFSET($G$9,ROW()-ROW($N$9),EC$6-$D$4))&gt;=50,IF(SUMIFS(OFFSET(データ_研究棟施設!$M$5:$M$1048576,0,ROUND(EC$8*24,1)),データ_研究棟施設!$J$5:$J$1048576,OFFSET($G$9,ROW()-ROW($N$9),EC$6-$D$4))&gt;=100,"×","△"),IF(OR(EC$8&lt;9/24,EC$8&gt;=17/24),"△","〇")))</f>
        <v>△</v>
      </c>
      <c r="ED86" s="36" t="str">
        <f ca="1">IF(OR(ED$9="×",ED$110="×"),"×",IF(SUMIFS(OFFSET(データ_研究棟施設!$M$5:$M$1048576,0,ROUND(ED$8*24,1)),データ_研究棟施設!$J$5:$J$1048576,OFFSET($G$9,ROW()-ROW($N$9),ED$6-$D$4))&gt;=50,IF(SUMIFS(OFFSET(データ_研究棟施設!$M$5:$M$1048576,0,ROUND(ED$8*24,1)),データ_研究棟施設!$J$5:$J$1048576,OFFSET($G$9,ROW()-ROW($N$9),ED$6-$D$4))&gt;=100,"×","△"),IF(OR(ED$8&lt;9/24,ED$8&gt;=17/24),"△","〇")))</f>
        <v>×</v>
      </c>
      <c r="EE86" s="29" t="str">
        <f ca="1">IF(OR(EE$9="×",EE$110="×"),"×",IF(SUMIFS(OFFSET(データ_研究棟施設!$M$5:$M$1048576,0,ROUND(EE$8*24,1)),データ_研究棟施設!$J$5:$J$1048576,OFFSET($G$9,ROW()-ROW($N$9),EE$6-$D$4))&gt;=50,IF(SUMIFS(OFFSET(データ_研究棟施設!$M$5:$M$1048576,0,ROUND(EE$8*24,1)),データ_研究棟施設!$J$5:$J$1048576,OFFSET($G$9,ROW()-ROW($N$9),EE$6-$D$4))&gt;=100,"×","△"),IF(OR(EE$8&lt;9/24,EE$8&gt;=17/24),"△","〇")))</f>
        <v>×</v>
      </c>
      <c r="EF86" s="29" t="str">
        <f ca="1">IF(OR(EF$9="×",EF$110="×"),"×",IF(SUMIFS(OFFSET(データ_研究棟施設!$M$5:$M$1048576,0,ROUND(EF$8*24,1)),データ_研究棟施設!$J$5:$J$1048576,OFFSET($G$9,ROW()-ROW($N$9),EF$6-$D$4))&gt;=50,IF(SUMIFS(OFFSET(データ_研究棟施設!$M$5:$M$1048576,0,ROUND(EF$8*24,1)),データ_研究棟施設!$J$5:$J$1048576,OFFSET($G$9,ROW()-ROW($N$9),EF$6-$D$4))&gt;=100,"×","△"),IF(OR(EF$8&lt;9/24,EF$8&gt;=17/24),"△","〇")))</f>
        <v>×</v>
      </c>
      <c r="EG86" s="29" t="str">
        <f ca="1">IF(OR(EG$9="×",EG$110="×"),"×",IF(SUMIFS(OFFSET(データ_研究棟施設!$M$5:$M$1048576,0,ROUND(EG$8*24,1)),データ_研究棟施設!$J$5:$J$1048576,OFFSET($G$9,ROW()-ROW($N$9),EG$6-$D$4))&gt;=50,IF(SUMIFS(OFFSET(データ_研究棟施設!$M$5:$M$1048576,0,ROUND(EG$8*24,1)),データ_研究棟施設!$J$5:$J$1048576,OFFSET($G$9,ROW()-ROW($N$9),EG$6-$D$4))&gt;=100,"×","△"),IF(OR(EG$8&lt;9/24,EG$8&gt;=17/24),"△","〇")))</f>
        <v>×</v>
      </c>
      <c r="EH86" s="29" t="str">
        <f ca="1">IF(OR(EH$9="×",EH$110="×"),"×",IF(SUMIFS(OFFSET(データ_研究棟施設!$M$5:$M$1048576,0,ROUND(EH$8*24,1)),データ_研究棟施設!$J$5:$J$1048576,OFFSET($G$9,ROW()-ROW($N$9),EH$6-$D$4))&gt;=50,IF(SUMIFS(OFFSET(データ_研究棟施設!$M$5:$M$1048576,0,ROUND(EH$8*24,1)),データ_研究棟施設!$J$5:$J$1048576,OFFSET($G$9,ROW()-ROW($N$9),EH$6-$D$4))&gt;=100,"×","△"),IF(OR(EH$8&lt;9/24,EH$8&gt;=17/24),"△","〇")))</f>
        <v>×</v>
      </c>
      <c r="EI86" s="29" t="str">
        <f ca="1">IF(OR(EI$9="×",EI$110="×"),"×",IF(SUMIFS(OFFSET(データ_研究棟施設!$M$5:$M$1048576,0,ROUND(EI$8*24,1)),データ_研究棟施設!$J$5:$J$1048576,OFFSET($G$9,ROW()-ROW($N$9),EI$6-$D$4))&gt;=50,IF(SUMIFS(OFFSET(データ_研究棟施設!$M$5:$M$1048576,0,ROUND(EI$8*24,1)),データ_研究棟施設!$J$5:$J$1048576,OFFSET($G$9,ROW()-ROW($N$9),EI$6-$D$4))&gt;=100,"×","△"),IF(OR(EI$8&lt;9/24,EI$8&gt;=17/24),"△","〇")))</f>
        <v>×</v>
      </c>
      <c r="EJ86" s="29" t="str">
        <f ca="1">IF(OR(EJ$9="×",EJ$110="×"),"×",IF(SUMIFS(OFFSET(データ_研究棟施設!$M$5:$M$1048576,0,ROUND(EJ$8*24,1)),データ_研究棟施設!$J$5:$J$1048576,OFFSET($G$9,ROW()-ROW($N$9),EJ$6-$D$4))&gt;=50,IF(SUMIFS(OFFSET(データ_研究棟施設!$M$5:$M$1048576,0,ROUND(EJ$8*24,1)),データ_研究棟施設!$J$5:$J$1048576,OFFSET($G$9,ROW()-ROW($N$9),EJ$6-$D$4))&gt;=100,"×","△"),IF(OR(EJ$8&lt;9/24,EJ$8&gt;=17/24),"△","〇")))</f>
        <v>×</v>
      </c>
      <c r="EK86" s="29" t="str">
        <f ca="1">IF(OR(EK$9="×",EK$110="×"),"×",IF(SUMIFS(OFFSET(データ_研究棟施設!$M$5:$M$1048576,0,ROUND(EK$8*24,1)),データ_研究棟施設!$J$5:$J$1048576,OFFSET($G$9,ROW()-ROW($N$9),EK$6-$D$4))&gt;=50,IF(SUMIFS(OFFSET(データ_研究棟施設!$M$5:$M$1048576,0,ROUND(EK$8*24,1)),データ_研究棟施設!$J$5:$J$1048576,OFFSET($G$9,ROW()-ROW($N$9),EK$6-$D$4))&gt;=100,"×","△"),IF(OR(EK$8&lt;9/24,EK$8&gt;=17/24),"△","〇")))</f>
        <v>×</v>
      </c>
      <c r="EL86" s="29" t="str">
        <f ca="1">IF(OR(EL$9="×",EL$110="×"),"×",IF(SUMIFS(OFFSET(データ_研究棟施設!$M$5:$M$1048576,0,ROUND(EL$8*24,1)),データ_研究棟施設!$J$5:$J$1048576,OFFSET($G$9,ROW()-ROW($N$9),EL$6-$D$4))&gt;=50,IF(SUMIFS(OFFSET(データ_研究棟施設!$M$5:$M$1048576,0,ROUND(EL$8*24,1)),データ_研究棟施設!$J$5:$J$1048576,OFFSET($G$9,ROW()-ROW($N$9),EL$6-$D$4))&gt;=100,"×","△"),IF(OR(EL$8&lt;9/24,EL$8&gt;=17/24),"△","〇")))</f>
        <v>×</v>
      </c>
      <c r="EM86" s="28" t="str">
        <f ca="1">IF(OR(EM$9="×",EM$110="×"),"×",IF(SUMIFS(OFFSET(データ_研究棟施設!$M$5:$M$1048576,0,ROUND(EM$8*24,1)),データ_研究棟施設!$J$5:$J$1048576,OFFSET($G$9,ROW()-ROW($N$9),EM$6-$D$4))&gt;=50,IF(SUMIFS(OFFSET(データ_研究棟施設!$M$5:$M$1048576,0,ROUND(EM$8*24,1)),データ_研究棟施設!$J$5:$J$1048576,OFFSET($G$9,ROW()-ROW($N$9),EM$6-$D$4))&gt;=100,"×","△"),IF(OR(EM$8&lt;9/24,EM$8&gt;=17/24),"△","〇")))</f>
        <v>×</v>
      </c>
      <c r="EN86" s="29" t="str">
        <f ca="1">IF(OR(EN$9="×",EN$110="×"),"×",IF(SUMIFS(OFFSET(データ_研究棟施設!$M$5:$M$1048576,0,ROUND(EN$8*24,1)),データ_研究棟施設!$J$5:$J$1048576,OFFSET($G$9,ROW()-ROW($N$9),EN$6-$D$4))&gt;=50,IF(SUMIFS(OFFSET(データ_研究棟施設!$M$5:$M$1048576,0,ROUND(EN$8*24,1)),データ_研究棟施設!$J$5:$J$1048576,OFFSET($G$9,ROW()-ROW($N$9),EN$6-$D$4))&gt;=100,"×","△"),IF(OR(EN$8&lt;9/24,EN$8&gt;=17/24),"△","〇")))</f>
        <v>×</v>
      </c>
      <c r="EO86" s="29" t="str">
        <f ca="1">IF(OR(EO$9="×",EO$110="×"),"×",IF(SUMIFS(OFFSET(データ_研究棟施設!$M$5:$M$1048576,0,ROUND(EO$8*24,1)),データ_研究棟施設!$J$5:$J$1048576,OFFSET($G$9,ROW()-ROW($N$9),EO$6-$D$4))&gt;=50,IF(SUMIFS(OFFSET(データ_研究棟施設!$M$5:$M$1048576,0,ROUND(EO$8*24,1)),データ_研究棟施設!$J$5:$J$1048576,OFFSET($G$9,ROW()-ROW($N$9),EO$6-$D$4))&gt;=100,"×","△"),IF(OR(EO$8&lt;9/24,EO$8&gt;=17/24),"△","〇")))</f>
        <v>×</v>
      </c>
      <c r="EP86" s="30" t="str">
        <f ca="1">IF(OR(EP$9="×",EP$110="×"),"×",IF(SUMIFS(OFFSET(データ_研究棟施設!$M$5:$M$1048576,0,ROUND(EP$8*24,1)),データ_研究棟施設!$J$5:$J$1048576,OFFSET($G$9,ROW()-ROW($N$9),EP$6-$D$4))&gt;=50,IF(SUMIFS(OFFSET(データ_研究棟施設!$M$5:$M$1048576,0,ROUND(EP$8*24,1)),データ_研究棟施設!$J$5:$J$1048576,OFFSET($G$9,ROW()-ROW($N$9),EP$6-$D$4))&gt;=100,"×","△"),IF(OR(EP$8&lt;9/24,EP$8&gt;=17/24),"△","〇")))</f>
        <v>×</v>
      </c>
      <c r="EQ86" s="29" t="str">
        <f ca="1">IF(OR(EQ$9="×",EQ$110="×"),"×",IF(SUMIFS(OFFSET(データ_研究棟施設!$M$5:$M$1048576,0,ROUND(EQ$8*24,1)),データ_研究棟施設!$J$5:$J$1048576,OFFSET($G$9,ROW()-ROW($N$9),EQ$6-$D$4))&gt;=50,IF(SUMIFS(OFFSET(データ_研究棟施設!$M$5:$M$1048576,0,ROUND(EQ$8*24,1)),データ_研究棟施設!$J$5:$J$1048576,OFFSET($G$9,ROW()-ROW($N$9),EQ$6-$D$4))&gt;=100,"×","△"),IF(OR(EQ$8&lt;9/24,EQ$8&gt;=17/24),"△","〇")))</f>
        <v>×</v>
      </c>
      <c r="ER86" s="29" t="str">
        <f ca="1">IF(OR(ER$9="×",ER$110="×"),"×",IF(SUMIFS(OFFSET(データ_研究棟施設!$M$5:$M$1048576,0,ROUND(ER$8*24,1)),データ_研究棟施設!$J$5:$J$1048576,OFFSET($G$9,ROW()-ROW($N$9),ER$6-$D$4))&gt;=50,IF(SUMIFS(OFFSET(データ_研究棟施設!$M$5:$M$1048576,0,ROUND(ER$8*24,1)),データ_研究棟施設!$J$5:$J$1048576,OFFSET($G$9,ROW()-ROW($N$9),ER$6-$D$4))&gt;=100,"×","△"),IF(OR(ER$8&lt;9/24,ER$8&gt;=17/24),"△","〇")))</f>
        <v>×</v>
      </c>
      <c r="ES86" s="29" t="str">
        <f ca="1">IF(OR(ES$9="×",ES$110="×"),"×",IF(SUMIFS(OFFSET(データ_研究棟施設!$M$5:$M$1048576,0,ROUND(ES$8*24,1)),データ_研究棟施設!$J$5:$J$1048576,OFFSET($G$9,ROW()-ROW($N$9),ES$6-$D$4))&gt;=50,IF(SUMIFS(OFFSET(データ_研究棟施設!$M$5:$M$1048576,0,ROUND(ES$8*24,1)),データ_研究棟施設!$J$5:$J$1048576,OFFSET($G$9,ROW()-ROW($N$9),ES$6-$D$4))&gt;=100,"×","△"),IF(OR(ES$8&lt;9/24,ES$8&gt;=17/24),"△","〇")))</f>
        <v>×</v>
      </c>
      <c r="ET86" s="29" t="str">
        <f ca="1">IF(OR(ET$9="×",ET$110="×"),"×",IF(SUMIFS(OFFSET(データ_研究棟施設!$M$5:$M$1048576,0,ROUND(ET$8*24,1)),データ_研究棟施設!$J$5:$J$1048576,OFFSET($G$9,ROW()-ROW($N$9),ET$6-$D$4))&gt;=50,IF(SUMIFS(OFFSET(データ_研究棟施設!$M$5:$M$1048576,0,ROUND(ET$8*24,1)),データ_研究棟施設!$J$5:$J$1048576,OFFSET($G$9,ROW()-ROW($N$9),ET$6-$D$4))&gt;=100,"×","△"),IF(OR(ET$8&lt;9/24,ET$8&gt;=17/24),"△","〇")))</f>
        <v>×</v>
      </c>
      <c r="EU86" s="28" t="str">
        <f ca="1">IF(OR(EU$9="×",EU$110="×"),"×",IF(SUMIFS(OFFSET(データ_研究棟施設!$M$5:$M$1048576,0,ROUND(EU$8*24,1)),データ_研究棟施設!$J$5:$J$1048576,OFFSET($G$9,ROW()-ROW($N$9),EU$6-$D$4))&gt;=50,IF(SUMIFS(OFFSET(データ_研究棟施設!$M$5:$M$1048576,0,ROUND(EU$8*24,1)),データ_研究棟施設!$J$5:$J$1048576,OFFSET($G$9,ROW()-ROW($N$9),EU$6-$D$4))&gt;=100,"×","△"),IF(OR(EU$8&lt;9/24,EU$8&gt;=17/24),"△","〇")))</f>
        <v>×</v>
      </c>
      <c r="EV86" s="29" t="str">
        <f ca="1">IF(OR(EV$9="×",EV$110="×"),"×",IF(SUMIFS(OFFSET(データ_研究棟施設!$M$5:$M$1048576,0,ROUND(EV$8*24,1)),データ_研究棟施設!$J$5:$J$1048576,OFFSET($G$9,ROW()-ROW($N$9),EV$6-$D$4))&gt;=50,IF(SUMIFS(OFFSET(データ_研究棟施設!$M$5:$M$1048576,0,ROUND(EV$8*24,1)),データ_研究棟施設!$J$5:$J$1048576,OFFSET($G$9,ROW()-ROW($N$9),EV$6-$D$4))&gt;=100,"×","△"),IF(OR(EV$8&lt;9/24,EV$8&gt;=17/24),"△","〇")))</f>
        <v>×</v>
      </c>
      <c r="EW86" s="29" t="str">
        <f ca="1">IF(OR(EW$9="×",EW$110="×"),"×",IF(SUMIFS(OFFSET(データ_研究棟施設!$M$5:$M$1048576,0,ROUND(EW$8*24,1)),データ_研究棟施設!$J$5:$J$1048576,OFFSET($G$9,ROW()-ROW($N$9),EW$6-$D$4))&gt;=50,IF(SUMIFS(OFFSET(データ_研究棟施設!$M$5:$M$1048576,0,ROUND(EW$8*24,1)),データ_研究棟施設!$J$5:$J$1048576,OFFSET($G$9,ROW()-ROW($N$9),EW$6-$D$4))&gt;=100,"×","△"),IF(OR(EW$8&lt;9/24,EW$8&gt;=17/24),"△","〇")))</f>
        <v>×</v>
      </c>
      <c r="EX86" s="30" t="str">
        <f ca="1">IF(OR(EX$9="×",EX$110="×"),"×",IF(SUMIFS(OFFSET(データ_研究棟施設!$M$5:$M$1048576,0,ROUND(EX$8*24,1)),データ_研究棟施設!$J$5:$J$1048576,OFFSET($G$9,ROW()-ROW($N$9),EX$6-$D$4))&gt;=50,IF(SUMIFS(OFFSET(データ_研究棟施設!$M$5:$M$1048576,0,ROUND(EX$8*24,1)),データ_研究棟施設!$J$5:$J$1048576,OFFSET($G$9,ROW()-ROW($N$9),EX$6-$D$4))&gt;=100,"×","△"),IF(OR(EX$8&lt;9/24,EX$8&gt;=17/24),"△","〇")))</f>
        <v>×</v>
      </c>
      <c r="EY86" s="29" t="str">
        <f ca="1">IF(OR(EY$9="×",EY$110="×"),"×",IF(SUMIFS(OFFSET(データ_研究棟施設!$M$5:$M$1048576,0,ROUND(EY$8*24,1)),データ_研究棟施設!$J$5:$J$1048576,OFFSET($G$9,ROW()-ROW($N$9),EY$6-$D$4))&gt;=50,IF(SUMIFS(OFFSET(データ_研究棟施設!$M$5:$M$1048576,0,ROUND(EY$8*24,1)),データ_研究棟施設!$J$5:$J$1048576,OFFSET($G$9,ROW()-ROW($N$9),EY$6-$D$4))&gt;=100,"×","△"),IF(OR(EY$8&lt;9/24,EY$8&gt;=17/24),"△","〇")))</f>
        <v>×</v>
      </c>
      <c r="EZ86" s="29" t="str">
        <f ca="1">IF(OR(EZ$9="×",EZ$110="×"),"×",IF(SUMIFS(OFFSET(データ_研究棟施設!$M$5:$M$1048576,0,ROUND(EZ$8*24,1)),データ_研究棟施設!$J$5:$J$1048576,OFFSET($G$9,ROW()-ROW($N$9),EZ$6-$D$4))&gt;=50,IF(SUMIFS(OFFSET(データ_研究棟施設!$M$5:$M$1048576,0,ROUND(EZ$8*24,1)),データ_研究棟施設!$J$5:$J$1048576,OFFSET($G$9,ROW()-ROW($N$9),EZ$6-$D$4))&gt;=100,"×","△"),IF(OR(EZ$8&lt;9/24,EZ$8&gt;=17/24),"△","〇")))</f>
        <v>×</v>
      </c>
      <c r="FA86" s="37" t="str">
        <f ca="1">IF(OR(FA$9="×",FA$110="×"),"×",IF(SUMIFS(OFFSET(データ_研究棟施設!$M$5:$M$1048576,0,ROUND(FA$8*24,1)),データ_研究棟施設!$J$5:$J$1048576,OFFSET($G$9,ROW()-ROW($N$9),FA$6-$D$4))&gt;=50,IF(SUMIFS(OFFSET(データ_研究棟施設!$M$5:$M$1048576,0,ROUND(FA$8*24,1)),データ_研究棟施設!$J$5:$J$1048576,OFFSET($G$9,ROW()-ROW($N$9),FA$6-$D$4))&gt;=100,"×","△"),IF(OR(FA$8&lt;9/24,FA$8&gt;=17/24),"△","〇")))</f>
        <v>×</v>
      </c>
      <c r="FB86" s="36" t="str">
        <f ca="1">IF(OR(FB$9="×",FB$110="×"),"×",IF(SUMIFS(OFFSET(データ_研究棟施設!$M$5:$M$1048576,0,ROUND(FB$8*24,1)),データ_研究棟施設!$J$5:$J$1048576,OFFSET($G$9,ROW()-ROW($N$9),FB$6-$D$4))&gt;=50,IF(SUMIFS(OFFSET(データ_研究棟施設!$M$5:$M$1048576,0,ROUND(FB$8*24,1)),データ_研究棟施設!$J$5:$J$1048576,OFFSET($G$9,ROW()-ROW($N$9),FB$6-$D$4))&gt;=100,"×","△"),IF(OR(FB$8&lt;9/24,FB$8&gt;=17/24),"△","〇")))</f>
        <v>×</v>
      </c>
      <c r="FC86" s="29" t="str">
        <f ca="1">IF(OR(FC$9="×",FC$110="×"),"×",IF(SUMIFS(OFFSET(データ_研究棟施設!$M$5:$M$1048576,0,ROUND(FC$8*24,1)),データ_研究棟施設!$J$5:$J$1048576,OFFSET($G$9,ROW()-ROW($N$9),FC$6-$D$4))&gt;=50,IF(SUMIFS(OFFSET(データ_研究棟施設!$M$5:$M$1048576,0,ROUND(FC$8*24,1)),データ_研究棟施設!$J$5:$J$1048576,OFFSET($G$9,ROW()-ROW($N$9),FC$6-$D$4))&gt;=100,"×","△"),IF(OR(FC$8&lt;9/24,FC$8&gt;=17/24),"△","〇")))</f>
        <v>×</v>
      </c>
      <c r="FD86" s="29" t="str">
        <f ca="1">IF(OR(FD$9="×",FD$110="×"),"×",IF(SUMIFS(OFFSET(データ_研究棟施設!$M$5:$M$1048576,0,ROUND(FD$8*24,1)),データ_研究棟施設!$J$5:$J$1048576,OFFSET($G$9,ROW()-ROW($N$9),FD$6-$D$4))&gt;=50,IF(SUMIFS(OFFSET(データ_研究棟施設!$M$5:$M$1048576,0,ROUND(FD$8*24,1)),データ_研究棟施設!$J$5:$J$1048576,OFFSET($G$9,ROW()-ROW($N$9),FD$6-$D$4))&gt;=100,"×","△"),IF(OR(FD$8&lt;9/24,FD$8&gt;=17/24),"△","〇")))</f>
        <v>×</v>
      </c>
      <c r="FE86" s="29" t="str">
        <f ca="1">IF(OR(FE$9="×",FE$110="×"),"×",IF(SUMIFS(OFFSET(データ_研究棟施設!$M$5:$M$1048576,0,ROUND(FE$8*24,1)),データ_研究棟施設!$J$5:$J$1048576,OFFSET($G$9,ROW()-ROW($N$9),FE$6-$D$4))&gt;=50,IF(SUMIFS(OFFSET(データ_研究棟施設!$M$5:$M$1048576,0,ROUND(FE$8*24,1)),データ_研究棟施設!$J$5:$J$1048576,OFFSET($G$9,ROW()-ROW($N$9),FE$6-$D$4))&gt;=100,"×","△"),IF(OR(FE$8&lt;9/24,FE$8&gt;=17/24),"△","〇")))</f>
        <v>×</v>
      </c>
      <c r="FF86" s="29" t="str">
        <f ca="1">IF(OR(FF$9="×",FF$110="×"),"×",IF(SUMIFS(OFFSET(データ_研究棟施設!$M$5:$M$1048576,0,ROUND(FF$8*24,1)),データ_研究棟施設!$J$5:$J$1048576,OFFSET($G$9,ROW()-ROW($N$9),FF$6-$D$4))&gt;=50,IF(SUMIFS(OFFSET(データ_研究棟施設!$M$5:$M$1048576,0,ROUND(FF$8*24,1)),データ_研究棟施設!$J$5:$J$1048576,OFFSET($G$9,ROW()-ROW($N$9),FF$6-$D$4))&gt;=100,"×","△"),IF(OR(FF$8&lt;9/24,FF$8&gt;=17/24),"△","〇")))</f>
        <v>×</v>
      </c>
      <c r="FG86" s="29" t="str">
        <f ca="1">IF(OR(FG$9="×",FG$110="×"),"×",IF(SUMIFS(OFFSET(データ_研究棟施設!$M$5:$M$1048576,0,ROUND(FG$8*24,1)),データ_研究棟施設!$J$5:$J$1048576,OFFSET($G$9,ROW()-ROW($N$9),FG$6-$D$4))&gt;=50,IF(SUMIFS(OFFSET(データ_研究棟施設!$M$5:$M$1048576,0,ROUND(FG$8*24,1)),データ_研究棟施設!$J$5:$J$1048576,OFFSET($G$9,ROW()-ROW($N$9),FG$6-$D$4))&gt;=100,"×","△"),IF(OR(FG$8&lt;9/24,FG$8&gt;=17/24),"△","〇")))</f>
        <v>×</v>
      </c>
      <c r="FH86" s="29" t="str">
        <f ca="1">IF(OR(FH$9="×",FH$110="×"),"×",IF(SUMIFS(OFFSET(データ_研究棟施設!$M$5:$M$1048576,0,ROUND(FH$8*24,1)),データ_研究棟施設!$J$5:$J$1048576,OFFSET($G$9,ROW()-ROW($N$9),FH$6-$D$4))&gt;=50,IF(SUMIFS(OFFSET(データ_研究棟施設!$M$5:$M$1048576,0,ROUND(FH$8*24,1)),データ_研究棟施設!$J$5:$J$1048576,OFFSET($G$9,ROW()-ROW($N$9),FH$6-$D$4))&gt;=100,"×","△"),IF(OR(FH$8&lt;9/24,FH$8&gt;=17/24),"△","〇")))</f>
        <v>×</v>
      </c>
      <c r="FI86" s="29" t="str">
        <f ca="1">IF(OR(FI$9="×",FI$110="×"),"×",IF(SUMIFS(OFFSET(データ_研究棟施設!$M$5:$M$1048576,0,ROUND(FI$8*24,1)),データ_研究棟施設!$J$5:$J$1048576,OFFSET($G$9,ROW()-ROW($N$9),FI$6-$D$4))&gt;=50,IF(SUMIFS(OFFSET(データ_研究棟施設!$M$5:$M$1048576,0,ROUND(FI$8*24,1)),データ_研究棟施設!$J$5:$J$1048576,OFFSET($G$9,ROW()-ROW($N$9),FI$6-$D$4))&gt;=100,"×","△"),IF(OR(FI$8&lt;9/24,FI$8&gt;=17/24),"△","〇")))</f>
        <v>×</v>
      </c>
      <c r="FJ86" s="29" t="str">
        <f ca="1">IF(OR(FJ$9="×",FJ$110="×"),"×",IF(SUMIFS(OFFSET(データ_研究棟施設!$M$5:$M$1048576,0,ROUND(FJ$8*24,1)),データ_研究棟施設!$J$5:$J$1048576,OFFSET($G$9,ROW()-ROW($N$9),FJ$6-$D$4))&gt;=50,IF(SUMIFS(OFFSET(データ_研究棟施設!$M$5:$M$1048576,0,ROUND(FJ$8*24,1)),データ_研究棟施設!$J$5:$J$1048576,OFFSET($G$9,ROW()-ROW($N$9),FJ$6-$D$4))&gt;=100,"×","△"),IF(OR(FJ$8&lt;9/24,FJ$8&gt;=17/24),"△","〇")))</f>
        <v>×</v>
      </c>
      <c r="FK86" s="28" t="str">
        <f ca="1">IF(OR(FK$9="×",FK$110="×"),"×",IF(SUMIFS(OFFSET(データ_研究棟施設!$M$5:$M$1048576,0,ROUND(FK$8*24,1)),データ_研究棟施設!$J$5:$J$1048576,OFFSET($G$9,ROW()-ROW($N$9),FK$6-$D$4))&gt;=50,IF(SUMIFS(OFFSET(データ_研究棟施設!$M$5:$M$1048576,0,ROUND(FK$8*24,1)),データ_研究棟施設!$J$5:$J$1048576,OFFSET($G$9,ROW()-ROW($N$9),FK$6-$D$4))&gt;=100,"×","△"),IF(OR(FK$8&lt;9/24,FK$8&gt;=17/24),"△","〇")))</f>
        <v>×</v>
      </c>
      <c r="FL86" s="29" t="str">
        <f ca="1">IF(OR(FL$9="×",FL$110="×"),"×",IF(SUMIFS(OFFSET(データ_研究棟施設!$M$5:$M$1048576,0,ROUND(FL$8*24,1)),データ_研究棟施設!$J$5:$J$1048576,OFFSET($G$9,ROW()-ROW($N$9),FL$6-$D$4))&gt;=50,IF(SUMIFS(OFFSET(データ_研究棟施設!$M$5:$M$1048576,0,ROUND(FL$8*24,1)),データ_研究棟施設!$J$5:$J$1048576,OFFSET($G$9,ROW()-ROW($N$9),FL$6-$D$4))&gt;=100,"×","△"),IF(OR(FL$8&lt;9/24,FL$8&gt;=17/24),"△","〇")))</f>
        <v>×</v>
      </c>
      <c r="FM86" s="29" t="str">
        <f ca="1">IF(OR(FM$9="×",FM$110="×"),"×",IF(SUMIFS(OFFSET(データ_研究棟施設!$M$5:$M$1048576,0,ROUND(FM$8*24,1)),データ_研究棟施設!$J$5:$J$1048576,OFFSET($G$9,ROW()-ROW($N$9),FM$6-$D$4))&gt;=50,IF(SUMIFS(OFFSET(データ_研究棟施設!$M$5:$M$1048576,0,ROUND(FM$8*24,1)),データ_研究棟施設!$J$5:$J$1048576,OFFSET($G$9,ROW()-ROW($N$9),FM$6-$D$4))&gt;=100,"×","△"),IF(OR(FM$8&lt;9/24,FM$8&gt;=17/24),"△","〇")))</f>
        <v>×</v>
      </c>
      <c r="FN86" s="30" t="str">
        <f ca="1">IF(OR(FN$9="×",FN$110="×"),"×",IF(SUMIFS(OFFSET(データ_研究棟施設!$M$5:$M$1048576,0,ROUND(FN$8*24,1)),データ_研究棟施設!$J$5:$J$1048576,OFFSET($G$9,ROW()-ROW($N$9),FN$6-$D$4))&gt;=50,IF(SUMIFS(OFFSET(データ_研究棟施設!$M$5:$M$1048576,0,ROUND(FN$8*24,1)),データ_研究棟施設!$J$5:$J$1048576,OFFSET($G$9,ROW()-ROW($N$9),FN$6-$D$4))&gt;=100,"×","△"),IF(OR(FN$8&lt;9/24,FN$8&gt;=17/24),"△","〇")))</f>
        <v>×</v>
      </c>
      <c r="FO86" s="29" t="str">
        <f ca="1">IF(OR(FO$9="×",FO$110="×"),"×",IF(SUMIFS(OFFSET(データ_研究棟施設!$M$5:$M$1048576,0,ROUND(FO$8*24,1)),データ_研究棟施設!$J$5:$J$1048576,OFFSET($G$9,ROW()-ROW($N$9),FO$6-$D$4))&gt;=50,IF(SUMIFS(OFFSET(データ_研究棟施設!$M$5:$M$1048576,0,ROUND(FO$8*24,1)),データ_研究棟施設!$J$5:$J$1048576,OFFSET($G$9,ROW()-ROW($N$9),FO$6-$D$4))&gt;=100,"×","△"),IF(OR(FO$8&lt;9/24,FO$8&gt;=17/24),"△","〇")))</f>
        <v>×</v>
      </c>
      <c r="FP86" s="29" t="str">
        <f ca="1">IF(OR(FP$9="×",FP$110="×"),"×",IF(SUMIFS(OFFSET(データ_研究棟施設!$M$5:$M$1048576,0,ROUND(FP$8*24,1)),データ_研究棟施設!$J$5:$J$1048576,OFFSET($G$9,ROW()-ROW($N$9),FP$6-$D$4))&gt;=50,IF(SUMIFS(OFFSET(データ_研究棟施設!$M$5:$M$1048576,0,ROUND(FP$8*24,1)),データ_研究棟施設!$J$5:$J$1048576,OFFSET($G$9,ROW()-ROW($N$9),FP$6-$D$4))&gt;=100,"×","△"),IF(OR(FP$8&lt;9/24,FP$8&gt;=17/24),"△","〇")))</f>
        <v>×</v>
      </c>
      <c r="FQ86" s="29" t="str">
        <f ca="1">IF(OR(FQ$9="×",FQ$110="×"),"×",IF(SUMIFS(OFFSET(データ_研究棟施設!$M$5:$M$1048576,0,ROUND(FQ$8*24,1)),データ_研究棟施設!$J$5:$J$1048576,OFFSET($G$9,ROW()-ROW($N$9),FQ$6-$D$4))&gt;=50,IF(SUMIFS(OFFSET(データ_研究棟施設!$M$5:$M$1048576,0,ROUND(FQ$8*24,1)),データ_研究棟施設!$J$5:$J$1048576,OFFSET($G$9,ROW()-ROW($N$9),FQ$6-$D$4))&gt;=100,"×","△"),IF(OR(FQ$8&lt;9/24,FQ$8&gt;=17/24),"△","〇")))</f>
        <v>×</v>
      </c>
      <c r="FR86" s="29" t="str">
        <f ca="1">IF(OR(FR$9="×",FR$110="×"),"×",IF(SUMIFS(OFFSET(データ_研究棟施設!$M$5:$M$1048576,0,ROUND(FR$8*24,1)),データ_研究棟施設!$J$5:$J$1048576,OFFSET($G$9,ROW()-ROW($N$9),FR$6-$D$4))&gt;=50,IF(SUMIFS(OFFSET(データ_研究棟施設!$M$5:$M$1048576,0,ROUND(FR$8*24,1)),データ_研究棟施設!$J$5:$J$1048576,OFFSET($G$9,ROW()-ROW($N$9),FR$6-$D$4))&gt;=100,"×","△"),IF(OR(FR$8&lt;9/24,FR$8&gt;=17/24),"△","〇")))</f>
        <v>×</v>
      </c>
      <c r="FS86" s="28" t="str">
        <f ca="1">IF(OR(FS$9="×",FS$110="×"),"×",IF(SUMIFS(OFFSET(データ_研究棟施設!$M$5:$M$1048576,0,ROUND(FS$8*24,1)),データ_研究棟施設!$J$5:$J$1048576,OFFSET($G$9,ROW()-ROW($N$9),FS$6-$D$4))&gt;=50,IF(SUMIFS(OFFSET(データ_研究棟施設!$M$5:$M$1048576,0,ROUND(FS$8*24,1)),データ_研究棟施設!$J$5:$J$1048576,OFFSET($G$9,ROW()-ROW($N$9),FS$6-$D$4))&gt;=100,"×","△"),IF(OR(FS$8&lt;9/24,FS$8&gt;=17/24),"△","〇")))</f>
        <v>×</v>
      </c>
      <c r="FT86" s="29" t="str">
        <f ca="1">IF(OR(FT$9="×",FT$110="×"),"×",IF(SUMIFS(OFFSET(データ_研究棟施設!$M$5:$M$1048576,0,ROUND(FT$8*24,1)),データ_研究棟施設!$J$5:$J$1048576,OFFSET($G$9,ROW()-ROW($N$9),FT$6-$D$4))&gt;=50,IF(SUMIFS(OFFSET(データ_研究棟施設!$M$5:$M$1048576,0,ROUND(FT$8*24,1)),データ_研究棟施設!$J$5:$J$1048576,OFFSET($G$9,ROW()-ROW($N$9),FT$6-$D$4))&gt;=100,"×","△"),IF(OR(FT$8&lt;9/24,FT$8&gt;=17/24),"△","〇")))</f>
        <v>×</v>
      </c>
      <c r="FU86" s="29" t="str">
        <f ca="1">IF(OR(FU$9="×",FU$110="×"),"×",IF(SUMIFS(OFFSET(データ_研究棟施設!$M$5:$M$1048576,0,ROUND(FU$8*24,1)),データ_研究棟施設!$J$5:$J$1048576,OFFSET($G$9,ROW()-ROW($N$9),FU$6-$D$4))&gt;=50,IF(SUMIFS(OFFSET(データ_研究棟施設!$M$5:$M$1048576,0,ROUND(FU$8*24,1)),データ_研究棟施設!$J$5:$J$1048576,OFFSET($G$9,ROW()-ROW($N$9),FU$6-$D$4))&gt;=100,"×","△"),IF(OR(FU$8&lt;9/24,FU$8&gt;=17/24),"△","〇")))</f>
        <v>×</v>
      </c>
      <c r="FV86" s="30" t="str">
        <f ca="1">IF(OR(FV$9="×",FV$110="×"),"×",IF(SUMIFS(OFFSET(データ_研究棟施設!$M$5:$M$1048576,0,ROUND(FV$8*24,1)),データ_研究棟施設!$J$5:$J$1048576,OFFSET($G$9,ROW()-ROW($N$9),FV$6-$D$4))&gt;=50,IF(SUMIFS(OFFSET(データ_研究棟施設!$M$5:$M$1048576,0,ROUND(FV$8*24,1)),データ_研究棟施設!$J$5:$J$1048576,OFFSET($G$9,ROW()-ROW($N$9),FV$6-$D$4))&gt;=100,"×","△"),IF(OR(FV$8&lt;9/24,FV$8&gt;=17/24),"△","〇")))</f>
        <v>×</v>
      </c>
      <c r="FW86" s="29" t="str">
        <f ca="1">IF(OR(FW$9="×",FW$110="×"),"×",IF(SUMIFS(OFFSET(データ_研究棟施設!$M$5:$M$1048576,0,ROUND(FW$8*24,1)),データ_研究棟施設!$J$5:$J$1048576,OFFSET($G$9,ROW()-ROW($N$9),FW$6-$D$4))&gt;=50,IF(SUMIFS(OFFSET(データ_研究棟施設!$M$5:$M$1048576,0,ROUND(FW$8*24,1)),データ_研究棟施設!$J$5:$J$1048576,OFFSET($G$9,ROW()-ROW($N$9),FW$6-$D$4))&gt;=100,"×","△"),IF(OR(FW$8&lt;9/24,FW$8&gt;=17/24),"△","〇")))</f>
        <v>×</v>
      </c>
      <c r="FX86" s="29" t="str">
        <f ca="1">IF(OR(FX$9="×",FX$110="×"),"×",IF(SUMIFS(OFFSET(データ_研究棟施設!$M$5:$M$1048576,0,ROUND(FX$8*24,1)),データ_研究棟施設!$J$5:$J$1048576,OFFSET($G$9,ROW()-ROW($N$9),FX$6-$D$4))&gt;=50,IF(SUMIFS(OFFSET(データ_研究棟施設!$M$5:$M$1048576,0,ROUND(FX$8*24,1)),データ_研究棟施設!$J$5:$J$1048576,OFFSET($G$9,ROW()-ROW($N$9),FX$6-$D$4))&gt;=100,"×","△"),IF(OR(FX$8&lt;9/24,FX$8&gt;=17/24),"△","〇")))</f>
        <v>×</v>
      </c>
      <c r="FY86" s="37" t="str">
        <f ca="1">IF(OR(FY$9="×",FY$110="×"),"×",IF(SUMIFS(OFFSET(データ_研究棟施設!$M$5:$M$1048576,0,ROUND(FY$8*24,1)),データ_研究棟施設!$J$5:$J$1048576,OFFSET($G$9,ROW()-ROW($N$9),FY$6-$D$4))&gt;=50,IF(SUMIFS(OFFSET(データ_研究棟施設!$M$5:$M$1048576,0,ROUND(FY$8*24,1)),データ_研究棟施設!$J$5:$J$1048576,OFFSET($G$9,ROW()-ROW($N$9),FY$6-$D$4))&gt;=100,"×","△"),IF(OR(FY$8&lt;9/24,FY$8&gt;=17/24),"△","〇")))</f>
        <v>×</v>
      </c>
    </row>
    <row r="87" spans="1:181">
      <c r="A87" s="17"/>
      <c r="B87" s="81" t="s">
        <v>441</v>
      </c>
      <c r="C87" s="82"/>
      <c r="D87" s="11" t="s">
        <v>253</v>
      </c>
      <c r="E87" s="10" t="str">
        <f>INDEX(施設情報!$D$1:$D$1000,MATCH(D87,施設情報!$C$1:$C$1000,0))</f>
        <v>1</v>
      </c>
      <c r="F87" s="11" t="s">
        <v>275</v>
      </c>
      <c r="G87" s="8" t="str">
        <f t="shared" si="29"/>
        <v>107-46391</v>
      </c>
      <c r="H87" s="10" t="str">
        <f t="shared" si="30"/>
        <v>107-46392</v>
      </c>
      <c r="I87" s="10" t="str">
        <f t="shared" si="31"/>
        <v>107-46393</v>
      </c>
      <c r="J87" s="10" t="str">
        <f t="shared" si="32"/>
        <v>107-46394</v>
      </c>
      <c r="K87" s="10" t="str">
        <f t="shared" si="33"/>
        <v>107-46395</v>
      </c>
      <c r="L87" s="10" t="str">
        <f t="shared" si="34"/>
        <v>107-46396</v>
      </c>
      <c r="M87" s="10" t="str">
        <f t="shared" si="35"/>
        <v>107-46397</v>
      </c>
      <c r="N87" s="36" t="str">
        <f ca="1">IF(OR(N$9="×",N$110="×"),"×",IF(SUMIFS(OFFSET(データ_研究棟施設!$M$5:$M$1048576,0,ROUND(N$8*24,1)),データ_研究棟施設!$J$5:$J$1048576,OFFSET($G$9,ROW()-ROW($N$9),N$6-$D$4))&gt;=50,IF(SUMIFS(OFFSET(データ_研究棟施設!$M$5:$M$1048576,0,ROUND(N$8*24,1)),データ_研究棟施設!$J$5:$J$1048576,OFFSET($G$9,ROW()-ROW($N$9),N$6-$D$4))&gt;=100*$E87,"×","△"),IF(OR(N$8&lt;9/24,N$8&gt;=17/24,N$110="△"),"△","〇")))</f>
        <v>△</v>
      </c>
      <c r="O87" s="29" t="str">
        <f ca="1">IF(OR(O$9="×",O$110="×"),"×",IF(SUMIFS(OFFSET(データ_研究棟施設!$M$5:$M$1048576,0,ROUND(O$8*24,1)),データ_研究棟施設!$J$5:$J$1048576,OFFSET($G$9,ROW()-ROW($N$9),O$6-$D$4))&gt;=50,IF(SUMIFS(OFFSET(データ_研究棟施設!$M$5:$M$1048576,0,ROUND(O$8*24,1)),データ_研究棟施設!$J$5:$J$1048576,OFFSET($G$9,ROW()-ROW($N$9),O$6-$D$4))&gt;=100*$E87,"×","△"),IF(OR(O$8&lt;9/24,O$8&gt;=17/24,O$110="△"),"△","〇")))</f>
        <v>△</v>
      </c>
      <c r="P87" s="29" t="str">
        <f ca="1">IF(OR(P$9="×",P$110="×"),"×",IF(SUMIFS(OFFSET(データ_研究棟施設!$M$5:$M$1048576,0,ROUND(P$8*24,1)),データ_研究棟施設!$J$5:$J$1048576,OFFSET($G$9,ROW()-ROW($N$9),P$6-$D$4))&gt;=50,IF(SUMIFS(OFFSET(データ_研究棟施設!$M$5:$M$1048576,0,ROUND(P$8*24,1)),データ_研究棟施設!$J$5:$J$1048576,OFFSET($G$9,ROW()-ROW($N$9),P$6-$D$4))&gt;=100*$E87,"×","△"),IF(OR(P$8&lt;9/24,P$8&gt;=17/24,P$110="△"),"△","〇")))</f>
        <v>△</v>
      </c>
      <c r="Q87" s="29" t="str">
        <f ca="1">IF(OR(Q$9="×",Q$110="×"),"×",IF(SUMIFS(OFFSET(データ_研究棟施設!$M$5:$M$1048576,0,ROUND(Q$8*24,1)),データ_研究棟施設!$J$5:$J$1048576,OFFSET($G$9,ROW()-ROW($N$9),Q$6-$D$4))&gt;=50,IF(SUMIFS(OFFSET(データ_研究棟施設!$M$5:$M$1048576,0,ROUND(Q$8*24,1)),データ_研究棟施設!$J$5:$J$1048576,OFFSET($G$9,ROW()-ROW($N$9),Q$6-$D$4))&gt;=100*$E87,"×","△"),IF(OR(Q$8&lt;9/24,Q$8&gt;=17/24,Q$110="△"),"△","〇")))</f>
        <v>△</v>
      </c>
      <c r="R87" s="29" t="str">
        <f ca="1">IF(OR(R$9="×",R$110="×"),"×",IF(SUMIFS(OFFSET(データ_研究棟施設!$M$5:$M$1048576,0,ROUND(R$8*24,1)),データ_研究棟施設!$J$5:$J$1048576,OFFSET($G$9,ROW()-ROW($N$9),R$6-$D$4))&gt;=50,IF(SUMIFS(OFFSET(データ_研究棟施設!$M$5:$M$1048576,0,ROUND(R$8*24,1)),データ_研究棟施設!$J$5:$J$1048576,OFFSET($G$9,ROW()-ROW($N$9),R$6-$D$4))&gt;=100*$E87,"×","△"),IF(OR(R$8&lt;9/24,R$8&gt;=17/24,R$110="△"),"△","〇")))</f>
        <v>△</v>
      </c>
      <c r="S87" s="29" t="str">
        <f ca="1">IF(OR(S$9="×",S$110="×"),"×",IF(SUMIFS(OFFSET(データ_研究棟施設!$M$5:$M$1048576,0,ROUND(S$8*24,1)),データ_研究棟施設!$J$5:$J$1048576,OFFSET($G$9,ROW()-ROW($N$9),S$6-$D$4))&gt;=50,IF(SUMIFS(OFFSET(データ_研究棟施設!$M$5:$M$1048576,0,ROUND(S$8*24,1)),データ_研究棟施設!$J$5:$J$1048576,OFFSET($G$9,ROW()-ROW($N$9),S$6-$D$4))&gt;=100*$E87,"×","△"),IF(OR(S$8&lt;9/24,S$8&gt;=17/24,S$110="△"),"△","〇")))</f>
        <v>△</v>
      </c>
      <c r="T87" s="29" t="str">
        <f ca="1">IF(OR(T$9="×",T$110="×"),"×",IF(SUMIFS(OFFSET(データ_研究棟施設!$M$5:$M$1048576,0,ROUND(T$8*24,1)),データ_研究棟施設!$J$5:$J$1048576,OFFSET($G$9,ROW()-ROW($N$9),T$6-$D$4))&gt;=50,IF(SUMIFS(OFFSET(データ_研究棟施設!$M$5:$M$1048576,0,ROUND(T$8*24,1)),データ_研究棟施設!$J$5:$J$1048576,OFFSET($G$9,ROW()-ROW($N$9),T$6-$D$4))&gt;=100*$E87,"×","△"),IF(OR(T$8&lt;9/24,T$8&gt;=17/24,T$110="△"),"△","〇")))</f>
        <v>△</v>
      </c>
      <c r="U87" s="29" t="str">
        <f ca="1">IF(OR(U$9="×",U$110="×"),"×",IF(SUMIFS(OFFSET(データ_研究棟施設!$M$5:$M$1048576,0,ROUND(U$8*24,1)),データ_研究棟施設!$J$5:$J$1048576,OFFSET($G$9,ROW()-ROW($N$9),U$6-$D$4))&gt;=50,IF(SUMIFS(OFFSET(データ_研究棟施設!$M$5:$M$1048576,0,ROUND(U$8*24,1)),データ_研究棟施設!$J$5:$J$1048576,OFFSET($G$9,ROW()-ROW($N$9),U$6-$D$4))&gt;=100*$E87,"×","△"),IF(OR(U$8&lt;9/24,U$8&gt;=17/24,U$110="△"),"△","〇")))</f>
        <v>△</v>
      </c>
      <c r="V87" s="29" t="str">
        <f ca="1">IF(OR(V$9="×",V$110="×"),"×",IF(SUMIFS(OFFSET(データ_研究棟施設!$M$5:$M$1048576,0,ROUND(V$8*24,1)),データ_研究棟施設!$J$5:$J$1048576,OFFSET($G$9,ROW()-ROW($N$9),V$6-$D$4))&gt;=50,IF(SUMIFS(OFFSET(データ_研究棟施設!$M$5:$M$1048576,0,ROUND(V$8*24,1)),データ_研究棟施設!$J$5:$J$1048576,OFFSET($G$9,ROW()-ROW($N$9),V$6-$D$4))&gt;=100*$E87,"×","△"),IF(OR(V$8&lt;9/24,V$8&gt;=17/24,V$110="△"),"△","〇")))</f>
        <v>△</v>
      </c>
      <c r="W87" s="28" t="str">
        <f ca="1">IF(OR(W$9="×",W$110="×"),"×",IF(SUMIFS(OFFSET(データ_研究棟施設!$M$5:$M$1048576,0,ROUND(W$8*24,1)),データ_研究棟施設!$J$5:$J$1048576,OFFSET($G$9,ROW()-ROW($N$9),W$6-$D$4))&gt;=50,IF(SUMIFS(OFFSET(データ_研究棟施設!$M$5:$M$1048576,0,ROUND(W$8*24,1)),データ_研究棟施設!$J$5:$J$1048576,OFFSET($G$9,ROW()-ROW($N$9),W$6-$D$4))&gt;=100*$E87,"×","△"),IF(OR(W$8&lt;9/24,W$8&gt;=17/24,W$110="△"),"△","〇")))</f>
        <v>〇</v>
      </c>
      <c r="X87" s="29" t="str">
        <f ca="1">IF(OR(X$9="×",X$110="×"),"×",IF(SUMIFS(OFFSET(データ_研究棟施設!$M$5:$M$1048576,0,ROUND(X$8*24,1)),データ_研究棟施設!$J$5:$J$1048576,OFFSET($G$9,ROW()-ROW($N$9),X$6-$D$4))&gt;=50,IF(SUMIFS(OFFSET(データ_研究棟施設!$M$5:$M$1048576,0,ROUND(X$8*24,1)),データ_研究棟施設!$J$5:$J$1048576,OFFSET($G$9,ROW()-ROW($N$9),X$6-$D$4))&gt;=100*$E87,"×","△"),IF(OR(X$8&lt;9/24,X$8&gt;=17/24,X$110="△"),"△","〇")))</f>
        <v>〇</v>
      </c>
      <c r="Y87" s="29" t="str">
        <f ca="1">IF(OR(Y$9="×",Y$110="×"),"×",IF(SUMIFS(OFFSET(データ_研究棟施設!$M$5:$M$1048576,0,ROUND(Y$8*24,1)),データ_研究棟施設!$J$5:$J$1048576,OFFSET($G$9,ROW()-ROW($N$9),Y$6-$D$4))&gt;=50,IF(SUMIFS(OFFSET(データ_研究棟施設!$M$5:$M$1048576,0,ROUND(Y$8*24,1)),データ_研究棟施設!$J$5:$J$1048576,OFFSET($G$9,ROW()-ROW($N$9),Y$6-$D$4))&gt;=100*$E87,"×","△"),IF(OR(Y$8&lt;9/24,Y$8&gt;=17/24,Y$110="△"),"△","〇")))</f>
        <v>〇</v>
      </c>
      <c r="Z87" s="30" t="str">
        <f ca="1">IF(OR(Z$9="×",Z$110="×"),"×",IF(SUMIFS(OFFSET(データ_研究棟施設!$M$5:$M$1048576,0,ROUND(Z$8*24,1)),データ_研究棟施設!$J$5:$J$1048576,OFFSET($G$9,ROW()-ROW($N$9),Z$6-$D$4))&gt;=50,IF(SUMIFS(OFFSET(データ_研究棟施設!$M$5:$M$1048576,0,ROUND(Z$8*24,1)),データ_研究棟施設!$J$5:$J$1048576,OFFSET($G$9,ROW()-ROW($N$9),Z$6-$D$4))&gt;=100*$E87,"×","△"),IF(OR(Z$8&lt;9/24,Z$8&gt;=17/24,Z$110="△"),"△","〇")))</f>
        <v>〇</v>
      </c>
      <c r="AA87" s="29" t="str">
        <f ca="1">IF(OR(AA$9="×",AA$110="×"),"×",IF(SUMIFS(OFFSET(データ_研究棟施設!$M$5:$M$1048576,0,ROUND(AA$8*24,1)),データ_研究棟施設!$J$5:$J$1048576,OFFSET($G$9,ROW()-ROW($N$9),AA$6-$D$4))&gt;=50,IF(SUMIFS(OFFSET(データ_研究棟施設!$M$5:$M$1048576,0,ROUND(AA$8*24,1)),データ_研究棟施設!$J$5:$J$1048576,OFFSET($G$9,ROW()-ROW($N$9),AA$6-$D$4))&gt;=100*$E87,"×","△"),IF(OR(AA$8&lt;9/24,AA$8&gt;=17/24,AA$110="△"),"△","〇")))</f>
        <v>〇</v>
      </c>
      <c r="AB87" s="29" t="str">
        <f ca="1">IF(OR(AB$9="×",AB$110="×"),"×",IF(SUMIFS(OFFSET(データ_研究棟施設!$M$5:$M$1048576,0,ROUND(AB$8*24,1)),データ_研究棟施設!$J$5:$J$1048576,OFFSET($G$9,ROW()-ROW($N$9),AB$6-$D$4))&gt;=50,IF(SUMIFS(OFFSET(データ_研究棟施設!$M$5:$M$1048576,0,ROUND(AB$8*24,1)),データ_研究棟施設!$J$5:$J$1048576,OFFSET($G$9,ROW()-ROW($N$9),AB$6-$D$4))&gt;=100*$E87,"×","△"),IF(OR(AB$8&lt;9/24,AB$8&gt;=17/24,AB$110="△"),"△","〇")))</f>
        <v>〇</v>
      </c>
      <c r="AC87" s="29" t="str">
        <f ca="1">IF(OR(AC$9="×",AC$110="×"),"×",IF(SUMIFS(OFFSET(データ_研究棟施設!$M$5:$M$1048576,0,ROUND(AC$8*24,1)),データ_研究棟施設!$J$5:$J$1048576,OFFSET($G$9,ROW()-ROW($N$9),AC$6-$D$4))&gt;=50,IF(SUMIFS(OFFSET(データ_研究棟施設!$M$5:$M$1048576,0,ROUND(AC$8*24,1)),データ_研究棟施設!$J$5:$J$1048576,OFFSET($G$9,ROW()-ROW($N$9),AC$6-$D$4))&gt;=100*$E87,"×","△"),IF(OR(AC$8&lt;9/24,AC$8&gt;=17/24,AC$110="△"),"△","〇")))</f>
        <v>〇</v>
      </c>
      <c r="AD87" s="29" t="str">
        <f ca="1">IF(OR(AD$9="×",AD$110="×"),"×",IF(SUMIFS(OFFSET(データ_研究棟施設!$M$5:$M$1048576,0,ROUND(AD$8*24,1)),データ_研究棟施設!$J$5:$J$1048576,OFFSET($G$9,ROW()-ROW($N$9),AD$6-$D$4))&gt;=50,IF(SUMIFS(OFFSET(データ_研究棟施設!$M$5:$M$1048576,0,ROUND(AD$8*24,1)),データ_研究棟施設!$J$5:$J$1048576,OFFSET($G$9,ROW()-ROW($N$9),AD$6-$D$4))&gt;=100*$E87,"×","△"),IF(OR(AD$8&lt;9/24,AD$8&gt;=17/24,AD$110="△"),"△","〇")))</f>
        <v>〇</v>
      </c>
      <c r="AE87" s="28" t="str">
        <f ca="1">IF(OR(AE$9="×",AE$110="×"),"×",IF(SUMIFS(OFFSET(データ_研究棟施設!$M$5:$M$1048576,0,ROUND(AE$8*24,1)),データ_研究棟施設!$J$5:$J$1048576,OFFSET($G$9,ROW()-ROW($N$9),AE$6-$D$4))&gt;=50,IF(SUMIFS(OFFSET(データ_研究棟施設!$M$5:$M$1048576,0,ROUND(AE$8*24,1)),データ_研究棟施設!$J$5:$J$1048576,OFFSET($G$9,ROW()-ROW($N$9),AE$6-$D$4))&gt;=100*$E87,"×","△"),IF(OR(AE$8&lt;9/24,AE$8&gt;=17/24,AE$110="△"),"△","〇")))</f>
        <v>△</v>
      </c>
      <c r="AF87" s="29" t="str">
        <f ca="1">IF(OR(AF$9="×",AF$110="×"),"×",IF(SUMIFS(OFFSET(データ_研究棟施設!$M$5:$M$1048576,0,ROUND(AF$8*24,1)),データ_研究棟施設!$J$5:$J$1048576,OFFSET($G$9,ROW()-ROW($N$9),AF$6-$D$4))&gt;=50,IF(SUMIFS(OFFSET(データ_研究棟施設!$M$5:$M$1048576,0,ROUND(AF$8*24,1)),データ_研究棟施設!$J$5:$J$1048576,OFFSET($G$9,ROW()-ROW($N$9),AF$6-$D$4))&gt;=100*$E87,"×","△"),IF(OR(AF$8&lt;9/24,AF$8&gt;=17/24,AF$110="△"),"△","〇")))</f>
        <v>△</v>
      </c>
      <c r="AG87" s="29" t="str">
        <f ca="1">IF(OR(AG$9="×",AG$110="×"),"×",IF(SUMIFS(OFFSET(データ_研究棟施設!$M$5:$M$1048576,0,ROUND(AG$8*24,1)),データ_研究棟施設!$J$5:$J$1048576,OFFSET($G$9,ROW()-ROW($N$9),AG$6-$D$4))&gt;=50,IF(SUMIFS(OFFSET(データ_研究棟施設!$M$5:$M$1048576,0,ROUND(AG$8*24,1)),データ_研究棟施設!$J$5:$J$1048576,OFFSET($G$9,ROW()-ROW($N$9),AG$6-$D$4))&gt;=100*$E87,"×","△"),IF(OR(AG$8&lt;9/24,AG$8&gt;=17/24,AG$110="△"),"△","〇")))</f>
        <v>△</v>
      </c>
      <c r="AH87" s="30" t="str">
        <f ca="1">IF(OR(AH$9="×",AH$110="×"),"×",IF(SUMIFS(OFFSET(データ_研究棟施設!$M$5:$M$1048576,0,ROUND(AH$8*24,1)),データ_研究棟施設!$J$5:$J$1048576,OFFSET($G$9,ROW()-ROW($N$9),AH$6-$D$4))&gt;=50,IF(SUMIFS(OFFSET(データ_研究棟施設!$M$5:$M$1048576,0,ROUND(AH$8*24,1)),データ_研究棟施設!$J$5:$J$1048576,OFFSET($G$9,ROW()-ROW($N$9),AH$6-$D$4))&gt;=100*$E87,"×","△"),IF(OR(AH$8&lt;9/24,AH$8&gt;=17/24,AH$110="△"),"△","〇")))</f>
        <v>△</v>
      </c>
      <c r="AI87" s="29" t="str">
        <f ca="1">IF(OR(AI$9="×",AI$110="×"),"×",IF(SUMIFS(OFFSET(データ_研究棟施設!$M$5:$M$1048576,0,ROUND(AI$8*24,1)),データ_研究棟施設!$J$5:$J$1048576,OFFSET($G$9,ROW()-ROW($N$9),AI$6-$D$4))&gt;=50,IF(SUMIFS(OFFSET(データ_研究棟施設!$M$5:$M$1048576,0,ROUND(AI$8*24,1)),データ_研究棟施設!$J$5:$J$1048576,OFFSET($G$9,ROW()-ROW($N$9),AI$6-$D$4))&gt;=100*$E87,"×","△"),IF(OR(AI$8&lt;9/24,AI$8&gt;=17/24,AI$110="△"),"△","〇")))</f>
        <v>△</v>
      </c>
      <c r="AJ87" s="29" t="str">
        <f ca="1">IF(OR(AJ$9="×",AJ$110="×"),"×",IF(SUMIFS(OFFSET(データ_研究棟施設!$M$5:$M$1048576,0,ROUND(AJ$8*24,1)),データ_研究棟施設!$J$5:$J$1048576,OFFSET($G$9,ROW()-ROW($N$9),AJ$6-$D$4))&gt;=50,IF(SUMIFS(OFFSET(データ_研究棟施設!$M$5:$M$1048576,0,ROUND(AJ$8*24,1)),データ_研究棟施設!$J$5:$J$1048576,OFFSET($G$9,ROW()-ROW($N$9),AJ$6-$D$4))&gt;=100*$E87,"×","△"),IF(OR(AJ$8&lt;9/24,AJ$8&gt;=17/24,AJ$110="△"),"△","〇")))</f>
        <v>△</v>
      </c>
      <c r="AK87" s="37" t="str">
        <f ca="1">IF(OR(AK$9="×",AK$110="×"),"×",IF(SUMIFS(OFFSET(データ_研究棟施設!$M$5:$M$1048576,0,ROUND(AK$8*24,1)),データ_研究棟施設!$J$5:$J$1048576,OFFSET($G$9,ROW()-ROW($N$9),AK$6-$D$4))&gt;=50,IF(SUMIFS(OFFSET(データ_研究棟施設!$M$5:$M$1048576,0,ROUND(AK$8*24,1)),データ_研究棟施設!$J$5:$J$1048576,OFFSET($G$9,ROW()-ROW($N$9),AK$6-$D$4))&gt;=100*$E87,"×","△"),IF(OR(AK$8&lt;9/24,AK$8&gt;=17/24,AK$110="△"),"△","〇")))</f>
        <v>△</v>
      </c>
      <c r="AL87" s="36" t="str">
        <f ca="1">IF(OR(AL$9="×",AL$110="×"),"×",IF(SUMIFS(OFFSET(データ_研究棟施設!$M$5:$M$1048576,0,ROUND(AL$8*24,1)),データ_研究棟施設!$J$5:$J$1048576,OFFSET($G$9,ROW()-ROW($N$9),AL$6-$D$4))&gt;=50,IF(SUMIFS(OFFSET(データ_研究棟施設!$M$5:$M$1048576,0,ROUND(AL$8*24,1)),データ_研究棟施設!$J$5:$J$1048576,OFFSET($G$9,ROW()-ROW($N$9),AL$6-$D$4))&gt;=100*$E87,"×","△"),IF(OR(AL$8&lt;9/24,AL$8&gt;=17/24,AL$110="△"),"△","〇")))</f>
        <v>△</v>
      </c>
      <c r="AM87" s="29" t="str">
        <f ca="1">IF(OR(AM$9="×",AM$110="×"),"×",IF(SUMIFS(OFFSET(データ_研究棟施設!$M$5:$M$1048576,0,ROUND(AM$8*24,1)),データ_研究棟施設!$J$5:$J$1048576,OFFSET($G$9,ROW()-ROW($N$9),AM$6-$D$4))&gt;=50,IF(SUMIFS(OFFSET(データ_研究棟施設!$M$5:$M$1048576,0,ROUND(AM$8*24,1)),データ_研究棟施設!$J$5:$J$1048576,OFFSET($G$9,ROW()-ROW($N$9),AM$6-$D$4))&gt;=100*$E87,"×","△"),IF(OR(AM$8&lt;9/24,AM$8&gt;=17/24,AM$110="△"),"△","〇")))</f>
        <v>△</v>
      </c>
      <c r="AN87" s="29" t="str">
        <f ca="1">IF(OR(AN$9="×",AN$110="×"),"×",IF(SUMIFS(OFFSET(データ_研究棟施設!$M$5:$M$1048576,0,ROUND(AN$8*24,1)),データ_研究棟施設!$J$5:$J$1048576,OFFSET($G$9,ROW()-ROW($N$9),AN$6-$D$4))&gt;=50,IF(SUMIFS(OFFSET(データ_研究棟施設!$M$5:$M$1048576,0,ROUND(AN$8*24,1)),データ_研究棟施設!$J$5:$J$1048576,OFFSET($G$9,ROW()-ROW($N$9),AN$6-$D$4))&gt;=100*$E87,"×","△"),IF(OR(AN$8&lt;9/24,AN$8&gt;=17/24,AN$110="△"),"△","〇")))</f>
        <v>△</v>
      </c>
      <c r="AO87" s="29" t="str">
        <f ca="1">IF(OR(AO$9="×",AO$110="×"),"×",IF(SUMIFS(OFFSET(データ_研究棟施設!$M$5:$M$1048576,0,ROUND(AO$8*24,1)),データ_研究棟施設!$J$5:$J$1048576,OFFSET($G$9,ROW()-ROW($N$9),AO$6-$D$4))&gt;=50,IF(SUMIFS(OFFSET(データ_研究棟施設!$M$5:$M$1048576,0,ROUND(AO$8*24,1)),データ_研究棟施設!$J$5:$J$1048576,OFFSET($G$9,ROW()-ROW($N$9),AO$6-$D$4))&gt;=100*$E87,"×","△"),IF(OR(AO$8&lt;9/24,AO$8&gt;=17/24,AO$110="△"),"△","〇")))</f>
        <v>△</v>
      </c>
      <c r="AP87" s="29" t="str">
        <f ca="1">IF(OR(AP$9="×",AP$110="×"),"×",IF(SUMIFS(OFFSET(データ_研究棟施設!$M$5:$M$1048576,0,ROUND(AP$8*24,1)),データ_研究棟施設!$J$5:$J$1048576,OFFSET($G$9,ROW()-ROW($N$9),AP$6-$D$4))&gt;=50,IF(SUMIFS(OFFSET(データ_研究棟施設!$M$5:$M$1048576,0,ROUND(AP$8*24,1)),データ_研究棟施設!$J$5:$J$1048576,OFFSET($G$9,ROW()-ROW($N$9),AP$6-$D$4))&gt;=100*$E87,"×","△"),IF(OR(AP$8&lt;9/24,AP$8&gt;=17/24,AP$110="△"),"△","〇")))</f>
        <v>△</v>
      </c>
      <c r="AQ87" s="29" t="str">
        <f ca="1">IF(OR(AQ$9="×",AQ$110="×"),"×",IF(SUMIFS(OFFSET(データ_研究棟施設!$M$5:$M$1048576,0,ROUND(AQ$8*24,1)),データ_研究棟施設!$J$5:$J$1048576,OFFSET($G$9,ROW()-ROW($N$9),AQ$6-$D$4))&gt;=50,IF(SUMIFS(OFFSET(データ_研究棟施設!$M$5:$M$1048576,0,ROUND(AQ$8*24,1)),データ_研究棟施設!$J$5:$J$1048576,OFFSET($G$9,ROW()-ROW($N$9),AQ$6-$D$4))&gt;=100*$E87,"×","△"),IF(OR(AQ$8&lt;9/24,AQ$8&gt;=17/24,AQ$110="△"),"△","〇")))</f>
        <v>△</v>
      </c>
      <c r="AR87" s="29" t="str">
        <f ca="1">IF(OR(AR$9="×",AR$110="×"),"×",IF(SUMIFS(OFFSET(データ_研究棟施設!$M$5:$M$1048576,0,ROUND(AR$8*24,1)),データ_研究棟施設!$J$5:$J$1048576,OFFSET($G$9,ROW()-ROW($N$9),AR$6-$D$4))&gt;=50,IF(SUMIFS(OFFSET(データ_研究棟施設!$M$5:$M$1048576,0,ROUND(AR$8*24,1)),データ_研究棟施設!$J$5:$J$1048576,OFFSET($G$9,ROW()-ROW($N$9),AR$6-$D$4))&gt;=100*$E87,"×","△"),IF(OR(AR$8&lt;9/24,AR$8&gt;=17/24,AR$110="△"),"△","〇")))</f>
        <v>△</v>
      </c>
      <c r="AS87" s="29" t="str">
        <f ca="1">IF(OR(AS$9="×",AS$110="×"),"×",IF(SUMIFS(OFFSET(データ_研究棟施設!$M$5:$M$1048576,0,ROUND(AS$8*24,1)),データ_研究棟施設!$J$5:$J$1048576,OFFSET($G$9,ROW()-ROW($N$9),AS$6-$D$4))&gt;=50,IF(SUMIFS(OFFSET(データ_研究棟施設!$M$5:$M$1048576,0,ROUND(AS$8*24,1)),データ_研究棟施設!$J$5:$J$1048576,OFFSET($G$9,ROW()-ROW($N$9),AS$6-$D$4))&gt;=100*$E87,"×","△"),IF(OR(AS$8&lt;9/24,AS$8&gt;=17/24,AS$110="△"),"△","〇")))</f>
        <v>△</v>
      </c>
      <c r="AT87" s="29" t="str">
        <f ca="1">IF(OR(AT$9="×",AT$110="×"),"×",IF(SUMIFS(OFFSET(データ_研究棟施設!$M$5:$M$1048576,0,ROUND(AT$8*24,1)),データ_研究棟施設!$J$5:$J$1048576,OFFSET($G$9,ROW()-ROW($N$9),AT$6-$D$4))&gt;=50,IF(SUMIFS(OFFSET(データ_研究棟施設!$M$5:$M$1048576,0,ROUND(AT$8*24,1)),データ_研究棟施設!$J$5:$J$1048576,OFFSET($G$9,ROW()-ROW($N$9),AT$6-$D$4))&gt;=100*$E87,"×","△"),IF(OR(AT$8&lt;9/24,AT$8&gt;=17/24,AT$110="△"),"△","〇")))</f>
        <v>△</v>
      </c>
      <c r="AU87" s="28" t="str">
        <f ca="1">IF(OR(AU$9="×",AU$110="×"),"×",IF(SUMIFS(OFFSET(データ_研究棟施設!$M$5:$M$1048576,0,ROUND(AU$8*24,1)),データ_研究棟施設!$J$5:$J$1048576,OFFSET($G$9,ROW()-ROW($N$9),AU$6-$D$4))&gt;=50,IF(SUMIFS(OFFSET(データ_研究棟施設!$M$5:$M$1048576,0,ROUND(AU$8*24,1)),データ_研究棟施設!$J$5:$J$1048576,OFFSET($G$9,ROW()-ROW($N$9),AU$6-$D$4))&gt;=100*$E87,"×","△"),IF(OR(AU$8&lt;9/24,AU$8&gt;=17/24,AU$110="△"),"△","〇")))</f>
        <v>〇</v>
      </c>
      <c r="AV87" s="29" t="str">
        <f ca="1">IF(OR(AV$9="×",AV$110="×"),"×",IF(SUMIFS(OFFSET(データ_研究棟施設!$M$5:$M$1048576,0,ROUND(AV$8*24,1)),データ_研究棟施設!$J$5:$J$1048576,OFFSET($G$9,ROW()-ROW($N$9),AV$6-$D$4))&gt;=50,IF(SUMIFS(OFFSET(データ_研究棟施設!$M$5:$M$1048576,0,ROUND(AV$8*24,1)),データ_研究棟施設!$J$5:$J$1048576,OFFSET($G$9,ROW()-ROW($N$9),AV$6-$D$4))&gt;=100*$E87,"×","△"),IF(OR(AV$8&lt;9/24,AV$8&gt;=17/24,AV$110="△"),"△","〇")))</f>
        <v>〇</v>
      </c>
      <c r="AW87" s="29" t="str">
        <f ca="1">IF(OR(AW$9="×",AW$110="×"),"×",IF(SUMIFS(OFFSET(データ_研究棟施設!$M$5:$M$1048576,0,ROUND(AW$8*24,1)),データ_研究棟施設!$J$5:$J$1048576,OFFSET($G$9,ROW()-ROW($N$9),AW$6-$D$4))&gt;=50,IF(SUMIFS(OFFSET(データ_研究棟施設!$M$5:$M$1048576,0,ROUND(AW$8*24,1)),データ_研究棟施設!$J$5:$J$1048576,OFFSET($G$9,ROW()-ROW($N$9),AW$6-$D$4))&gt;=100*$E87,"×","△"),IF(OR(AW$8&lt;9/24,AW$8&gt;=17/24,AW$110="△"),"△","〇")))</f>
        <v>〇</v>
      </c>
      <c r="AX87" s="30" t="str">
        <f ca="1">IF(OR(AX$9="×",AX$110="×"),"×",IF(SUMIFS(OFFSET(データ_研究棟施設!$M$5:$M$1048576,0,ROUND(AX$8*24,1)),データ_研究棟施設!$J$5:$J$1048576,OFFSET($G$9,ROW()-ROW($N$9),AX$6-$D$4))&gt;=50,IF(SUMIFS(OFFSET(データ_研究棟施設!$M$5:$M$1048576,0,ROUND(AX$8*24,1)),データ_研究棟施設!$J$5:$J$1048576,OFFSET($G$9,ROW()-ROW($N$9),AX$6-$D$4))&gt;=100*$E87,"×","△"),IF(OR(AX$8&lt;9/24,AX$8&gt;=17/24,AX$110="△"),"△","〇")))</f>
        <v>〇</v>
      </c>
      <c r="AY87" s="29" t="str">
        <f ca="1">IF(OR(AY$9="×",AY$110="×"),"×",IF(SUMIFS(OFFSET(データ_研究棟施設!$M$5:$M$1048576,0,ROUND(AY$8*24,1)),データ_研究棟施設!$J$5:$J$1048576,OFFSET($G$9,ROW()-ROW($N$9),AY$6-$D$4))&gt;=50,IF(SUMIFS(OFFSET(データ_研究棟施設!$M$5:$M$1048576,0,ROUND(AY$8*24,1)),データ_研究棟施設!$J$5:$J$1048576,OFFSET($G$9,ROW()-ROW($N$9),AY$6-$D$4))&gt;=100*$E87,"×","△"),IF(OR(AY$8&lt;9/24,AY$8&gt;=17/24,AY$110="△"),"△","〇")))</f>
        <v>〇</v>
      </c>
      <c r="AZ87" s="29" t="str">
        <f ca="1">IF(OR(AZ$9="×",AZ$110="×"),"×",IF(SUMIFS(OFFSET(データ_研究棟施設!$M$5:$M$1048576,0,ROUND(AZ$8*24,1)),データ_研究棟施設!$J$5:$J$1048576,OFFSET($G$9,ROW()-ROW($N$9),AZ$6-$D$4))&gt;=50,IF(SUMIFS(OFFSET(データ_研究棟施設!$M$5:$M$1048576,0,ROUND(AZ$8*24,1)),データ_研究棟施設!$J$5:$J$1048576,OFFSET($G$9,ROW()-ROW($N$9),AZ$6-$D$4))&gt;=100*$E87,"×","△"),IF(OR(AZ$8&lt;9/24,AZ$8&gt;=17/24,AZ$110="△"),"△","〇")))</f>
        <v>〇</v>
      </c>
      <c r="BA87" s="29" t="str">
        <f ca="1">IF(OR(BA$9="×",BA$110="×"),"×",IF(SUMIFS(OFFSET(データ_研究棟施設!$M$5:$M$1048576,0,ROUND(BA$8*24,1)),データ_研究棟施設!$J$5:$J$1048576,OFFSET($G$9,ROW()-ROW($N$9),BA$6-$D$4))&gt;=50,IF(SUMIFS(OFFSET(データ_研究棟施設!$M$5:$M$1048576,0,ROUND(BA$8*24,1)),データ_研究棟施設!$J$5:$J$1048576,OFFSET($G$9,ROW()-ROW($N$9),BA$6-$D$4))&gt;=100*$E87,"×","△"),IF(OR(BA$8&lt;9/24,BA$8&gt;=17/24,BA$110="△"),"△","〇")))</f>
        <v>〇</v>
      </c>
      <c r="BB87" s="29" t="str">
        <f ca="1">IF(OR(BB$9="×",BB$110="×"),"×",IF(SUMIFS(OFFSET(データ_研究棟施設!$M$5:$M$1048576,0,ROUND(BB$8*24,1)),データ_研究棟施設!$J$5:$J$1048576,OFFSET($G$9,ROW()-ROW($N$9),BB$6-$D$4))&gt;=50,IF(SUMIFS(OFFSET(データ_研究棟施設!$M$5:$M$1048576,0,ROUND(BB$8*24,1)),データ_研究棟施設!$J$5:$J$1048576,OFFSET($G$9,ROW()-ROW($N$9),BB$6-$D$4))&gt;=100*$E87,"×","△"),IF(OR(BB$8&lt;9/24,BB$8&gt;=17/24,BB$110="△"),"△","〇")))</f>
        <v>〇</v>
      </c>
      <c r="BC87" s="28" t="str">
        <f ca="1">IF(OR(BC$9="×",BC$110="×"),"×",IF(SUMIFS(OFFSET(データ_研究棟施設!$M$5:$M$1048576,0,ROUND(BC$8*24,1)),データ_研究棟施設!$J$5:$J$1048576,OFFSET($G$9,ROW()-ROW($N$9),BC$6-$D$4))&gt;=50,IF(SUMIFS(OFFSET(データ_研究棟施設!$M$5:$M$1048576,0,ROUND(BC$8*24,1)),データ_研究棟施設!$J$5:$J$1048576,OFFSET($G$9,ROW()-ROW($N$9),BC$6-$D$4))&gt;=100*$E87,"×","△"),IF(OR(BC$8&lt;9/24,BC$8&gt;=17/24,BC$110="△"),"△","〇")))</f>
        <v>△</v>
      </c>
      <c r="BD87" s="29" t="str">
        <f ca="1">IF(OR(BD$9="×",BD$110="×"),"×",IF(SUMIFS(OFFSET(データ_研究棟施設!$M$5:$M$1048576,0,ROUND(BD$8*24,1)),データ_研究棟施設!$J$5:$J$1048576,OFFSET($G$9,ROW()-ROW($N$9),BD$6-$D$4))&gt;=50,IF(SUMIFS(OFFSET(データ_研究棟施設!$M$5:$M$1048576,0,ROUND(BD$8*24,1)),データ_研究棟施設!$J$5:$J$1048576,OFFSET($G$9,ROW()-ROW($N$9),BD$6-$D$4))&gt;=100*$E87,"×","△"),IF(OR(BD$8&lt;9/24,BD$8&gt;=17/24,BD$110="△"),"△","〇")))</f>
        <v>△</v>
      </c>
      <c r="BE87" s="29" t="str">
        <f ca="1">IF(OR(BE$9="×",BE$110="×"),"×",IF(SUMIFS(OFFSET(データ_研究棟施設!$M$5:$M$1048576,0,ROUND(BE$8*24,1)),データ_研究棟施設!$J$5:$J$1048576,OFFSET($G$9,ROW()-ROW($N$9),BE$6-$D$4))&gt;=50,IF(SUMIFS(OFFSET(データ_研究棟施設!$M$5:$M$1048576,0,ROUND(BE$8*24,1)),データ_研究棟施設!$J$5:$J$1048576,OFFSET($G$9,ROW()-ROW($N$9),BE$6-$D$4))&gt;=100*$E87,"×","△"),IF(OR(BE$8&lt;9/24,BE$8&gt;=17/24,BE$110="△"),"△","〇")))</f>
        <v>△</v>
      </c>
      <c r="BF87" s="30" t="str">
        <f ca="1">IF(OR(BF$9="×",BF$110="×"),"×",IF(SUMIFS(OFFSET(データ_研究棟施設!$M$5:$M$1048576,0,ROUND(BF$8*24,1)),データ_研究棟施設!$J$5:$J$1048576,OFFSET($G$9,ROW()-ROW($N$9),BF$6-$D$4))&gt;=50,IF(SUMIFS(OFFSET(データ_研究棟施設!$M$5:$M$1048576,0,ROUND(BF$8*24,1)),データ_研究棟施設!$J$5:$J$1048576,OFFSET($G$9,ROW()-ROW($N$9),BF$6-$D$4))&gt;=100*$E87,"×","△"),IF(OR(BF$8&lt;9/24,BF$8&gt;=17/24,BF$110="△"),"△","〇")))</f>
        <v>△</v>
      </c>
      <c r="BG87" s="29" t="str">
        <f ca="1">IF(OR(BG$9="×",BG$110="×"),"×",IF(SUMIFS(OFFSET(データ_研究棟施設!$M$5:$M$1048576,0,ROUND(BG$8*24,1)),データ_研究棟施設!$J$5:$J$1048576,OFFSET($G$9,ROW()-ROW($N$9),BG$6-$D$4))&gt;=50,IF(SUMIFS(OFFSET(データ_研究棟施設!$M$5:$M$1048576,0,ROUND(BG$8*24,1)),データ_研究棟施設!$J$5:$J$1048576,OFFSET($G$9,ROW()-ROW($N$9),BG$6-$D$4))&gt;=100*$E87,"×","△"),IF(OR(BG$8&lt;9/24,BG$8&gt;=17/24,BG$110="△"),"△","〇")))</f>
        <v>△</v>
      </c>
      <c r="BH87" s="29" t="str">
        <f ca="1">IF(OR(BH$9="×",BH$110="×"),"×",IF(SUMIFS(OFFSET(データ_研究棟施設!$M$5:$M$1048576,0,ROUND(BH$8*24,1)),データ_研究棟施設!$J$5:$J$1048576,OFFSET($G$9,ROW()-ROW($N$9),BH$6-$D$4))&gt;=50,IF(SUMIFS(OFFSET(データ_研究棟施設!$M$5:$M$1048576,0,ROUND(BH$8*24,1)),データ_研究棟施設!$J$5:$J$1048576,OFFSET($G$9,ROW()-ROW($N$9),BH$6-$D$4))&gt;=100*$E87,"×","△"),IF(OR(BH$8&lt;9/24,BH$8&gt;=17/24,BH$110="△"),"△","〇")))</f>
        <v>△</v>
      </c>
      <c r="BI87" s="37" t="str">
        <f ca="1">IF(OR(BI$9="×",BI$110="×"),"×",IF(SUMIFS(OFFSET(データ_研究棟施設!$M$5:$M$1048576,0,ROUND(BI$8*24,1)),データ_研究棟施設!$J$5:$J$1048576,OFFSET($G$9,ROW()-ROW($N$9),BI$6-$D$4))&gt;=50,IF(SUMIFS(OFFSET(データ_研究棟施設!$M$5:$M$1048576,0,ROUND(BI$8*24,1)),データ_研究棟施設!$J$5:$J$1048576,OFFSET($G$9,ROW()-ROW($N$9),BI$6-$D$4))&gt;=100*$E87,"×","△"),IF(OR(BI$8&lt;9/24,BI$8&gt;=17/24,BI$110="△"),"△","〇")))</f>
        <v>△</v>
      </c>
      <c r="BJ87" s="36" t="str">
        <f ca="1">IF(OR(BJ$9="×",BJ$110="×"),"×",IF(SUMIFS(OFFSET(データ_研究棟施設!$M$5:$M$1048576,0,ROUND(BJ$8*24,1)),データ_研究棟施設!$J$5:$J$1048576,OFFSET($G$9,ROW()-ROW($N$9),BJ$6-$D$4))&gt;=50,IF(SUMIFS(OFFSET(データ_研究棟施設!$M$5:$M$1048576,0,ROUND(BJ$8*24,1)),データ_研究棟施設!$J$5:$J$1048576,OFFSET($G$9,ROW()-ROW($N$9),BJ$6-$D$4))&gt;=100*$E87,"×","△"),IF(OR(BJ$8&lt;9/24,BJ$8&gt;=17/24,BJ$110="△"),"△","〇")))</f>
        <v>△</v>
      </c>
      <c r="BK87" s="29" t="str">
        <f ca="1">IF(OR(BK$9="×",BK$110="×"),"×",IF(SUMIFS(OFFSET(データ_研究棟施設!$M$5:$M$1048576,0,ROUND(BK$8*24,1)),データ_研究棟施設!$J$5:$J$1048576,OFFSET($G$9,ROW()-ROW($N$9),BK$6-$D$4))&gt;=50,IF(SUMIFS(OFFSET(データ_研究棟施設!$M$5:$M$1048576,0,ROUND(BK$8*24,1)),データ_研究棟施設!$J$5:$J$1048576,OFFSET($G$9,ROW()-ROW($N$9),BK$6-$D$4))&gt;=100*$E87,"×","△"),IF(OR(BK$8&lt;9/24,BK$8&gt;=17/24,BK$110="△"),"△","〇")))</f>
        <v>△</v>
      </c>
      <c r="BL87" s="29" t="str">
        <f ca="1">IF(OR(BL$9="×",BL$110="×"),"×",IF(SUMIFS(OFFSET(データ_研究棟施設!$M$5:$M$1048576,0,ROUND(BL$8*24,1)),データ_研究棟施設!$J$5:$J$1048576,OFFSET($G$9,ROW()-ROW($N$9),BL$6-$D$4))&gt;=50,IF(SUMIFS(OFFSET(データ_研究棟施設!$M$5:$M$1048576,0,ROUND(BL$8*24,1)),データ_研究棟施設!$J$5:$J$1048576,OFFSET($G$9,ROW()-ROW($N$9),BL$6-$D$4))&gt;=100*$E87,"×","△"),IF(OR(BL$8&lt;9/24,BL$8&gt;=17/24,BL$110="△"),"△","〇")))</f>
        <v>△</v>
      </c>
      <c r="BM87" s="29" t="str">
        <f ca="1">IF(OR(BM$9="×",BM$110="×"),"×",IF(SUMIFS(OFFSET(データ_研究棟施設!$M$5:$M$1048576,0,ROUND(BM$8*24,1)),データ_研究棟施設!$J$5:$J$1048576,OFFSET($G$9,ROW()-ROW($N$9),BM$6-$D$4))&gt;=50,IF(SUMIFS(OFFSET(データ_研究棟施設!$M$5:$M$1048576,0,ROUND(BM$8*24,1)),データ_研究棟施設!$J$5:$J$1048576,OFFSET($G$9,ROW()-ROW($N$9),BM$6-$D$4))&gt;=100*$E87,"×","△"),IF(OR(BM$8&lt;9/24,BM$8&gt;=17/24,BM$110="△"),"△","〇")))</f>
        <v>△</v>
      </c>
      <c r="BN87" s="29" t="str">
        <f ca="1">IF(OR(BN$9="×",BN$110="×"),"×",IF(SUMIFS(OFFSET(データ_研究棟施設!$M$5:$M$1048576,0,ROUND(BN$8*24,1)),データ_研究棟施設!$J$5:$J$1048576,OFFSET($G$9,ROW()-ROW($N$9),BN$6-$D$4))&gt;=50,IF(SUMIFS(OFFSET(データ_研究棟施設!$M$5:$M$1048576,0,ROUND(BN$8*24,1)),データ_研究棟施設!$J$5:$J$1048576,OFFSET($G$9,ROW()-ROW($N$9),BN$6-$D$4))&gt;=100*$E87,"×","△"),IF(OR(BN$8&lt;9/24,BN$8&gt;=17/24,BN$110="△"),"△","〇")))</f>
        <v>△</v>
      </c>
      <c r="BO87" s="29" t="str">
        <f ca="1">IF(OR(BO$9="×",BO$110="×"),"×",IF(SUMIFS(OFFSET(データ_研究棟施設!$M$5:$M$1048576,0,ROUND(BO$8*24,1)),データ_研究棟施設!$J$5:$J$1048576,OFFSET($G$9,ROW()-ROW($N$9),BO$6-$D$4))&gt;=50,IF(SUMIFS(OFFSET(データ_研究棟施設!$M$5:$M$1048576,0,ROUND(BO$8*24,1)),データ_研究棟施設!$J$5:$J$1048576,OFFSET($G$9,ROW()-ROW($N$9),BO$6-$D$4))&gt;=100*$E87,"×","△"),IF(OR(BO$8&lt;9/24,BO$8&gt;=17/24,BO$110="△"),"△","〇")))</f>
        <v>△</v>
      </c>
      <c r="BP87" s="29" t="str">
        <f ca="1">IF(OR(BP$9="×",BP$110="×"),"×",IF(SUMIFS(OFFSET(データ_研究棟施設!$M$5:$M$1048576,0,ROUND(BP$8*24,1)),データ_研究棟施設!$J$5:$J$1048576,OFFSET($G$9,ROW()-ROW($N$9),BP$6-$D$4))&gt;=50,IF(SUMIFS(OFFSET(データ_研究棟施設!$M$5:$M$1048576,0,ROUND(BP$8*24,1)),データ_研究棟施設!$J$5:$J$1048576,OFFSET($G$9,ROW()-ROW($N$9),BP$6-$D$4))&gt;=100*$E87,"×","△"),IF(OR(BP$8&lt;9/24,BP$8&gt;=17/24,BP$110="△"),"△","〇")))</f>
        <v>△</v>
      </c>
      <c r="BQ87" s="29" t="str">
        <f ca="1">IF(OR(BQ$9="×",BQ$110="×"),"×",IF(SUMIFS(OFFSET(データ_研究棟施設!$M$5:$M$1048576,0,ROUND(BQ$8*24,1)),データ_研究棟施設!$J$5:$J$1048576,OFFSET($G$9,ROW()-ROW($N$9),BQ$6-$D$4))&gt;=50,IF(SUMIFS(OFFSET(データ_研究棟施設!$M$5:$M$1048576,0,ROUND(BQ$8*24,1)),データ_研究棟施設!$J$5:$J$1048576,OFFSET($G$9,ROW()-ROW($N$9),BQ$6-$D$4))&gt;=100*$E87,"×","△"),IF(OR(BQ$8&lt;9/24,BQ$8&gt;=17/24,BQ$110="△"),"△","〇")))</f>
        <v>△</v>
      </c>
      <c r="BR87" s="29" t="str">
        <f ca="1">IF(OR(BR$9="×",BR$110="×"),"×",IF(SUMIFS(OFFSET(データ_研究棟施設!$M$5:$M$1048576,0,ROUND(BR$8*24,1)),データ_研究棟施設!$J$5:$J$1048576,OFFSET($G$9,ROW()-ROW($N$9),BR$6-$D$4))&gt;=50,IF(SUMIFS(OFFSET(データ_研究棟施設!$M$5:$M$1048576,0,ROUND(BR$8*24,1)),データ_研究棟施設!$J$5:$J$1048576,OFFSET($G$9,ROW()-ROW($N$9),BR$6-$D$4))&gt;=100*$E87,"×","△"),IF(OR(BR$8&lt;9/24,BR$8&gt;=17/24,BR$110="△"),"△","〇")))</f>
        <v>△</v>
      </c>
      <c r="BS87" s="28" t="str">
        <f ca="1">IF(OR(BS$9="×",BS$110="×"),"×",IF(SUMIFS(OFFSET(データ_研究棟施設!$M$5:$M$1048576,0,ROUND(BS$8*24,1)),データ_研究棟施設!$J$5:$J$1048576,OFFSET($G$9,ROW()-ROW($N$9),BS$6-$D$4))&gt;=50,IF(SUMIFS(OFFSET(データ_研究棟施設!$M$5:$M$1048576,0,ROUND(BS$8*24,1)),データ_研究棟施設!$J$5:$J$1048576,OFFSET($G$9,ROW()-ROW($N$9),BS$6-$D$4))&gt;=100*$E87,"×","△"),IF(OR(BS$8&lt;9/24,BS$8&gt;=17/24,BS$110="△"),"△","〇")))</f>
        <v>〇</v>
      </c>
      <c r="BT87" s="29" t="str">
        <f ca="1">IF(OR(BT$9="×",BT$110="×"),"×",IF(SUMIFS(OFFSET(データ_研究棟施設!$M$5:$M$1048576,0,ROUND(BT$8*24,1)),データ_研究棟施設!$J$5:$J$1048576,OFFSET($G$9,ROW()-ROW($N$9),BT$6-$D$4))&gt;=50,IF(SUMIFS(OFFSET(データ_研究棟施設!$M$5:$M$1048576,0,ROUND(BT$8*24,1)),データ_研究棟施設!$J$5:$J$1048576,OFFSET($G$9,ROW()-ROW($N$9),BT$6-$D$4))&gt;=100*$E87,"×","△"),IF(OR(BT$8&lt;9/24,BT$8&gt;=17/24,BT$110="△"),"△","〇")))</f>
        <v>〇</v>
      </c>
      <c r="BU87" s="29" t="str">
        <f ca="1">IF(OR(BU$9="×",BU$110="×"),"×",IF(SUMIFS(OFFSET(データ_研究棟施設!$M$5:$M$1048576,0,ROUND(BU$8*24,1)),データ_研究棟施設!$J$5:$J$1048576,OFFSET($G$9,ROW()-ROW($N$9),BU$6-$D$4))&gt;=50,IF(SUMIFS(OFFSET(データ_研究棟施設!$M$5:$M$1048576,0,ROUND(BU$8*24,1)),データ_研究棟施設!$J$5:$J$1048576,OFFSET($G$9,ROW()-ROW($N$9),BU$6-$D$4))&gt;=100*$E87,"×","△"),IF(OR(BU$8&lt;9/24,BU$8&gt;=17/24,BU$110="△"),"△","〇")))</f>
        <v>〇</v>
      </c>
      <c r="BV87" s="30" t="str">
        <f ca="1">IF(OR(BV$9="×",BV$110="×"),"×",IF(SUMIFS(OFFSET(データ_研究棟施設!$M$5:$M$1048576,0,ROUND(BV$8*24,1)),データ_研究棟施設!$J$5:$J$1048576,OFFSET($G$9,ROW()-ROW($N$9),BV$6-$D$4))&gt;=50,IF(SUMIFS(OFFSET(データ_研究棟施設!$M$5:$M$1048576,0,ROUND(BV$8*24,1)),データ_研究棟施設!$J$5:$J$1048576,OFFSET($G$9,ROW()-ROW($N$9),BV$6-$D$4))&gt;=100*$E87,"×","△"),IF(OR(BV$8&lt;9/24,BV$8&gt;=17/24,BV$110="△"),"△","〇")))</f>
        <v>〇</v>
      </c>
      <c r="BW87" s="29" t="str">
        <f ca="1">IF(OR(BW$9="×",BW$110="×"),"×",IF(SUMIFS(OFFSET(データ_研究棟施設!$M$5:$M$1048576,0,ROUND(BW$8*24,1)),データ_研究棟施設!$J$5:$J$1048576,OFFSET($G$9,ROW()-ROW($N$9),BW$6-$D$4))&gt;=50,IF(SUMIFS(OFFSET(データ_研究棟施設!$M$5:$M$1048576,0,ROUND(BW$8*24,1)),データ_研究棟施設!$J$5:$J$1048576,OFFSET($G$9,ROW()-ROW($N$9),BW$6-$D$4))&gt;=100*$E87,"×","△"),IF(OR(BW$8&lt;9/24,BW$8&gt;=17/24,BW$110="△"),"△","〇")))</f>
        <v>〇</v>
      </c>
      <c r="BX87" s="29" t="str">
        <f ca="1">IF(OR(BX$9="×",BX$110="×"),"×",IF(SUMIFS(OFFSET(データ_研究棟施設!$M$5:$M$1048576,0,ROUND(BX$8*24,1)),データ_研究棟施設!$J$5:$J$1048576,OFFSET($G$9,ROW()-ROW($N$9),BX$6-$D$4))&gt;=50,IF(SUMIFS(OFFSET(データ_研究棟施設!$M$5:$M$1048576,0,ROUND(BX$8*24,1)),データ_研究棟施設!$J$5:$J$1048576,OFFSET($G$9,ROW()-ROW($N$9),BX$6-$D$4))&gt;=100*$E87,"×","△"),IF(OR(BX$8&lt;9/24,BX$8&gt;=17/24,BX$110="△"),"△","〇")))</f>
        <v>〇</v>
      </c>
      <c r="BY87" s="29" t="str">
        <f ca="1">IF(OR(BY$9="×",BY$110="×"),"×",IF(SUMIFS(OFFSET(データ_研究棟施設!$M$5:$M$1048576,0,ROUND(BY$8*24,1)),データ_研究棟施設!$J$5:$J$1048576,OFFSET($G$9,ROW()-ROW($N$9),BY$6-$D$4))&gt;=50,IF(SUMIFS(OFFSET(データ_研究棟施設!$M$5:$M$1048576,0,ROUND(BY$8*24,1)),データ_研究棟施設!$J$5:$J$1048576,OFFSET($G$9,ROW()-ROW($N$9),BY$6-$D$4))&gt;=100*$E87,"×","△"),IF(OR(BY$8&lt;9/24,BY$8&gt;=17/24,BY$110="△"),"△","〇")))</f>
        <v>〇</v>
      </c>
      <c r="BZ87" s="29" t="str">
        <f ca="1">IF(OR(BZ$9="×",BZ$110="×"),"×",IF(SUMIFS(OFFSET(データ_研究棟施設!$M$5:$M$1048576,0,ROUND(BZ$8*24,1)),データ_研究棟施設!$J$5:$J$1048576,OFFSET($G$9,ROW()-ROW($N$9),BZ$6-$D$4))&gt;=50,IF(SUMIFS(OFFSET(データ_研究棟施設!$M$5:$M$1048576,0,ROUND(BZ$8*24,1)),データ_研究棟施設!$J$5:$J$1048576,OFFSET($G$9,ROW()-ROW($N$9),BZ$6-$D$4))&gt;=100*$E87,"×","△"),IF(OR(BZ$8&lt;9/24,BZ$8&gt;=17/24,BZ$110="△"),"△","〇")))</f>
        <v>〇</v>
      </c>
      <c r="CA87" s="28" t="str">
        <f ca="1">IF(OR(CA$9="×",CA$110="×"),"×",IF(SUMIFS(OFFSET(データ_研究棟施設!$M$5:$M$1048576,0,ROUND(CA$8*24,1)),データ_研究棟施設!$J$5:$J$1048576,OFFSET($G$9,ROW()-ROW($N$9),CA$6-$D$4))&gt;=50,IF(SUMIFS(OFFSET(データ_研究棟施設!$M$5:$M$1048576,0,ROUND(CA$8*24,1)),データ_研究棟施設!$J$5:$J$1048576,OFFSET($G$9,ROW()-ROW($N$9),CA$6-$D$4))&gt;=100*$E87,"×","△"),IF(OR(CA$8&lt;9/24,CA$8&gt;=17/24,CA$110="△"),"△","〇")))</f>
        <v>△</v>
      </c>
      <c r="CB87" s="29" t="str">
        <f ca="1">IF(OR(CB$9="×",CB$110="×"),"×",IF(SUMIFS(OFFSET(データ_研究棟施設!$M$5:$M$1048576,0,ROUND(CB$8*24,1)),データ_研究棟施設!$J$5:$J$1048576,OFFSET($G$9,ROW()-ROW($N$9),CB$6-$D$4))&gt;=50,IF(SUMIFS(OFFSET(データ_研究棟施設!$M$5:$M$1048576,0,ROUND(CB$8*24,1)),データ_研究棟施設!$J$5:$J$1048576,OFFSET($G$9,ROW()-ROW($N$9),CB$6-$D$4))&gt;=100*$E87,"×","△"),IF(OR(CB$8&lt;9/24,CB$8&gt;=17/24,CB$110="△"),"△","〇")))</f>
        <v>△</v>
      </c>
      <c r="CC87" s="29" t="str">
        <f ca="1">IF(OR(CC$9="×",CC$110="×"),"×",IF(SUMIFS(OFFSET(データ_研究棟施設!$M$5:$M$1048576,0,ROUND(CC$8*24,1)),データ_研究棟施設!$J$5:$J$1048576,OFFSET($G$9,ROW()-ROW($N$9),CC$6-$D$4))&gt;=50,IF(SUMIFS(OFFSET(データ_研究棟施設!$M$5:$M$1048576,0,ROUND(CC$8*24,1)),データ_研究棟施設!$J$5:$J$1048576,OFFSET($G$9,ROW()-ROW($N$9),CC$6-$D$4))&gt;=100*$E87,"×","△"),IF(OR(CC$8&lt;9/24,CC$8&gt;=17/24,CC$110="△"),"△","〇")))</f>
        <v>△</v>
      </c>
      <c r="CD87" s="30" t="str">
        <f ca="1">IF(OR(CD$9="×",CD$110="×"),"×",IF(SUMIFS(OFFSET(データ_研究棟施設!$M$5:$M$1048576,0,ROUND(CD$8*24,1)),データ_研究棟施設!$J$5:$J$1048576,OFFSET($G$9,ROW()-ROW($N$9),CD$6-$D$4))&gt;=50,IF(SUMIFS(OFFSET(データ_研究棟施設!$M$5:$M$1048576,0,ROUND(CD$8*24,1)),データ_研究棟施設!$J$5:$J$1048576,OFFSET($G$9,ROW()-ROW($N$9),CD$6-$D$4))&gt;=100*$E87,"×","△"),IF(OR(CD$8&lt;9/24,CD$8&gt;=17/24,CD$110="△"),"△","〇")))</f>
        <v>△</v>
      </c>
      <c r="CE87" s="29" t="str">
        <f ca="1">IF(OR(CE$9="×",CE$110="×"),"×",IF(SUMIFS(OFFSET(データ_研究棟施設!$M$5:$M$1048576,0,ROUND(CE$8*24,1)),データ_研究棟施設!$J$5:$J$1048576,OFFSET($G$9,ROW()-ROW($N$9),CE$6-$D$4))&gt;=50,IF(SUMIFS(OFFSET(データ_研究棟施設!$M$5:$M$1048576,0,ROUND(CE$8*24,1)),データ_研究棟施設!$J$5:$J$1048576,OFFSET($G$9,ROW()-ROW($N$9),CE$6-$D$4))&gt;=100*$E87,"×","△"),IF(OR(CE$8&lt;9/24,CE$8&gt;=17/24,CE$110="△"),"△","〇")))</f>
        <v>△</v>
      </c>
      <c r="CF87" s="29" t="str">
        <f ca="1">IF(OR(CF$9="×",CF$110="×"),"×",IF(SUMIFS(OFFSET(データ_研究棟施設!$M$5:$M$1048576,0,ROUND(CF$8*24,1)),データ_研究棟施設!$J$5:$J$1048576,OFFSET($G$9,ROW()-ROW($N$9),CF$6-$D$4))&gt;=50,IF(SUMIFS(OFFSET(データ_研究棟施設!$M$5:$M$1048576,0,ROUND(CF$8*24,1)),データ_研究棟施設!$J$5:$J$1048576,OFFSET($G$9,ROW()-ROW($N$9),CF$6-$D$4))&gt;=100*$E87,"×","△"),IF(OR(CF$8&lt;9/24,CF$8&gt;=17/24,CF$110="△"),"△","〇")))</f>
        <v>△</v>
      </c>
      <c r="CG87" s="37" t="str">
        <f ca="1">IF(OR(CG$9="×",CG$110="×"),"×",IF(SUMIFS(OFFSET(データ_研究棟施設!$M$5:$M$1048576,0,ROUND(CG$8*24,1)),データ_研究棟施設!$J$5:$J$1048576,OFFSET($G$9,ROW()-ROW($N$9),CG$6-$D$4))&gt;=50,IF(SUMIFS(OFFSET(データ_研究棟施設!$M$5:$M$1048576,0,ROUND(CG$8*24,1)),データ_研究棟施設!$J$5:$J$1048576,OFFSET($G$9,ROW()-ROW($N$9),CG$6-$D$4))&gt;=100*$E87,"×","△"),IF(OR(CG$8&lt;9/24,CG$8&gt;=17/24,CG$110="△"),"△","〇")))</f>
        <v>△</v>
      </c>
      <c r="CH87" s="36" t="str">
        <f ca="1">IF(OR(CH$9="×",CH$110="×"),"×",IF(SUMIFS(OFFSET(データ_研究棟施設!$M$5:$M$1048576,0,ROUND(CH$8*24,1)),データ_研究棟施設!$J$5:$J$1048576,OFFSET($G$9,ROW()-ROW($N$9),CH$6-$D$4))&gt;=50,IF(SUMIFS(OFFSET(データ_研究棟施設!$M$5:$M$1048576,0,ROUND(CH$8*24,1)),データ_研究棟施設!$J$5:$J$1048576,OFFSET($G$9,ROW()-ROW($N$9),CH$6-$D$4))&gt;=100*$E87,"×","△"),IF(OR(CH$8&lt;9/24,CH$8&gt;=17/24,CH$110="△"),"△","〇")))</f>
        <v>△</v>
      </c>
      <c r="CI87" s="29" t="str">
        <f ca="1">IF(OR(CI$9="×",CI$110="×"),"×",IF(SUMIFS(OFFSET(データ_研究棟施設!$M$5:$M$1048576,0,ROUND(CI$8*24,1)),データ_研究棟施設!$J$5:$J$1048576,OFFSET($G$9,ROW()-ROW($N$9),CI$6-$D$4))&gt;=50,IF(SUMIFS(OFFSET(データ_研究棟施設!$M$5:$M$1048576,0,ROUND(CI$8*24,1)),データ_研究棟施設!$J$5:$J$1048576,OFFSET($G$9,ROW()-ROW($N$9),CI$6-$D$4))&gt;=100*$E87,"×","△"),IF(OR(CI$8&lt;9/24,CI$8&gt;=17/24,CI$110="△"),"△","〇")))</f>
        <v>△</v>
      </c>
      <c r="CJ87" s="29" t="str">
        <f ca="1">IF(OR(CJ$9="×",CJ$110="×"),"×",IF(SUMIFS(OFFSET(データ_研究棟施設!$M$5:$M$1048576,0,ROUND(CJ$8*24,1)),データ_研究棟施設!$J$5:$J$1048576,OFFSET($G$9,ROW()-ROW($N$9),CJ$6-$D$4))&gt;=50,IF(SUMIFS(OFFSET(データ_研究棟施設!$M$5:$M$1048576,0,ROUND(CJ$8*24,1)),データ_研究棟施設!$J$5:$J$1048576,OFFSET($G$9,ROW()-ROW($N$9),CJ$6-$D$4))&gt;=100*$E87,"×","△"),IF(OR(CJ$8&lt;9/24,CJ$8&gt;=17/24,CJ$110="△"),"△","〇")))</f>
        <v>△</v>
      </c>
      <c r="CK87" s="29" t="str">
        <f ca="1">IF(OR(CK$9="×",CK$110="×"),"×",IF(SUMIFS(OFFSET(データ_研究棟施設!$M$5:$M$1048576,0,ROUND(CK$8*24,1)),データ_研究棟施設!$J$5:$J$1048576,OFFSET($G$9,ROW()-ROW($N$9),CK$6-$D$4))&gt;=50,IF(SUMIFS(OFFSET(データ_研究棟施設!$M$5:$M$1048576,0,ROUND(CK$8*24,1)),データ_研究棟施設!$J$5:$J$1048576,OFFSET($G$9,ROW()-ROW($N$9),CK$6-$D$4))&gt;=100*$E87,"×","△"),IF(OR(CK$8&lt;9/24,CK$8&gt;=17/24,CK$110="△"),"△","〇")))</f>
        <v>△</v>
      </c>
      <c r="CL87" s="29" t="str">
        <f ca="1">IF(OR(CL$9="×",CL$110="×"),"×",IF(SUMIFS(OFFSET(データ_研究棟施設!$M$5:$M$1048576,0,ROUND(CL$8*24,1)),データ_研究棟施設!$J$5:$J$1048576,OFFSET($G$9,ROW()-ROW($N$9),CL$6-$D$4))&gt;=50,IF(SUMIFS(OFFSET(データ_研究棟施設!$M$5:$M$1048576,0,ROUND(CL$8*24,1)),データ_研究棟施設!$J$5:$J$1048576,OFFSET($G$9,ROW()-ROW($N$9),CL$6-$D$4))&gt;=100*$E87,"×","△"),IF(OR(CL$8&lt;9/24,CL$8&gt;=17/24,CL$110="△"),"△","〇")))</f>
        <v>△</v>
      </c>
      <c r="CM87" s="29" t="str">
        <f ca="1">IF(OR(CM$9="×",CM$110="×"),"×",IF(SUMIFS(OFFSET(データ_研究棟施設!$M$5:$M$1048576,0,ROUND(CM$8*24,1)),データ_研究棟施設!$J$5:$J$1048576,OFFSET($G$9,ROW()-ROW($N$9),CM$6-$D$4))&gt;=50,IF(SUMIFS(OFFSET(データ_研究棟施設!$M$5:$M$1048576,0,ROUND(CM$8*24,1)),データ_研究棟施設!$J$5:$J$1048576,OFFSET($G$9,ROW()-ROW($N$9),CM$6-$D$4))&gt;=100*$E87,"×","△"),IF(OR(CM$8&lt;9/24,CM$8&gt;=17/24,CM$110="△"),"△","〇")))</f>
        <v>△</v>
      </c>
      <c r="CN87" s="29" t="str">
        <f ca="1">IF(OR(CN$9="×",CN$110="×"),"×",IF(SUMIFS(OFFSET(データ_研究棟施設!$M$5:$M$1048576,0,ROUND(CN$8*24,1)),データ_研究棟施設!$J$5:$J$1048576,OFFSET($G$9,ROW()-ROW($N$9),CN$6-$D$4))&gt;=50,IF(SUMIFS(OFFSET(データ_研究棟施設!$M$5:$M$1048576,0,ROUND(CN$8*24,1)),データ_研究棟施設!$J$5:$J$1048576,OFFSET($G$9,ROW()-ROW($N$9),CN$6-$D$4))&gt;=100*$E87,"×","△"),IF(OR(CN$8&lt;9/24,CN$8&gt;=17/24,CN$110="△"),"△","〇")))</f>
        <v>△</v>
      </c>
      <c r="CO87" s="29" t="str">
        <f ca="1">IF(OR(CO$9="×",CO$110="×"),"×",IF(SUMIFS(OFFSET(データ_研究棟施設!$M$5:$M$1048576,0,ROUND(CO$8*24,1)),データ_研究棟施設!$J$5:$J$1048576,OFFSET($G$9,ROW()-ROW($N$9),CO$6-$D$4))&gt;=50,IF(SUMIFS(OFFSET(データ_研究棟施設!$M$5:$M$1048576,0,ROUND(CO$8*24,1)),データ_研究棟施設!$J$5:$J$1048576,OFFSET($G$9,ROW()-ROW($N$9),CO$6-$D$4))&gt;=100*$E87,"×","△"),IF(OR(CO$8&lt;9/24,CO$8&gt;=17/24,CO$110="△"),"△","〇")))</f>
        <v>△</v>
      </c>
      <c r="CP87" s="29" t="str">
        <f ca="1">IF(OR(CP$9="×",CP$110="×"),"×",IF(SUMIFS(OFFSET(データ_研究棟施設!$M$5:$M$1048576,0,ROUND(CP$8*24,1)),データ_研究棟施設!$J$5:$J$1048576,OFFSET($G$9,ROW()-ROW($N$9),CP$6-$D$4))&gt;=50,IF(SUMIFS(OFFSET(データ_研究棟施設!$M$5:$M$1048576,0,ROUND(CP$8*24,1)),データ_研究棟施設!$J$5:$J$1048576,OFFSET($G$9,ROW()-ROW($N$9),CP$6-$D$4))&gt;=100*$E87,"×","△"),IF(OR(CP$8&lt;9/24,CP$8&gt;=17/24,CP$110="△"),"△","〇")))</f>
        <v>△</v>
      </c>
      <c r="CQ87" s="28" t="str">
        <f ca="1">IF(OR(CQ$9="×",CQ$110="×"),"×",IF(SUMIFS(OFFSET(データ_研究棟施設!$M$5:$M$1048576,0,ROUND(CQ$8*24,1)),データ_研究棟施設!$J$5:$J$1048576,OFFSET($G$9,ROW()-ROW($N$9),CQ$6-$D$4))&gt;=50,IF(SUMIFS(OFFSET(データ_研究棟施設!$M$5:$M$1048576,0,ROUND(CQ$8*24,1)),データ_研究棟施設!$J$5:$J$1048576,OFFSET($G$9,ROW()-ROW($N$9),CQ$6-$D$4))&gt;=100*$E87,"×","△"),IF(OR(CQ$8&lt;9/24,CQ$8&gt;=17/24,CQ$110="△"),"△","〇")))</f>
        <v>〇</v>
      </c>
      <c r="CR87" s="29" t="str">
        <f ca="1">IF(OR(CR$9="×",CR$110="×"),"×",IF(SUMIFS(OFFSET(データ_研究棟施設!$M$5:$M$1048576,0,ROUND(CR$8*24,1)),データ_研究棟施設!$J$5:$J$1048576,OFFSET($G$9,ROW()-ROW($N$9),CR$6-$D$4))&gt;=50,IF(SUMIFS(OFFSET(データ_研究棟施設!$M$5:$M$1048576,0,ROUND(CR$8*24,1)),データ_研究棟施設!$J$5:$J$1048576,OFFSET($G$9,ROW()-ROW($N$9),CR$6-$D$4))&gt;=100*$E87,"×","△"),IF(OR(CR$8&lt;9/24,CR$8&gt;=17/24,CR$110="△"),"△","〇")))</f>
        <v>〇</v>
      </c>
      <c r="CS87" s="29" t="str">
        <f ca="1">IF(OR(CS$9="×",CS$110="×"),"×",IF(SUMIFS(OFFSET(データ_研究棟施設!$M$5:$M$1048576,0,ROUND(CS$8*24,1)),データ_研究棟施設!$J$5:$J$1048576,OFFSET($G$9,ROW()-ROW($N$9),CS$6-$D$4))&gt;=50,IF(SUMIFS(OFFSET(データ_研究棟施設!$M$5:$M$1048576,0,ROUND(CS$8*24,1)),データ_研究棟施設!$J$5:$J$1048576,OFFSET($G$9,ROW()-ROW($N$9),CS$6-$D$4))&gt;=100*$E87,"×","△"),IF(OR(CS$8&lt;9/24,CS$8&gt;=17/24,CS$110="△"),"△","〇")))</f>
        <v>〇</v>
      </c>
      <c r="CT87" s="30" t="str">
        <f ca="1">IF(OR(CT$9="×",CT$110="×"),"×",IF(SUMIFS(OFFSET(データ_研究棟施設!$M$5:$M$1048576,0,ROUND(CT$8*24,1)),データ_研究棟施設!$J$5:$J$1048576,OFFSET($G$9,ROW()-ROW($N$9),CT$6-$D$4))&gt;=50,IF(SUMIFS(OFFSET(データ_研究棟施設!$M$5:$M$1048576,0,ROUND(CT$8*24,1)),データ_研究棟施設!$J$5:$J$1048576,OFFSET($G$9,ROW()-ROW($N$9),CT$6-$D$4))&gt;=100*$E87,"×","△"),IF(OR(CT$8&lt;9/24,CT$8&gt;=17/24,CT$110="△"),"△","〇")))</f>
        <v>〇</v>
      </c>
      <c r="CU87" s="29" t="str">
        <f ca="1">IF(OR(CU$9="×",CU$110="×"),"×",IF(SUMIFS(OFFSET(データ_研究棟施設!$M$5:$M$1048576,0,ROUND(CU$8*24,1)),データ_研究棟施設!$J$5:$J$1048576,OFFSET($G$9,ROW()-ROW($N$9),CU$6-$D$4))&gt;=50,IF(SUMIFS(OFFSET(データ_研究棟施設!$M$5:$M$1048576,0,ROUND(CU$8*24,1)),データ_研究棟施設!$J$5:$J$1048576,OFFSET($G$9,ROW()-ROW($N$9),CU$6-$D$4))&gt;=100*$E87,"×","△"),IF(OR(CU$8&lt;9/24,CU$8&gt;=17/24,CU$110="△"),"△","〇")))</f>
        <v>〇</v>
      </c>
      <c r="CV87" s="29" t="str">
        <f ca="1">IF(OR(CV$9="×",CV$110="×"),"×",IF(SUMIFS(OFFSET(データ_研究棟施設!$M$5:$M$1048576,0,ROUND(CV$8*24,1)),データ_研究棟施設!$J$5:$J$1048576,OFFSET($G$9,ROW()-ROW($N$9),CV$6-$D$4))&gt;=50,IF(SUMIFS(OFFSET(データ_研究棟施設!$M$5:$M$1048576,0,ROUND(CV$8*24,1)),データ_研究棟施設!$J$5:$J$1048576,OFFSET($G$9,ROW()-ROW($N$9),CV$6-$D$4))&gt;=100*$E87,"×","△"),IF(OR(CV$8&lt;9/24,CV$8&gt;=17/24,CV$110="△"),"△","〇")))</f>
        <v>〇</v>
      </c>
      <c r="CW87" s="29" t="str">
        <f ca="1">IF(OR(CW$9="×",CW$110="×"),"×",IF(SUMIFS(OFFSET(データ_研究棟施設!$M$5:$M$1048576,0,ROUND(CW$8*24,1)),データ_研究棟施設!$J$5:$J$1048576,OFFSET($G$9,ROW()-ROW($N$9),CW$6-$D$4))&gt;=50,IF(SUMIFS(OFFSET(データ_研究棟施設!$M$5:$M$1048576,0,ROUND(CW$8*24,1)),データ_研究棟施設!$J$5:$J$1048576,OFFSET($G$9,ROW()-ROW($N$9),CW$6-$D$4))&gt;=100*$E87,"×","△"),IF(OR(CW$8&lt;9/24,CW$8&gt;=17/24,CW$110="△"),"△","〇")))</f>
        <v>〇</v>
      </c>
      <c r="CX87" s="29" t="str">
        <f ca="1">IF(OR(CX$9="×",CX$110="×"),"×",IF(SUMIFS(OFFSET(データ_研究棟施設!$M$5:$M$1048576,0,ROUND(CX$8*24,1)),データ_研究棟施設!$J$5:$J$1048576,OFFSET($G$9,ROW()-ROW($N$9),CX$6-$D$4))&gt;=50,IF(SUMIFS(OFFSET(データ_研究棟施設!$M$5:$M$1048576,0,ROUND(CX$8*24,1)),データ_研究棟施設!$J$5:$J$1048576,OFFSET($G$9,ROW()-ROW($N$9),CX$6-$D$4))&gt;=100*$E87,"×","△"),IF(OR(CX$8&lt;9/24,CX$8&gt;=17/24,CX$110="△"),"△","〇")))</f>
        <v>〇</v>
      </c>
      <c r="CY87" s="28" t="str">
        <f ca="1">IF(OR(CY$9="×",CY$110="×"),"×",IF(SUMIFS(OFFSET(データ_研究棟施設!$M$5:$M$1048576,0,ROUND(CY$8*24,1)),データ_研究棟施設!$J$5:$J$1048576,OFFSET($G$9,ROW()-ROW($N$9),CY$6-$D$4))&gt;=50,IF(SUMIFS(OFFSET(データ_研究棟施設!$M$5:$M$1048576,0,ROUND(CY$8*24,1)),データ_研究棟施設!$J$5:$J$1048576,OFFSET($G$9,ROW()-ROW($N$9),CY$6-$D$4))&gt;=100*$E87,"×","△"),IF(OR(CY$8&lt;9/24,CY$8&gt;=17/24,CY$110="△"),"△","〇")))</f>
        <v>△</v>
      </c>
      <c r="CZ87" s="29" t="str">
        <f ca="1">IF(OR(CZ$9="×",CZ$110="×"),"×",IF(SUMIFS(OFFSET(データ_研究棟施設!$M$5:$M$1048576,0,ROUND(CZ$8*24,1)),データ_研究棟施設!$J$5:$J$1048576,OFFSET($G$9,ROW()-ROW($N$9),CZ$6-$D$4))&gt;=50,IF(SUMIFS(OFFSET(データ_研究棟施設!$M$5:$M$1048576,0,ROUND(CZ$8*24,1)),データ_研究棟施設!$J$5:$J$1048576,OFFSET($G$9,ROW()-ROW($N$9),CZ$6-$D$4))&gt;=100*$E87,"×","△"),IF(OR(CZ$8&lt;9/24,CZ$8&gt;=17/24,CZ$110="△"),"△","〇")))</f>
        <v>△</v>
      </c>
      <c r="DA87" s="29" t="str">
        <f ca="1">IF(OR(DA$9="×",DA$110="×"),"×",IF(SUMIFS(OFFSET(データ_研究棟施設!$M$5:$M$1048576,0,ROUND(DA$8*24,1)),データ_研究棟施設!$J$5:$J$1048576,OFFSET($G$9,ROW()-ROW($N$9),DA$6-$D$4))&gt;=50,IF(SUMIFS(OFFSET(データ_研究棟施設!$M$5:$M$1048576,0,ROUND(DA$8*24,1)),データ_研究棟施設!$J$5:$J$1048576,OFFSET($G$9,ROW()-ROW($N$9),DA$6-$D$4))&gt;=100*$E87,"×","△"),IF(OR(DA$8&lt;9/24,DA$8&gt;=17/24,DA$110="△"),"△","〇")))</f>
        <v>△</v>
      </c>
      <c r="DB87" s="30" t="str">
        <f ca="1">IF(OR(DB$9="×",DB$110="×"),"×",IF(SUMIFS(OFFSET(データ_研究棟施設!$M$5:$M$1048576,0,ROUND(DB$8*24,1)),データ_研究棟施設!$J$5:$J$1048576,OFFSET($G$9,ROW()-ROW($N$9),DB$6-$D$4))&gt;=50,IF(SUMIFS(OFFSET(データ_研究棟施設!$M$5:$M$1048576,0,ROUND(DB$8*24,1)),データ_研究棟施設!$J$5:$J$1048576,OFFSET($G$9,ROW()-ROW($N$9),DB$6-$D$4))&gt;=100*$E87,"×","△"),IF(OR(DB$8&lt;9/24,DB$8&gt;=17/24,DB$110="△"),"△","〇")))</f>
        <v>△</v>
      </c>
      <c r="DC87" s="29" t="str">
        <f ca="1">IF(OR(DC$9="×",DC$110="×"),"×",IF(SUMIFS(OFFSET(データ_研究棟施設!$M$5:$M$1048576,0,ROUND(DC$8*24,1)),データ_研究棟施設!$J$5:$J$1048576,OFFSET($G$9,ROW()-ROW($N$9),DC$6-$D$4))&gt;=50,IF(SUMIFS(OFFSET(データ_研究棟施設!$M$5:$M$1048576,0,ROUND(DC$8*24,1)),データ_研究棟施設!$J$5:$J$1048576,OFFSET($G$9,ROW()-ROW($N$9),DC$6-$D$4))&gt;=100*$E87,"×","△"),IF(OR(DC$8&lt;9/24,DC$8&gt;=17/24,DC$110="△"),"△","〇")))</f>
        <v>△</v>
      </c>
      <c r="DD87" s="29" t="str">
        <f ca="1">IF(OR(DD$9="×",DD$110="×"),"×",IF(SUMIFS(OFFSET(データ_研究棟施設!$M$5:$M$1048576,0,ROUND(DD$8*24,1)),データ_研究棟施設!$J$5:$J$1048576,OFFSET($G$9,ROW()-ROW($N$9),DD$6-$D$4))&gt;=50,IF(SUMIFS(OFFSET(データ_研究棟施設!$M$5:$M$1048576,0,ROUND(DD$8*24,1)),データ_研究棟施設!$J$5:$J$1048576,OFFSET($G$9,ROW()-ROW($N$9),DD$6-$D$4))&gt;=100*$E87,"×","△"),IF(OR(DD$8&lt;9/24,DD$8&gt;=17/24,DD$110="△"),"△","〇")))</f>
        <v>△</v>
      </c>
      <c r="DE87" s="37" t="str">
        <f ca="1">IF(OR(DE$9="×",DE$110="×"),"×",IF(SUMIFS(OFFSET(データ_研究棟施設!$M$5:$M$1048576,0,ROUND(DE$8*24,1)),データ_研究棟施設!$J$5:$J$1048576,OFFSET($G$9,ROW()-ROW($N$9),DE$6-$D$4))&gt;=50,IF(SUMIFS(OFFSET(データ_研究棟施設!$M$5:$M$1048576,0,ROUND(DE$8*24,1)),データ_研究棟施設!$J$5:$J$1048576,OFFSET($G$9,ROW()-ROW($N$9),DE$6-$D$4))&gt;=100*$E87,"×","△"),IF(OR(DE$8&lt;9/24,DE$8&gt;=17/24,DE$110="△"),"△","〇")))</f>
        <v>△</v>
      </c>
      <c r="DF87" s="36" t="str">
        <f ca="1">IF(OR(DF$9="×",DF$110="×"),"×",IF(SUMIFS(OFFSET(データ_研究棟施設!$M$5:$M$1048576,0,ROUND(DF$8*24,1)),データ_研究棟施設!$J$5:$J$1048576,OFFSET($G$9,ROW()-ROW($N$9),DF$6-$D$4))&gt;=50,IF(SUMIFS(OFFSET(データ_研究棟施設!$M$5:$M$1048576,0,ROUND(DF$8*24,1)),データ_研究棟施設!$J$5:$J$1048576,OFFSET($G$9,ROW()-ROW($N$9),DF$6-$D$4))&gt;=100*$E87,"×","△"),IF(OR(DF$8&lt;9/24,DF$8&gt;=17/24,DF$110="△"),"△","〇")))</f>
        <v>△</v>
      </c>
      <c r="DG87" s="29" t="str">
        <f ca="1">IF(OR(DG$9="×",DG$110="×"),"×",IF(SUMIFS(OFFSET(データ_研究棟施設!$M$5:$M$1048576,0,ROUND(DG$8*24,1)),データ_研究棟施設!$J$5:$J$1048576,OFFSET($G$9,ROW()-ROW($N$9),DG$6-$D$4))&gt;=50,IF(SUMIFS(OFFSET(データ_研究棟施設!$M$5:$M$1048576,0,ROUND(DG$8*24,1)),データ_研究棟施設!$J$5:$J$1048576,OFFSET($G$9,ROW()-ROW($N$9),DG$6-$D$4))&gt;=100*$E87,"×","△"),IF(OR(DG$8&lt;9/24,DG$8&gt;=17/24,DG$110="△"),"△","〇")))</f>
        <v>△</v>
      </c>
      <c r="DH87" s="29" t="str">
        <f ca="1">IF(OR(DH$9="×",DH$110="×"),"×",IF(SUMIFS(OFFSET(データ_研究棟施設!$M$5:$M$1048576,0,ROUND(DH$8*24,1)),データ_研究棟施設!$J$5:$J$1048576,OFFSET($G$9,ROW()-ROW($N$9),DH$6-$D$4))&gt;=50,IF(SUMIFS(OFFSET(データ_研究棟施設!$M$5:$M$1048576,0,ROUND(DH$8*24,1)),データ_研究棟施設!$J$5:$J$1048576,OFFSET($G$9,ROW()-ROW($N$9),DH$6-$D$4))&gt;=100*$E87,"×","△"),IF(OR(DH$8&lt;9/24,DH$8&gt;=17/24,DH$110="△"),"△","〇")))</f>
        <v>△</v>
      </c>
      <c r="DI87" s="29" t="str">
        <f ca="1">IF(OR(DI$9="×",DI$110="×"),"×",IF(SUMIFS(OFFSET(データ_研究棟施設!$M$5:$M$1048576,0,ROUND(DI$8*24,1)),データ_研究棟施設!$J$5:$J$1048576,OFFSET($G$9,ROW()-ROW($N$9),DI$6-$D$4))&gt;=50,IF(SUMIFS(OFFSET(データ_研究棟施設!$M$5:$M$1048576,0,ROUND(DI$8*24,1)),データ_研究棟施設!$J$5:$J$1048576,OFFSET($G$9,ROW()-ROW($N$9),DI$6-$D$4))&gt;=100*$E87,"×","△"),IF(OR(DI$8&lt;9/24,DI$8&gt;=17/24,DI$110="△"),"△","〇")))</f>
        <v>△</v>
      </c>
      <c r="DJ87" s="29" t="str">
        <f ca="1">IF(OR(DJ$9="×",DJ$110="×"),"×",IF(SUMIFS(OFFSET(データ_研究棟施設!$M$5:$M$1048576,0,ROUND(DJ$8*24,1)),データ_研究棟施設!$J$5:$J$1048576,OFFSET($G$9,ROW()-ROW($N$9),DJ$6-$D$4))&gt;=50,IF(SUMIFS(OFFSET(データ_研究棟施設!$M$5:$M$1048576,0,ROUND(DJ$8*24,1)),データ_研究棟施設!$J$5:$J$1048576,OFFSET($G$9,ROW()-ROW($N$9),DJ$6-$D$4))&gt;=100*$E87,"×","△"),IF(OR(DJ$8&lt;9/24,DJ$8&gt;=17/24,DJ$110="△"),"△","〇")))</f>
        <v>△</v>
      </c>
      <c r="DK87" s="29" t="str">
        <f ca="1">IF(OR(DK$9="×",DK$110="×"),"×",IF(SUMIFS(OFFSET(データ_研究棟施設!$M$5:$M$1048576,0,ROUND(DK$8*24,1)),データ_研究棟施設!$J$5:$J$1048576,OFFSET($G$9,ROW()-ROW($N$9),DK$6-$D$4))&gt;=50,IF(SUMIFS(OFFSET(データ_研究棟施設!$M$5:$M$1048576,0,ROUND(DK$8*24,1)),データ_研究棟施設!$J$5:$J$1048576,OFFSET($G$9,ROW()-ROW($N$9),DK$6-$D$4))&gt;=100*$E87,"×","△"),IF(OR(DK$8&lt;9/24,DK$8&gt;=17/24,DK$110="△"),"△","〇")))</f>
        <v>△</v>
      </c>
      <c r="DL87" s="29" t="str">
        <f ca="1">IF(OR(DL$9="×",DL$110="×"),"×",IF(SUMIFS(OFFSET(データ_研究棟施設!$M$5:$M$1048576,0,ROUND(DL$8*24,1)),データ_研究棟施設!$J$5:$J$1048576,OFFSET($G$9,ROW()-ROW($N$9),DL$6-$D$4))&gt;=50,IF(SUMIFS(OFFSET(データ_研究棟施設!$M$5:$M$1048576,0,ROUND(DL$8*24,1)),データ_研究棟施設!$J$5:$J$1048576,OFFSET($G$9,ROW()-ROW($N$9),DL$6-$D$4))&gt;=100*$E87,"×","△"),IF(OR(DL$8&lt;9/24,DL$8&gt;=17/24,DL$110="△"),"△","〇")))</f>
        <v>△</v>
      </c>
      <c r="DM87" s="29" t="str">
        <f ca="1">IF(OR(DM$9="×",DM$110="×"),"×",IF(SUMIFS(OFFSET(データ_研究棟施設!$M$5:$M$1048576,0,ROUND(DM$8*24,1)),データ_研究棟施設!$J$5:$J$1048576,OFFSET($G$9,ROW()-ROW($N$9),DM$6-$D$4))&gt;=50,IF(SUMIFS(OFFSET(データ_研究棟施設!$M$5:$M$1048576,0,ROUND(DM$8*24,1)),データ_研究棟施設!$J$5:$J$1048576,OFFSET($G$9,ROW()-ROW($N$9),DM$6-$D$4))&gt;=100*$E87,"×","△"),IF(OR(DM$8&lt;9/24,DM$8&gt;=17/24,DM$110="△"),"△","〇")))</f>
        <v>△</v>
      </c>
      <c r="DN87" s="29" t="str">
        <f ca="1">IF(OR(DN$9="×",DN$110="×"),"×",IF(SUMIFS(OFFSET(データ_研究棟施設!$M$5:$M$1048576,0,ROUND(DN$8*24,1)),データ_研究棟施設!$J$5:$J$1048576,OFFSET($G$9,ROW()-ROW($N$9),DN$6-$D$4))&gt;=50,IF(SUMIFS(OFFSET(データ_研究棟施設!$M$5:$M$1048576,0,ROUND(DN$8*24,1)),データ_研究棟施設!$J$5:$J$1048576,OFFSET($G$9,ROW()-ROW($N$9),DN$6-$D$4))&gt;=100*$E87,"×","△"),IF(OR(DN$8&lt;9/24,DN$8&gt;=17/24,DN$110="△"),"△","〇")))</f>
        <v>△</v>
      </c>
      <c r="DO87" s="28" t="str">
        <f ca="1">IF(OR(DO$9="×",DO$110="×"),"×",IF(SUMIFS(OFFSET(データ_研究棟施設!$M$5:$M$1048576,0,ROUND(DO$8*24,1)),データ_研究棟施設!$J$5:$J$1048576,OFFSET($G$9,ROW()-ROW($N$9),DO$6-$D$4))&gt;=50,IF(SUMIFS(OFFSET(データ_研究棟施設!$M$5:$M$1048576,0,ROUND(DO$8*24,1)),データ_研究棟施設!$J$5:$J$1048576,OFFSET($G$9,ROW()-ROW($N$9),DO$6-$D$4))&gt;=100*$E87,"×","△"),IF(OR(DO$8&lt;9/24,DO$8&gt;=17/24,DO$110="△"),"△","〇")))</f>
        <v>〇</v>
      </c>
      <c r="DP87" s="29" t="str">
        <f ca="1">IF(OR(DP$9="×",DP$110="×"),"×",IF(SUMIFS(OFFSET(データ_研究棟施設!$M$5:$M$1048576,0,ROUND(DP$8*24,1)),データ_研究棟施設!$J$5:$J$1048576,OFFSET($G$9,ROW()-ROW($N$9),DP$6-$D$4))&gt;=50,IF(SUMIFS(OFFSET(データ_研究棟施設!$M$5:$M$1048576,0,ROUND(DP$8*24,1)),データ_研究棟施設!$J$5:$J$1048576,OFFSET($G$9,ROW()-ROW($N$9),DP$6-$D$4))&gt;=100*$E87,"×","△"),IF(OR(DP$8&lt;9/24,DP$8&gt;=17/24,DP$110="△"),"△","〇")))</f>
        <v>〇</v>
      </c>
      <c r="DQ87" s="29" t="str">
        <f ca="1">IF(OR(DQ$9="×",DQ$110="×"),"×",IF(SUMIFS(OFFSET(データ_研究棟施設!$M$5:$M$1048576,0,ROUND(DQ$8*24,1)),データ_研究棟施設!$J$5:$J$1048576,OFFSET($G$9,ROW()-ROW($N$9),DQ$6-$D$4))&gt;=50,IF(SUMIFS(OFFSET(データ_研究棟施設!$M$5:$M$1048576,0,ROUND(DQ$8*24,1)),データ_研究棟施設!$J$5:$J$1048576,OFFSET($G$9,ROW()-ROW($N$9),DQ$6-$D$4))&gt;=100*$E87,"×","△"),IF(OR(DQ$8&lt;9/24,DQ$8&gt;=17/24,DQ$110="△"),"△","〇")))</f>
        <v>〇</v>
      </c>
      <c r="DR87" s="30" t="str">
        <f ca="1">IF(OR(DR$9="×",DR$110="×"),"×",IF(SUMIFS(OFFSET(データ_研究棟施設!$M$5:$M$1048576,0,ROUND(DR$8*24,1)),データ_研究棟施設!$J$5:$J$1048576,OFFSET($G$9,ROW()-ROW($N$9),DR$6-$D$4))&gt;=50,IF(SUMIFS(OFFSET(データ_研究棟施設!$M$5:$M$1048576,0,ROUND(DR$8*24,1)),データ_研究棟施設!$J$5:$J$1048576,OFFSET($G$9,ROW()-ROW($N$9),DR$6-$D$4))&gt;=100*$E87,"×","△"),IF(OR(DR$8&lt;9/24,DR$8&gt;=17/24,DR$110="△"),"△","〇")))</f>
        <v>〇</v>
      </c>
      <c r="DS87" s="29" t="str">
        <f ca="1">IF(OR(DS$9="×",DS$110="×"),"×",IF(SUMIFS(OFFSET(データ_研究棟施設!$M$5:$M$1048576,0,ROUND(DS$8*24,1)),データ_研究棟施設!$J$5:$J$1048576,OFFSET($G$9,ROW()-ROW($N$9),DS$6-$D$4))&gt;=50,IF(SUMIFS(OFFSET(データ_研究棟施設!$M$5:$M$1048576,0,ROUND(DS$8*24,1)),データ_研究棟施設!$J$5:$J$1048576,OFFSET($G$9,ROW()-ROW($N$9),DS$6-$D$4))&gt;=100*$E87,"×","△"),IF(OR(DS$8&lt;9/24,DS$8&gt;=17/24,DS$110="△"),"△","〇")))</f>
        <v>〇</v>
      </c>
      <c r="DT87" s="29" t="str">
        <f ca="1">IF(OR(DT$9="×",DT$110="×"),"×",IF(SUMIFS(OFFSET(データ_研究棟施設!$M$5:$M$1048576,0,ROUND(DT$8*24,1)),データ_研究棟施設!$J$5:$J$1048576,OFFSET($G$9,ROW()-ROW($N$9),DT$6-$D$4))&gt;=50,IF(SUMIFS(OFFSET(データ_研究棟施設!$M$5:$M$1048576,0,ROUND(DT$8*24,1)),データ_研究棟施設!$J$5:$J$1048576,OFFSET($G$9,ROW()-ROW($N$9),DT$6-$D$4))&gt;=100*$E87,"×","△"),IF(OR(DT$8&lt;9/24,DT$8&gt;=17/24,DT$110="△"),"△","〇")))</f>
        <v>〇</v>
      </c>
      <c r="DU87" s="29" t="str">
        <f ca="1">IF(OR(DU$9="×",DU$110="×"),"×",IF(SUMIFS(OFFSET(データ_研究棟施設!$M$5:$M$1048576,0,ROUND(DU$8*24,1)),データ_研究棟施設!$J$5:$J$1048576,OFFSET($G$9,ROW()-ROW($N$9),DU$6-$D$4))&gt;=50,IF(SUMIFS(OFFSET(データ_研究棟施設!$M$5:$M$1048576,0,ROUND(DU$8*24,1)),データ_研究棟施設!$J$5:$J$1048576,OFFSET($G$9,ROW()-ROW($N$9),DU$6-$D$4))&gt;=100*$E87,"×","△"),IF(OR(DU$8&lt;9/24,DU$8&gt;=17/24,DU$110="△"),"△","〇")))</f>
        <v>〇</v>
      </c>
      <c r="DV87" s="29" t="str">
        <f ca="1">IF(OR(DV$9="×",DV$110="×"),"×",IF(SUMIFS(OFFSET(データ_研究棟施設!$M$5:$M$1048576,0,ROUND(DV$8*24,1)),データ_研究棟施設!$J$5:$J$1048576,OFFSET($G$9,ROW()-ROW($N$9),DV$6-$D$4))&gt;=50,IF(SUMIFS(OFFSET(データ_研究棟施設!$M$5:$M$1048576,0,ROUND(DV$8*24,1)),データ_研究棟施設!$J$5:$J$1048576,OFFSET($G$9,ROW()-ROW($N$9),DV$6-$D$4))&gt;=100*$E87,"×","△"),IF(OR(DV$8&lt;9/24,DV$8&gt;=17/24,DV$110="△"),"△","〇")))</f>
        <v>〇</v>
      </c>
      <c r="DW87" s="28" t="str">
        <f ca="1">IF(OR(DW$9="×",DW$110="×"),"×",IF(SUMIFS(OFFSET(データ_研究棟施設!$M$5:$M$1048576,0,ROUND(DW$8*24,1)),データ_研究棟施設!$J$5:$J$1048576,OFFSET($G$9,ROW()-ROW($N$9),DW$6-$D$4))&gt;=50,IF(SUMIFS(OFFSET(データ_研究棟施設!$M$5:$M$1048576,0,ROUND(DW$8*24,1)),データ_研究棟施設!$J$5:$J$1048576,OFFSET($G$9,ROW()-ROW($N$9),DW$6-$D$4))&gt;=100*$E87,"×","△"),IF(OR(DW$8&lt;9/24,DW$8&gt;=17/24,DW$110="△"),"△","〇")))</f>
        <v>△</v>
      </c>
      <c r="DX87" s="29" t="str">
        <f ca="1">IF(OR(DX$9="×",DX$110="×"),"×",IF(SUMIFS(OFFSET(データ_研究棟施設!$M$5:$M$1048576,0,ROUND(DX$8*24,1)),データ_研究棟施設!$J$5:$J$1048576,OFFSET($G$9,ROW()-ROW($N$9),DX$6-$D$4))&gt;=50,IF(SUMIFS(OFFSET(データ_研究棟施設!$M$5:$M$1048576,0,ROUND(DX$8*24,1)),データ_研究棟施設!$J$5:$J$1048576,OFFSET($G$9,ROW()-ROW($N$9),DX$6-$D$4))&gt;=100*$E87,"×","△"),IF(OR(DX$8&lt;9/24,DX$8&gt;=17/24,DX$110="△"),"△","〇")))</f>
        <v>△</v>
      </c>
      <c r="DY87" s="29" t="str">
        <f ca="1">IF(OR(DY$9="×",DY$110="×"),"×",IF(SUMIFS(OFFSET(データ_研究棟施設!$M$5:$M$1048576,0,ROUND(DY$8*24,1)),データ_研究棟施設!$J$5:$J$1048576,OFFSET($G$9,ROW()-ROW($N$9),DY$6-$D$4))&gt;=50,IF(SUMIFS(OFFSET(データ_研究棟施設!$M$5:$M$1048576,0,ROUND(DY$8*24,1)),データ_研究棟施設!$J$5:$J$1048576,OFFSET($G$9,ROW()-ROW($N$9),DY$6-$D$4))&gt;=100*$E87,"×","△"),IF(OR(DY$8&lt;9/24,DY$8&gt;=17/24,DY$110="△"),"△","〇")))</f>
        <v>△</v>
      </c>
      <c r="DZ87" s="30" t="str">
        <f ca="1">IF(OR(DZ$9="×",DZ$110="×"),"×",IF(SUMIFS(OFFSET(データ_研究棟施設!$M$5:$M$1048576,0,ROUND(DZ$8*24,1)),データ_研究棟施設!$J$5:$J$1048576,OFFSET($G$9,ROW()-ROW($N$9),DZ$6-$D$4))&gt;=50,IF(SUMIFS(OFFSET(データ_研究棟施設!$M$5:$M$1048576,0,ROUND(DZ$8*24,1)),データ_研究棟施設!$J$5:$J$1048576,OFFSET($G$9,ROW()-ROW($N$9),DZ$6-$D$4))&gt;=100*$E87,"×","△"),IF(OR(DZ$8&lt;9/24,DZ$8&gt;=17/24,DZ$110="△"),"△","〇")))</f>
        <v>△</v>
      </c>
      <c r="EA87" s="29" t="str">
        <f ca="1">IF(OR(EA$9="×",EA$110="×"),"×",IF(SUMIFS(OFFSET(データ_研究棟施設!$M$5:$M$1048576,0,ROUND(EA$8*24,1)),データ_研究棟施設!$J$5:$J$1048576,OFFSET($G$9,ROW()-ROW($N$9),EA$6-$D$4))&gt;=50,IF(SUMIFS(OFFSET(データ_研究棟施設!$M$5:$M$1048576,0,ROUND(EA$8*24,1)),データ_研究棟施設!$J$5:$J$1048576,OFFSET($G$9,ROW()-ROW($N$9),EA$6-$D$4))&gt;=100*$E87,"×","△"),IF(OR(EA$8&lt;9/24,EA$8&gt;=17/24,EA$110="△"),"△","〇")))</f>
        <v>△</v>
      </c>
      <c r="EB87" s="29" t="str">
        <f ca="1">IF(OR(EB$9="×",EB$110="×"),"×",IF(SUMIFS(OFFSET(データ_研究棟施設!$M$5:$M$1048576,0,ROUND(EB$8*24,1)),データ_研究棟施設!$J$5:$J$1048576,OFFSET($G$9,ROW()-ROW($N$9),EB$6-$D$4))&gt;=50,IF(SUMIFS(OFFSET(データ_研究棟施設!$M$5:$M$1048576,0,ROUND(EB$8*24,1)),データ_研究棟施設!$J$5:$J$1048576,OFFSET($G$9,ROW()-ROW($N$9),EB$6-$D$4))&gt;=100*$E87,"×","△"),IF(OR(EB$8&lt;9/24,EB$8&gt;=17/24,EB$110="△"),"△","〇")))</f>
        <v>△</v>
      </c>
      <c r="EC87" s="37" t="str">
        <f ca="1">IF(OR(EC$9="×",EC$110="×"),"×",IF(SUMIFS(OFFSET(データ_研究棟施設!$M$5:$M$1048576,0,ROUND(EC$8*24,1)),データ_研究棟施設!$J$5:$J$1048576,OFFSET($G$9,ROW()-ROW($N$9),EC$6-$D$4))&gt;=50,IF(SUMIFS(OFFSET(データ_研究棟施設!$M$5:$M$1048576,0,ROUND(EC$8*24,1)),データ_研究棟施設!$J$5:$J$1048576,OFFSET($G$9,ROW()-ROW($N$9),EC$6-$D$4))&gt;=100*$E87,"×","△"),IF(OR(EC$8&lt;9/24,EC$8&gt;=17/24,EC$110="△"),"△","〇")))</f>
        <v>△</v>
      </c>
      <c r="ED87" s="36" t="str">
        <f ca="1">IF(OR(ED$9="×",ED$110="×"),"×",IF(SUMIFS(OFFSET(データ_研究棟施設!$M$5:$M$1048576,0,ROUND(ED$8*24,1)),データ_研究棟施設!$J$5:$J$1048576,OFFSET($G$9,ROW()-ROW($N$9),ED$6-$D$4))&gt;=50,IF(SUMIFS(OFFSET(データ_研究棟施設!$M$5:$M$1048576,0,ROUND(ED$8*24,1)),データ_研究棟施設!$J$5:$J$1048576,OFFSET($G$9,ROW()-ROW($N$9),ED$6-$D$4))&gt;=100*$E87,"×","△"),IF(OR(ED$8&lt;9/24,ED$8&gt;=17/24,ED$110="△"),"△","〇")))</f>
        <v>×</v>
      </c>
      <c r="EE87" s="29" t="str">
        <f ca="1">IF(OR(EE$9="×",EE$110="×"),"×",IF(SUMIFS(OFFSET(データ_研究棟施設!$M$5:$M$1048576,0,ROUND(EE$8*24,1)),データ_研究棟施設!$J$5:$J$1048576,OFFSET($G$9,ROW()-ROW($N$9),EE$6-$D$4))&gt;=50,IF(SUMIFS(OFFSET(データ_研究棟施設!$M$5:$M$1048576,0,ROUND(EE$8*24,1)),データ_研究棟施設!$J$5:$J$1048576,OFFSET($G$9,ROW()-ROW($N$9),EE$6-$D$4))&gt;=100*$E87,"×","△"),IF(OR(EE$8&lt;9/24,EE$8&gt;=17/24,EE$110="△"),"△","〇")))</f>
        <v>×</v>
      </c>
      <c r="EF87" s="29" t="str">
        <f ca="1">IF(OR(EF$9="×",EF$110="×"),"×",IF(SUMIFS(OFFSET(データ_研究棟施設!$M$5:$M$1048576,0,ROUND(EF$8*24,1)),データ_研究棟施設!$J$5:$J$1048576,OFFSET($G$9,ROW()-ROW($N$9),EF$6-$D$4))&gt;=50,IF(SUMIFS(OFFSET(データ_研究棟施設!$M$5:$M$1048576,0,ROUND(EF$8*24,1)),データ_研究棟施設!$J$5:$J$1048576,OFFSET($G$9,ROW()-ROW($N$9),EF$6-$D$4))&gt;=100*$E87,"×","△"),IF(OR(EF$8&lt;9/24,EF$8&gt;=17/24,EF$110="△"),"△","〇")))</f>
        <v>×</v>
      </c>
      <c r="EG87" s="29" t="str">
        <f ca="1">IF(OR(EG$9="×",EG$110="×"),"×",IF(SUMIFS(OFFSET(データ_研究棟施設!$M$5:$M$1048576,0,ROUND(EG$8*24,1)),データ_研究棟施設!$J$5:$J$1048576,OFFSET($G$9,ROW()-ROW($N$9),EG$6-$D$4))&gt;=50,IF(SUMIFS(OFFSET(データ_研究棟施設!$M$5:$M$1048576,0,ROUND(EG$8*24,1)),データ_研究棟施設!$J$5:$J$1048576,OFFSET($G$9,ROW()-ROW($N$9),EG$6-$D$4))&gt;=100*$E87,"×","△"),IF(OR(EG$8&lt;9/24,EG$8&gt;=17/24,EG$110="△"),"△","〇")))</f>
        <v>×</v>
      </c>
      <c r="EH87" s="29" t="str">
        <f ca="1">IF(OR(EH$9="×",EH$110="×"),"×",IF(SUMIFS(OFFSET(データ_研究棟施設!$M$5:$M$1048576,0,ROUND(EH$8*24,1)),データ_研究棟施設!$J$5:$J$1048576,OFFSET($G$9,ROW()-ROW($N$9),EH$6-$D$4))&gt;=50,IF(SUMIFS(OFFSET(データ_研究棟施設!$M$5:$M$1048576,0,ROUND(EH$8*24,1)),データ_研究棟施設!$J$5:$J$1048576,OFFSET($G$9,ROW()-ROW($N$9),EH$6-$D$4))&gt;=100*$E87,"×","△"),IF(OR(EH$8&lt;9/24,EH$8&gt;=17/24,EH$110="△"),"△","〇")))</f>
        <v>×</v>
      </c>
      <c r="EI87" s="29" t="str">
        <f ca="1">IF(OR(EI$9="×",EI$110="×"),"×",IF(SUMIFS(OFFSET(データ_研究棟施設!$M$5:$M$1048576,0,ROUND(EI$8*24,1)),データ_研究棟施設!$J$5:$J$1048576,OFFSET($G$9,ROW()-ROW($N$9),EI$6-$D$4))&gt;=50,IF(SUMIFS(OFFSET(データ_研究棟施設!$M$5:$M$1048576,0,ROUND(EI$8*24,1)),データ_研究棟施設!$J$5:$J$1048576,OFFSET($G$9,ROW()-ROW($N$9),EI$6-$D$4))&gt;=100*$E87,"×","△"),IF(OR(EI$8&lt;9/24,EI$8&gt;=17/24,EI$110="△"),"△","〇")))</f>
        <v>×</v>
      </c>
      <c r="EJ87" s="29" t="str">
        <f ca="1">IF(OR(EJ$9="×",EJ$110="×"),"×",IF(SUMIFS(OFFSET(データ_研究棟施設!$M$5:$M$1048576,0,ROUND(EJ$8*24,1)),データ_研究棟施設!$J$5:$J$1048576,OFFSET($G$9,ROW()-ROW($N$9),EJ$6-$D$4))&gt;=50,IF(SUMIFS(OFFSET(データ_研究棟施設!$M$5:$M$1048576,0,ROUND(EJ$8*24,1)),データ_研究棟施設!$J$5:$J$1048576,OFFSET($G$9,ROW()-ROW($N$9),EJ$6-$D$4))&gt;=100*$E87,"×","△"),IF(OR(EJ$8&lt;9/24,EJ$8&gt;=17/24,EJ$110="△"),"△","〇")))</f>
        <v>×</v>
      </c>
      <c r="EK87" s="29" t="str">
        <f ca="1">IF(OR(EK$9="×",EK$110="×"),"×",IF(SUMIFS(OFFSET(データ_研究棟施設!$M$5:$M$1048576,0,ROUND(EK$8*24,1)),データ_研究棟施設!$J$5:$J$1048576,OFFSET($G$9,ROW()-ROW($N$9),EK$6-$D$4))&gt;=50,IF(SUMIFS(OFFSET(データ_研究棟施設!$M$5:$M$1048576,0,ROUND(EK$8*24,1)),データ_研究棟施設!$J$5:$J$1048576,OFFSET($G$9,ROW()-ROW($N$9),EK$6-$D$4))&gt;=100*$E87,"×","△"),IF(OR(EK$8&lt;9/24,EK$8&gt;=17/24,EK$110="△"),"△","〇")))</f>
        <v>×</v>
      </c>
      <c r="EL87" s="29" t="str">
        <f ca="1">IF(OR(EL$9="×",EL$110="×"),"×",IF(SUMIFS(OFFSET(データ_研究棟施設!$M$5:$M$1048576,0,ROUND(EL$8*24,1)),データ_研究棟施設!$J$5:$J$1048576,OFFSET($G$9,ROW()-ROW($N$9),EL$6-$D$4))&gt;=50,IF(SUMIFS(OFFSET(データ_研究棟施設!$M$5:$M$1048576,0,ROUND(EL$8*24,1)),データ_研究棟施設!$J$5:$J$1048576,OFFSET($G$9,ROW()-ROW($N$9),EL$6-$D$4))&gt;=100*$E87,"×","△"),IF(OR(EL$8&lt;9/24,EL$8&gt;=17/24,EL$110="△"),"△","〇")))</f>
        <v>×</v>
      </c>
      <c r="EM87" s="28" t="str">
        <f ca="1">IF(OR(EM$9="×",EM$110="×"),"×",IF(SUMIFS(OFFSET(データ_研究棟施設!$M$5:$M$1048576,0,ROUND(EM$8*24,1)),データ_研究棟施設!$J$5:$J$1048576,OFFSET($G$9,ROW()-ROW($N$9),EM$6-$D$4))&gt;=50,IF(SUMIFS(OFFSET(データ_研究棟施設!$M$5:$M$1048576,0,ROUND(EM$8*24,1)),データ_研究棟施設!$J$5:$J$1048576,OFFSET($G$9,ROW()-ROW($N$9),EM$6-$D$4))&gt;=100*$E87,"×","△"),IF(OR(EM$8&lt;9/24,EM$8&gt;=17/24,EM$110="△"),"△","〇")))</f>
        <v>×</v>
      </c>
      <c r="EN87" s="29" t="str">
        <f ca="1">IF(OR(EN$9="×",EN$110="×"),"×",IF(SUMIFS(OFFSET(データ_研究棟施設!$M$5:$M$1048576,0,ROUND(EN$8*24,1)),データ_研究棟施設!$J$5:$J$1048576,OFFSET($G$9,ROW()-ROW($N$9),EN$6-$D$4))&gt;=50,IF(SUMIFS(OFFSET(データ_研究棟施設!$M$5:$M$1048576,0,ROUND(EN$8*24,1)),データ_研究棟施設!$J$5:$J$1048576,OFFSET($G$9,ROW()-ROW($N$9),EN$6-$D$4))&gt;=100*$E87,"×","△"),IF(OR(EN$8&lt;9/24,EN$8&gt;=17/24,EN$110="△"),"△","〇")))</f>
        <v>×</v>
      </c>
      <c r="EO87" s="29" t="str">
        <f ca="1">IF(OR(EO$9="×",EO$110="×"),"×",IF(SUMIFS(OFFSET(データ_研究棟施設!$M$5:$M$1048576,0,ROUND(EO$8*24,1)),データ_研究棟施設!$J$5:$J$1048576,OFFSET($G$9,ROW()-ROW($N$9),EO$6-$D$4))&gt;=50,IF(SUMIFS(OFFSET(データ_研究棟施設!$M$5:$M$1048576,0,ROUND(EO$8*24,1)),データ_研究棟施設!$J$5:$J$1048576,OFFSET($G$9,ROW()-ROW($N$9),EO$6-$D$4))&gt;=100*$E87,"×","△"),IF(OR(EO$8&lt;9/24,EO$8&gt;=17/24,EO$110="△"),"△","〇")))</f>
        <v>×</v>
      </c>
      <c r="EP87" s="30" t="str">
        <f ca="1">IF(OR(EP$9="×",EP$110="×"),"×",IF(SUMIFS(OFFSET(データ_研究棟施設!$M$5:$M$1048576,0,ROUND(EP$8*24,1)),データ_研究棟施設!$J$5:$J$1048576,OFFSET($G$9,ROW()-ROW($N$9),EP$6-$D$4))&gt;=50,IF(SUMIFS(OFFSET(データ_研究棟施設!$M$5:$M$1048576,0,ROUND(EP$8*24,1)),データ_研究棟施設!$J$5:$J$1048576,OFFSET($G$9,ROW()-ROW($N$9),EP$6-$D$4))&gt;=100*$E87,"×","△"),IF(OR(EP$8&lt;9/24,EP$8&gt;=17/24,EP$110="△"),"△","〇")))</f>
        <v>×</v>
      </c>
      <c r="EQ87" s="29" t="str">
        <f ca="1">IF(OR(EQ$9="×",EQ$110="×"),"×",IF(SUMIFS(OFFSET(データ_研究棟施設!$M$5:$M$1048576,0,ROUND(EQ$8*24,1)),データ_研究棟施設!$J$5:$J$1048576,OFFSET($G$9,ROW()-ROW($N$9),EQ$6-$D$4))&gt;=50,IF(SUMIFS(OFFSET(データ_研究棟施設!$M$5:$M$1048576,0,ROUND(EQ$8*24,1)),データ_研究棟施設!$J$5:$J$1048576,OFFSET($G$9,ROW()-ROW($N$9),EQ$6-$D$4))&gt;=100*$E87,"×","△"),IF(OR(EQ$8&lt;9/24,EQ$8&gt;=17/24,EQ$110="△"),"△","〇")))</f>
        <v>×</v>
      </c>
      <c r="ER87" s="29" t="str">
        <f ca="1">IF(OR(ER$9="×",ER$110="×"),"×",IF(SUMIFS(OFFSET(データ_研究棟施設!$M$5:$M$1048576,0,ROUND(ER$8*24,1)),データ_研究棟施設!$J$5:$J$1048576,OFFSET($G$9,ROW()-ROW($N$9),ER$6-$D$4))&gt;=50,IF(SUMIFS(OFFSET(データ_研究棟施設!$M$5:$M$1048576,0,ROUND(ER$8*24,1)),データ_研究棟施設!$J$5:$J$1048576,OFFSET($G$9,ROW()-ROW($N$9),ER$6-$D$4))&gt;=100*$E87,"×","△"),IF(OR(ER$8&lt;9/24,ER$8&gt;=17/24,ER$110="△"),"△","〇")))</f>
        <v>×</v>
      </c>
      <c r="ES87" s="29" t="str">
        <f ca="1">IF(OR(ES$9="×",ES$110="×"),"×",IF(SUMIFS(OFFSET(データ_研究棟施設!$M$5:$M$1048576,0,ROUND(ES$8*24,1)),データ_研究棟施設!$J$5:$J$1048576,OFFSET($G$9,ROW()-ROW($N$9),ES$6-$D$4))&gt;=50,IF(SUMIFS(OFFSET(データ_研究棟施設!$M$5:$M$1048576,0,ROUND(ES$8*24,1)),データ_研究棟施設!$J$5:$J$1048576,OFFSET($G$9,ROW()-ROW($N$9),ES$6-$D$4))&gt;=100*$E87,"×","△"),IF(OR(ES$8&lt;9/24,ES$8&gt;=17/24,ES$110="△"),"△","〇")))</f>
        <v>×</v>
      </c>
      <c r="ET87" s="29" t="str">
        <f ca="1">IF(OR(ET$9="×",ET$110="×"),"×",IF(SUMIFS(OFFSET(データ_研究棟施設!$M$5:$M$1048576,0,ROUND(ET$8*24,1)),データ_研究棟施設!$J$5:$J$1048576,OFFSET($G$9,ROW()-ROW($N$9),ET$6-$D$4))&gt;=50,IF(SUMIFS(OFFSET(データ_研究棟施設!$M$5:$M$1048576,0,ROUND(ET$8*24,1)),データ_研究棟施設!$J$5:$J$1048576,OFFSET($G$9,ROW()-ROW($N$9),ET$6-$D$4))&gt;=100*$E87,"×","△"),IF(OR(ET$8&lt;9/24,ET$8&gt;=17/24,ET$110="△"),"△","〇")))</f>
        <v>×</v>
      </c>
      <c r="EU87" s="28" t="str">
        <f ca="1">IF(OR(EU$9="×",EU$110="×"),"×",IF(SUMIFS(OFFSET(データ_研究棟施設!$M$5:$M$1048576,0,ROUND(EU$8*24,1)),データ_研究棟施設!$J$5:$J$1048576,OFFSET($G$9,ROW()-ROW($N$9),EU$6-$D$4))&gt;=50,IF(SUMIFS(OFFSET(データ_研究棟施設!$M$5:$M$1048576,0,ROUND(EU$8*24,1)),データ_研究棟施設!$J$5:$J$1048576,OFFSET($G$9,ROW()-ROW($N$9),EU$6-$D$4))&gt;=100*$E87,"×","△"),IF(OR(EU$8&lt;9/24,EU$8&gt;=17/24,EU$110="△"),"△","〇")))</f>
        <v>×</v>
      </c>
      <c r="EV87" s="29" t="str">
        <f ca="1">IF(OR(EV$9="×",EV$110="×"),"×",IF(SUMIFS(OFFSET(データ_研究棟施設!$M$5:$M$1048576,0,ROUND(EV$8*24,1)),データ_研究棟施設!$J$5:$J$1048576,OFFSET($G$9,ROW()-ROW($N$9),EV$6-$D$4))&gt;=50,IF(SUMIFS(OFFSET(データ_研究棟施設!$M$5:$M$1048576,0,ROUND(EV$8*24,1)),データ_研究棟施設!$J$5:$J$1048576,OFFSET($G$9,ROW()-ROW($N$9),EV$6-$D$4))&gt;=100*$E87,"×","△"),IF(OR(EV$8&lt;9/24,EV$8&gt;=17/24,EV$110="△"),"△","〇")))</f>
        <v>×</v>
      </c>
      <c r="EW87" s="29" t="str">
        <f ca="1">IF(OR(EW$9="×",EW$110="×"),"×",IF(SUMIFS(OFFSET(データ_研究棟施設!$M$5:$M$1048576,0,ROUND(EW$8*24,1)),データ_研究棟施設!$J$5:$J$1048576,OFFSET($G$9,ROW()-ROW($N$9),EW$6-$D$4))&gt;=50,IF(SUMIFS(OFFSET(データ_研究棟施設!$M$5:$M$1048576,0,ROUND(EW$8*24,1)),データ_研究棟施設!$J$5:$J$1048576,OFFSET($G$9,ROW()-ROW($N$9),EW$6-$D$4))&gt;=100*$E87,"×","△"),IF(OR(EW$8&lt;9/24,EW$8&gt;=17/24,EW$110="△"),"△","〇")))</f>
        <v>×</v>
      </c>
      <c r="EX87" s="30" t="str">
        <f ca="1">IF(OR(EX$9="×",EX$110="×"),"×",IF(SUMIFS(OFFSET(データ_研究棟施設!$M$5:$M$1048576,0,ROUND(EX$8*24,1)),データ_研究棟施設!$J$5:$J$1048576,OFFSET($G$9,ROW()-ROW($N$9),EX$6-$D$4))&gt;=50,IF(SUMIFS(OFFSET(データ_研究棟施設!$M$5:$M$1048576,0,ROUND(EX$8*24,1)),データ_研究棟施設!$J$5:$J$1048576,OFFSET($G$9,ROW()-ROW($N$9),EX$6-$D$4))&gt;=100*$E87,"×","△"),IF(OR(EX$8&lt;9/24,EX$8&gt;=17/24,EX$110="△"),"△","〇")))</f>
        <v>×</v>
      </c>
      <c r="EY87" s="29" t="str">
        <f ca="1">IF(OR(EY$9="×",EY$110="×"),"×",IF(SUMIFS(OFFSET(データ_研究棟施設!$M$5:$M$1048576,0,ROUND(EY$8*24,1)),データ_研究棟施設!$J$5:$J$1048576,OFFSET($G$9,ROW()-ROW($N$9),EY$6-$D$4))&gt;=50,IF(SUMIFS(OFFSET(データ_研究棟施設!$M$5:$M$1048576,0,ROUND(EY$8*24,1)),データ_研究棟施設!$J$5:$J$1048576,OFFSET($G$9,ROW()-ROW($N$9),EY$6-$D$4))&gt;=100*$E87,"×","△"),IF(OR(EY$8&lt;9/24,EY$8&gt;=17/24,EY$110="△"),"△","〇")))</f>
        <v>×</v>
      </c>
      <c r="EZ87" s="29" t="str">
        <f ca="1">IF(OR(EZ$9="×",EZ$110="×"),"×",IF(SUMIFS(OFFSET(データ_研究棟施設!$M$5:$M$1048576,0,ROUND(EZ$8*24,1)),データ_研究棟施設!$J$5:$J$1048576,OFFSET($G$9,ROW()-ROW($N$9),EZ$6-$D$4))&gt;=50,IF(SUMIFS(OFFSET(データ_研究棟施設!$M$5:$M$1048576,0,ROUND(EZ$8*24,1)),データ_研究棟施設!$J$5:$J$1048576,OFFSET($G$9,ROW()-ROW($N$9),EZ$6-$D$4))&gt;=100*$E87,"×","△"),IF(OR(EZ$8&lt;9/24,EZ$8&gt;=17/24,EZ$110="△"),"△","〇")))</f>
        <v>×</v>
      </c>
      <c r="FA87" s="37" t="str">
        <f ca="1">IF(OR(FA$9="×",FA$110="×"),"×",IF(SUMIFS(OFFSET(データ_研究棟施設!$M$5:$M$1048576,0,ROUND(FA$8*24,1)),データ_研究棟施設!$J$5:$J$1048576,OFFSET($G$9,ROW()-ROW($N$9),FA$6-$D$4))&gt;=50,IF(SUMIFS(OFFSET(データ_研究棟施設!$M$5:$M$1048576,0,ROUND(FA$8*24,1)),データ_研究棟施設!$J$5:$J$1048576,OFFSET($G$9,ROW()-ROW($N$9),FA$6-$D$4))&gt;=100*$E87,"×","△"),IF(OR(FA$8&lt;9/24,FA$8&gt;=17/24,FA$110="△"),"△","〇")))</f>
        <v>×</v>
      </c>
      <c r="FB87" s="36" t="str">
        <f ca="1">IF(OR(FB$9="×",FB$110="×"),"×",IF(SUMIFS(OFFSET(データ_研究棟施設!$M$5:$M$1048576,0,ROUND(FB$8*24,1)),データ_研究棟施設!$J$5:$J$1048576,OFFSET($G$9,ROW()-ROW($N$9),FB$6-$D$4))&gt;=50,IF(SUMIFS(OFFSET(データ_研究棟施設!$M$5:$M$1048576,0,ROUND(FB$8*24,1)),データ_研究棟施設!$J$5:$J$1048576,OFFSET($G$9,ROW()-ROW($N$9),FB$6-$D$4))&gt;=100*$E87,"×","△"),IF(OR(FB$8&lt;9/24,FB$8&gt;=17/24,FB$110="△"),"△","〇")))</f>
        <v>×</v>
      </c>
      <c r="FC87" s="29" t="str">
        <f ca="1">IF(OR(FC$9="×",FC$110="×"),"×",IF(SUMIFS(OFFSET(データ_研究棟施設!$M$5:$M$1048576,0,ROUND(FC$8*24,1)),データ_研究棟施設!$J$5:$J$1048576,OFFSET($G$9,ROW()-ROW($N$9),FC$6-$D$4))&gt;=50,IF(SUMIFS(OFFSET(データ_研究棟施設!$M$5:$M$1048576,0,ROUND(FC$8*24,1)),データ_研究棟施設!$J$5:$J$1048576,OFFSET($G$9,ROW()-ROW($N$9),FC$6-$D$4))&gt;=100*$E87,"×","△"),IF(OR(FC$8&lt;9/24,FC$8&gt;=17/24,FC$110="△"),"△","〇")))</f>
        <v>×</v>
      </c>
      <c r="FD87" s="29" t="str">
        <f ca="1">IF(OR(FD$9="×",FD$110="×"),"×",IF(SUMIFS(OFFSET(データ_研究棟施設!$M$5:$M$1048576,0,ROUND(FD$8*24,1)),データ_研究棟施設!$J$5:$J$1048576,OFFSET($G$9,ROW()-ROW($N$9),FD$6-$D$4))&gt;=50,IF(SUMIFS(OFFSET(データ_研究棟施設!$M$5:$M$1048576,0,ROUND(FD$8*24,1)),データ_研究棟施設!$J$5:$J$1048576,OFFSET($G$9,ROW()-ROW($N$9),FD$6-$D$4))&gt;=100*$E87,"×","△"),IF(OR(FD$8&lt;9/24,FD$8&gt;=17/24,FD$110="△"),"△","〇")))</f>
        <v>×</v>
      </c>
      <c r="FE87" s="29" t="str">
        <f ca="1">IF(OR(FE$9="×",FE$110="×"),"×",IF(SUMIFS(OFFSET(データ_研究棟施設!$M$5:$M$1048576,0,ROUND(FE$8*24,1)),データ_研究棟施設!$J$5:$J$1048576,OFFSET($G$9,ROW()-ROW($N$9),FE$6-$D$4))&gt;=50,IF(SUMIFS(OFFSET(データ_研究棟施設!$M$5:$M$1048576,0,ROUND(FE$8*24,1)),データ_研究棟施設!$J$5:$J$1048576,OFFSET($G$9,ROW()-ROW($N$9),FE$6-$D$4))&gt;=100*$E87,"×","△"),IF(OR(FE$8&lt;9/24,FE$8&gt;=17/24,FE$110="△"),"△","〇")))</f>
        <v>×</v>
      </c>
      <c r="FF87" s="29" t="str">
        <f ca="1">IF(OR(FF$9="×",FF$110="×"),"×",IF(SUMIFS(OFFSET(データ_研究棟施設!$M$5:$M$1048576,0,ROUND(FF$8*24,1)),データ_研究棟施設!$J$5:$J$1048576,OFFSET($G$9,ROW()-ROW($N$9),FF$6-$D$4))&gt;=50,IF(SUMIFS(OFFSET(データ_研究棟施設!$M$5:$M$1048576,0,ROUND(FF$8*24,1)),データ_研究棟施設!$J$5:$J$1048576,OFFSET($G$9,ROW()-ROW($N$9),FF$6-$D$4))&gt;=100*$E87,"×","△"),IF(OR(FF$8&lt;9/24,FF$8&gt;=17/24,FF$110="△"),"△","〇")))</f>
        <v>×</v>
      </c>
      <c r="FG87" s="29" t="str">
        <f ca="1">IF(OR(FG$9="×",FG$110="×"),"×",IF(SUMIFS(OFFSET(データ_研究棟施設!$M$5:$M$1048576,0,ROUND(FG$8*24,1)),データ_研究棟施設!$J$5:$J$1048576,OFFSET($G$9,ROW()-ROW($N$9),FG$6-$D$4))&gt;=50,IF(SUMIFS(OFFSET(データ_研究棟施設!$M$5:$M$1048576,0,ROUND(FG$8*24,1)),データ_研究棟施設!$J$5:$J$1048576,OFFSET($G$9,ROW()-ROW($N$9),FG$6-$D$4))&gt;=100*$E87,"×","△"),IF(OR(FG$8&lt;9/24,FG$8&gt;=17/24,FG$110="△"),"△","〇")))</f>
        <v>×</v>
      </c>
      <c r="FH87" s="29" t="str">
        <f ca="1">IF(OR(FH$9="×",FH$110="×"),"×",IF(SUMIFS(OFFSET(データ_研究棟施設!$M$5:$M$1048576,0,ROUND(FH$8*24,1)),データ_研究棟施設!$J$5:$J$1048576,OFFSET($G$9,ROW()-ROW($N$9),FH$6-$D$4))&gt;=50,IF(SUMIFS(OFFSET(データ_研究棟施設!$M$5:$M$1048576,0,ROUND(FH$8*24,1)),データ_研究棟施設!$J$5:$J$1048576,OFFSET($G$9,ROW()-ROW($N$9),FH$6-$D$4))&gt;=100*$E87,"×","△"),IF(OR(FH$8&lt;9/24,FH$8&gt;=17/24,FH$110="△"),"△","〇")))</f>
        <v>×</v>
      </c>
      <c r="FI87" s="29" t="str">
        <f ca="1">IF(OR(FI$9="×",FI$110="×"),"×",IF(SUMIFS(OFFSET(データ_研究棟施設!$M$5:$M$1048576,0,ROUND(FI$8*24,1)),データ_研究棟施設!$J$5:$J$1048576,OFFSET($G$9,ROW()-ROW($N$9),FI$6-$D$4))&gt;=50,IF(SUMIFS(OFFSET(データ_研究棟施設!$M$5:$M$1048576,0,ROUND(FI$8*24,1)),データ_研究棟施設!$J$5:$J$1048576,OFFSET($G$9,ROW()-ROW($N$9),FI$6-$D$4))&gt;=100*$E87,"×","△"),IF(OR(FI$8&lt;9/24,FI$8&gt;=17/24,FI$110="△"),"△","〇")))</f>
        <v>×</v>
      </c>
      <c r="FJ87" s="29" t="str">
        <f ca="1">IF(OR(FJ$9="×",FJ$110="×"),"×",IF(SUMIFS(OFFSET(データ_研究棟施設!$M$5:$M$1048576,0,ROUND(FJ$8*24,1)),データ_研究棟施設!$J$5:$J$1048576,OFFSET($G$9,ROW()-ROW($N$9),FJ$6-$D$4))&gt;=50,IF(SUMIFS(OFFSET(データ_研究棟施設!$M$5:$M$1048576,0,ROUND(FJ$8*24,1)),データ_研究棟施設!$J$5:$J$1048576,OFFSET($G$9,ROW()-ROW($N$9),FJ$6-$D$4))&gt;=100*$E87,"×","△"),IF(OR(FJ$8&lt;9/24,FJ$8&gt;=17/24,FJ$110="△"),"△","〇")))</f>
        <v>×</v>
      </c>
      <c r="FK87" s="28" t="str">
        <f ca="1">IF(OR(FK$9="×",FK$110="×"),"×",IF(SUMIFS(OFFSET(データ_研究棟施設!$M$5:$M$1048576,0,ROUND(FK$8*24,1)),データ_研究棟施設!$J$5:$J$1048576,OFFSET($G$9,ROW()-ROW($N$9),FK$6-$D$4))&gt;=50,IF(SUMIFS(OFFSET(データ_研究棟施設!$M$5:$M$1048576,0,ROUND(FK$8*24,1)),データ_研究棟施設!$J$5:$J$1048576,OFFSET($G$9,ROW()-ROW($N$9),FK$6-$D$4))&gt;=100*$E87,"×","△"),IF(OR(FK$8&lt;9/24,FK$8&gt;=17/24,FK$110="△"),"△","〇")))</f>
        <v>×</v>
      </c>
      <c r="FL87" s="29" t="str">
        <f ca="1">IF(OR(FL$9="×",FL$110="×"),"×",IF(SUMIFS(OFFSET(データ_研究棟施設!$M$5:$M$1048576,0,ROUND(FL$8*24,1)),データ_研究棟施設!$J$5:$J$1048576,OFFSET($G$9,ROW()-ROW($N$9),FL$6-$D$4))&gt;=50,IF(SUMIFS(OFFSET(データ_研究棟施設!$M$5:$M$1048576,0,ROUND(FL$8*24,1)),データ_研究棟施設!$J$5:$J$1048576,OFFSET($G$9,ROW()-ROW($N$9),FL$6-$D$4))&gt;=100*$E87,"×","△"),IF(OR(FL$8&lt;9/24,FL$8&gt;=17/24,FL$110="△"),"△","〇")))</f>
        <v>×</v>
      </c>
      <c r="FM87" s="29" t="str">
        <f ca="1">IF(OR(FM$9="×",FM$110="×"),"×",IF(SUMIFS(OFFSET(データ_研究棟施設!$M$5:$M$1048576,0,ROUND(FM$8*24,1)),データ_研究棟施設!$J$5:$J$1048576,OFFSET($G$9,ROW()-ROW($N$9),FM$6-$D$4))&gt;=50,IF(SUMIFS(OFFSET(データ_研究棟施設!$M$5:$M$1048576,0,ROUND(FM$8*24,1)),データ_研究棟施設!$J$5:$J$1048576,OFFSET($G$9,ROW()-ROW($N$9),FM$6-$D$4))&gt;=100*$E87,"×","△"),IF(OR(FM$8&lt;9/24,FM$8&gt;=17/24,FM$110="△"),"△","〇")))</f>
        <v>×</v>
      </c>
      <c r="FN87" s="30" t="str">
        <f ca="1">IF(OR(FN$9="×",FN$110="×"),"×",IF(SUMIFS(OFFSET(データ_研究棟施設!$M$5:$M$1048576,0,ROUND(FN$8*24,1)),データ_研究棟施設!$J$5:$J$1048576,OFFSET($G$9,ROW()-ROW($N$9),FN$6-$D$4))&gt;=50,IF(SUMIFS(OFFSET(データ_研究棟施設!$M$5:$M$1048576,0,ROUND(FN$8*24,1)),データ_研究棟施設!$J$5:$J$1048576,OFFSET($G$9,ROW()-ROW($N$9),FN$6-$D$4))&gt;=100*$E87,"×","△"),IF(OR(FN$8&lt;9/24,FN$8&gt;=17/24,FN$110="△"),"△","〇")))</f>
        <v>×</v>
      </c>
      <c r="FO87" s="29" t="str">
        <f ca="1">IF(OR(FO$9="×",FO$110="×"),"×",IF(SUMIFS(OFFSET(データ_研究棟施設!$M$5:$M$1048576,0,ROUND(FO$8*24,1)),データ_研究棟施設!$J$5:$J$1048576,OFFSET($G$9,ROW()-ROW($N$9),FO$6-$D$4))&gt;=50,IF(SUMIFS(OFFSET(データ_研究棟施設!$M$5:$M$1048576,0,ROUND(FO$8*24,1)),データ_研究棟施設!$J$5:$J$1048576,OFFSET($G$9,ROW()-ROW($N$9),FO$6-$D$4))&gt;=100*$E87,"×","△"),IF(OR(FO$8&lt;9/24,FO$8&gt;=17/24,FO$110="△"),"△","〇")))</f>
        <v>×</v>
      </c>
      <c r="FP87" s="29" t="str">
        <f ca="1">IF(OR(FP$9="×",FP$110="×"),"×",IF(SUMIFS(OFFSET(データ_研究棟施設!$M$5:$M$1048576,0,ROUND(FP$8*24,1)),データ_研究棟施設!$J$5:$J$1048576,OFFSET($G$9,ROW()-ROW($N$9),FP$6-$D$4))&gt;=50,IF(SUMIFS(OFFSET(データ_研究棟施設!$M$5:$M$1048576,0,ROUND(FP$8*24,1)),データ_研究棟施設!$J$5:$J$1048576,OFFSET($G$9,ROW()-ROW($N$9),FP$6-$D$4))&gt;=100*$E87,"×","△"),IF(OR(FP$8&lt;9/24,FP$8&gt;=17/24,FP$110="△"),"△","〇")))</f>
        <v>×</v>
      </c>
      <c r="FQ87" s="29" t="str">
        <f ca="1">IF(OR(FQ$9="×",FQ$110="×"),"×",IF(SUMIFS(OFFSET(データ_研究棟施設!$M$5:$M$1048576,0,ROUND(FQ$8*24,1)),データ_研究棟施設!$J$5:$J$1048576,OFFSET($G$9,ROW()-ROW($N$9),FQ$6-$D$4))&gt;=50,IF(SUMIFS(OFFSET(データ_研究棟施設!$M$5:$M$1048576,0,ROUND(FQ$8*24,1)),データ_研究棟施設!$J$5:$J$1048576,OFFSET($G$9,ROW()-ROW($N$9),FQ$6-$D$4))&gt;=100*$E87,"×","△"),IF(OR(FQ$8&lt;9/24,FQ$8&gt;=17/24,FQ$110="△"),"△","〇")))</f>
        <v>×</v>
      </c>
      <c r="FR87" s="29" t="str">
        <f ca="1">IF(OR(FR$9="×",FR$110="×"),"×",IF(SUMIFS(OFFSET(データ_研究棟施設!$M$5:$M$1048576,0,ROUND(FR$8*24,1)),データ_研究棟施設!$J$5:$J$1048576,OFFSET($G$9,ROW()-ROW($N$9),FR$6-$D$4))&gt;=50,IF(SUMIFS(OFFSET(データ_研究棟施設!$M$5:$M$1048576,0,ROUND(FR$8*24,1)),データ_研究棟施設!$J$5:$J$1048576,OFFSET($G$9,ROW()-ROW($N$9),FR$6-$D$4))&gt;=100*$E87,"×","△"),IF(OR(FR$8&lt;9/24,FR$8&gt;=17/24,FR$110="△"),"△","〇")))</f>
        <v>×</v>
      </c>
      <c r="FS87" s="28" t="str">
        <f ca="1">IF(OR(FS$9="×",FS$110="×"),"×",IF(SUMIFS(OFFSET(データ_研究棟施設!$M$5:$M$1048576,0,ROUND(FS$8*24,1)),データ_研究棟施設!$J$5:$J$1048576,OFFSET($G$9,ROW()-ROW($N$9),FS$6-$D$4))&gt;=50,IF(SUMIFS(OFFSET(データ_研究棟施設!$M$5:$M$1048576,0,ROUND(FS$8*24,1)),データ_研究棟施設!$J$5:$J$1048576,OFFSET($G$9,ROW()-ROW($N$9),FS$6-$D$4))&gt;=100*$E87,"×","△"),IF(OR(FS$8&lt;9/24,FS$8&gt;=17/24,FS$110="△"),"△","〇")))</f>
        <v>×</v>
      </c>
      <c r="FT87" s="29" t="str">
        <f ca="1">IF(OR(FT$9="×",FT$110="×"),"×",IF(SUMIFS(OFFSET(データ_研究棟施設!$M$5:$M$1048576,0,ROUND(FT$8*24,1)),データ_研究棟施設!$J$5:$J$1048576,OFFSET($G$9,ROW()-ROW($N$9),FT$6-$D$4))&gt;=50,IF(SUMIFS(OFFSET(データ_研究棟施設!$M$5:$M$1048576,0,ROUND(FT$8*24,1)),データ_研究棟施設!$J$5:$J$1048576,OFFSET($G$9,ROW()-ROW($N$9),FT$6-$D$4))&gt;=100*$E87,"×","△"),IF(OR(FT$8&lt;9/24,FT$8&gt;=17/24,FT$110="△"),"△","〇")))</f>
        <v>×</v>
      </c>
      <c r="FU87" s="29" t="str">
        <f ca="1">IF(OR(FU$9="×",FU$110="×"),"×",IF(SUMIFS(OFFSET(データ_研究棟施設!$M$5:$M$1048576,0,ROUND(FU$8*24,1)),データ_研究棟施設!$J$5:$J$1048576,OFFSET($G$9,ROW()-ROW($N$9),FU$6-$D$4))&gt;=50,IF(SUMIFS(OFFSET(データ_研究棟施設!$M$5:$M$1048576,0,ROUND(FU$8*24,1)),データ_研究棟施設!$J$5:$J$1048576,OFFSET($G$9,ROW()-ROW($N$9),FU$6-$D$4))&gt;=100*$E87,"×","△"),IF(OR(FU$8&lt;9/24,FU$8&gt;=17/24,FU$110="△"),"△","〇")))</f>
        <v>×</v>
      </c>
      <c r="FV87" s="30" t="str">
        <f ca="1">IF(OR(FV$9="×",FV$110="×"),"×",IF(SUMIFS(OFFSET(データ_研究棟施設!$M$5:$M$1048576,0,ROUND(FV$8*24,1)),データ_研究棟施設!$J$5:$J$1048576,OFFSET($G$9,ROW()-ROW($N$9),FV$6-$D$4))&gt;=50,IF(SUMIFS(OFFSET(データ_研究棟施設!$M$5:$M$1048576,0,ROUND(FV$8*24,1)),データ_研究棟施設!$J$5:$J$1048576,OFFSET($G$9,ROW()-ROW($N$9),FV$6-$D$4))&gt;=100*$E87,"×","△"),IF(OR(FV$8&lt;9/24,FV$8&gt;=17/24,FV$110="△"),"△","〇")))</f>
        <v>×</v>
      </c>
      <c r="FW87" s="29" t="str">
        <f ca="1">IF(OR(FW$9="×",FW$110="×"),"×",IF(SUMIFS(OFFSET(データ_研究棟施設!$M$5:$M$1048576,0,ROUND(FW$8*24,1)),データ_研究棟施設!$J$5:$J$1048576,OFFSET($G$9,ROW()-ROW($N$9),FW$6-$D$4))&gt;=50,IF(SUMIFS(OFFSET(データ_研究棟施設!$M$5:$M$1048576,0,ROUND(FW$8*24,1)),データ_研究棟施設!$J$5:$J$1048576,OFFSET($G$9,ROW()-ROW($N$9),FW$6-$D$4))&gt;=100*$E87,"×","△"),IF(OR(FW$8&lt;9/24,FW$8&gt;=17/24,FW$110="△"),"△","〇")))</f>
        <v>×</v>
      </c>
      <c r="FX87" s="29" t="str">
        <f ca="1">IF(OR(FX$9="×",FX$110="×"),"×",IF(SUMIFS(OFFSET(データ_研究棟施設!$M$5:$M$1048576,0,ROUND(FX$8*24,1)),データ_研究棟施設!$J$5:$J$1048576,OFFSET($G$9,ROW()-ROW($N$9),FX$6-$D$4))&gt;=50,IF(SUMIFS(OFFSET(データ_研究棟施設!$M$5:$M$1048576,0,ROUND(FX$8*24,1)),データ_研究棟施設!$J$5:$J$1048576,OFFSET($G$9,ROW()-ROW($N$9),FX$6-$D$4))&gt;=100*$E87,"×","△"),IF(OR(FX$8&lt;9/24,FX$8&gt;=17/24,FX$110="△"),"△","〇")))</f>
        <v>×</v>
      </c>
      <c r="FY87" s="37" t="str">
        <f ca="1">IF(OR(FY$9="×",FY$110="×"),"×",IF(SUMIFS(OFFSET(データ_研究棟施設!$M$5:$M$1048576,0,ROUND(FY$8*24,1)),データ_研究棟施設!$J$5:$J$1048576,OFFSET($G$9,ROW()-ROW($N$9),FY$6-$D$4))&gt;=50,IF(SUMIFS(OFFSET(データ_研究棟施設!$M$5:$M$1048576,0,ROUND(FY$8*24,1)),データ_研究棟施設!$J$5:$J$1048576,OFFSET($G$9,ROW()-ROW($N$9),FY$6-$D$4))&gt;=100*$E87,"×","△"),IF(OR(FY$8&lt;9/24,FY$8&gt;=17/24,FY$110="△"),"△","〇")))</f>
        <v>×</v>
      </c>
    </row>
    <row r="88" spans="1:181">
      <c r="A88" s="17"/>
      <c r="B88" s="81" t="s">
        <v>442</v>
      </c>
      <c r="C88" s="82"/>
      <c r="D88" s="11" t="s">
        <v>254</v>
      </c>
      <c r="E88" s="10" t="str">
        <f>INDEX(施設情報!$D$1:$D$1000,MATCH(D88,施設情報!$C$1:$C$1000,0))</f>
        <v>1</v>
      </c>
      <c r="F88" s="11" t="s">
        <v>275</v>
      </c>
      <c r="G88" s="8" t="str">
        <f t="shared" si="29"/>
        <v>108-46391</v>
      </c>
      <c r="H88" s="10" t="str">
        <f t="shared" si="30"/>
        <v>108-46392</v>
      </c>
      <c r="I88" s="10" t="str">
        <f t="shared" si="31"/>
        <v>108-46393</v>
      </c>
      <c r="J88" s="10" t="str">
        <f t="shared" si="32"/>
        <v>108-46394</v>
      </c>
      <c r="K88" s="10" t="str">
        <f t="shared" si="33"/>
        <v>108-46395</v>
      </c>
      <c r="L88" s="10" t="str">
        <f t="shared" si="34"/>
        <v>108-46396</v>
      </c>
      <c r="M88" s="10" t="str">
        <f t="shared" si="35"/>
        <v>108-46397</v>
      </c>
      <c r="N88" s="36" t="str">
        <f ca="1">IF(OR(N$9="×",N$110="×"),"×",IF(SUMIFS(OFFSET(データ_研究棟施設!$M$5:$M$1048576,0,ROUND(N$8*24,1)),データ_研究棟施設!$J$5:$J$1048576,OFFSET($G$9,ROW()-ROW($N$9),N$6-$D$4))&gt;=50,IF(SUMIFS(OFFSET(データ_研究棟施設!$M$5:$M$1048576,0,ROUND(N$8*24,1)),データ_研究棟施設!$J$5:$J$1048576,OFFSET($G$9,ROW()-ROW($N$9),N$6-$D$4))&gt;=100*$E88,"×","△"),IF(N$110="△","△","〇")))</f>
        <v>〇</v>
      </c>
      <c r="O88" s="29" t="str">
        <f ca="1">IF(OR(O$9="×",O$110="×"),"×",IF(SUMIFS(OFFSET(データ_研究棟施設!$M$5:$M$1048576,0,ROUND(O$8*24,1)),データ_研究棟施設!$J$5:$J$1048576,OFFSET($G$9,ROW()-ROW($N$9),O$6-$D$4))&gt;=50,IF(SUMIFS(OFFSET(データ_研究棟施設!$M$5:$M$1048576,0,ROUND(O$8*24,1)),データ_研究棟施設!$J$5:$J$1048576,OFFSET($G$9,ROW()-ROW($N$9),O$6-$D$4))&gt;=100*$E88,"×","△"),IF(O$110="△","△","〇")))</f>
        <v>〇</v>
      </c>
      <c r="P88" s="29" t="str">
        <f ca="1">IF(OR(P$9="×",P$110="×"),"×",IF(SUMIFS(OFFSET(データ_研究棟施設!$M$5:$M$1048576,0,ROUND(P$8*24,1)),データ_研究棟施設!$J$5:$J$1048576,OFFSET($G$9,ROW()-ROW($N$9),P$6-$D$4))&gt;=50,IF(SUMIFS(OFFSET(データ_研究棟施設!$M$5:$M$1048576,0,ROUND(P$8*24,1)),データ_研究棟施設!$J$5:$J$1048576,OFFSET($G$9,ROW()-ROW($N$9),P$6-$D$4))&gt;=100*$E88,"×","△"),IF(P$110="△","△","〇")))</f>
        <v>〇</v>
      </c>
      <c r="Q88" s="29" t="str">
        <f ca="1">IF(OR(Q$9="×",Q$110="×"),"×",IF(SUMIFS(OFFSET(データ_研究棟施設!$M$5:$M$1048576,0,ROUND(Q$8*24,1)),データ_研究棟施設!$J$5:$J$1048576,OFFSET($G$9,ROW()-ROW($N$9),Q$6-$D$4))&gt;=50,IF(SUMIFS(OFFSET(データ_研究棟施設!$M$5:$M$1048576,0,ROUND(Q$8*24,1)),データ_研究棟施設!$J$5:$J$1048576,OFFSET($G$9,ROW()-ROW($N$9),Q$6-$D$4))&gt;=100*$E88,"×","△"),IF(Q$110="△","△","〇")))</f>
        <v>〇</v>
      </c>
      <c r="R88" s="29" t="str">
        <f ca="1">IF(OR(R$9="×",R$110="×"),"×",IF(SUMIFS(OFFSET(データ_研究棟施設!$M$5:$M$1048576,0,ROUND(R$8*24,1)),データ_研究棟施設!$J$5:$J$1048576,OFFSET($G$9,ROW()-ROW($N$9),R$6-$D$4))&gt;=50,IF(SUMIFS(OFFSET(データ_研究棟施設!$M$5:$M$1048576,0,ROUND(R$8*24,1)),データ_研究棟施設!$J$5:$J$1048576,OFFSET($G$9,ROW()-ROW($N$9),R$6-$D$4))&gt;=100*$E88,"×","△"),IF(R$110="△","△","〇")))</f>
        <v>〇</v>
      </c>
      <c r="S88" s="29" t="str">
        <f ca="1">IF(OR(S$9="×",S$110="×"),"×",IF(SUMIFS(OFFSET(データ_研究棟施設!$M$5:$M$1048576,0,ROUND(S$8*24,1)),データ_研究棟施設!$J$5:$J$1048576,OFFSET($G$9,ROW()-ROW($N$9),S$6-$D$4))&gt;=50,IF(SUMIFS(OFFSET(データ_研究棟施設!$M$5:$M$1048576,0,ROUND(S$8*24,1)),データ_研究棟施設!$J$5:$J$1048576,OFFSET($G$9,ROW()-ROW($N$9),S$6-$D$4))&gt;=100*$E88,"×","△"),IF(S$110="△","△","〇")))</f>
        <v>〇</v>
      </c>
      <c r="T88" s="29" t="str">
        <f ca="1">IF(OR(T$9="×",T$110="×"),"×",IF(SUMIFS(OFFSET(データ_研究棟施設!$M$5:$M$1048576,0,ROUND(T$8*24,1)),データ_研究棟施設!$J$5:$J$1048576,OFFSET($G$9,ROW()-ROW($N$9),T$6-$D$4))&gt;=50,IF(SUMIFS(OFFSET(データ_研究棟施設!$M$5:$M$1048576,0,ROUND(T$8*24,1)),データ_研究棟施設!$J$5:$J$1048576,OFFSET($G$9,ROW()-ROW($N$9),T$6-$D$4))&gt;=100*$E88,"×","△"),IF(T$110="△","△","〇")))</f>
        <v>〇</v>
      </c>
      <c r="U88" s="29" t="str">
        <f ca="1">IF(OR(U$9="×",U$110="×"),"×",IF(SUMIFS(OFFSET(データ_研究棟施設!$M$5:$M$1048576,0,ROUND(U$8*24,1)),データ_研究棟施設!$J$5:$J$1048576,OFFSET($G$9,ROW()-ROW($N$9),U$6-$D$4))&gt;=50,IF(SUMIFS(OFFSET(データ_研究棟施設!$M$5:$M$1048576,0,ROUND(U$8*24,1)),データ_研究棟施設!$J$5:$J$1048576,OFFSET($G$9,ROW()-ROW($N$9),U$6-$D$4))&gt;=100*$E88,"×","△"),IF(U$110="△","△","〇")))</f>
        <v>〇</v>
      </c>
      <c r="V88" s="29" t="str">
        <f ca="1">IF(OR(V$9="×",V$110="×"),"×",IF(SUMIFS(OFFSET(データ_研究棟施設!$M$5:$M$1048576,0,ROUND(V$8*24,1)),データ_研究棟施設!$J$5:$J$1048576,OFFSET($G$9,ROW()-ROW($N$9),V$6-$D$4))&gt;=50,IF(SUMIFS(OFFSET(データ_研究棟施設!$M$5:$M$1048576,0,ROUND(V$8*24,1)),データ_研究棟施設!$J$5:$J$1048576,OFFSET($G$9,ROW()-ROW($N$9),V$6-$D$4))&gt;=100*$E88,"×","△"),IF(V$110="△","△","〇")))</f>
        <v>〇</v>
      </c>
      <c r="W88" s="28" t="str">
        <f ca="1">IF(OR(W$9="×",W$110="×"),"×",IF(SUMIFS(OFFSET(データ_研究棟施設!$M$5:$M$1048576,0,ROUND(W$8*24,1)),データ_研究棟施設!$J$5:$J$1048576,OFFSET($G$9,ROW()-ROW($N$9),W$6-$D$4))&gt;=50,IF(SUMIFS(OFFSET(データ_研究棟施設!$M$5:$M$1048576,0,ROUND(W$8*24,1)),データ_研究棟施設!$J$5:$J$1048576,OFFSET($G$9,ROW()-ROW($N$9),W$6-$D$4))&gt;=100*$E88,"×","△"),IF(W$110="△","△","〇")))</f>
        <v>〇</v>
      </c>
      <c r="X88" s="29" t="str">
        <f ca="1">IF(OR(X$9="×",X$110="×"),"×",IF(SUMIFS(OFFSET(データ_研究棟施設!$M$5:$M$1048576,0,ROUND(X$8*24,1)),データ_研究棟施設!$J$5:$J$1048576,OFFSET($G$9,ROW()-ROW($N$9),X$6-$D$4))&gt;=50,IF(SUMIFS(OFFSET(データ_研究棟施設!$M$5:$M$1048576,0,ROUND(X$8*24,1)),データ_研究棟施設!$J$5:$J$1048576,OFFSET($G$9,ROW()-ROW($N$9),X$6-$D$4))&gt;=100*$E88,"×","△"),IF(X$110="△","△","〇")))</f>
        <v>〇</v>
      </c>
      <c r="Y88" s="29" t="str">
        <f ca="1">IF(OR(Y$9="×",Y$110="×"),"×",IF(SUMIFS(OFFSET(データ_研究棟施設!$M$5:$M$1048576,0,ROUND(Y$8*24,1)),データ_研究棟施設!$J$5:$J$1048576,OFFSET($G$9,ROW()-ROW($N$9),Y$6-$D$4))&gt;=50,IF(SUMIFS(OFFSET(データ_研究棟施設!$M$5:$M$1048576,0,ROUND(Y$8*24,1)),データ_研究棟施設!$J$5:$J$1048576,OFFSET($G$9,ROW()-ROW($N$9),Y$6-$D$4))&gt;=100*$E88,"×","△"),IF(Y$110="△","△","〇")))</f>
        <v>〇</v>
      </c>
      <c r="Z88" s="30" t="str">
        <f ca="1">IF(OR(Z$9="×",Z$110="×"),"×",IF(SUMIFS(OFFSET(データ_研究棟施設!$M$5:$M$1048576,0,ROUND(Z$8*24,1)),データ_研究棟施設!$J$5:$J$1048576,OFFSET($G$9,ROW()-ROW($N$9),Z$6-$D$4))&gt;=50,IF(SUMIFS(OFFSET(データ_研究棟施設!$M$5:$M$1048576,0,ROUND(Z$8*24,1)),データ_研究棟施設!$J$5:$J$1048576,OFFSET($G$9,ROW()-ROW($N$9),Z$6-$D$4))&gt;=100*$E88,"×","△"),IF(Z$110="△","△","〇")))</f>
        <v>〇</v>
      </c>
      <c r="AA88" s="29" t="str">
        <f ca="1">IF(OR(AA$9="×",AA$110="×"),"×",IF(SUMIFS(OFFSET(データ_研究棟施設!$M$5:$M$1048576,0,ROUND(AA$8*24,1)),データ_研究棟施設!$J$5:$J$1048576,OFFSET($G$9,ROW()-ROW($N$9),AA$6-$D$4))&gt;=50,IF(SUMIFS(OFFSET(データ_研究棟施設!$M$5:$M$1048576,0,ROUND(AA$8*24,1)),データ_研究棟施設!$J$5:$J$1048576,OFFSET($G$9,ROW()-ROW($N$9),AA$6-$D$4))&gt;=100*$E88,"×","△"),IF(AA$110="△","△","〇")))</f>
        <v>〇</v>
      </c>
      <c r="AB88" s="29" t="str">
        <f ca="1">IF(OR(AB$9="×",AB$110="×"),"×",IF(SUMIFS(OFFSET(データ_研究棟施設!$M$5:$M$1048576,0,ROUND(AB$8*24,1)),データ_研究棟施設!$J$5:$J$1048576,OFFSET($G$9,ROW()-ROW($N$9),AB$6-$D$4))&gt;=50,IF(SUMIFS(OFFSET(データ_研究棟施設!$M$5:$M$1048576,0,ROUND(AB$8*24,1)),データ_研究棟施設!$J$5:$J$1048576,OFFSET($G$9,ROW()-ROW($N$9),AB$6-$D$4))&gt;=100*$E88,"×","△"),IF(AB$110="△","△","〇")))</f>
        <v>〇</v>
      </c>
      <c r="AC88" s="29" t="str">
        <f ca="1">IF(OR(AC$9="×",AC$110="×"),"×",IF(SUMIFS(OFFSET(データ_研究棟施設!$M$5:$M$1048576,0,ROUND(AC$8*24,1)),データ_研究棟施設!$J$5:$J$1048576,OFFSET($G$9,ROW()-ROW($N$9),AC$6-$D$4))&gt;=50,IF(SUMIFS(OFFSET(データ_研究棟施設!$M$5:$M$1048576,0,ROUND(AC$8*24,1)),データ_研究棟施設!$J$5:$J$1048576,OFFSET($G$9,ROW()-ROW($N$9),AC$6-$D$4))&gt;=100*$E88,"×","△"),IF(AC$110="△","△","〇")))</f>
        <v>〇</v>
      </c>
      <c r="AD88" s="29" t="str">
        <f ca="1">IF(OR(AD$9="×",AD$110="×"),"×",IF(SUMIFS(OFFSET(データ_研究棟施設!$M$5:$M$1048576,0,ROUND(AD$8*24,1)),データ_研究棟施設!$J$5:$J$1048576,OFFSET($G$9,ROW()-ROW($N$9),AD$6-$D$4))&gt;=50,IF(SUMIFS(OFFSET(データ_研究棟施設!$M$5:$M$1048576,0,ROUND(AD$8*24,1)),データ_研究棟施設!$J$5:$J$1048576,OFFSET($G$9,ROW()-ROW($N$9),AD$6-$D$4))&gt;=100*$E88,"×","△"),IF(AD$110="△","△","〇")))</f>
        <v>〇</v>
      </c>
      <c r="AE88" s="28" t="str">
        <f ca="1">IF(OR(AE$9="×",AE$110="×"),"×",IF(SUMIFS(OFFSET(データ_研究棟施設!$M$5:$M$1048576,0,ROUND(AE$8*24,1)),データ_研究棟施設!$J$5:$J$1048576,OFFSET($G$9,ROW()-ROW($N$9),AE$6-$D$4))&gt;=50,IF(SUMIFS(OFFSET(データ_研究棟施設!$M$5:$M$1048576,0,ROUND(AE$8*24,1)),データ_研究棟施設!$J$5:$J$1048576,OFFSET($G$9,ROW()-ROW($N$9),AE$6-$D$4))&gt;=100*$E88,"×","△"),IF(AE$110="△","△","〇")))</f>
        <v>〇</v>
      </c>
      <c r="AF88" s="29" t="str">
        <f ca="1">IF(OR(AF$9="×",AF$110="×"),"×",IF(SUMIFS(OFFSET(データ_研究棟施設!$M$5:$M$1048576,0,ROUND(AF$8*24,1)),データ_研究棟施設!$J$5:$J$1048576,OFFSET($G$9,ROW()-ROW($N$9),AF$6-$D$4))&gt;=50,IF(SUMIFS(OFFSET(データ_研究棟施設!$M$5:$M$1048576,0,ROUND(AF$8*24,1)),データ_研究棟施設!$J$5:$J$1048576,OFFSET($G$9,ROW()-ROW($N$9),AF$6-$D$4))&gt;=100*$E88,"×","△"),IF(AF$110="△","△","〇")))</f>
        <v>〇</v>
      </c>
      <c r="AG88" s="29" t="str">
        <f ca="1">IF(OR(AG$9="×",AG$110="×"),"×",IF(SUMIFS(OFFSET(データ_研究棟施設!$M$5:$M$1048576,0,ROUND(AG$8*24,1)),データ_研究棟施設!$J$5:$J$1048576,OFFSET($G$9,ROW()-ROW($N$9),AG$6-$D$4))&gt;=50,IF(SUMIFS(OFFSET(データ_研究棟施設!$M$5:$M$1048576,0,ROUND(AG$8*24,1)),データ_研究棟施設!$J$5:$J$1048576,OFFSET($G$9,ROW()-ROW($N$9),AG$6-$D$4))&gt;=100*$E88,"×","△"),IF(AG$110="△","△","〇")))</f>
        <v>〇</v>
      </c>
      <c r="AH88" s="30" t="str">
        <f ca="1">IF(OR(AH$9="×",AH$110="×"),"×",IF(SUMIFS(OFFSET(データ_研究棟施設!$M$5:$M$1048576,0,ROUND(AH$8*24,1)),データ_研究棟施設!$J$5:$J$1048576,OFFSET($G$9,ROW()-ROW($N$9),AH$6-$D$4))&gt;=50,IF(SUMIFS(OFFSET(データ_研究棟施設!$M$5:$M$1048576,0,ROUND(AH$8*24,1)),データ_研究棟施設!$J$5:$J$1048576,OFFSET($G$9,ROW()-ROW($N$9),AH$6-$D$4))&gt;=100*$E88,"×","△"),IF(AH$110="△","△","〇")))</f>
        <v>〇</v>
      </c>
      <c r="AI88" s="29" t="str">
        <f ca="1">IF(OR(AI$9="×",AI$110="×"),"×",IF(SUMIFS(OFFSET(データ_研究棟施設!$M$5:$M$1048576,0,ROUND(AI$8*24,1)),データ_研究棟施設!$J$5:$J$1048576,OFFSET($G$9,ROW()-ROW($N$9),AI$6-$D$4))&gt;=50,IF(SUMIFS(OFFSET(データ_研究棟施設!$M$5:$M$1048576,0,ROUND(AI$8*24,1)),データ_研究棟施設!$J$5:$J$1048576,OFFSET($G$9,ROW()-ROW($N$9),AI$6-$D$4))&gt;=100*$E88,"×","△"),IF(AI$110="△","△","〇")))</f>
        <v>〇</v>
      </c>
      <c r="AJ88" s="29" t="str">
        <f ca="1">IF(OR(AJ$9="×",AJ$110="×"),"×",IF(SUMIFS(OFFSET(データ_研究棟施設!$M$5:$M$1048576,0,ROUND(AJ$8*24,1)),データ_研究棟施設!$J$5:$J$1048576,OFFSET($G$9,ROW()-ROW($N$9),AJ$6-$D$4))&gt;=50,IF(SUMIFS(OFFSET(データ_研究棟施設!$M$5:$M$1048576,0,ROUND(AJ$8*24,1)),データ_研究棟施設!$J$5:$J$1048576,OFFSET($G$9,ROW()-ROW($N$9),AJ$6-$D$4))&gt;=100*$E88,"×","△"),IF(AJ$110="△","△","〇")))</f>
        <v>〇</v>
      </c>
      <c r="AK88" s="37" t="str">
        <f ca="1">IF(OR(AK$9="×",AK$110="×"),"×",IF(SUMIFS(OFFSET(データ_研究棟施設!$M$5:$M$1048576,0,ROUND(AK$8*24,1)),データ_研究棟施設!$J$5:$J$1048576,OFFSET($G$9,ROW()-ROW($N$9),AK$6-$D$4))&gt;=50,IF(SUMIFS(OFFSET(データ_研究棟施設!$M$5:$M$1048576,0,ROUND(AK$8*24,1)),データ_研究棟施設!$J$5:$J$1048576,OFFSET($G$9,ROW()-ROW($N$9),AK$6-$D$4))&gt;=100*$E88,"×","△"),IF(AK$110="△","△","〇")))</f>
        <v>〇</v>
      </c>
      <c r="AL88" s="36" t="str">
        <f ca="1">IF(OR(AL$9="×",AL$110="×"),"×",IF(SUMIFS(OFFSET(データ_研究棟施設!$M$5:$M$1048576,0,ROUND(AL$8*24,1)),データ_研究棟施設!$J$5:$J$1048576,OFFSET($G$9,ROW()-ROW($N$9),AL$6-$D$4))&gt;=50,IF(SUMIFS(OFFSET(データ_研究棟施設!$M$5:$M$1048576,0,ROUND(AL$8*24,1)),データ_研究棟施設!$J$5:$J$1048576,OFFSET($G$9,ROW()-ROW($N$9),AL$6-$D$4))&gt;=100*$E88,"×","△"),IF(AL$110="△","△","〇")))</f>
        <v>〇</v>
      </c>
      <c r="AM88" s="29" t="str">
        <f ca="1">IF(OR(AM$9="×",AM$110="×"),"×",IF(SUMIFS(OFFSET(データ_研究棟施設!$M$5:$M$1048576,0,ROUND(AM$8*24,1)),データ_研究棟施設!$J$5:$J$1048576,OFFSET($G$9,ROW()-ROW($N$9),AM$6-$D$4))&gt;=50,IF(SUMIFS(OFFSET(データ_研究棟施設!$M$5:$M$1048576,0,ROUND(AM$8*24,1)),データ_研究棟施設!$J$5:$J$1048576,OFFSET($G$9,ROW()-ROW($N$9),AM$6-$D$4))&gt;=100*$E88,"×","△"),IF(AM$110="△","△","〇")))</f>
        <v>〇</v>
      </c>
      <c r="AN88" s="29" t="str">
        <f ca="1">IF(OR(AN$9="×",AN$110="×"),"×",IF(SUMIFS(OFFSET(データ_研究棟施設!$M$5:$M$1048576,0,ROUND(AN$8*24,1)),データ_研究棟施設!$J$5:$J$1048576,OFFSET($G$9,ROW()-ROW($N$9),AN$6-$D$4))&gt;=50,IF(SUMIFS(OFFSET(データ_研究棟施設!$M$5:$M$1048576,0,ROUND(AN$8*24,1)),データ_研究棟施設!$J$5:$J$1048576,OFFSET($G$9,ROW()-ROW($N$9),AN$6-$D$4))&gt;=100*$E88,"×","△"),IF(AN$110="△","△","〇")))</f>
        <v>〇</v>
      </c>
      <c r="AO88" s="29" t="str">
        <f ca="1">IF(OR(AO$9="×",AO$110="×"),"×",IF(SUMIFS(OFFSET(データ_研究棟施設!$M$5:$M$1048576,0,ROUND(AO$8*24,1)),データ_研究棟施設!$J$5:$J$1048576,OFFSET($G$9,ROW()-ROW($N$9),AO$6-$D$4))&gt;=50,IF(SUMIFS(OFFSET(データ_研究棟施設!$M$5:$M$1048576,0,ROUND(AO$8*24,1)),データ_研究棟施設!$J$5:$J$1048576,OFFSET($G$9,ROW()-ROW($N$9),AO$6-$D$4))&gt;=100*$E88,"×","△"),IF(AO$110="△","△","〇")))</f>
        <v>〇</v>
      </c>
      <c r="AP88" s="29" t="str">
        <f ca="1">IF(OR(AP$9="×",AP$110="×"),"×",IF(SUMIFS(OFFSET(データ_研究棟施設!$M$5:$M$1048576,0,ROUND(AP$8*24,1)),データ_研究棟施設!$J$5:$J$1048576,OFFSET($G$9,ROW()-ROW($N$9),AP$6-$D$4))&gt;=50,IF(SUMIFS(OFFSET(データ_研究棟施設!$M$5:$M$1048576,0,ROUND(AP$8*24,1)),データ_研究棟施設!$J$5:$J$1048576,OFFSET($G$9,ROW()-ROW($N$9),AP$6-$D$4))&gt;=100*$E88,"×","△"),IF(AP$110="△","△","〇")))</f>
        <v>〇</v>
      </c>
      <c r="AQ88" s="29" t="str">
        <f ca="1">IF(OR(AQ$9="×",AQ$110="×"),"×",IF(SUMIFS(OFFSET(データ_研究棟施設!$M$5:$M$1048576,0,ROUND(AQ$8*24,1)),データ_研究棟施設!$J$5:$J$1048576,OFFSET($G$9,ROW()-ROW($N$9),AQ$6-$D$4))&gt;=50,IF(SUMIFS(OFFSET(データ_研究棟施設!$M$5:$M$1048576,0,ROUND(AQ$8*24,1)),データ_研究棟施設!$J$5:$J$1048576,OFFSET($G$9,ROW()-ROW($N$9),AQ$6-$D$4))&gt;=100*$E88,"×","△"),IF(AQ$110="△","△","〇")))</f>
        <v>〇</v>
      </c>
      <c r="AR88" s="29" t="str">
        <f ca="1">IF(OR(AR$9="×",AR$110="×"),"×",IF(SUMIFS(OFFSET(データ_研究棟施設!$M$5:$M$1048576,0,ROUND(AR$8*24,1)),データ_研究棟施設!$J$5:$J$1048576,OFFSET($G$9,ROW()-ROW($N$9),AR$6-$D$4))&gt;=50,IF(SUMIFS(OFFSET(データ_研究棟施設!$M$5:$M$1048576,0,ROUND(AR$8*24,1)),データ_研究棟施設!$J$5:$J$1048576,OFFSET($G$9,ROW()-ROW($N$9),AR$6-$D$4))&gt;=100*$E88,"×","△"),IF(AR$110="△","△","〇")))</f>
        <v>〇</v>
      </c>
      <c r="AS88" s="29" t="str">
        <f ca="1">IF(OR(AS$9="×",AS$110="×"),"×",IF(SUMIFS(OFFSET(データ_研究棟施設!$M$5:$M$1048576,0,ROUND(AS$8*24,1)),データ_研究棟施設!$J$5:$J$1048576,OFFSET($G$9,ROW()-ROW($N$9),AS$6-$D$4))&gt;=50,IF(SUMIFS(OFFSET(データ_研究棟施設!$M$5:$M$1048576,0,ROUND(AS$8*24,1)),データ_研究棟施設!$J$5:$J$1048576,OFFSET($G$9,ROW()-ROW($N$9),AS$6-$D$4))&gt;=100*$E88,"×","△"),IF(AS$110="△","△","〇")))</f>
        <v>〇</v>
      </c>
      <c r="AT88" s="29" t="str">
        <f ca="1">IF(OR(AT$9="×",AT$110="×"),"×",IF(SUMIFS(OFFSET(データ_研究棟施設!$M$5:$M$1048576,0,ROUND(AT$8*24,1)),データ_研究棟施設!$J$5:$J$1048576,OFFSET($G$9,ROW()-ROW($N$9),AT$6-$D$4))&gt;=50,IF(SUMIFS(OFFSET(データ_研究棟施設!$M$5:$M$1048576,0,ROUND(AT$8*24,1)),データ_研究棟施設!$J$5:$J$1048576,OFFSET($G$9,ROW()-ROW($N$9),AT$6-$D$4))&gt;=100*$E88,"×","△"),IF(AT$110="△","△","〇")))</f>
        <v>〇</v>
      </c>
      <c r="AU88" s="28" t="str">
        <f ca="1">IF(OR(AU$9="×",AU$110="×"),"×",IF(SUMIFS(OFFSET(データ_研究棟施設!$M$5:$M$1048576,0,ROUND(AU$8*24,1)),データ_研究棟施設!$J$5:$J$1048576,OFFSET($G$9,ROW()-ROW($N$9),AU$6-$D$4))&gt;=50,IF(SUMIFS(OFFSET(データ_研究棟施設!$M$5:$M$1048576,0,ROUND(AU$8*24,1)),データ_研究棟施設!$J$5:$J$1048576,OFFSET($G$9,ROW()-ROW($N$9),AU$6-$D$4))&gt;=100*$E88,"×","△"),IF(AU$110="△","△","〇")))</f>
        <v>〇</v>
      </c>
      <c r="AV88" s="29" t="str">
        <f ca="1">IF(OR(AV$9="×",AV$110="×"),"×",IF(SUMIFS(OFFSET(データ_研究棟施設!$M$5:$M$1048576,0,ROUND(AV$8*24,1)),データ_研究棟施設!$J$5:$J$1048576,OFFSET($G$9,ROW()-ROW($N$9),AV$6-$D$4))&gt;=50,IF(SUMIFS(OFFSET(データ_研究棟施設!$M$5:$M$1048576,0,ROUND(AV$8*24,1)),データ_研究棟施設!$J$5:$J$1048576,OFFSET($G$9,ROW()-ROW($N$9),AV$6-$D$4))&gt;=100*$E88,"×","△"),IF(AV$110="△","△","〇")))</f>
        <v>〇</v>
      </c>
      <c r="AW88" s="29" t="str">
        <f ca="1">IF(OR(AW$9="×",AW$110="×"),"×",IF(SUMIFS(OFFSET(データ_研究棟施設!$M$5:$M$1048576,0,ROUND(AW$8*24,1)),データ_研究棟施設!$J$5:$J$1048576,OFFSET($G$9,ROW()-ROW($N$9),AW$6-$D$4))&gt;=50,IF(SUMIFS(OFFSET(データ_研究棟施設!$M$5:$M$1048576,0,ROUND(AW$8*24,1)),データ_研究棟施設!$J$5:$J$1048576,OFFSET($G$9,ROW()-ROW($N$9),AW$6-$D$4))&gt;=100*$E88,"×","△"),IF(AW$110="△","△","〇")))</f>
        <v>〇</v>
      </c>
      <c r="AX88" s="30" t="str">
        <f ca="1">IF(OR(AX$9="×",AX$110="×"),"×",IF(SUMIFS(OFFSET(データ_研究棟施設!$M$5:$M$1048576,0,ROUND(AX$8*24,1)),データ_研究棟施設!$J$5:$J$1048576,OFFSET($G$9,ROW()-ROW($N$9),AX$6-$D$4))&gt;=50,IF(SUMIFS(OFFSET(データ_研究棟施設!$M$5:$M$1048576,0,ROUND(AX$8*24,1)),データ_研究棟施設!$J$5:$J$1048576,OFFSET($G$9,ROW()-ROW($N$9),AX$6-$D$4))&gt;=100*$E88,"×","△"),IF(AX$110="△","△","〇")))</f>
        <v>〇</v>
      </c>
      <c r="AY88" s="29" t="str">
        <f ca="1">IF(OR(AY$9="×",AY$110="×"),"×",IF(SUMIFS(OFFSET(データ_研究棟施設!$M$5:$M$1048576,0,ROUND(AY$8*24,1)),データ_研究棟施設!$J$5:$J$1048576,OFFSET($G$9,ROW()-ROW($N$9),AY$6-$D$4))&gt;=50,IF(SUMIFS(OFFSET(データ_研究棟施設!$M$5:$M$1048576,0,ROUND(AY$8*24,1)),データ_研究棟施設!$J$5:$J$1048576,OFFSET($G$9,ROW()-ROW($N$9),AY$6-$D$4))&gt;=100*$E88,"×","△"),IF(AY$110="△","△","〇")))</f>
        <v>〇</v>
      </c>
      <c r="AZ88" s="29" t="str">
        <f ca="1">IF(OR(AZ$9="×",AZ$110="×"),"×",IF(SUMIFS(OFFSET(データ_研究棟施設!$M$5:$M$1048576,0,ROUND(AZ$8*24,1)),データ_研究棟施設!$J$5:$J$1048576,OFFSET($G$9,ROW()-ROW($N$9),AZ$6-$D$4))&gt;=50,IF(SUMIFS(OFFSET(データ_研究棟施設!$M$5:$M$1048576,0,ROUND(AZ$8*24,1)),データ_研究棟施設!$J$5:$J$1048576,OFFSET($G$9,ROW()-ROW($N$9),AZ$6-$D$4))&gt;=100*$E88,"×","△"),IF(AZ$110="△","△","〇")))</f>
        <v>〇</v>
      </c>
      <c r="BA88" s="29" t="str">
        <f ca="1">IF(OR(BA$9="×",BA$110="×"),"×",IF(SUMIFS(OFFSET(データ_研究棟施設!$M$5:$M$1048576,0,ROUND(BA$8*24,1)),データ_研究棟施設!$J$5:$J$1048576,OFFSET($G$9,ROW()-ROW($N$9),BA$6-$D$4))&gt;=50,IF(SUMIFS(OFFSET(データ_研究棟施設!$M$5:$M$1048576,0,ROUND(BA$8*24,1)),データ_研究棟施設!$J$5:$J$1048576,OFFSET($G$9,ROW()-ROW($N$9),BA$6-$D$4))&gt;=100*$E88,"×","△"),IF(BA$110="△","△","〇")))</f>
        <v>〇</v>
      </c>
      <c r="BB88" s="29" t="str">
        <f ca="1">IF(OR(BB$9="×",BB$110="×"),"×",IF(SUMIFS(OFFSET(データ_研究棟施設!$M$5:$M$1048576,0,ROUND(BB$8*24,1)),データ_研究棟施設!$J$5:$J$1048576,OFFSET($G$9,ROW()-ROW($N$9),BB$6-$D$4))&gt;=50,IF(SUMIFS(OFFSET(データ_研究棟施設!$M$5:$M$1048576,0,ROUND(BB$8*24,1)),データ_研究棟施設!$J$5:$J$1048576,OFFSET($G$9,ROW()-ROW($N$9),BB$6-$D$4))&gt;=100*$E88,"×","△"),IF(BB$110="△","△","〇")))</f>
        <v>〇</v>
      </c>
      <c r="BC88" s="28" t="str">
        <f ca="1">IF(OR(BC$9="×",BC$110="×"),"×",IF(SUMIFS(OFFSET(データ_研究棟施設!$M$5:$M$1048576,0,ROUND(BC$8*24,1)),データ_研究棟施設!$J$5:$J$1048576,OFFSET($G$9,ROW()-ROW($N$9),BC$6-$D$4))&gt;=50,IF(SUMIFS(OFFSET(データ_研究棟施設!$M$5:$M$1048576,0,ROUND(BC$8*24,1)),データ_研究棟施設!$J$5:$J$1048576,OFFSET($G$9,ROW()-ROW($N$9),BC$6-$D$4))&gt;=100*$E88,"×","△"),IF(BC$110="△","△","〇")))</f>
        <v>〇</v>
      </c>
      <c r="BD88" s="29" t="str">
        <f ca="1">IF(OR(BD$9="×",BD$110="×"),"×",IF(SUMIFS(OFFSET(データ_研究棟施設!$M$5:$M$1048576,0,ROUND(BD$8*24,1)),データ_研究棟施設!$J$5:$J$1048576,OFFSET($G$9,ROW()-ROW($N$9),BD$6-$D$4))&gt;=50,IF(SUMIFS(OFFSET(データ_研究棟施設!$M$5:$M$1048576,0,ROUND(BD$8*24,1)),データ_研究棟施設!$J$5:$J$1048576,OFFSET($G$9,ROW()-ROW($N$9),BD$6-$D$4))&gt;=100*$E88,"×","△"),IF(BD$110="△","△","〇")))</f>
        <v>〇</v>
      </c>
      <c r="BE88" s="29" t="str">
        <f ca="1">IF(OR(BE$9="×",BE$110="×"),"×",IF(SUMIFS(OFFSET(データ_研究棟施設!$M$5:$M$1048576,0,ROUND(BE$8*24,1)),データ_研究棟施設!$J$5:$J$1048576,OFFSET($G$9,ROW()-ROW($N$9),BE$6-$D$4))&gt;=50,IF(SUMIFS(OFFSET(データ_研究棟施設!$M$5:$M$1048576,0,ROUND(BE$8*24,1)),データ_研究棟施設!$J$5:$J$1048576,OFFSET($G$9,ROW()-ROW($N$9),BE$6-$D$4))&gt;=100*$E88,"×","△"),IF(BE$110="△","△","〇")))</f>
        <v>〇</v>
      </c>
      <c r="BF88" s="30" t="str">
        <f ca="1">IF(OR(BF$9="×",BF$110="×"),"×",IF(SUMIFS(OFFSET(データ_研究棟施設!$M$5:$M$1048576,0,ROUND(BF$8*24,1)),データ_研究棟施設!$J$5:$J$1048576,OFFSET($G$9,ROW()-ROW($N$9),BF$6-$D$4))&gt;=50,IF(SUMIFS(OFFSET(データ_研究棟施設!$M$5:$M$1048576,0,ROUND(BF$8*24,1)),データ_研究棟施設!$J$5:$J$1048576,OFFSET($G$9,ROW()-ROW($N$9),BF$6-$D$4))&gt;=100*$E88,"×","△"),IF(BF$110="△","△","〇")))</f>
        <v>〇</v>
      </c>
      <c r="BG88" s="29" t="str">
        <f ca="1">IF(OR(BG$9="×",BG$110="×"),"×",IF(SUMIFS(OFFSET(データ_研究棟施設!$M$5:$M$1048576,0,ROUND(BG$8*24,1)),データ_研究棟施設!$J$5:$J$1048576,OFFSET($G$9,ROW()-ROW($N$9),BG$6-$D$4))&gt;=50,IF(SUMIFS(OFFSET(データ_研究棟施設!$M$5:$M$1048576,0,ROUND(BG$8*24,1)),データ_研究棟施設!$J$5:$J$1048576,OFFSET($G$9,ROW()-ROW($N$9),BG$6-$D$4))&gt;=100*$E88,"×","△"),IF(BG$110="△","△","〇")))</f>
        <v>〇</v>
      </c>
      <c r="BH88" s="29" t="str">
        <f ca="1">IF(OR(BH$9="×",BH$110="×"),"×",IF(SUMIFS(OFFSET(データ_研究棟施設!$M$5:$M$1048576,0,ROUND(BH$8*24,1)),データ_研究棟施設!$J$5:$J$1048576,OFFSET($G$9,ROW()-ROW($N$9),BH$6-$D$4))&gt;=50,IF(SUMIFS(OFFSET(データ_研究棟施設!$M$5:$M$1048576,0,ROUND(BH$8*24,1)),データ_研究棟施設!$J$5:$J$1048576,OFFSET($G$9,ROW()-ROW($N$9),BH$6-$D$4))&gt;=100*$E88,"×","△"),IF(BH$110="△","△","〇")))</f>
        <v>〇</v>
      </c>
      <c r="BI88" s="37" t="str">
        <f ca="1">IF(OR(BI$9="×",BI$110="×"),"×",IF(SUMIFS(OFFSET(データ_研究棟施設!$M$5:$M$1048576,0,ROUND(BI$8*24,1)),データ_研究棟施設!$J$5:$J$1048576,OFFSET($G$9,ROW()-ROW($N$9),BI$6-$D$4))&gt;=50,IF(SUMIFS(OFFSET(データ_研究棟施設!$M$5:$M$1048576,0,ROUND(BI$8*24,1)),データ_研究棟施設!$J$5:$J$1048576,OFFSET($G$9,ROW()-ROW($N$9),BI$6-$D$4))&gt;=100*$E88,"×","△"),IF(BI$110="△","△","〇")))</f>
        <v>〇</v>
      </c>
      <c r="BJ88" s="36" t="str">
        <f ca="1">IF(OR(BJ$9="×",BJ$110="×"),"×",IF(SUMIFS(OFFSET(データ_研究棟施設!$M$5:$M$1048576,0,ROUND(BJ$8*24,1)),データ_研究棟施設!$J$5:$J$1048576,OFFSET($G$9,ROW()-ROW($N$9),BJ$6-$D$4))&gt;=50,IF(SUMIFS(OFFSET(データ_研究棟施設!$M$5:$M$1048576,0,ROUND(BJ$8*24,1)),データ_研究棟施設!$J$5:$J$1048576,OFFSET($G$9,ROW()-ROW($N$9),BJ$6-$D$4))&gt;=100*$E88,"×","△"),IF(BJ$110="△","△","〇")))</f>
        <v>〇</v>
      </c>
      <c r="BK88" s="29" t="str">
        <f ca="1">IF(OR(BK$9="×",BK$110="×"),"×",IF(SUMIFS(OFFSET(データ_研究棟施設!$M$5:$M$1048576,0,ROUND(BK$8*24,1)),データ_研究棟施設!$J$5:$J$1048576,OFFSET($G$9,ROW()-ROW($N$9),BK$6-$D$4))&gt;=50,IF(SUMIFS(OFFSET(データ_研究棟施設!$M$5:$M$1048576,0,ROUND(BK$8*24,1)),データ_研究棟施設!$J$5:$J$1048576,OFFSET($G$9,ROW()-ROW($N$9),BK$6-$D$4))&gt;=100*$E88,"×","△"),IF(BK$110="△","△","〇")))</f>
        <v>〇</v>
      </c>
      <c r="BL88" s="29" t="str">
        <f ca="1">IF(OR(BL$9="×",BL$110="×"),"×",IF(SUMIFS(OFFSET(データ_研究棟施設!$M$5:$M$1048576,0,ROUND(BL$8*24,1)),データ_研究棟施設!$J$5:$J$1048576,OFFSET($G$9,ROW()-ROW($N$9),BL$6-$D$4))&gt;=50,IF(SUMIFS(OFFSET(データ_研究棟施設!$M$5:$M$1048576,0,ROUND(BL$8*24,1)),データ_研究棟施設!$J$5:$J$1048576,OFFSET($G$9,ROW()-ROW($N$9),BL$6-$D$4))&gt;=100*$E88,"×","△"),IF(BL$110="△","△","〇")))</f>
        <v>〇</v>
      </c>
      <c r="BM88" s="29" t="str">
        <f ca="1">IF(OR(BM$9="×",BM$110="×"),"×",IF(SUMIFS(OFFSET(データ_研究棟施設!$M$5:$M$1048576,0,ROUND(BM$8*24,1)),データ_研究棟施設!$J$5:$J$1048576,OFFSET($G$9,ROW()-ROW($N$9),BM$6-$D$4))&gt;=50,IF(SUMIFS(OFFSET(データ_研究棟施設!$M$5:$M$1048576,0,ROUND(BM$8*24,1)),データ_研究棟施設!$J$5:$J$1048576,OFFSET($G$9,ROW()-ROW($N$9),BM$6-$D$4))&gt;=100*$E88,"×","△"),IF(BM$110="△","△","〇")))</f>
        <v>〇</v>
      </c>
      <c r="BN88" s="29" t="str">
        <f ca="1">IF(OR(BN$9="×",BN$110="×"),"×",IF(SUMIFS(OFFSET(データ_研究棟施設!$M$5:$M$1048576,0,ROUND(BN$8*24,1)),データ_研究棟施設!$J$5:$J$1048576,OFFSET($G$9,ROW()-ROW($N$9),BN$6-$D$4))&gt;=50,IF(SUMIFS(OFFSET(データ_研究棟施設!$M$5:$M$1048576,0,ROUND(BN$8*24,1)),データ_研究棟施設!$J$5:$J$1048576,OFFSET($G$9,ROW()-ROW($N$9),BN$6-$D$4))&gt;=100*$E88,"×","△"),IF(BN$110="△","△","〇")))</f>
        <v>〇</v>
      </c>
      <c r="BO88" s="29" t="str">
        <f ca="1">IF(OR(BO$9="×",BO$110="×"),"×",IF(SUMIFS(OFFSET(データ_研究棟施設!$M$5:$M$1048576,0,ROUND(BO$8*24,1)),データ_研究棟施設!$J$5:$J$1048576,OFFSET($G$9,ROW()-ROW($N$9),BO$6-$D$4))&gt;=50,IF(SUMIFS(OFFSET(データ_研究棟施設!$M$5:$M$1048576,0,ROUND(BO$8*24,1)),データ_研究棟施設!$J$5:$J$1048576,OFFSET($G$9,ROW()-ROW($N$9),BO$6-$D$4))&gt;=100*$E88,"×","△"),IF(BO$110="△","△","〇")))</f>
        <v>〇</v>
      </c>
      <c r="BP88" s="29" t="str">
        <f ca="1">IF(OR(BP$9="×",BP$110="×"),"×",IF(SUMIFS(OFFSET(データ_研究棟施設!$M$5:$M$1048576,0,ROUND(BP$8*24,1)),データ_研究棟施設!$J$5:$J$1048576,OFFSET($G$9,ROW()-ROW($N$9),BP$6-$D$4))&gt;=50,IF(SUMIFS(OFFSET(データ_研究棟施設!$M$5:$M$1048576,0,ROUND(BP$8*24,1)),データ_研究棟施設!$J$5:$J$1048576,OFFSET($G$9,ROW()-ROW($N$9),BP$6-$D$4))&gt;=100*$E88,"×","△"),IF(BP$110="△","△","〇")))</f>
        <v>〇</v>
      </c>
      <c r="BQ88" s="29" t="str">
        <f ca="1">IF(OR(BQ$9="×",BQ$110="×"),"×",IF(SUMIFS(OFFSET(データ_研究棟施設!$M$5:$M$1048576,0,ROUND(BQ$8*24,1)),データ_研究棟施設!$J$5:$J$1048576,OFFSET($G$9,ROW()-ROW($N$9),BQ$6-$D$4))&gt;=50,IF(SUMIFS(OFFSET(データ_研究棟施設!$M$5:$M$1048576,0,ROUND(BQ$8*24,1)),データ_研究棟施設!$J$5:$J$1048576,OFFSET($G$9,ROW()-ROW($N$9),BQ$6-$D$4))&gt;=100*$E88,"×","△"),IF(BQ$110="△","△","〇")))</f>
        <v>〇</v>
      </c>
      <c r="BR88" s="29" t="str">
        <f ca="1">IF(OR(BR$9="×",BR$110="×"),"×",IF(SUMIFS(OFFSET(データ_研究棟施設!$M$5:$M$1048576,0,ROUND(BR$8*24,1)),データ_研究棟施設!$J$5:$J$1048576,OFFSET($G$9,ROW()-ROW($N$9),BR$6-$D$4))&gt;=50,IF(SUMIFS(OFFSET(データ_研究棟施設!$M$5:$M$1048576,0,ROUND(BR$8*24,1)),データ_研究棟施設!$J$5:$J$1048576,OFFSET($G$9,ROW()-ROW($N$9),BR$6-$D$4))&gt;=100*$E88,"×","△"),IF(BR$110="△","△","〇")))</f>
        <v>〇</v>
      </c>
      <c r="BS88" s="28" t="str">
        <f ca="1">IF(OR(BS$9="×",BS$110="×"),"×",IF(SUMIFS(OFFSET(データ_研究棟施設!$M$5:$M$1048576,0,ROUND(BS$8*24,1)),データ_研究棟施設!$J$5:$J$1048576,OFFSET($G$9,ROW()-ROW($N$9),BS$6-$D$4))&gt;=50,IF(SUMIFS(OFFSET(データ_研究棟施設!$M$5:$M$1048576,0,ROUND(BS$8*24,1)),データ_研究棟施設!$J$5:$J$1048576,OFFSET($G$9,ROW()-ROW($N$9),BS$6-$D$4))&gt;=100*$E88,"×","△"),IF(BS$110="△","△","〇")))</f>
        <v>〇</v>
      </c>
      <c r="BT88" s="29" t="str">
        <f ca="1">IF(OR(BT$9="×",BT$110="×"),"×",IF(SUMIFS(OFFSET(データ_研究棟施設!$M$5:$M$1048576,0,ROUND(BT$8*24,1)),データ_研究棟施設!$J$5:$J$1048576,OFFSET($G$9,ROW()-ROW($N$9),BT$6-$D$4))&gt;=50,IF(SUMIFS(OFFSET(データ_研究棟施設!$M$5:$M$1048576,0,ROUND(BT$8*24,1)),データ_研究棟施設!$J$5:$J$1048576,OFFSET($G$9,ROW()-ROW($N$9),BT$6-$D$4))&gt;=100*$E88,"×","△"),IF(BT$110="△","△","〇")))</f>
        <v>〇</v>
      </c>
      <c r="BU88" s="29" t="str">
        <f ca="1">IF(OR(BU$9="×",BU$110="×"),"×",IF(SUMIFS(OFFSET(データ_研究棟施設!$M$5:$M$1048576,0,ROUND(BU$8*24,1)),データ_研究棟施設!$J$5:$J$1048576,OFFSET($G$9,ROW()-ROW($N$9),BU$6-$D$4))&gt;=50,IF(SUMIFS(OFFSET(データ_研究棟施設!$M$5:$M$1048576,0,ROUND(BU$8*24,1)),データ_研究棟施設!$J$5:$J$1048576,OFFSET($G$9,ROW()-ROW($N$9),BU$6-$D$4))&gt;=100*$E88,"×","△"),IF(BU$110="△","△","〇")))</f>
        <v>〇</v>
      </c>
      <c r="BV88" s="30" t="str">
        <f ca="1">IF(OR(BV$9="×",BV$110="×"),"×",IF(SUMIFS(OFFSET(データ_研究棟施設!$M$5:$M$1048576,0,ROUND(BV$8*24,1)),データ_研究棟施設!$J$5:$J$1048576,OFFSET($G$9,ROW()-ROW($N$9),BV$6-$D$4))&gt;=50,IF(SUMIFS(OFFSET(データ_研究棟施設!$M$5:$M$1048576,0,ROUND(BV$8*24,1)),データ_研究棟施設!$J$5:$J$1048576,OFFSET($G$9,ROW()-ROW($N$9),BV$6-$D$4))&gt;=100*$E88,"×","△"),IF(BV$110="△","△","〇")))</f>
        <v>〇</v>
      </c>
      <c r="BW88" s="29" t="str">
        <f ca="1">IF(OR(BW$9="×",BW$110="×"),"×",IF(SUMIFS(OFFSET(データ_研究棟施設!$M$5:$M$1048576,0,ROUND(BW$8*24,1)),データ_研究棟施設!$J$5:$J$1048576,OFFSET($G$9,ROW()-ROW($N$9),BW$6-$D$4))&gt;=50,IF(SUMIFS(OFFSET(データ_研究棟施設!$M$5:$M$1048576,0,ROUND(BW$8*24,1)),データ_研究棟施設!$J$5:$J$1048576,OFFSET($G$9,ROW()-ROW($N$9),BW$6-$D$4))&gt;=100*$E88,"×","△"),IF(BW$110="△","△","〇")))</f>
        <v>〇</v>
      </c>
      <c r="BX88" s="29" t="str">
        <f ca="1">IF(OR(BX$9="×",BX$110="×"),"×",IF(SUMIFS(OFFSET(データ_研究棟施設!$M$5:$M$1048576,0,ROUND(BX$8*24,1)),データ_研究棟施設!$J$5:$J$1048576,OFFSET($G$9,ROW()-ROW($N$9),BX$6-$D$4))&gt;=50,IF(SUMIFS(OFFSET(データ_研究棟施設!$M$5:$M$1048576,0,ROUND(BX$8*24,1)),データ_研究棟施設!$J$5:$J$1048576,OFFSET($G$9,ROW()-ROW($N$9),BX$6-$D$4))&gt;=100*$E88,"×","△"),IF(BX$110="△","△","〇")))</f>
        <v>〇</v>
      </c>
      <c r="BY88" s="29" t="str">
        <f ca="1">IF(OR(BY$9="×",BY$110="×"),"×",IF(SUMIFS(OFFSET(データ_研究棟施設!$M$5:$M$1048576,0,ROUND(BY$8*24,1)),データ_研究棟施設!$J$5:$J$1048576,OFFSET($G$9,ROW()-ROW($N$9),BY$6-$D$4))&gt;=50,IF(SUMIFS(OFFSET(データ_研究棟施設!$M$5:$M$1048576,0,ROUND(BY$8*24,1)),データ_研究棟施設!$J$5:$J$1048576,OFFSET($G$9,ROW()-ROW($N$9),BY$6-$D$4))&gt;=100*$E88,"×","△"),IF(BY$110="△","△","〇")))</f>
        <v>〇</v>
      </c>
      <c r="BZ88" s="29" t="str">
        <f ca="1">IF(OR(BZ$9="×",BZ$110="×"),"×",IF(SUMIFS(OFFSET(データ_研究棟施設!$M$5:$M$1048576,0,ROUND(BZ$8*24,1)),データ_研究棟施設!$J$5:$J$1048576,OFFSET($G$9,ROW()-ROW($N$9),BZ$6-$D$4))&gt;=50,IF(SUMIFS(OFFSET(データ_研究棟施設!$M$5:$M$1048576,0,ROUND(BZ$8*24,1)),データ_研究棟施設!$J$5:$J$1048576,OFFSET($G$9,ROW()-ROW($N$9),BZ$6-$D$4))&gt;=100*$E88,"×","△"),IF(BZ$110="△","△","〇")))</f>
        <v>〇</v>
      </c>
      <c r="CA88" s="28" t="str">
        <f ca="1">IF(OR(CA$9="×",CA$110="×"),"×",IF(SUMIFS(OFFSET(データ_研究棟施設!$M$5:$M$1048576,0,ROUND(CA$8*24,1)),データ_研究棟施設!$J$5:$J$1048576,OFFSET($G$9,ROW()-ROW($N$9),CA$6-$D$4))&gt;=50,IF(SUMIFS(OFFSET(データ_研究棟施設!$M$5:$M$1048576,0,ROUND(CA$8*24,1)),データ_研究棟施設!$J$5:$J$1048576,OFFSET($G$9,ROW()-ROW($N$9),CA$6-$D$4))&gt;=100*$E88,"×","△"),IF(CA$110="△","△","〇")))</f>
        <v>〇</v>
      </c>
      <c r="CB88" s="29" t="str">
        <f ca="1">IF(OR(CB$9="×",CB$110="×"),"×",IF(SUMIFS(OFFSET(データ_研究棟施設!$M$5:$M$1048576,0,ROUND(CB$8*24,1)),データ_研究棟施設!$J$5:$J$1048576,OFFSET($G$9,ROW()-ROW($N$9),CB$6-$D$4))&gt;=50,IF(SUMIFS(OFFSET(データ_研究棟施設!$M$5:$M$1048576,0,ROUND(CB$8*24,1)),データ_研究棟施設!$J$5:$J$1048576,OFFSET($G$9,ROW()-ROW($N$9),CB$6-$D$4))&gt;=100*$E88,"×","△"),IF(CB$110="△","△","〇")))</f>
        <v>〇</v>
      </c>
      <c r="CC88" s="29" t="str">
        <f ca="1">IF(OR(CC$9="×",CC$110="×"),"×",IF(SUMIFS(OFFSET(データ_研究棟施設!$M$5:$M$1048576,0,ROUND(CC$8*24,1)),データ_研究棟施設!$J$5:$J$1048576,OFFSET($G$9,ROW()-ROW($N$9),CC$6-$D$4))&gt;=50,IF(SUMIFS(OFFSET(データ_研究棟施設!$M$5:$M$1048576,0,ROUND(CC$8*24,1)),データ_研究棟施設!$J$5:$J$1048576,OFFSET($G$9,ROW()-ROW($N$9),CC$6-$D$4))&gt;=100*$E88,"×","△"),IF(CC$110="△","△","〇")))</f>
        <v>〇</v>
      </c>
      <c r="CD88" s="30" t="str">
        <f ca="1">IF(OR(CD$9="×",CD$110="×"),"×",IF(SUMIFS(OFFSET(データ_研究棟施設!$M$5:$M$1048576,0,ROUND(CD$8*24,1)),データ_研究棟施設!$J$5:$J$1048576,OFFSET($G$9,ROW()-ROW($N$9),CD$6-$D$4))&gt;=50,IF(SUMIFS(OFFSET(データ_研究棟施設!$M$5:$M$1048576,0,ROUND(CD$8*24,1)),データ_研究棟施設!$J$5:$J$1048576,OFFSET($G$9,ROW()-ROW($N$9),CD$6-$D$4))&gt;=100*$E88,"×","△"),IF(CD$110="△","△","〇")))</f>
        <v>〇</v>
      </c>
      <c r="CE88" s="29" t="str">
        <f ca="1">IF(OR(CE$9="×",CE$110="×"),"×",IF(SUMIFS(OFFSET(データ_研究棟施設!$M$5:$M$1048576,0,ROUND(CE$8*24,1)),データ_研究棟施設!$J$5:$J$1048576,OFFSET($G$9,ROW()-ROW($N$9),CE$6-$D$4))&gt;=50,IF(SUMIFS(OFFSET(データ_研究棟施設!$M$5:$M$1048576,0,ROUND(CE$8*24,1)),データ_研究棟施設!$J$5:$J$1048576,OFFSET($G$9,ROW()-ROW($N$9),CE$6-$D$4))&gt;=100*$E88,"×","△"),IF(CE$110="△","△","〇")))</f>
        <v>〇</v>
      </c>
      <c r="CF88" s="29" t="str">
        <f ca="1">IF(OR(CF$9="×",CF$110="×"),"×",IF(SUMIFS(OFFSET(データ_研究棟施設!$M$5:$M$1048576,0,ROUND(CF$8*24,1)),データ_研究棟施設!$J$5:$J$1048576,OFFSET($G$9,ROW()-ROW($N$9),CF$6-$D$4))&gt;=50,IF(SUMIFS(OFFSET(データ_研究棟施設!$M$5:$M$1048576,0,ROUND(CF$8*24,1)),データ_研究棟施設!$J$5:$J$1048576,OFFSET($G$9,ROW()-ROW($N$9),CF$6-$D$4))&gt;=100*$E88,"×","△"),IF(CF$110="△","△","〇")))</f>
        <v>〇</v>
      </c>
      <c r="CG88" s="37" t="str">
        <f ca="1">IF(OR(CG$9="×",CG$110="×"),"×",IF(SUMIFS(OFFSET(データ_研究棟施設!$M$5:$M$1048576,0,ROUND(CG$8*24,1)),データ_研究棟施設!$J$5:$J$1048576,OFFSET($G$9,ROW()-ROW($N$9),CG$6-$D$4))&gt;=50,IF(SUMIFS(OFFSET(データ_研究棟施設!$M$5:$M$1048576,0,ROUND(CG$8*24,1)),データ_研究棟施設!$J$5:$J$1048576,OFFSET($G$9,ROW()-ROW($N$9),CG$6-$D$4))&gt;=100*$E88,"×","△"),IF(CG$110="△","△","〇")))</f>
        <v>〇</v>
      </c>
      <c r="CH88" s="36" t="str">
        <f ca="1">IF(OR(CH$9="×",CH$110="×"),"×",IF(SUMIFS(OFFSET(データ_研究棟施設!$M$5:$M$1048576,0,ROUND(CH$8*24,1)),データ_研究棟施設!$J$5:$J$1048576,OFFSET($G$9,ROW()-ROW($N$9),CH$6-$D$4))&gt;=50,IF(SUMIFS(OFFSET(データ_研究棟施設!$M$5:$M$1048576,0,ROUND(CH$8*24,1)),データ_研究棟施設!$J$5:$J$1048576,OFFSET($G$9,ROW()-ROW($N$9),CH$6-$D$4))&gt;=100*$E88,"×","△"),IF(CH$110="△","△","〇")))</f>
        <v>〇</v>
      </c>
      <c r="CI88" s="29" t="str">
        <f ca="1">IF(OR(CI$9="×",CI$110="×"),"×",IF(SUMIFS(OFFSET(データ_研究棟施設!$M$5:$M$1048576,0,ROUND(CI$8*24,1)),データ_研究棟施設!$J$5:$J$1048576,OFFSET($G$9,ROW()-ROW($N$9),CI$6-$D$4))&gt;=50,IF(SUMIFS(OFFSET(データ_研究棟施設!$M$5:$M$1048576,0,ROUND(CI$8*24,1)),データ_研究棟施設!$J$5:$J$1048576,OFFSET($G$9,ROW()-ROW($N$9),CI$6-$D$4))&gt;=100*$E88,"×","△"),IF(CI$110="△","△","〇")))</f>
        <v>〇</v>
      </c>
      <c r="CJ88" s="29" t="str">
        <f ca="1">IF(OR(CJ$9="×",CJ$110="×"),"×",IF(SUMIFS(OFFSET(データ_研究棟施設!$M$5:$M$1048576,0,ROUND(CJ$8*24,1)),データ_研究棟施設!$J$5:$J$1048576,OFFSET($G$9,ROW()-ROW($N$9),CJ$6-$D$4))&gt;=50,IF(SUMIFS(OFFSET(データ_研究棟施設!$M$5:$M$1048576,0,ROUND(CJ$8*24,1)),データ_研究棟施設!$J$5:$J$1048576,OFFSET($G$9,ROW()-ROW($N$9),CJ$6-$D$4))&gt;=100*$E88,"×","△"),IF(CJ$110="△","△","〇")))</f>
        <v>〇</v>
      </c>
      <c r="CK88" s="29" t="str">
        <f ca="1">IF(OR(CK$9="×",CK$110="×"),"×",IF(SUMIFS(OFFSET(データ_研究棟施設!$M$5:$M$1048576,0,ROUND(CK$8*24,1)),データ_研究棟施設!$J$5:$J$1048576,OFFSET($G$9,ROW()-ROW($N$9),CK$6-$D$4))&gt;=50,IF(SUMIFS(OFFSET(データ_研究棟施設!$M$5:$M$1048576,0,ROUND(CK$8*24,1)),データ_研究棟施設!$J$5:$J$1048576,OFFSET($G$9,ROW()-ROW($N$9),CK$6-$D$4))&gt;=100*$E88,"×","△"),IF(CK$110="△","△","〇")))</f>
        <v>〇</v>
      </c>
      <c r="CL88" s="29" t="str">
        <f ca="1">IF(OR(CL$9="×",CL$110="×"),"×",IF(SUMIFS(OFFSET(データ_研究棟施設!$M$5:$M$1048576,0,ROUND(CL$8*24,1)),データ_研究棟施設!$J$5:$J$1048576,OFFSET($G$9,ROW()-ROW($N$9),CL$6-$D$4))&gt;=50,IF(SUMIFS(OFFSET(データ_研究棟施設!$M$5:$M$1048576,0,ROUND(CL$8*24,1)),データ_研究棟施設!$J$5:$J$1048576,OFFSET($G$9,ROW()-ROW($N$9),CL$6-$D$4))&gt;=100*$E88,"×","△"),IF(CL$110="△","△","〇")))</f>
        <v>〇</v>
      </c>
      <c r="CM88" s="29" t="str">
        <f ca="1">IF(OR(CM$9="×",CM$110="×"),"×",IF(SUMIFS(OFFSET(データ_研究棟施設!$M$5:$M$1048576,0,ROUND(CM$8*24,1)),データ_研究棟施設!$J$5:$J$1048576,OFFSET($G$9,ROW()-ROW($N$9),CM$6-$D$4))&gt;=50,IF(SUMIFS(OFFSET(データ_研究棟施設!$M$5:$M$1048576,0,ROUND(CM$8*24,1)),データ_研究棟施設!$J$5:$J$1048576,OFFSET($G$9,ROW()-ROW($N$9),CM$6-$D$4))&gt;=100*$E88,"×","△"),IF(CM$110="△","△","〇")))</f>
        <v>〇</v>
      </c>
      <c r="CN88" s="29" t="str">
        <f ca="1">IF(OR(CN$9="×",CN$110="×"),"×",IF(SUMIFS(OFFSET(データ_研究棟施設!$M$5:$M$1048576,0,ROUND(CN$8*24,1)),データ_研究棟施設!$J$5:$J$1048576,OFFSET($G$9,ROW()-ROW($N$9),CN$6-$D$4))&gt;=50,IF(SUMIFS(OFFSET(データ_研究棟施設!$M$5:$M$1048576,0,ROUND(CN$8*24,1)),データ_研究棟施設!$J$5:$J$1048576,OFFSET($G$9,ROW()-ROW($N$9),CN$6-$D$4))&gt;=100*$E88,"×","△"),IF(CN$110="△","△","〇")))</f>
        <v>〇</v>
      </c>
      <c r="CO88" s="29" t="str">
        <f ca="1">IF(OR(CO$9="×",CO$110="×"),"×",IF(SUMIFS(OFFSET(データ_研究棟施設!$M$5:$M$1048576,0,ROUND(CO$8*24,1)),データ_研究棟施設!$J$5:$J$1048576,OFFSET($G$9,ROW()-ROW($N$9),CO$6-$D$4))&gt;=50,IF(SUMIFS(OFFSET(データ_研究棟施設!$M$5:$M$1048576,0,ROUND(CO$8*24,1)),データ_研究棟施設!$J$5:$J$1048576,OFFSET($G$9,ROW()-ROW($N$9),CO$6-$D$4))&gt;=100*$E88,"×","△"),IF(CO$110="△","△","〇")))</f>
        <v>〇</v>
      </c>
      <c r="CP88" s="29" t="str">
        <f ca="1">IF(OR(CP$9="×",CP$110="×"),"×",IF(SUMIFS(OFFSET(データ_研究棟施設!$M$5:$M$1048576,0,ROUND(CP$8*24,1)),データ_研究棟施設!$J$5:$J$1048576,OFFSET($G$9,ROW()-ROW($N$9),CP$6-$D$4))&gt;=50,IF(SUMIFS(OFFSET(データ_研究棟施設!$M$5:$M$1048576,0,ROUND(CP$8*24,1)),データ_研究棟施設!$J$5:$J$1048576,OFFSET($G$9,ROW()-ROW($N$9),CP$6-$D$4))&gt;=100*$E88,"×","△"),IF(CP$110="△","△","〇")))</f>
        <v>〇</v>
      </c>
      <c r="CQ88" s="28" t="str">
        <f ca="1">IF(OR(CQ$9="×",CQ$110="×"),"×",IF(SUMIFS(OFFSET(データ_研究棟施設!$M$5:$M$1048576,0,ROUND(CQ$8*24,1)),データ_研究棟施設!$J$5:$J$1048576,OFFSET($G$9,ROW()-ROW($N$9),CQ$6-$D$4))&gt;=50,IF(SUMIFS(OFFSET(データ_研究棟施設!$M$5:$M$1048576,0,ROUND(CQ$8*24,1)),データ_研究棟施設!$J$5:$J$1048576,OFFSET($G$9,ROW()-ROW($N$9),CQ$6-$D$4))&gt;=100*$E88,"×","△"),IF(CQ$110="△","△","〇")))</f>
        <v>〇</v>
      </c>
      <c r="CR88" s="29" t="str">
        <f ca="1">IF(OR(CR$9="×",CR$110="×"),"×",IF(SUMIFS(OFFSET(データ_研究棟施設!$M$5:$M$1048576,0,ROUND(CR$8*24,1)),データ_研究棟施設!$J$5:$J$1048576,OFFSET($G$9,ROW()-ROW($N$9),CR$6-$D$4))&gt;=50,IF(SUMIFS(OFFSET(データ_研究棟施設!$M$5:$M$1048576,0,ROUND(CR$8*24,1)),データ_研究棟施設!$J$5:$J$1048576,OFFSET($G$9,ROW()-ROW($N$9),CR$6-$D$4))&gt;=100*$E88,"×","△"),IF(CR$110="△","△","〇")))</f>
        <v>〇</v>
      </c>
      <c r="CS88" s="29" t="str">
        <f ca="1">IF(OR(CS$9="×",CS$110="×"),"×",IF(SUMIFS(OFFSET(データ_研究棟施設!$M$5:$M$1048576,0,ROUND(CS$8*24,1)),データ_研究棟施設!$J$5:$J$1048576,OFFSET($G$9,ROW()-ROW($N$9),CS$6-$D$4))&gt;=50,IF(SUMIFS(OFFSET(データ_研究棟施設!$M$5:$M$1048576,0,ROUND(CS$8*24,1)),データ_研究棟施設!$J$5:$J$1048576,OFFSET($G$9,ROW()-ROW($N$9),CS$6-$D$4))&gt;=100*$E88,"×","△"),IF(CS$110="△","△","〇")))</f>
        <v>〇</v>
      </c>
      <c r="CT88" s="30" t="str">
        <f ca="1">IF(OR(CT$9="×",CT$110="×"),"×",IF(SUMIFS(OFFSET(データ_研究棟施設!$M$5:$M$1048576,0,ROUND(CT$8*24,1)),データ_研究棟施設!$J$5:$J$1048576,OFFSET($G$9,ROW()-ROW($N$9),CT$6-$D$4))&gt;=50,IF(SUMIFS(OFFSET(データ_研究棟施設!$M$5:$M$1048576,0,ROUND(CT$8*24,1)),データ_研究棟施設!$J$5:$J$1048576,OFFSET($G$9,ROW()-ROW($N$9),CT$6-$D$4))&gt;=100*$E88,"×","△"),IF(CT$110="△","△","〇")))</f>
        <v>〇</v>
      </c>
      <c r="CU88" s="29" t="str">
        <f ca="1">IF(OR(CU$9="×",CU$110="×"),"×",IF(SUMIFS(OFFSET(データ_研究棟施設!$M$5:$M$1048576,0,ROUND(CU$8*24,1)),データ_研究棟施設!$J$5:$J$1048576,OFFSET($G$9,ROW()-ROW($N$9),CU$6-$D$4))&gt;=50,IF(SUMIFS(OFFSET(データ_研究棟施設!$M$5:$M$1048576,0,ROUND(CU$8*24,1)),データ_研究棟施設!$J$5:$J$1048576,OFFSET($G$9,ROW()-ROW($N$9),CU$6-$D$4))&gt;=100*$E88,"×","△"),IF(CU$110="△","△","〇")))</f>
        <v>〇</v>
      </c>
      <c r="CV88" s="29" t="str">
        <f ca="1">IF(OR(CV$9="×",CV$110="×"),"×",IF(SUMIFS(OFFSET(データ_研究棟施設!$M$5:$M$1048576,0,ROUND(CV$8*24,1)),データ_研究棟施設!$J$5:$J$1048576,OFFSET($G$9,ROW()-ROW($N$9),CV$6-$D$4))&gt;=50,IF(SUMIFS(OFFSET(データ_研究棟施設!$M$5:$M$1048576,0,ROUND(CV$8*24,1)),データ_研究棟施設!$J$5:$J$1048576,OFFSET($G$9,ROW()-ROW($N$9),CV$6-$D$4))&gt;=100*$E88,"×","△"),IF(CV$110="△","△","〇")))</f>
        <v>〇</v>
      </c>
      <c r="CW88" s="29" t="str">
        <f ca="1">IF(OR(CW$9="×",CW$110="×"),"×",IF(SUMIFS(OFFSET(データ_研究棟施設!$M$5:$M$1048576,0,ROUND(CW$8*24,1)),データ_研究棟施設!$J$5:$J$1048576,OFFSET($G$9,ROW()-ROW($N$9),CW$6-$D$4))&gt;=50,IF(SUMIFS(OFFSET(データ_研究棟施設!$M$5:$M$1048576,0,ROUND(CW$8*24,1)),データ_研究棟施設!$J$5:$J$1048576,OFFSET($G$9,ROW()-ROW($N$9),CW$6-$D$4))&gt;=100*$E88,"×","△"),IF(CW$110="△","△","〇")))</f>
        <v>〇</v>
      </c>
      <c r="CX88" s="29" t="str">
        <f ca="1">IF(OR(CX$9="×",CX$110="×"),"×",IF(SUMIFS(OFFSET(データ_研究棟施設!$M$5:$M$1048576,0,ROUND(CX$8*24,1)),データ_研究棟施設!$J$5:$J$1048576,OFFSET($G$9,ROW()-ROW($N$9),CX$6-$D$4))&gt;=50,IF(SUMIFS(OFFSET(データ_研究棟施設!$M$5:$M$1048576,0,ROUND(CX$8*24,1)),データ_研究棟施設!$J$5:$J$1048576,OFFSET($G$9,ROW()-ROW($N$9),CX$6-$D$4))&gt;=100*$E88,"×","△"),IF(CX$110="△","△","〇")))</f>
        <v>〇</v>
      </c>
      <c r="CY88" s="28" t="str">
        <f ca="1">IF(OR(CY$9="×",CY$110="×"),"×",IF(SUMIFS(OFFSET(データ_研究棟施設!$M$5:$M$1048576,0,ROUND(CY$8*24,1)),データ_研究棟施設!$J$5:$J$1048576,OFFSET($G$9,ROW()-ROW($N$9),CY$6-$D$4))&gt;=50,IF(SUMIFS(OFFSET(データ_研究棟施設!$M$5:$M$1048576,0,ROUND(CY$8*24,1)),データ_研究棟施設!$J$5:$J$1048576,OFFSET($G$9,ROW()-ROW($N$9),CY$6-$D$4))&gt;=100*$E88,"×","△"),IF(CY$110="△","△","〇")))</f>
        <v>〇</v>
      </c>
      <c r="CZ88" s="29" t="str">
        <f ca="1">IF(OR(CZ$9="×",CZ$110="×"),"×",IF(SUMIFS(OFFSET(データ_研究棟施設!$M$5:$M$1048576,0,ROUND(CZ$8*24,1)),データ_研究棟施設!$J$5:$J$1048576,OFFSET($G$9,ROW()-ROW($N$9),CZ$6-$D$4))&gt;=50,IF(SUMIFS(OFFSET(データ_研究棟施設!$M$5:$M$1048576,0,ROUND(CZ$8*24,1)),データ_研究棟施設!$J$5:$J$1048576,OFFSET($G$9,ROW()-ROW($N$9),CZ$6-$D$4))&gt;=100*$E88,"×","△"),IF(CZ$110="△","△","〇")))</f>
        <v>〇</v>
      </c>
      <c r="DA88" s="29" t="str">
        <f ca="1">IF(OR(DA$9="×",DA$110="×"),"×",IF(SUMIFS(OFFSET(データ_研究棟施設!$M$5:$M$1048576,0,ROUND(DA$8*24,1)),データ_研究棟施設!$J$5:$J$1048576,OFFSET($G$9,ROW()-ROW($N$9),DA$6-$D$4))&gt;=50,IF(SUMIFS(OFFSET(データ_研究棟施設!$M$5:$M$1048576,0,ROUND(DA$8*24,1)),データ_研究棟施設!$J$5:$J$1048576,OFFSET($G$9,ROW()-ROW($N$9),DA$6-$D$4))&gt;=100*$E88,"×","△"),IF(DA$110="△","△","〇")))</f>
        <v>〇</v>
      </c>
      <c r="DB88" s="30" t="str">
        <f ca="1">IF(OR(DB$9="×",DB$110="×"),"×",IF(SUMIFS(OFFSET(データ_研究棟施設!$M$5:$M$1048576,0,ROUND(DB$8*24,1)),データ_研究棟施設!$J$5:$J$1048576,OFFSET($G$9,ROW()-ROW($N$9),DB$6-$D$4))&gt;=50,IF(SUMIFS(OFFSET(データ_研究棟施設!$M$5:$M$1048576,0,ROUND(DB$8*24,1)),データ_研究棟施設!$J$5:$J$1048576,OFFSET($G$9,ROW()-ROW($N$9),DB$6-$D$4))&gt;=100*$E88,"×","△"),IF(DB$110="△","△","〇")))</f>
        <v>〇</v>
      </c>
      <c r="DC88" s="29" t="str">
        <f ca="1">IF(OR(DC$9="×",DC$110="×"),"×",IF(SUMIFS(OFFSET(データ_研究棟施設!$M$5:$M$1048576,0,ROUND(DC$8*24,1)),データ_研究棟施設!$J$5:$J$1048576,OFFSET($G$9,ROW()-ROW($N$9),DC$6-$D$4))&gt;=50,IF(SUMIFS(OFFSET(データ_研究棟施設!$M$5:$M$1048576,0,ROUND(DC$8*24,1)),データ_研究棟施設!$J$5:$J$1048576,OFFSET($G$9,ROW()-ROW($N$9),DC$6-$D$4))&gt;=100*$E88,"×","△"),IF(DC$110="△","△","〇")))</f>
        <v>〇</v>
      </c>
      <c r="DD88" s="29" t="str">
        <f ca="1">IF(OR(DD$9="×",DD$110="×"),"×",IF(SUMIFS(OFFSET(データ_研究棟施設!$M$5:$M$1048576,0,ROUND(DD$8*24,1)),データ_研究棟施設!$J$5:$J$1048576,OFFSET($G$9,ROW()-ROW($N$9),DD$6-$D$4))&gt;=50,IF(SUMIFS(OFFSET(データ_研究棟施設!$M$5:$M$1048576,0,ROUND(DD$8*24,1)),データ_研究棟施設!$J$5:$J$1048576,OFFSET($G$9,ROW()-ROW($N$9),DD$6-$D$4))&gt;=100*$E88,"×","△"),IF(DD$110="△","△","〇")))</f>
        <v>〇</v>
      </c>
      <c r="DE88" s="37" t="str">
        <f ca="1">IF(OR(DE$9="×",DE$110="×"),"×",IF(SUMIFS(OFFSET(データ_研究棟施設!$M$5:$M$1048576,0,ROUND(DE$8*24,1)),データ_研究棟施設!$J$5:$J$1048576,OFFSET($G$9,ROW()-ROW($N$9),DE$6-$D$4))&gt;=50,IF(SUMIFS(OFFSET(データ_研究棟施設!$M$5:$M$1048576,0,ROUND(DE$8*24,1)),データ_研究棟施設!$J$5:$J$1048576,OFFSET($G$9,ROW()-ROW($N$9),DE$6-$D$4))&gt;=100*$E88,"×","△"),IF(DE$110="△","△","〇")))</f>
        <v>〇</v>
      </c>
      <c r="DF88" s="36" t="str">
        <f ca="1">IF(OR(DF$9="×",DF$110="×"),"×",IF(SUMIFS(OFFSET(データ_研究棟施設!$M$5:$M$1048576,0,ROUND(DF$8*24,1)),データ_研究棟施設!$J$5:$J$1048576,OFFSET($G$9,ROW()-ROW($N$9),DF$6-$D$4))&gt;=50,IF(SUMIFS(OFFSET(データ_研究棟施設!$M$5:$M$1048576,0,ROUND(DF$8*24,1)),データ_研究棟施設!$J$5:$J$1048576,OFFSET($G$9,ROW()-ROW($N$9),DF$6-$D$4))&gt;=100*$E88,"×","△"),IF(DF$110="△","△","〇")))</f>
        <v>〇</v>
      </c>
      <c r="DG88" s="29" t="str">
        <f ca="1">IF(OR(DG$9="×",DG$110="×"),"×",IF(SUMIFS(OFFSET(データ_研究棟施設!$M$5:$M$1048576,0,ROUND(DG$8*24,1)),データ_研究棟施設!$J$5:$J$1048576,OFFSET($G$9,ROW()-ROW($N$9),DG$6-$D$4))&gt;=50,IF(SUMIFS(OFFSET(データ_研究棟施設!$M$5:$M$1048576,0,ROUND(DG$8*24,1)),データ_研究棟施設!$J$5:$J$1048576,OFFSET($G$9,ROW()-ROW($N$9),DG$6-$D$4))&gt;=100*$E88,"×","△"),IF(DG$110="△","△","〇")))</f>
        <v>〇</v>
      </c>
      <c r="DH88" s="29" t="str">
        <f ca="1">IF(OR(DH$9="×",DH$110="×"),"×",IF(SUMIFS(OFFSET(データ_研究棟施設!$M$5:$M$1048576,0,ROUND(DH$8*24,1)),データ_研究棟施設!$J$5:$J$1048576,OFFSET($G$9,ROW()-ROW($N$9),DH$6-$D$4))&gt;=50,IF(SUMIFS(OFFSET(データ_研究棟施設!$M$5:$M$1048576,0,ROUND(DH$8*24,1)),データ_研究棟施設!$J$5:$J$1048576,OFFSET($G$9,ROW()-ROW($N$9),DH$6-$D$4))&gt;=100*$E88,"×","△"),IF(DH$110="△","△","〇")))</f>
        <v>〇</v>
      </c>
      <c r="DI88" s="29" t="str">
        <f ca="1">IF(OR(DI$9="×",DI$110="×"),"×",IF(SUMIFS(OFFSET(データ_研究棟施設!$M$5:$M$1048576,0,ROUND(DI$8*24,1)),データ_研究棟施設!$J$5:$J$1048576,OFFSET($G$9,ROW()-ROW($N$9),DI$6-$D$4))&gt;=50,IF(SUMIFS(OFFSET(データ_研究棟施設!$M$5:$M$1048576,0,ROUND(DI$8*24,1)),データ_研究棟施設!$J$5:$J$1048576,OFFSET($G$9,ROW()-ROW($N$9),DI$6-$D$4))&gt;=100*$E88,"×","△"),IF(DI$110="△","△","〇")))</f>
        <v>〇</v>
      </c>
      <c r="DJ88" s="29" t="str">
        <f ca="1">IF(OR(DJ$9="×",DJ$110="×"),"×",IF(SUMIFS(OFFSET(データ_研究棟施設!$M$5:$M$1048576,0,ROUND(DJ$8*24,1)),データ_研究棟施設!$J$5:$J$1048576,OFFSET($G$9,ROW()-ROW($N$9),DJ$6-$D$4))&gt;=50,IF(SUMIFS(OFFSET(データ_研究棟施設!$M$5:$M$1048576,0,ROUND(DJ$8*24,1)),データ_研究棟施設!$J$5:$J$1048576,OFFSET($G$9,ROW()-ROW($N$9),DJ$6-$D$4))&gt;=100*$E88,"×","△"),IF(DJ$110="△","△","〇")))</f>
        <v>〇</v>
      </c>
      <c r="DK88" s="29" t="str">
        <f ca="1">IF(OR(DK$9="×",DK$110="×"),"×",IF(SUMIFS(OFFSET(データ_研究棟施設!$M$5:$M$1048576,0,ROUND(DK$8*24,1)),データ_研究棟施設!$J$5:$J$1048576,OFFSET($G$9,ROW()-ROW($N$9),DK$6-$D$4))&gt;=50,IF(SUMIFS(OFFSET(データ_研究棟施設!$M$5:$M$1048576,0,ROUND(DK$8*24,1)),データ_研究棟施設!$J$5:$J$1048576,OFFSET($G$9,ROW()-ROW($N$9),DK$6-$D$4))&gt;=100*$E88,"×","△"),IF(DK$110="△","△","〇")))</f>
        <v>〇</v>
      </c>
      <c r="DL88" s="29" t="str">
        <f ca="1">IF(OR(DL$9="×",DL$110="×"),"×",IF(SUMIFS(OFFSET(データ_研究棟施設!$M$5:$M$1048576,0,ROUND(DL$8*24,1)),データ_研究棟施設!$J$5:$J$1048576,OFFSET($G$9,ROW()-ROW($N$9),DL$6-$D$4))&gt;=50,IF(SUMIFS(OFFSET(データ_研究棟施設!$M$5:$M$1048576,0,ROUND(DL$8*24,1)),データ_研究棟施設!$J$5:$J$1048576,OFFSET($G$9,ROW()-ROW($N$9),DL$6-$D$4))&gt;=100*$E88,"×","△"),IF(DL$110="△","△","〇")))</f>
        <v>〇</v>
      </c>
      <c r="DM88" s="29" t="str">
        <f ca="1">IF(OR(DM$9="×",DM$110="×"),"×",IF(SUMIFS(OFFSET(データ_研究棟施設!$M$5:$M$1048576,0,ROUND(DM$8*24,1)),データ_研究棟施設!$J$5:$J$1048576,OFFSET($G$9,ROW()-ROW($N$9),DM$6-$D$4))&gt;=50,IF(SUMIFS(OFFSET(データ_研究棟施設!$M$5:$M$1048576,0,ROUND(DM$8*24,1)),データ_研究棟施設!$J$5:$J$1048576,OFFSET($G$9,ROW()-ROW($N$9),DM$6-$D$4))&gt;=100*$E88,"×","△"),IF(DM$110="△","△","〇")))</f>
        <v>〇</v>
      </c>
      <c r="DN88" s="29" t="str">
        <f ca="1">IF(OR(DN$9="×",DN$110="×"),"×",IF(SUMIFS(OFFSET(データ_研究棟施設!$M$5:$M$1048576,0,ROUND(DN$8*24,1)),データ_研究棟施設!$J$5:$J$1048576,OFFSET($G$9,ROW()-ROW($N$9),DN$6-$D$4))&gt;=50,IF(SUMIFS(OFFSET(データ_研究棟施設!$M$5:$M$1048576,0,ROUND(DN$8*24,1)),データ_研究棟施設!$J$5:$J$1048576,OFFSET($G$9,ROW()-ROW($N$9),DN$6-$D$4))&gt;=100*$E88,"×","△"),IF(DN$110="△","△","〇")))</f>
        <v>〇</v>
      </c>
      <c r="DO88" s="28" t="str">
        <f ca="1">IF(OR(DO$9="×",DO$110="×"),"×",IF(SUMIFS(OFFSET(データ_研究棟施設!$M$5:$M$1048576,0,ROUND(DO$8*24,1)),データ_研究棟施設!$J$5:$J$1048576,OFFSET($G$9,ROW()-ROW($N$9),DO$6-$D$4))&gt;=50,IF(SUMIFS(OFFSET(データ_研究棟施設!$M$5:$M$1048576,0,ROUND(DO$8*24,1)),データ_研究棟施設!$J$5:$J$1048576,OFFSET($G$9,ROW()-ROW($N$9),DO$6-$D$4))&gt;=100*$E88,"×","△"),IF(DO$110="△","△","〇")))</f>
        <v>〇</v>
      </c>
      <c r="DP88" s="29" t="str">
        <f ca="1">IF(OR(DP$9="×",DP$110="×"),"×",IF(SUMIFS(OFFSET(データ_研究棟施設!$M$5:$M$1048576,0,ROUND(DP$8*24,1)),データ_研究棟施設!$J$5:$J$1048576,OFFSET($G$9,ROW()-ROW($N$9),DP$6-$D$4))&gt;=50,IF(SUMIFS(OFFSET(データ_研究棟施設!$M$5:$M$1048576,0,ROUND(DP$8*24,1)),データ_研究棟施設!$J$5:$J$1048576,OFFSET($G$9,ROW()-ROW($N$9),DP$6-$D$4))&gt;=100*$E88,"×","△"),IF(DP$110="△","△","〇")))</f>
        <v>〇</v>
      </c>
      <c r="DQ88" s="29" t="str">
        <f ca="1">IF(OR(DQ$9="×",DQ$110="×"),"×",IF(SUMIFS(OFFSET(データ_研究棟施設!$M$5:$M$1048576,0,ROUND(DQ$8*24,1)),データ_研究棟施設!$J$5:$J$1048576,OFFSET($G$9,ROW()-ROW($N$9),DQ$6-$D$4))&gt;=50,IF(SUMIFS(OFFSET(データ_研究棟施設!$M$5:$M$1048576,0,ROUND(DQ$8*24,1)),データ_研究棟施設!$J$5:$J$1048576,OFFSET($G$9,ROW()-ROW($N$9),DQ$6-$D$4))&gt;=100*$E88,"×","△"),IF(DQ$110="△","△","〇")))</f>
        <v>〇</v>
      </c>
      <c r="DR88" s="30" t="str">
        <f ca="1">IF(OR(DR$9="×",DR$110="×"),"×",IF(SUMIFS(OFFSET(データ_研究棟施設!$M$5:$M$1048576,0,ROUND(DR$8*24,1)),データ_研究棟施設!$J$5:$J$1048576,OFFSET($G$9,ROW()-ROW($N$9),DR$6-$D$4))&gt;=50,IF(SUMIFS(OFFSET(データ_研究棟施設!$M$5:$M$1048576,0,ROUND(DR$8*24,1)),データ_研究棟施設!$J$5:$J$1048576,OFFSET($G$9,ROW()-ROW($N$9),DR$6-$D$4))&gt;=100*$E88,"×","△"),IF(DR$110="△","△","〇")))</f>
        <v>〇</v>
      </c>
      <c r="DS88" s="29" t="str">
        <f ca="1">IF(OR(DS$9="×",DS$110="×"),"×",IF(SUMIFS(OFFSET(データ_研究棟施設!$M$5:$M$1048576,0,ROUND(DS$8*24,1)),データ_研究棟施設!$J$5:$J$1048576,OFFSET($G$9,ROW()-ROW($N$9),DS$6-$D$4))&gt;=50,IF(SUMIFS(OFFSET(データ_研究棟施設!$M$5:$M$1048576,0,ROUND(DS$8*24,1)),データ_研究棟施設!$J$5:$J$1048576,OFFSET($G$9,ROW()-ROW($N$9),DS$6-$D$4))&gt;=100*$E88,"×","△"),IF(DS$110="△","△","〇")))</f>
        <v>〇</v>
      </c>
      <c r="DT88" s="29" t="str">
        <f ca="1">IF(OR(DT$9="×",DT$110="×"),"×",IF(SUMIFS(OFFSET(データ_研究棟施設!$M$5:$M$1048576,0,ROUND(DT$8*24,1)),データ_研究棟施設!$J$5:$J$1048576,OFFSET($G$9,ROW()-ROW($N$9),DT$6-$D$4))&gt;=50,IF(SUMIFS(OFFSET(データ_研究棟施設!$M$5:$M$1048576,0,ROUND(DT$8*24,1)),データ_研究棟施設!$J$5:$J$1048576,OFFSET($G$9,ROW()-ROW($N$9),DT$6-$D$4))&gt;=100*$E88,"×","△"),IF(DT$110="△","△","〇")))</f>
        <v>〇</v>
      </c>
      <c r="DU88" s="29" t="str">
        <f ca="1">IF(OR(DU$9="×",DU$110="×"),"×",IF(SUMIFS(OFFSET(データ_研究棟施設!$M$5:$M$1048576,0,ROUND(DU$8*24,1)),データ_研究棟施設!$J$5:$J$1048576,OFFSET($G$9,ROW()-ROW($N$9),DU$6-$D$4))&gt;=50,IF(SUMIFS(OFFSET(データ_研究棟施設!$M$5:$M$1048576,0,ROUND(DU$8*24,1)),データ_研究棟施設!$J$5:$J$1048576,OFFSET($G$9,ROW()-ROW($N$9),DU$6-$D$4))&gt;=100*$E88,"×","△"),IF(DU$110="△","△","〇")))</f>
        <v>〇</v>
      </c>
      <c r="DV88" s="29" t="str">
        <f ca="1">IF(OR(DV$9="×",DV$110="×"),"×",IF(SUMIFS(OFFSET(データ_研究棟施設!$M$5:$M$1048576,0,ROUND(DV$8*24,1)),データ_研究棟施設!$J$5:$J$1048576,OFFSET($G$9,ROW()-ROW($N$9),DV$6-$D$4))&gt;=50,IF(SUMIFS(OFFSET(データ_研究棟施設!$M$5:$M$1048576,0,ROUND(DV$8*24,1)),データ_研究棟施設!$J$5:$J$1048576,OFFSET($G$9,ROW()-ROW($N$9),DV$6-$D$4))&gt;=100*$E88,"×","△"),IF(DV$110="△","△","〇")))</f>
        <v>〇</v>
      </c>
      <c r="DW88" s="28" t="str">
        <f ca="1">IF(OR(DW$9="×",DW$110="×"),"×",IF(SUMIFS(OFFSET(データ_研究棟施設!$M$5:$M$1048576,0,ROUND(DW$8*24,1)),データ_研究棟施設!$J$5:$J$1048576,OFFSET($G$9,ROW()-ROW($N$9),DW$6-$D$4))&gt;=50,IF(SUMIFS(OFFSET(データ_研究棟施設!$M$5:$M$1048576,0,ROUND(DW$8*24,1)),データ_研究棟施設!$J$5:$J$1048576,OFFSET($G$9,ROW()-ROW($N$9),DW$6-$D$4))&gt;=100*$E88,"×","△"),IF(DW$110="△","△","〇")))</f>
        <v>〇</v>
      </c>
      <c r="DX88" s="29" t="str">
        <f ca="1">IF(OR(DX$9="×",DX$110="×"),"×",IF(SUMIFS(OFFSET(データ_研究棟施設!$M$5:$M$1048576,0,ROUND(DX$8*24,1)),データ_研究棟施設!$J$5:$J$1048576,OFFSET($G$9,ROW()-ROW($N$9),DX$6-$D$4))&gt;=50,IF(SUMIFS(OFFSET(データ_研究棟施設!$M$5:$M$1048576,0,ROUND(DX$8*24,1)),データ_研究棟施設!$J$5:$J$1048576,OFFSET($G$9,ROW()-ROW($N$9),DX$6-$D$4))&gt;=100*$E88,"×","△"),IF(DX$110="△","△","〇")))</f>
        <v>〇</v>
      </c>
      <c r="DY88" s="29" t="str">
        <f ca="1">IF(OR(DY$9="×",DY$110="×"),"×",IF(SUMIFS(OFFSET(データ_研究棟施設!$M$5:$M$1048576,0,ROUND(DY$8*24,1)),データ_研究棟施設!$J$5:$J$1048576,OFFSET($G$9,ROW()-ROW($N$9),DY$6-$D$4))&gt;=50,IF(SUMIFS(OFFSET(データ_研究棟施設!$M$5:$M$1048576,0,ROUND(DY$8*24,1)),データ_研究棟施設!$J$5:$J$1048576,OFFSET($G$9,ROW()-ROW($N$9),DY$6-$D$4))&gt;=100*$E88,"×","△"),IF(DY$110="△","△","〇")))</f>
        <v>〇</v>
      </c>
      <c r="DZ88" s="30" t="str">
        <f ca="1">IF(OR(DZ$9="×",DZ$110="×"),"×",IF(SUMIFS(OFFSET(データ_研究棟施設!$M$5:$M$1048576,0,ROUND(DZ$8*24,1)),データ_研究棟施設!$J$5:$J$1048576,OFFSET($G$9,ROW()-ROW($N$9),DZ$6-$D$4))&gt;=50,IF(SUMIFS(OFFSET(データ_研究棟施設!$M$5:$M$1048576,0,ROUND(DZ$8*24,1)),データ_研究棟施設!$J$5:$J$1048576,OFFSET($G$9,ROW()-ROW($N$9),DZ$6-$D$4))&gt;=100*$E88,"×","△"),IF(DZ$110="△","△","〇")))</f>
        <v>〇</v>
      </c>
      <c r="EA88" s="29" t="str">
        <f ca="1">IF(OR(EA$9="×",EA$110="×"),"×",IF(SUMIFS(OFFSET(データ_研究棟施設!$M$5:$M$1048576,0,ROUND(EA$8*24,1)),データ_研究棟施設!$J$5:$J$1048576,OFFSET($G$9,ROW()-ROW($N$9),EA$6-$D$4))&gt;=50,IF(SUMIFS(OFFSET(データ_研究棟施設!$M$5:$M$1048576,0,ROUND(EA$8*24,1)),データ_研究棟施設!$J$5:$J$1048576,OFFSET($G$9,ROW()-ROW($N$9),EA$6-$D$4))&gt;=100*$E88,"×","△"),IF(EA$110="△","△","〇")))</f>
        <v>〇</v>
      </c>
      <c r="EB88" s="29" t="str">
        <f ca="1">IF(OR(EB$9="×",EB$110="×"),"×",IF(SUMIFS(OFFSET(データ_研究棟施設!$M$5:$M$1048576,0,ROUND(EB$8*24,1)),データ_研究棟施設!$J$5:$J$1048576,OFFSET($G$9,ROW()-ROW($N$9),EB$6-$D$4))&gt;=50,IF(SUMIFS(OFFSET(データ_研究棟施設!$M$5:$M$1048576,0,ROUND(EB$8*24,1)),データ_研究棟施設!$J$5:$J$1048576,OFFSET($G$9,ROW()-ROW($N$9),EB$6-$D$4))&gt;=100*$E88,"×","△"),IF(EB$110="△","△","〇")))</f>
        <v>〇</v>
      </c>
      <c r="EC88" s="37" t="str">
        <f ca="1">IF(OR(EC$9="×",EC$110="×"),"×",IF(SUMIFS(OFFSET(データ_研究棟施設!$M$5:$M$1048576,0,ROUND(EC$8*24,1)),データ_研究棟施設!$J$5:$J$1048576,OFFSET($G$9,ROW()-ROW($N$9),EC$6-$D$4))&gt;=50,IF(SUMIFS(OFFSET(データ_研究棟施設!$M$5:$M$1048576,0,ROUND(EC$8*24,1)),データ_研究棟施設!$J$5:$J$1048576,OFFSET($G$9,ROW()-ROW($N$9),EC$6-$D$4))&gt;=100*$E88,"×","△"),IF(EC$110="△","△","〇")))</f>
        <v>〇</v>
      </c>
      <c r="ED88" s="36" t="str">
        <f ca="1">IF(OR(ED$9="×",ED$110="×"),"×",IF(SUMIFS(OFFSET(データ_研究棟施設!$M$5:$M$1048576,0,ROUND(ED$8*24,1)),データ_研究棟施設!$J$5:$J$1048576,OFFSET($G$9,ROW()-ROW($N$9),ED$6-$D$4))&gt;=50,IF(SUMIFS(OFFSET(データ_研究棟施設!$M$5:$M$1048576,0,ROUND(ED$8*24,1)),データ_研究棟施設!$J$5:$J$1048576,OFFSET($G$9,ROW()-ROW($N$9),ED$6-$D$4))&gt;=100*$E88,"×","△"),IF(ED$110="△","△","〇")))</f>
        <v>×</v>
      </c>
      <c r="EE88" s="29" t="str">
        <f ca="1">IF(OR(EE$9="×",EE$110="×"),"×",IF(SUMIFS(OFFSET(データ_研究棟施設!$M$5:$M$1048576,0,ROUND(EE$8*24,1)),データ_研究棟施設!$J$5:$J$1048576,OFFSET($G$9,ROW()-ROW($N$9),EE$6-$D$4))&gt;=50,IF(SUMIFS(OFFSET(データ_研究棟施設!$M$5:$M$1048576,0,ROUND(EE$8*24,1)),データ_研究棟施設!$J$5:$J$1048576,OFFSET($G$9,ROW()-ROW($N$9),EE$6-$D$4))&gt;=100*$E88,"×","△"),IF(EE$110="△","△","〇")))</f>
        <v>×</v>
      </c>
      <c r="EF88" s="29" t="str">
        <f ca="1">IF(OR(EF$9="×",EF$110="×"),"×",IF(SUMIFS(OFFSET(データ_研究棟施設!$M$5:$M$1048576,0,ROUND(EF$8*24,1)),データ_研究棟施設!$J$5:$J$1048576,OFFSET($G$9,ROW()-ROW($N$9),EF$6-$D$4))&gt;=50,IF(SUMIFS(OFFSET(データ_研究棟施設!$M$5:$M$1048576,0,ROUND(EF$8*24,1)),データ_研究棟施設!$J$5:$J$1048576,OFFSET($G$9,ROW()-ROW($N$9),EF$6-$D$4))&gt;=100*$E88,"×","△"),IF(EF$110="△","△","〇")))</f>
        <v>×</v>
      </c>
      <c r="EG88" s="29" t="str">
        <f ca="1">IF(OR(EG$9="×",EG$110="×"),"×",IF(SUMIFS(OFFSET(データ_研究棟施設!$M$5:$M$1048576,0,ROUND(EG$8*24,1)),データ_研究棟施設!$J$5:$J$1048576,OFFSET($G$9,ROW()-ROW($N$9),EG$6-$D$4))&gt;=50,IF(SUMIFS(OFFSET(データ_研究棟施設!$M$5:$M$1048576,0,ROUND(EG$8*24,1)),データ_研究棟施設!$J$5:$J$1048576,OFFSET($G$9,ROW()-ROW($N$9),EG$6-$D$4))&gt;=100*$E88,"×","△"),IF(EG$110="△","△","〇")))</f>
        <v>×</v>
      </c>
      <c r="EH88" s="29" t="str">
        <f ca="1">IF(OR(EH$9="×",EH$110="×"),"×",IF(SUMIFS(OFFSET(データ_研究棟施設!$M$5:$M$1048576,0,ROUND(EH$8*24,1)),データ_研究棟施設!$J$5:$J$1048576,OFFSET($G$9,ROW()-ROW($N$9),EH$6-$D$4))&gt;=50,IF(SUMIFS(OFFSET(データ_研究棟施設!$M$5:$M$1048576,0,ROUND(EH$8*24,1)),データ_研究棟施設!$J$5:$J$1048576,OFFSET($G$9,ROW()-ROW($N$9),EH$6-$D$4))&gt;=100*$E88,"×","△"),IF(EH$110="△","△","〇")))</f>
        <v>×</v>
      </c>
      <c r="EI88" s="29" t="str">
        <f ca="1">IF(OR(EI$9="×",EI$110="×"),"×",IF(SUMIFS(OFFSET(データ_研究棟施設!$M$5:$M$1048576,0,ROUND(EI$8*24,1)),データ_研究棟施設!$J$5:$J$1048576,OFFSET($G$9,ROW()-ROW($N$9),EI$6-$D$4))&gt;=50,IF(SUMIFS(OFFSET(データ_研究棟施設!$M$5:$M$1048576,0,ROUND(EI$8*24,1)),データ_研究棟施設!$J$5:$J$1048576,OFFSET($G$9,ROW()-ROW($N$9),EI$6-$D$4))&gt;=100*$E88,"×","△"),IF(EI$110="△","△","〇")))</f>
        <v>×</v>
      </c>
      <c r="EJ88" s="29" t="str">
        <f ca="1">IF(OR(EJ$9="×",EJ$110="×"),"×",IF(SUMIFS(OFFSET(データ_研究棟施設!$M$5:$M$1048576,0,ROUND(EJ$8*24,1)),データ_研究棟施設!$J$5:$J$1048576,OFFSET($G$9,ROW()-ROW($N$9),EJ$6-$D$4))&gt;=50,IF(SUMIFS(OFFSET(データ_研究棟施設!$M$5:$M$1048576,0,ROUND(EJ$8*24,1)),データ_研究棟施設!$J$5:$J$1048576,OFFSET($G$9,ROW()-ROW($N$9),EJ$6-$D$4))&gt;=100*$E88,"×","△"),IF(EJ$110="△","△","〇")))</f>
        <v>×</v>
      </c>
      <c r="EK88" s="29" t="str">
        <f ca="1">IF(OR(EK$9="×",EK$110="×"),"×",IF(SUMIFS(OFFSET(データ_研究棟施設!$M$5:$M$1048576,0,ROUND(EK$8*24,1)),データ_研究棟施設!$J$5:$J$1048576,OFFSET($G$9,ROW()-ROW($N$9),EK$6-$D$4))&gt;=50,IF(SUMIFS(OFFSET(データ_研究棟施設!$M$5:$M$1048576,0,ROUND(EK$8*24,1)),データ_研究棟施設!$J$5:$J$1048576,OFFSET($G$9,ROW()-ROW($N$9),EK$6-$D$4))&gt;=100*$E88,"×","△"),IF(EK$110="△","△","〇")))</f>
        <v>×</v>
      </c>
      <c r="EL88" s="29" t="str">
        <f ca="1">IF(OR(EL$9="×",EL$110="×"),"×",IF(SUMIFS(OFFSET(データ_研究棟施設!$M$5:$M$1048576,0,ROUND(EL$8*24,1)),データ_研究棟施設!$J$5:$J$1048576,OFFSET($G$9,ROW()-ROW($N$9),EL$6-$D$4))&gt;=50,IF(SUMIFS(OFFSET(データ_研究棟施設!$M$5:$M$1048576,0,ROUND(EL$8*24,1)),データ_研究棟施設!$J$5:$J$1048576,OFFSET($G$9,ROW()-ROW($N$9),EL$6-$D$4))&gt;=100*$E88,"×","△"),IF(EL$110="△","△","〇")))</f>
        <v>×</v>
      </c>
      <c r="EM88" s="28" t="str">
        <f ca="1">IF(OR(EM$9="×",EM$110="×"),"×",IF(SUMIFS(OFFSET(データ_研究棟施設!$M$5:$M$1048576,0,ROUND(EM$8*24,1)),データ_研究棟施設!$J$5:$J$1048576,OFFSET($G$9,ROW()-ROW($N$9),EM$6-$D$4))&gt;=50,IF(SUMIFS(OFFSET(データ_研究棟施設!$M$5:$M$1048576,0,ROUND(EM$8*24,1)),データ_研究棟施設!$J$5:$J$1048576,OFFSET($G$9,ROW()-ROW($N$9),EM$6-$D$4))&gt;=100*$E88,"×","△"),IF(EM$110="△","△","〇")))</f>
        <v>×</v>
      </c>
      <c r="EN88" s="29" t="str">
        <f ca="1">IF(OR(EN$9="×",EN$110="×"),"×",IF(SUMIFS(OFFSET(データ_研究棟施設!$M$5:$M$1048576,0,ROUND(EN$8*24,1)),データ_研究棟施設!$J$5:$J$1048576,OFFSET($G$9,ROW()-ROW($N$9),EN$6-$D$4))&gt;=50,IF(SUMIFS(OFFSET(データ_研究棟施設!$M$5:$M$1048576,0,ROUND(EN$8*24,1)),データ_研究棟施設!$J$5:$J$1048576,OFFSET($G$9,ROW()-ROW($N$9),EN$6-$D$4))&gt;=100*$E88,"×","△"),IF(EN$110="△","△","〇")))</f>
        <v>×</v>
      </c>
      <c r="EO88" s="29" t="str">
        <f ca="1">IF(OR(EO$9="×",EO$110="×"),"×",IF(SUMIFS(OFFSET(データ_研究棟施設!$M$5:$M$1048576,0,ROUND(EO$8*24,1)),データ_研究棟施設!$J$5:$J$1048576,OFFSET($G$9,ROW()-ROW($N$9),EO$6-$D$4))&gt;=50,IF(SUMIFS(OFFSET(データ_研究棟施設!$M$5:$M$1048576,0,ROUND(EO$8*24,1)),データ_研究棟施設!$J$5:$J$1048576,OFFSET($G$9,ROW()-ROW($N$9),EO$6-$D$4))&gt;=100*$E88,"×","△"),IF(EO$110="△","△","〇")))</f>
        <v>×</v>
      </c>
      <c r="EP88" s="30" t="str">
        <f ca="1">IF(OR(EP$9="×",EP$110="×"),"×",IF(SUMIFS(OFFSET(データ_研究棟施設!$M$5:$M$1048576,0,ROUND(EP$8*24,1)),データ_研究棟施設!$J$5:$J$1048576,OFFSET($G$9,ROW()-ROW($N$9),EP$6-$D$4))&gt;=50,IF(SUMIFS(OFFSET(データ_研究棟施設!$M$5:$M$1048576,0,ROUND(EP$8*24,1)),データ_研究棟施設!$J$5:$J$1048576,OFFSET($G$9,ROW()-ROW($N$9),EP$6-$D$4))&gt;=100*$E88,"×","△"),IF(EP$110="△","△","〇")))</f>
        <v>×</v>
      </c>
      <c r="EQ88" s="29" t="str">
        <f ca="1">IF(OR(EQ$9="×",EQ$110="×"),"×",IF(SUMIFS(OFFSET(データ_研究棟施設!$M$5:$M$1048576,0,ROUND(EQ$8*24,1)),データ_研究棟施設!$J$5:$J$1048576,OFFSET($G$9,ROW()-ROW($N$9),EQ$6-$D$4))&gt;=50,IF(SUMIFS(OFFSET(データ_研究棟施設!$M$5:$M$1048576,0,ROUND(EQ$8*24,1)),データ_研究棟施設!$J$5:$J$1048576,OFFSET($G$9,ROW()-ROW($N$9),EQ$6-$D$4))&gt;=100*$E88,"×","△"),IF(EQ$110="△","△","〇")))</f>
        <v>×</v>
      </c>
      <c r="ER88" s="29" t="str">
        <f ca="1">IF(OR(ER$9="×",ER$110="×"),"×",IF(SUMIFS(OFFSET(データ_研究棟施設!$M$5:$M$1048576,0,ROUND(ER$8*24,1)),データ_研究棟施設!$J$5:$J$1048576,OFFSET($G$9,ROW()-ROW($N$9),ER$6-$D$4))&gt;=50,IF(SUMIFS(OFFSET(データ_研究棟施設!$M$5:$M$1048576,0,ROUND(ER$8*24,1)),データ_研究棟施設!$J$5:$J$1048576,OFFSET($G$9,ROW()-ROW($N$9),ER$6-$D$4))&gt;=100*$E88,"×","△"),IF(ER$110="△","△","〇")))</f>
        <v>×</v>
      </c>
      <c r="ES88" s="29" t="str">
        <f ca="1">IF(OR(ES$9="×",ES$110="×"),"×",IF(SUMIFS(OFFSET(データ_研究棟施設!$M$5:$M$1048576,0,ROUND(ES$8*24,1)),データ_研究棟施設!$J$5:$J$1048576,OFFSET($G$9,ROW()-ROW($N$9),ES$6-$D$4))&gt;=50,IF(SUMIFS(OFFSET(データ_研究棟施設!$M$5:$M$1048576,0,ROUND(ES$8*24,1)),データ_研究棟施設!$J$5:$J$1048576,OFFSET($G$9,ROW()-ROW($N$9),ES$6-$D$4))&gt;=100*$E88,"×","△"),IF(ES$110="△","△","〇")))</f>
        <v>×</v>
      </c>
      <c r="ET88" s="29" t="str">
        <f ca="1">IF(OR(ET$9="×",ET$110="×"),"×",IF(SUMIFS(OFFSET(データ_研究棟施設!$M$5:$M$1048576,0,ROUND(ET$8*24,1)),データ_研究棟施設!$J$5:$J$1048576,OFFSET($G$9,ROW()-ROW($N$9),ET$6-$D$4))&gt;=50,IF(SUMIFS(OFFSET(データ_研究棟施設!$M$5:$M$1048576,0,ROUND(ET$8*24,1)),データ_研究棟施設!$J$5:$J$1048576,OFFSET($G$9,ROW()-ROW($N$9),ET$6-$D$4))&gt;=100*$E88,"×","△"),IF(ET$110="△","△","〇")))</f>
        <v>×</v>
      </c>
      <c r="EU88" s="28" t="str">
        <f ca="1">IF(OR(EU$9="×",EU$110="×"),"×",IF(SUMIFS(OFFSET(データ_研究棟施設!$M$5:$M$1048576,0,ROUND(EU$8*24,1)),データ_研究棟施設!$J$5:$J$1048576,OFFSET($G$9,ROW()-ROW($N$9),EU$6-$D$4))&gt;=50,IF(SUMIFS(OFFSET(データ_研究棟施設!$M$5:$M$1048576,0,ROUND(EU$8*24,1)),データ_研究棟施設!$J$5:$J$1048576,OFFSET($G$9,ROW()-ROW($N$9),EU$6-$D$4))&gt;=100*$E88,"×","△"),IF(EU$110="△","△","〇")))</f>
        <v>×</v>
      </c>
      <c r="EV88" s="29" t="str">
        <f ca="1">IF(OR(EV$9="×",EV$110="×"),"×",IF(SUMIFS(OFFSET(データ_研究棟施設!$M$5:$M$1048576,0,ROUND(EV$8*24,1)),データ_研究棟施設!$J$5:$J$1048576,OFFSET($G$9,ROW()-ROW($N$9),EV$6-$D$4))&gt;=50,IF(SUMIFS(OFFSET(データ_研究棟施設!$M$5:$M$1048576,0,ROUND(EV$8*24,1)),データ_研究棟施設!$J$5:$J$1048576,OFFSET($G$9,ROW()-ROW($N$9),EV$6-$D$4))&gt;=100*$E88,"×","△"),IF(EV$110="△","△","〇")))</f>
        <v>×</v>
      </c>
      <c r="EW88" s="29" t="str">
        <f ca="1">IF(OR(EW$9="×",EW$110="×"),"×",IF(SUMIFS(OFFSET(データ_研究棟施設!$M$5:$M$1048576,0,ROUND(EW$8*24,1)),データ_研究棟施設!$J$5:$J$1048576,OFFSET($G$9,ROW()-ROW($N$9),EW$6-$D$4))&gt;=50,IF(SUMIFS(OFFSET(データ_研究棟施設!$M$5:$M$1048576,0,ROUND(EW$8*24,1)),データ_研究棟施設!$J$5:$J$1048576,OFFSET($G$9,ROW()-ROW($N$9),EW$6-$D$4))&gt;=100*$E88,"×","△"),IF(EW$110="△","△","〇")))</f>
        <v>×</v>
      </c>
      <c r="EX88" s="30" t="str">
        <f ca="1">IF(OR(EX$9="×",EX$110="×"),"×",IF(SUMIFS(OFFSET(データ_研究棟施設!$M$5:$M$1048576,0,ROUND(EX$8*24,1)),データ_研究棟施設!$J$5:$J$1048576,OFFSET($G$9,ROW()-ROW($N$9),EX$6-$D$4))&gt;=50,IF(SUMIFS(OFFSET(データ_研究棟施設!$M$5:$M$1048576,0,ROUND(EX$8*24,1)),データ_研究棟施設!$J$5:$J$1048576,OFFSET($G$9,ROW()-ROW($N$9),EX$6-$D$4))&gt;=100*$E88,"×","△"),IF(EX$110="△","△","〇")))</f>
        <v>×</v>
      </c>
      <c r="EY88" s="29" t="str">
        <f ca="1">IF(OR(EY$9="×",EY$110="×"),"×",IF(SUMIFS(OFFSET(データ_研究棟施設!$M$5:$M$1048576,0,ROUND(EY$8*24,1)),データ_研究棟施設!$J$5:$J$1048576,OFFSET($G$9,ROW()-ROW($N$9),EY$6-$D$4))&gt;=50,IF(SUMIFS(OFFSET(データ_研究棟施設!$M$5:$M$1048576,0,ROUND(EY$8*24,1)),データ_研究棟施設!$J$5:$J$1048576,OFFSET($G$9,ROW()-ROW($N$9),EY$6-$D$4))&gt;=100*$E88,"×","△"),IF(EY$110="△","△","〇")))</f>
        <v>×</v>
      </c>
      <c r="EZ88" s="29" t="str">
        <f ca="1">IF(OR(EZ$9="×",EZ$110="×"),"×",IF(SUMIFS(OFFSET(データ_研究棟施設!$M$5:$M$1048576,0,ROUND(EZ$8*24,1)),データ_研究棟施設!$J$5:$J$1048576,OFFSET($G$9,ROW()-ROW($N$9),EZ$6-$D$4))&gt;=50,IF(SUMIFS(OFFSET(データ_研究棟施設!$M$5:$M$1048576,0,ROUND(EZ$8*24,1)),データ_研究棟施設!$J$5:$J$1048576,OFFSET($G$9,ROW()-ROW($N$9),EZ$6-$D$4))&gt;=100*$E88,"×","△"),IF(EZ$110="△","△","〇")))</f>
        <v>×</v>
      </c>
      <c r="FA88" s="37" t="str">
        <f ca="1">IF(OR(FA$9="×",FA$110="×"),"×",IF(SUMIFS(OFFSET(データ_研究棟施設!$M$5:$M$1048576,0,ROUND(FA$8*24,1)),データ_研究棟施設!$J$5:$J$1048576,OFFSET($G$9,ROW()-ROW($N$9),FA$6-$D$4))&gt;=50,IF(SUMIFS(OFFSET(データ_研究棟施設!$M$5:$M$1048576,0,ROUND(FA$8*24,1)),データ_研究棟施設!$J$5:$J$1048576,OFFSET($G$9,ROW()-ROW($N$9),FA$6-$D$4))&gt;=100*$E88,"×","△"),IF(FA$110="△","△","〇")))</f>
        <v>×</v>
      </c>
      <c r="FB88" s="36" t="str">
        <f ca="1">IF(OR(FB$9="×",FB$110="×"),"×",IF(SUMIFS(OFFSET(データ_研究棟施設!$M$5:$M$1048576,0,ROUND(FB$8*24,1)),データ_研究棟施設!$J$5:$J$1048576,OFFSET($G$9,ROW()-ROW($N$9),FB$6-$D$4))&gt;=50,IF(SUMIFS(OFFSET(データ_研究棟施設!$M$5:$M$1048576,0,ROUND(FB$8*24,1)),データ_研究棟施設!$J$5:$J$1048576,OFFSET($G$9,ROW()-ROW($N$9),FB$6-$D$4))&gt;=100*$E88,"×","△"),IF(FB$110="△","△","〇")))</f>
        <v>×</v>
      </c>
      <c r="FC88" s="29" t="str">
        <f ca="1">IF(OR(FC$9="×",FC$110="×"),"×",IF(SUMIFS(OFFSET(データ_研究棟施設!$M$5:$M$1048576,0,ROUND(FC$8*24,1)),データ_研究棟施設!$J$5:$J$1048576,OFFSET($G$9,ROW()-ROW($N$9),FC$6-$D$4))&gt;=50,IF(SUMIFS(OFFSET(データ_研究棟施設!$M$5:$M$1048576,0,ROUND(FC$8*24,1)),データ_研究棟施設!$J$5:$J$1048576,OFFSET($G$9,ROW()-ROW($N$9),FC$6-$D$4))&gt;=100*$E88,"×","△"),IF(FC$110="△","△","〇")))</f>
        <v>×</v>
      </c>
      <c r="FD88" s="29" t="str">
        <f ca="1">IF(OR(FD$9="×",FD$110="×"),"×",IF(SUMIFS(OFFSET(データ_研究棟施設!$M$5:$M$1048576,0,ROUND(FD$8*24,1)),データ_研究棟施設!$J$5:$J$1048576,OFFSET($G$9,ROW()-ROW($N$9),FD$6-$D$4))&gt;=50,IF(SUMIFS(OFFSET(データ_研究棟施設!$M$5:$M$1048576,0,ROUND(FD$8*24,1)),データ_研究棟施設!$J$5:$J$1048576,OFFSET($G$9,ROW()-ROW($N$9),FD$6-$D$4))&gt;=100*$E88,"×","△"),IF(FD$110="△","△","〇")))</f>
        <v>×</v>
      </c>
      <c r="FE88" s="29" t="str">
        <f ca="1">IF(OR(FE$9="×",FE$110="×"),"×",IF(SUMIFS(OFFSET(データ_研究棟施設!$M$5:$M$1048576,0,ROUND(FE$8*24,1)),データ_研究棟施設!$J$5:$J$1048576,OFFSET($G$9,ROW()-ROW($N$9),FE$6-$D$4))&gt;=50,IF(SUMIFS(OFFSET(データ_研究棟施設!$M$5:$M$1048576,0,ROUND(FE$8*24,1)),データ_研究棟施設!$J$5:$J$1048576,OFFSET($G$9,ROW()-ROW($N$9),FE$6-$D$4))&gt;=100*$E88,"×","△"),IF(FE$110="△","△","〇")))</f>
        <v>×</v>
      </c>
      <c r="FF88" s="29" t="str">
        <f ca="1">IF(OR(FF$9="×",FF$110="×"),"×",IF(SUMIFS(OFFSET(データ_研究棟施設!$M$5:$M$1048576,0,ROUND(FF$8*24,1)),データ_研究棟施設!$J$5:$J$1048576,OFFSET($G$9,ROW()-ROW($N$9),FF$6-$D$4))&gt;=50,IF(SUMIFS(OFFSET(データ_研究棟施設!$M$5:$M$1048576,0,ROUND(FF$8*24,1)),データ_研究棟施設!$J$5:$J$1048576,OFFSET($G$9,ROW()-ROW($N$9),FF$6-$D$4))&gt;=100*$E88,"×","△"),IF(FF$110="△","△","〇")))</f>
        <v>×</v>
      </c>
      <c r="FG88" s="29" t="str">
        <f ca="1">IF(OR(FG$9="×",FG$110="×"),"×",IF(SUMIFS(OFFSET(データ_研究棟施設!$M$5:$M$1048576,0,ROUND(FG$8*24,1)),データ_研究棟施設!$J$5:$J$1048576,OFFSET($G$9,ROW()-ROW($N$9),FG$6-$D$4))&gt;=50,IF(SUMIFS(OFFSET(データ_研究棟施設!$M$5:$M$1048576,0,ROUND(FG$8*24,1)),データ_研究棟施設!$J$5:$J$1048576,OFFSET($G$9,ROW()-ROW($N$9),FG$6-$D$4))&gt;=100*$E88,"×","△"),IF(FG$110="△","△","〇")))</f>
        <v>×</v>
      </c>
      <c r="FH88" s="29" t="str">
        <f ca="1">IF(OR(FH$9="×",FH$110="×"),"×",IF(SUMIFS(OFFSET(データ_研究棟施設!$M$5:$M$1048576,0,ROUND(FH$8*24,1)),データ_研究棟施設!$J$5:$J$1048576,OFFSET($G$9,ROW()-ROW($N$9),FH$6-$D$4))&gt;=50,IF(SUMIFS(OFFSET(データ_研究棟施設!$M$5:$M$1048576,0,ROUND(FH$8*24,1)),データ_研究棟施設!$J$5:$J$1048576,OFFSET($G$9,ROW()-ROW($N$9),FH$6-$D$4))&gt;=100*$E88,"×","△"),IF(FH$110="△","△","〇")))</f>
        <v>×</v>
      </c>
      <c r="FI88" s="29" t="str">
        <f ca="1">IF(OR(FI$9="×",FI$110="×"),"×",IF(SUMIFS(OFFSET(データ_研究棟施設!$M$5:$M$1048576,0,ROUND(FI$8*24,1)),データ_研究棟施設!$J$5:$J$1048576,OFFSET($G$9,ROW()-ROW($N$9),FI$6-$D$4))&gt;=50,IF(SUMIFS(OFFSET(データ_研究棟施設!$M$5:$M$1048576,0,ROUND(FI$8*24,1)),データ_研究棟施設!$J$5:$J$1048576,OFFSET($G$9,ROW()-ROW($N$9),FI$6-$D$4))&gt;=100*$E88,"×","△"),IF(FI$110="△","△","〇")))</f>
        <v>×</v>
      </c>
      <c r="FJ88" s="29" t="str">
        <f ca="1">IF(OR(FJ$9="×",FJ$110="×"),"×",IF(SUMIFS(OFFSET(データ_研究棟施設!$M$5:$M$1048576,0,ROUND(FJ$8*24,1)),データ_研究棟施設!$J$5:$J$1048576,OFFSET($G$9,ROW()-ROW($N$9),FJ$6-$D$4))&gt;=50,IF(SUMIFS(OFFSET(データ_研究棟施設!$M$5:$M$1048576,0,ROUND(FJ$8*24,1)),データ_研究棟施設!$J$5:$J$1048576,OFFSET($G$9,ROW()-ROW($N$9),FJ$6-$D$4))&gt;=100*$E88,"×","△"),IF(FJ$110="△","△","〇")))</f>
        <v>×</v>
      </c>
      <c r="FK88" s="28" t="str">
        <f ca="1">IF(OR(FK$9="×",FK$110="×"),"×",IF(SUMIFS(OFFSET(データ_研究棟施設!$M$5:$M$1048576,0,ROUND(FK$8*24,1)),データ_研究棟施設!$J$5:$J$1048576,OFFSET($G$9,ROW()-ROW($N$9),FK$6-$D$4))&gt;=50,IF(SUMIFS(OFFSET(データ_研究棟施設!$M$5:$M$1048576,0,ROUND(FK$8*24,1)),データ_研究棟施設!$J$5:$J$1048576,OFFSET($G$9,ROW()-ROW($N$9),FK$6-$D$4))&gt;=100*$E88,"×","△"),IF(FK$110="△","△","〇")))</f>
        <v>×</v>
      </c>
      <c r="FL88" s="29" t="str">
        <f ca="1">IF(OR(FL$9="×",FL$110="×"),"×",IF(SUMIFS(OFFSET(データ_研究棟施設!$M$5:$M$1048576,0,ROUND(FL$8*24,1)),データ_研究棟施設!$J$5:$J$1048576,OFFSET($G$9,ROW()-ROW($N$9),FL$6-$D$4))&gt;=50,IF(SUMIFS(OFFSET(データ_研究棟施設!$M$5:$M$1048576,0,ROUND(FL$8*24,1)),データ_研究棟施設!$J$5:$J$1048576,OFFSET($G$9,ROW()-ROW($N$9),FL$6-$D$4))&gt;=100*$E88,"×","△"),IF(FL$110="△","△","〇")))</f>
        <v>×</v>
      </c>
      <c r="FM88" s="29" t="str">
        <f ca="1">IF(OR(FM$9="×",FM$110="×"),"×",IF(SUMIFS(OFFSET(データ_研究棟施設!$M$5:$M$1048576,0,ROUND(FM$8*24,1)),データ_研究棟施設!$J$5:$J$1048576,OFFSET($G$9,ROW()-ROW($N$9),FM$6-$D$4))&gt;=50,IF(SUMIFS(OFFSET(データ_研究棟施設!$M$5:$M$1048576,0,ROUND(FM$8*24,1)),データ_研究棟施設!$J$5:$J$1048576,OFFSET($G$9,ROW()-ROW($N$9),FM$6-$D$4))&gt;=100*$E88,"×","△"),IF(FM$110="△","△","〇")))</f>
        <v>×</v>
      </c>
      <c r="FN88" s="30" t="str">
        <f ca="1">IF(OR(FN$9="×",FN$110="×"),"×",IF(SUMIFS(OFFSET(データ_研究棟施設!$M$5:$M$1048576,0,ROUND(FN$8*24,1)),データ_研究棟施設!$J$5:$J$1048576,OFFSET($G$9,ROW()-ROW($N$9),FN$6-$D$4))&gt;=50,IF(SUMIFS(OFFSET(データ_研究棟施設!$M$5:$M$1048576,0,ROUND(FN$8*24,1)),データ_研究棟施設!$J$5:$J$1048576,OFFSET($G$9,ROW()-ROW($N$9),FN$6-$D$4))&gt;=100*$E88,"×","△"),IF(FN$110="△","△","〇")))</f>
        <v>×</v>
      </c>
      <c r="FO88" s="29" t="str">
        <f ca="1">IF(OR(FO$9="×",FO$110="×"),"×",IF(SUMIFS(OFFSET(データ_研究棟施設!$M$5:$M$1048576,0,ROUND(FO$8*24,1)),データ_研究棟施設!$J$5:$J$1048576,OFFSET($G$9,ROW()-ROW($N$9),FO$6-$D$4))&gt;=50,IF(SUMIFS(OFFSET(データ_研究棟施設!$M$5:$M$1048576,0,ROUND(FO$8*24,1)),データ_研究棟施設!$J$5:$J$1048576,OFFSET($G$9,ROW()-ROW($N$9),FO$6-$D$4))&gt;=100*$E88,"×","△"),IF(FO$110="△","△","〇")))</f>
        <v>×</v>
      </c>
      <c r="FP88" s="29" t="str">
        <f ca="1">IF(OR(FP$9="×",FP$110="×"),"×",IF(SUMIFS(OFFSET(データ_研究棟施設!$M$5:$M$1048576,0,ROUND(FP$8*24,1)),データ_研究棟施設!$J$5:$J$1048576,OFFSET($G$9,ROW()-ROW($N$9),FP$6-$D$4))&gt;=50,IF(SUMIFS(OFFSET(データ_研究棟施設!$M$5:$M$1048576,0,ROUND(FP$8*24,1)),データ_研究棟施設!$J$5:$J$1048576,OFFSET($G$9,ROW()-ROW($N$9),FP$6-$D$4))&gt;=100*$E88,"×","△"),IF(FP$110="△","△","〇")))</f>
        <v>×</v>
      </c>
      <c r="FQ88" s="29" t="str">
        <f ca="1">IF(OR(FQ$9="×",FQ$110="×"),"×",IF(SUMIFS(OFFSET(データ_研究棟施設!$M$5:$M$1048576,0,ROUND(FQ$8*24,1)),データ_研究棟施設!$J$5:$J$1048576,OFFSET($G$9,ROW()-ROW($N$9),FQ$6-$D$4))&gt;=50,IF(SUMIFS(OFFSET(データ_研究棟施設!$M$5:$M$1048576,0,ROUND(FQ$8*24,1)),データ_研究棟施設!$J$5:$J$1048576,OFFSET($G$9,ROW()-ROW($N$9),FQ$6-$D$4))&gt;=100*$E88,"×","△"),IF(FQ$110="△","△","〇")))</f>
        <v>×</v>
      </c>
      <c r="FR88" s="29" t="str">
        <f ca="1">IF(OR(FR$9="×",FR$110="×"),"×",IF(SUMIFS(OFFSET(データ_研究棟施設!$M$5:$M$1048576,0,ROUND(FR$8*24,1)),データ_研究棟施設!$J$5:$J$1048576,OFFSET($G$9,ROW()-ROW($N$9),FR$6-$D$4))&gt;=50,IF(SUMIFS(OFFSET(データ_研究棟施設!$M$5:$M$1048576,0,ROUND(FR$8*24,1)),データ_研究棟施設!$J$5:$J$1048576,OFFSET($G$9,ROW()-ROW($N$9),FR$6-$D$4))&gt;=100*$E88,"×","△"),IF(FR$110="△","△","〇")))</f>
        <v>×</v>
      </c>
      <c r="FS88" s="28" t="str">
        <f ca="1">IF(OR(FS$9="×",FS$110="×"),"×",IF(SUMIFS(OFFSET(データ_研究棟施設!$M$5:$M$1048576,0,ROUND(FS$8*24,1)),データ_研究棟施設!$J$5:$J$1048576,OFFSET($G$9,ROW()-ROW($N$9),FS$6-$D$4))&gt;=50,IF(SUMIFS(OFFSET(データ_研究棟施設!$M$5:$M$1048576,0,ROUND(FS$8*24,1)),データ_研究棟施設!$J$5:$J$1048576,OFFSET($G$9,ROW()-ROW($N$9),FS$6-$D$4))&gt;=100*$E88,"×","△"),IF(FS$110="△","△","〇")))</f>
        <v>×</v>
      </c>
      <c r="FT88" s="29" t="str">
        <f ca="1">IF(OR(FT$9="×",FT$110="×"),"×",IF(SUMIFS(OFFSET(データ_研究棟施設!$M$5:$M$1048576,0,ROUND(FT$8*24,1)),データ_研究棟施設!$J$5:$J$1048576,OFFSET($G$9,ROW()-ROW($N$9),FT$6-$D$4))&gt;=50,IF(SUMIFS(OFFSET(データ_研究棟施設!$M$5:$M$1048576,0,ROUND(FT$8*24,1)),データ_研究棟施設!$J$5:$J$1048576,OFFSET($G$9,ROW()-ROW($N$9),FT$6-$D$4))&gt;=100*$E88,"×","△"),IF(FT$110="△","△","〇")))</f>
        <v>×</v>
      </c>
      <c r="FU88" s="29" t="str">
        <f ca="1">IF(OR(FU$9="×",FU$110="×"),"×",IF(SUMIFS(OFFSET(データ_研究棟施設!$M$5:$M$1048576,0,ROUND(FU$8*24,1)),データ_研究棟施設!$J$5:$J$1048576,OFFSET($G$9,ROW()-ROW($N$9),FU$6-$D$4))&gt;=50,IF(SUMIFS(OFFSET(データ_研究棟施設!$M$5:$M$1048576,0,ROUND(FU$8*24,1)),データ_研究棟施設!$J$5:$J$1048576,OFFSET($G$9,ROW()-ROW($N$9),FU$6-$D$4))&gt;=100*$E88,"×","△"),IF(FU$110="△","△","〇")))</f>
        <v>×</v>
      </c>
      <c r="FV88" s="30" t="str">
        <f ca="1">IF(OR(FV$9="×",FV$110="×"),"×",IF(SUMIFS(OFFSET(データ_研究棟施設!$M$5:$M$1048576,0,ROUND(FV$8*24,1)),データ_研究棟施設!$J$5:$J$1048576,OFFSET($G$9,ROW()-ROW($N$9),FV$6-$D$4))&gt;=50,IF(SUMIFS(OFFSET(データ_研究棟施設!$M$5:$M$1048576,0,ROUND(FV$8*24,1)),データ_研究棟施設!$J$5:$J$1048576,OFFSET($G$9,ROW()-ROW($N$9),FV$6-$D$4))&gt;=100*$E88,"×","△"),IF(FV$110="△","△","〇")))</f>
        <v>×</v>
      </c>
      <c r="FW88" s="29" t="str">
        <f ca="1">IF(OR(FW$9="×",FW$110="×"),"×",IF(SUMIFS(OFFSET(データ_研究棟施設!$M$5:$M$1048576,0,ROUND(FW$8*24,1)),データ_研究棟施設!$J$5:$J$1048576,OFFSET($G$9,ROW()-ROW($N$9),FW$6-$D$4))&gt;=50,IF(SUMIFS(OFFSET(データ_研究棟施設!$M$5:$M$1048576,0,ROUND(FW$8*24,1)),データ_研究棟施設!$J$5:$J$1048576,OFFSET($G$9,ROW()-ROW($N$9),FW$6-$D$4))&gt;=100*$E88,"×","△"),IF(FW$110="△","△","〇")))</f>
        <v>×</v>
      </c>
      <c r="FX88" s="29" t="str">
        <f ca="1">IF(OR(FX$9="×",FX$110="×"),"×",IF(SUMIFS(OFFSET(データ_研究棟施設!$M$5:$M$1048576,0,ROUND(FX$8*24,1)),データ_研究棟施設!$J$5:$J$1048576,OFFSET($G$9,ROW()-ROW($N$9),FX$6-$D$4))&gt;=50,IF(SUMIFS(OFFSET(データ_研究棟施設!$M$5:$M$1048576,0,ROUND(FX$8*24,1)),データ_研究棟施設!$J$5:$J$1048576,OFFSET($G$9,ROW()-ROW($N$9),FX$6-$D$4))&gt;=100*$E88,"×","△"),IF(FX$110="△","△","〇")))</f>
        <v>×</v>
      </c>
      <c r="FY88" s="37" t="str">
        <f ca="1">IF(OR(FY$9="×",FY$110="×"),"×",IF(SUMIFS(OFFSET(データ_研究棟施設!$M$5:$M$1048576,0,ROUND(FY$8*24,1)),データ_研究棟施設!$J$5:$J$1048576,OFFSET($G$9,ROW()-ROW($N$9),FY$6-$D$4))&gt;=50,IF(SUMIFS(OFFSET(データ_研究棟施設!$M$5:$M$1048576,0,ROUND(FY$8*24,1)),データ_研究棟施設!$J$5:$J$1048576,OFFSET($G$9,ROW()-ROW($N$9),FY$6-$D$4))&gt;=100*$E88,"×","△"),IF(FY$110="△","△","〇")))</f>
        <v>×</v>
      </c>
    </row>
    <row r="89" spans="1:181">
      <c r="A89" s="17"/>
      <c r="B89" s="81" t="s">
        <v>280</v>
      </c>
      <c r="C89" s="82"/>
      <c r="D89" s="11" t="s">
        <v>255</v>
      </c>
      <c r="E89" s="10" t="str">
        <f>INDEX(施設情報!$D$1:$D$1000,MATCH(D89,施設情報!$C$1:$C$1000,0))</f>
        <v>4</v>
      </c>
      <c r="F89" s="11" t="s">
        <v>275</v>
      </c>
      <c r="G89" s="8" t="str">
        <f t="shared" si="29"/>
        <v>109-46391</v>
      </c>
      <c r="H89" s="10" t="str">
        <f t="shared" si="30"/>
        <v>109-46392</v>
      </c>
      <c r="I89" s="10" t="str">
        <f t="shared" si="31"/>
        <v>109-46393</v>
      </c>
      <c r="J89" s="10" t="str">
        <f t="shared" si="32"/>
        <v>109-46394</v>
      </c>
      <c r="K89" s="10" t="str">
        <f t="shared" si="33"/>
        <v>109-46395</v>
      </c>
      <c r="L89" s="10" t="str">
        <f t="shared" si="34"/>
        <v>109-46396</v>
      </c>
      <c r="M89" s="10" t="str">
        <f t="shared" si="35"/>
        <v>109-46397</v>
      </c>
      <c r="N89" s="36" t="str">
        <f ca="1">IF(OR(N$9="×",N$110="×"),"×",IF(SUMIFS(OFFSET(データ_研究棟施設!$M$5:$M$1048576,0,ROUND(N$8*24,1)),データ_研究棟施設!$J$5:$J$1048576,OFFSET($G$9,ROW()-ROW($N$9),N$6-$D$4))&gt;=50,IF(SUMIFS(OFFSET(データ_研究棟施設!$M$5:$M$1048576,0,ROUND(N$8*24,1)),データ_研究棟施設!$J$5:$J$1048576,OFFSET($G$9,ROW()-ROW($N$9),N$6-$D$4))&gt;=100*$E89,"×","△"),IF(OR(N$8&lt;9/24,N$8&gt;=17/24,N$110="△"),"△","〇")))</f>
        <v>△</v>
      </c>
      <c r="O89" s="29" t="str">
        <f ca="1">IF(OR(O$9="×",O$110="×"),"×",IF(SUMIFS(OFFSET(データ_研究棟施設!$M$5:$M$1048576,0,ROUND(O$8*24,1)),データ_研究棟施設!$J$5:$J$1048576,OFFSET($G$9,ROW()-ROW($N$9),O$6-$D$4))&gt;=50,IF(SUMIFS(OFFSET(データ_研究棟施設!$M$5:$M$1048576,0,ROUND(O$8*24,1)),データ_研究棟施設!$J$5:$J$1048576,OFFSET($G$9,ROW()-ROW($N$9),O$6-$D$4))&gt;=100*$E89,"×","△"),IF(OR(O$8&lt;9/24,O$8&gt;=17/24,O$110="△"),"△","〇")))</f>
        <v>△</v>
      </c>
      <c r="P89" s="29" t="str">
        <f ca="1">IF(OR(P$9="×",P$110="×"),"×",IF(SUMIFS(OFFSET(データ_研究棟施設!$M$5:$M$1048576,0,ROUND(P$8*24,1)),データ_研究棟施設!$J$5:$J$1048576,OFFSET($G$9,ROW()-ROW($N$9),P$6-$D$4))&gt;=50,IF(SUMIFS(OFFSET(データ_研究棟施設!$M$5:$M$1048576,0,ROUND(P$8*24,1)),データ_研究棟施設!$J$5:$J$1048576,OFFSET($G$9,ROW()-ROW($N$9),P$6-$D$4))&gt;=100*$E89,"×","△"),IF(OR(P$8&lt;9/24,P$8&gt;=17/24,P$110="△"),"△","〇")))</f>
        <v>△</v>
      </c>
      <c r="Q89" s="29" t="str">
        <f ca="1">IF(OR(Q$9="×",Q$110="×"),"×",IF(SUMIFS(OFFSET(データ_研究棟施設!$M$5:$M$1048576,0,ROUND(Q$8*24,1)),データ_研究棟施設!$J$5:$J$1048576,OFFSET($G$9,ROW()-ROW($N$9),Q$6-$D$4))&gt;=50,IF(SUMIFS(OFFSET(データ_研究棟施設!$M$5:$M$1048576,0,ROUND(Q$8*24,1)),データ_研究棟施設!$J$5:$J$1048576,OFFSET($G$9,ROW()-ROW($N$9),Q$6-$D$4))&gt;=100*$E89,"×","△"),IF(OR(Q$8&lt;9/24,Q$8&gt;=17/24,Q$110="△"),"△","〇")))</f>
        <v>△</v>
      </c>
      <c r="R89" s="29" t="str">
        <f ca="1">IF(OR(R$9="×",R$110="×"),"×",IF(SUMIFS(OFFSET(データ_研究棟施設!$M$5:$M$1048576,0,ROUND(R$8*24,1)),データ_研究棟施設!$J$5:$J$1048576,OFFSET($G$9,ROW()-ROW($N$9),R$6-$D$4))&gt;=50,IF(SUMIFS(OFFSET(データ_研究棟施設!$M$5:$M$1048576,0,ROUND(R$8*24,1)),データ_研究棟施設!$J$5:$J$1048576,OFFSET($G$9,ROW()-ROW($N$9),R$6-$D$4))&gt;=100*$E89,"×","△"),IF(OR(R$8&lt;9/24,R$8&gt;=17/24,R$110="△"),"△","〇")))</f>
        <v>△</v>
      </c>
      <c r="S89" s="29" t="str">
        <f ca="1">IF(OR(S$9="×",S$110="×"),"×",IF(SUMIFS(OFFSET(データ_研究棟施設!$M$5:$M$1048576,0,ROUND(S$8*24,1)),データ_研究棟施設!$J$5:$J$1048576,OFFSET($G$9,ROW()-ROW($N$9),S$6-$D$4))&gt;=50,IF(SUMIFS(OFFSET(データ_研究棟施設!$M$5:$M$1048576,0,ROUND(S$8*24,1)),データ_研究棟施設!$J$5:$J$1048576,OFFSET($G$9,ROW()-ROW($N$9),S$6-$D$4))&gt;=100*$E89,"×","△"),IF(OR(S$8&lt;9/24,S$8&gt;=17/24,S$110="△"),"△","〇")))</f>
        <v>△</v>
      </c>
      <c r="T89" s="29" t="str">
        <f ca="1">IF(OR(T$9="×",T$110="×"),"×",IF(SUMIFS(OFFSET(データ_研究棟施設!$M$5:$M$1048576,0,ROUND(T$8*24,1)),データ_研究棟施設!$J$5:$J$1048576,OFFSET($G$9,ROW()-ROW($N$9),T$6-$D$4))&gt;=50,IF(SUMIFS(OFFSET(データ_研究棟施設!$M$5:$M$1048576,0,ROUND(T$8*24,1)),データ_研究棟施設!$J$5:$J$1048576,OFFSET($G$9,ROW()-ROW($N$9),T$6-$D$4))&gt;=100*$E89,"×","△"),IF(OR(T$8&lt;9/24,T$8&gt;=17/24,T$110="△"),"△","〇")))</f>
        <v>△</v>
      </c>
      <c r="U89" s="29" t="str">
        <f ca="1">IF(OR(U$9="×",U$110="×"),"×",IF(SUMIFS(OFFSET(データ_研究棟施設!$M$5:$M$1048576,0,ROUND(U$8*24,1)),データ_研究棟施設!$J$5:$J$1048576,OFFSET($G$9,ROW()-ROW($N$9),U$6-$D$4))&gt;=50,IF(SUMIFS(OFFSET(データ_研究棟施設!$M$5:$M$1048576,0,ROUND(U$8*24,1)),データ_研究棟施設!$J$5:$J$1048576,OFFSET($G$9,ROW()-ROW($N$9),U$6-$D$4))&gt;=100*$E89,"×","△"),IF(OR(U$8&lt;9/24,U$8&gt;=17/24,U$110="△"),"△","〇")))</f>
        <v>△</v>
      </c>
      <c r="V89" s="29" t="str">
        <f ca="1">IF(OR(V$9="×",V$110="×"),"×",IF(SUMIFS(OFFSET(データ_研究棟施設!$M$5:$M$1048576,0,ROUND(V$8*24,1)),データ_研究棟施設!$J$5:$J$1048576,OFFSET($G$9,ROW()-ROW($N$9),V$6-$D$4))&gt;=50,IF(SUMIFS(OFFSET(データ_研究棟施設!$M$5:$M$1048576,0,ROUND(V$8*24,1)),データ_研究棟施設!$J$5:$J$1048576,OFFSET($G$9,ROW()-ROW($N$9),V$6-$D$4))&gt;=100*$E89,"×","△"),IF(OR(V$8&lt;9/24,V$8&gt;=17/24,V$110="△"),"△","〇")))</f>
        <v>△</v>
      </c>
      <c r="W89" s="28" t="str">
        <f ca="1">IF(OR(W$9="×",W$110="×"),"×",IF(SUMIFS(OFFSET(データ_研究棟施設!$M$5:$M$1048576,0,ROUND(W$8*24,1)),データ_研究棟施設!$J$5:$J$1048576,OFFSET($G$9,ROW()-ROW($N$9),W$6-$D$4))&gt;=50,IF(SUMIFS(OFFSET(データ_研究棟施設!$M$5:$M$1048576,0,ROUND(W$8*24,1)),データ_研究棟施設!$J$5:$J$1048576,OFFSET($G$9,ROW()-ROW($N$9),W$6-$D$4))&gt;=100*$E89,"×","△"),IF(OR(W$8&lt;9/24,W$8&gt;=17/24,W$110="△"),"△","〇")))</f>
        <v>〇</v>
      </c>
      <c r="X89" s="29" t="str">
        <f ca="1">IF(OR(X$9="×",X$110="×"),"×",IF(SUMIFS(OFFSET(データ_研究棟施設!$M$5:$M$1048576,0,ROUND(X$8*24,1)),データ_研究棟施設!$J$5:$J$1048576,OFFSET($G$9,ROW()-ROW($N$9),X$6-$D$4))&gt;=50,IF(SUMIFS(OFFSET(データ_研究棟施設!$M$5:$M$1048576,0,ROUND(X$8*24,1)),データ_研究棟施設!$J$5:$J$1048576,OFFSET($G$9,ROW()-ROW($N$9),X$6-$D$4))&gt;=100*$E89,"×","△"),IF(OR(X$8&lt;9/24,X$8&gt;=17/24,X$110="△"),"△","〇")))</f>
        <v>〇</v>
      </c>
      <c r="Y89" s="29" t="str">
        <f ca="1">IF(OR(Y$9="×",Y$110="×"),"×",IF(SUMIFS(OFFSET(データ_研究棟施設!$M$5:$M$1048576,0,ROUND(Y$8*24,1)),データ_研究棟施設!$J$5:$J$1048576,OFFSET($G$9,ROW()-ROW($N$9),Y$6-$D$4))&gt;=50,IF(SUMIFS(OFFSET(データ_研究棟施設!$M$5:$M$1048576,0,ROUND(Y$8*24,1)),データ_研究棟施設!$J$5:$J$1048576,OFFSET($G$9,ROW()-ROW($N$9),Y$6-$D$4))&gt;=100*$E89,"×","△"),IF(OR(Y$8&lt;9/24,Y$8&gt;=17/24,Y$110="△"),"△","〇")))</f>
        <v>〇</v>
      </c>
      <c r="Z89" s="30" t="str">
        <f ca="1">IF(OR(Z$9="×",Z$110="×"),"×",IF(SUMIFS(OFFSET(データ_研究棟施設!$M$5:$M$1048576,0,ROUND(Z$8*24,1)),データ_研究棟施設!$J$5:$J$1048576,OFFSET($G$9,ROW()-ROW($N$9),Z$6-$D$4))&gt;=50,IF(SUMIFS(OFFSET(データ_研究棟施設!$M$5:$M$1048576,0,ROUND(Z$8*24,1)),データ_研究棟施設!$J$5:$J$1048576,OFFSET($G$9,ROW()-ROW($N$9),Z$6-$D$4))&gt;=100*$E89,"×","△"),IF(OR(Z$8&lt;9/24,Z$8&gt;=17/24,Z$110="△"),"△","〇")))</f>
        <v>〇</v>
      </c>
      <c r="AA89" s="29" t="str">
        <f ca="1">IF(OR(AA$9="×",AA$110="×"),"×",IF(SUMIFS(OFFSET(データ_研究棟施設!$M$5:$M$1048576,0,ROUND(AA$8*24,1)),データ_研究棟施設!$J$5:$J$1048576,OFFSET($G$9,ROW()-ROW($N$9),AA$6-$D$4))&gt;=50,IF(SUMIFS(OFFSET(データ_研究棟施設!$M$5:$M$1048576,0,ROUND(AA$8*24,1)),データ_研究棟施設!$J$5:$J$1048576,OFFSET($G$9,ROW()-ROW($N$9),AA$6-$D$4))&gt;=100*$E89,"×","△"),IF(OR(AA$8&lt;9/24,AA$8&gt;=17/24,AA$110="△"),"△","〇")))</f>
        <v>〇</v>
      </c>
      <c r="AB89" s="29" t="str">
        <f ca="1">IF(OR(AB$9="×",AB$110="×"),"×",IF(SUMIFS(OFFSET(データ_研究棟施設!$M$5:$M$1048576,0,ROUND(AB$8*24,1)),データ_研究棟施設!$J$5:$J$1048576,OFFSET($G$9,ROW()-ROW($N$9),AB$6-$D$4))&gt;=50,IF(SUMIFS(OFFSET(データ_研究棟施設!$M$5:$M$1048576,0,ROUND(AB$8*24,1)),データ_研究棟施設!$J$5:$J$1048576,OFFSET($G$9,ROW()-ROW($N$9),AB$6-$D$4))&gt;=100*$E89,"×","△"),IF(OR(AB$8&lt;9/24,AB$8&gt;=17/24,AB$110="△"),"△","〇")))</f>
        <v>〇</v>
      </c>
      <c r="AC89" s="29" t="str">
        <f ca="1">IF(OR(AC$9="×",AC$110="×"),"×",IF(SUMIFS(OFFSET(データ_研究棟施設!$M$5:$M$1048576,0,ROUND(AC$8*24,1)),データ_研究棟施設!$J$5:$J$1048576,OFFSET($G$9,ROW()-ROW($N$9),AC$6-$D$4))&gt;=50,IF(SUMIFS(OFFSET(データ_研究棟施設!$M$5:$M$1048576,0,ROUND(AC$8*24,1)),データ_研究棟施設!$J$5:$J$1048576,OFFSET($G$9,ROW()-ROW($N$9),AC$6-$D$4))&gt;=100*$E89,"×","△"),IF(OR(AC$8&lt;9/24,AC$8&gt;=17/24,AC$110="△"),"△","〇")))</f>
        <v>〇</v>
      </c>
      <c r="AD89" s="29" t="str">
        <f ca="1">IF(OR(AD$9="×",AD$110="×"),"×",IF(SUMIFS(OFFSET(データ_研究棟施設!$M$5:$M$1048576,0,ROUND(AD$8*24,1)),データ_研究棟施設!$J$5:$J$1048576,OFFSET($G$9,ROW()-ROW($N$9),AD$6-$D$4))&gt;=50,IF(SUMIFS(OFFSET(データ_研究棟施設!$M$5:$M$1048576,0,ROUND(AD$8*24,1)),データ_研究棟施設!$J$5:$J$1048576,OFFSET($G$9,ROW()-ROW($N$9),AD$6-$D$4))&gt;=100*$E89,"×","△"),IF(OR(AD$8&lt;9/24,AD$8&gt;=17/24,AD$110="△"),"△","〇")))</f>
        <v>〇</v>
      </c>
      <c r="AE89" s="28" t="str">
        <f ca="1">IF(OR(AE$9="×",AE$110="×"),"×",IF(SUMIFS(OFFSET(データ_研究棟施設!$M$5:$M$1048576,0,ROUND(AE$8*24,1)),データ_研究棟施設!$J$5:$J$1048576,OFFSET($G$9,ROW()-ROW($N$9),AE$6-$D$4))&gt;=50,IF(SUMIFS(OFFSET(データ_研究棟施設!$M$5:$M$1048576,0,ROUND(AE$8*24,1)),データ_研究棟施設!$J$5:$J$1048576,OFFSET($G$9,ROW()-ROW($N$9),AE$6-$D$4))&gt;=100*$E89,"×","△"),IF(OR(AE$8&lt;9/24,AE$8&gt;=17/24,AE$110="△"),"△","〇")))</f>
        <v>△</v>
      </c>
      <c r="AF89" s="29" t="str">
        <f ca="1">IF(OR(AF$9="×",AF$110="×"),"×",IF(SUMIFS(OFFSET(データ_研究棟施設!$M$5:$M$1048576,0,ROUND(AF$8*24,1)),データ_研究棟施設!$J$5:$J$1048576,OFFSET($G$9,ROW()-ROW($N$9),AF$6-$D$4))&gt;=50,IF(SUMIFS(OFFSET(データ_研究棟施設!$M$5:$M$1048576,0,ROUND(AF$8*24,1)),データ_研究棟施設!$J$5:$J$1048576,OFFSET($G$9,ROW()-ROW($N$9),AF$6-$D$4))&gt;=100*$E89,"×","△"),IF(OR(AF$8&lt;9/24,AF$8&gt;=17/24,AF$110="△"),"△","〇")))</f>
        <v>△</v>
      </c>
      <c r="AG89" s="29" t="str">
        <f ca="1">IF(OR(AG$9="×",AG$110="×"),"×",IF(SUMIFS(OFFSET(データ_研究棟施設!$M$5:$M$1048576,0,ROUND(AG$8*24,1)),データ_研究棟施設!$J$5:$J$1048576,OFFSET($G$9,ROW()-ROW($N$9),AG$6-$D$4))&gt;=50,IF(SUMIFS(OFFSET(データ_研究棟施設!$M$5:$M$1048576,0,ROUND(AG$8*24,1)),データ_研究棟施設!$J$5:$J$1048576,OFFSET($G$9,ROW()-ROW($N$9),AG$6-$D$4))&gt;=100*$E89,"×","△"),IF(OR(AG$8&lt;9/24,AG$8&gt;=17/24,AG$110="△"),"△","〇")))</f>
        <v>△</v>
      </c>
      <c r="AH89" s="30" t="str">
        <f ca="1">IF(OR(AH$9="×",AH$110="×"),"×",IF(SUMIFS(OFFSET(データ_研究棟施設!$M$5:$M$1048576,0,ROUND(AH$8*24,1)),データ_研究棟施設!$J$5:$J$1048576,OFFSET($G$9,ROW()-ROW($N$9),AH$6-$D$4))&gt;=50,IF(SUMIFS(OFFSET(データ_研究棟施設!$M$5:$M$1048576,0,ROUND(AH$8*24,1)),データ_研究棟施設!$J$5:$J$1048576,OFFSET($G$9,ROW()-ROW($N$9),AH$6-$D$4))&gt;=100*$E89,"×","△"),IF(OR(AH$8&lt;9/24,AH$8&gt;=17/24,AH$110="△"),"△","〇")))</f>
        <v>△</v>
      </c>
      <c r="AI89" s="29" t="str">
        <f ca="1">IF(OR(AI$9="×",AI$110="×"),"×",IF(SUMIFS(OFFSET(データ_研究棟施設!$M$5:$M$1048576,0,ROUND(AI$8*24,1)),データ_研究棟施設!$J$5:$J$1048576,OFFSET($G$9,ROW()-ROW($N$9),AI$6-$D$4))&gt;=50,IF(SUMIFS(OFFSET(データ_研究棟施設!$M$5:$M$1048576,0,ROUND(AI$8*24,1)),データ_研究棟施設!$J$5:$J$1048576,OFFSET($G$9,ROW()-ROW($N$9),AI$6-$D$4))&gt;=100*$E89,"×","△"),IF(OR(AI$8&lt;9/24,AI$8&gt;=17/24,AI$110="△"),"△","〇")))</f>
        <v>△</v>
      </c>
      <c r="AJ89" s="29" t="str">
        <f ca="1">IF(OR(AJ$9="×",AJ$110="×"),"×",IF(SUMIFS(OFFSET(データ_研究棟施設!$M$5:$M$1048576,0,ROUND(AJ$8*24,1)),データ_研究棟施設!$J$5:$J$1048576,OFFSET($G$9,ROW()-ROW($N$9),AJ$6-$D$4))&gt;=50,IF(SUMIFS(OFFSET(データ_研究棟施設!$M$5:$M$1048576,0,ROUND(AJ$8*24,1)),データ_研究棟施設!$J$5:$J$1048576,OFFSET($G$9,ROW()-ROW($N$9),AJ$6-$D$4))&gt;=100*$E89,"×","△"),IF(OR(AJ$8&lt;9/24,AJ$8&gt;=17/24,AJ$110="△"),"△","〇")))</f>
        <v>△</v>
      </c>
      <c r="AK89" s="37" t="str">
        <f ca="1">IF(OR(AK$9="×",AK$110="×"),"×",IF(SUMIFS(OFFSET(データ_研究棟施設!$M$5:$M$1048576,0,ROUND(AK$8*24,1)),データ_研究棟施設!$J$5:$J$1048576,OFFSET($G$9,ROW()-ROW($N$9),AK$6-$D$4))&gt;=50,IF(SUMIFS(OFFSET(データ_研究棟施設!$M$5:$M$1048576,0,ROUND(AK$8*24,1)),データ_研究棟施設!$J$5:$J$1048576,OFFSET($G$9,ROW()-ROW($N$9),AK$6-$D$4))&gt;=100*$E89,"×","△"),IF(OR(AK$8&lt;9/24,AK$8&gt;=17/24,AK$110="△"),"△","〇")))</f>
        <v>△</v>
      </c>
      <c r="AL89" s="36" t="str">
        <f ca="1">IF(OR(AL$9="×",AL$110="×"),"×",IF(SUMIFS(OFFSET(データ_研究棟施設!$M$5:$M$1048576,0,ROUND(AL$8*24,1)),データ_研究棟施設!$J$5:$J$1048576,OFFSET($G$9,ROW()-ROW($N$9),AL$6-$D$4))&gt;=50,IF(SUMIFS(OFFSET(データ_研究棟施設!$M$5:$M$1048576,0,ROUND(AL$8*24,1)),データ_研究棟施設!$J$5:$J$1048576,OFFSET($G$9,ROW()-ROW($N$9),AL$6-$D$4))&gt;=100*$E89,"×","△"),IF(OR(AL$8&lt;9/24,AL$8&gt;=17/24,AL$110="△"),"△","〇")))</f>
        <v>△</v>
      </c>
      <c r="AM89" s="29" t="str">
        <f ca="1">IF(OR(AM$9="×",AM$110="×"),"×",IF(SUMIFS(OFFSET(データ_研究棟施設!$M$5:$M$1048576,0,ROUND(AM$8*24,1)),データ_研究棟施設!$J$5:$J$1048576,OFFSET($G$9,ROW()-ROW($N$9),AM$6-$D$4))&gt;=50,IF(SUMIFS(OFFSET(データ_研究棟施設!$M$5:$M$1048576,0,ROUND(AM$8*24,1)),データ_研究棟施設!$J$5:$J$1048576,OFFSET($G$9,ROW()-ROW($N$9),AM$6-$D$4))&gt;=100*$E89,"×","△"),IF(OR(AM$8&lt;9/24,AM$8&gt;=17/24,AM$110="△"),"△","〇")))</f>
        <v>△</v>
      </c>
      <c r="AN89" s="29" t="str">
        <f ca="1">IF(OR(AN$9="×",AN$110="×"),"×",IF(SUMIFS(OFFSET(データ_研究棟施設!$M$5:$M$1048576,0,ROUND(AN$8*24,1)),データ_研究棟施設!$J$5:$J$1048576,OFFSET($G$9,ROW()-ROW($N$9),AN$6-$D$4))&gt;=50,IF(SUMIFS(OFFSET(データ_研究棟施設!$M$5:$M$1048576,0,ROUND(AN$8*24,1)),データ_研究棟施設!$J$5:$J$1048576,OFFSET($G$9,ROW()-ROW($N$9),AN$6-$D$4))&gt;=100*$E89,"×","△"),IF(OR(AN$8&lt;9/24,AN$8&gt;=17/24,AN$110="△"),"△","〇")))</f>
        <v>△</v>
      </c>
      <c r="AO89" s="29" t="str">
        <f ca="1">IF(OR(AO$9="×",AO$110="×"),"×",IF(SUMIFS(OFFSET(データ_研究棟施設!$M$5:$M$1048576,0,ROUND(AO$8*24,1)),データ_研究棟施設!$J$5:$J$1048576,OFFSET($G$9,ROW()-ROW($N$9),AO$6-$D$4))&gt;=50,IF(SUMIFS(OFFSET(データ_研究棟施設!$M$5:$M$1048576,0,ROUND(AO$8*24,1)),データ_研究棟施設!$J$5:$J$1048576,OFFSET($G$9,ROW()-ROW($N$9),AO$6-$D$4))&gt;=100*$E89,"×","△"),IF(OR(AO$8&lt;9/24,AO$8&gt;=17/24,AO$110="△"),"△","〇")))</f>
        <v>△</v>
      </c>
      <c r="AP89" s="29" t="str">
        <f ca="1">IF(OR(AP$9="×",AP$110="×"),"×",IF(SUMIFS(OFFSET(データ_研究棟施設!$M$5:$M$1048576,0,ROUND(AP$8*24,1)),データ_研究棟施設!$J$5:$J$1048576,OFFSET($G$9,ROW()-ROW($N$9),AP$6-$D$4))&gt;=50,IF(SUMIFS(OFFSET(データ_研究棟施設!$M$5:$M$1048576,0,ROUND(AP$8*24,1)),データ_研究棟施設!$J$5:$J$1048576,OFFSET($G$9,ROW()-ROW($N$9),AP$6-$D$4))&gt;=100*$E89,"×","△"),IF(OR(AP$8&lt;9/24,AP$8&gt;=17/24,AP$110="△"),"△","〇")))</f>
        <v>△</v>
      </c>
      <c r="AQ89" s="29" t="str">
        <f ca="1">IF(OR(AQ$9="×",AQ$110="×"),"×",IF(SUMIFS(OFFSET(データ_研究棟施設!$M$5:$M$1048576,0,ROUND(AQ$8*24,1)),データ_研究棟施設!$J$5:$J$1048576,OFFSET($G$9,ROW()-ROW($N$9),AQ$6-$D$4))&gt;=50,IF(SUMIFS(OFFSET(データ_研究棟施設!$M$5:$M$1048576,0,ROUND(AQ$8*24,1)),データ_研究棟施設!$J$5:$J$1048576,OFFSET($G$9,ROW()-ROW($N$9),AQ$6-$D$4))&gt;=100*$E89,"×","△"),IF(OR(AQ$8&lt;9/24,AQ$8&gt;=17/24,AQ$110="△"),"△","〇")))</f>
        <v>△</v>
      </c>
      <c r="AR89" s="29" t="str">
        <f ca="1">IF(OR(AR$9="×",AR$110="×"),"×",IF(SUMIFS(OFFSET(データ_研究棟施設!$M$5:$M$1048576,0,ROUND(AR$8*24,1)),データ_研究棟施設!$J$5:$J$1048576,OFFSET($G$9,ROW()-ROW($N$9),AR$6-$D$4))&gt;=50,IF(SUMIFS(OFFSET(データ_研究棟施設!$M$5:$M$1048576,0,ROUND(AR$8*24,1)),データ_研究棟施設!$J$5:$J$1048576,OFFSET($G$9,ROW()-ROW($N$9),AR$6-$D$4))&gt;=100*$E89,"×","△"),IF(OR(AR$8&lt;9/24,AR$8&gt;=17/24,AR$110="△"),"△","〇")))</f>
        <v>△</v>
      </c>
      <c r="AS89" s="29" t="str">
        <f ca="1">IF(OR(AS$9="×",AS$110="×"),"×",IF(SUMIFS(OFFSET(データ_研究棟施設!$M$5:$M$1048576,0,ROUND(AS$8*24,1)),データ_研究棟施設!$J$5:$J$1048576,OFFSET($G$9,ROW()-ROW($N$9),AS$6-$D$4))&gt;=50,IF(SUMIFS(OFFSET(データ_研究棟施設!$M$5:$M$1048576,0,ROUND(AS$8*24,1)),データ_研究棟施設!$J$5:$J$1048576,OFFSET($G$9,ROW()-ROW($N$9),AS$6-$D$4))&gt;=100*$E89,"×","△"),IF(OR(AS$8&lt;9/24,AS$8&gt;=17/24,AS$110="△"),"△","〇")))</f>
        <v>△</v>
      </c>
      <c r="AT89" s="29" t="str">
        <f ca="1">IF(OR(AT$9="×",AT$110="×"),"×",IF(SUMIFS(OFFSET(データ_研究棟施設!$M$5:$M$1048576,0,ROUND(AT$8*24,1)),データ_研究棟施設!$J$5:$J$1048576,OFFSET($G$9,ROW()-ROW($N$9),AT$6-$D$4))&gt;=50,IF(SUMIFS(OFFSET(データ_研究棟施設!$M$5:$M$1048576,0,ROUND(AT$8*24,1)),データ_研究棟施設!$J$5:$J$1048576,OFFSET($G$9,ROW()-ROW($N$9),AT$6-$D$4))&gt;=100*$E89,"×","△"),IF(OR(AT$8&lt;9/24,AT$8&gt;=17/24,AT$110="△"),"△","〇")))</f>
        <v>△</v>
      </c>
      <c r="AU89" s="28" t="str">
        <f ca="1">IF(OR(AU$9="×",AU$110="×"),"×",IF(SUMIFS(OFFSET(データ_研究棟施設!$M$5:$M$1048576,0,ROUND(AU$8*24,1)),データ_研究棟施設!$J$5:$J$1048576,OFFSET($G$9,ROW()-ROW($N$9),AU$6-$D$4))&gt;=50,IF(SUMIFS(OFFSET(データ_研究棟施設!$M$5:$M$1048576,0,ROUND(AU$8*24,1)),データ_研究棟施設!$J$5:$J$1048576,OFFSET($G$9,ROW()-ROW($N$9),AU$6-$D$4))&gt;=100*$E89,"×","△"),IF(OR(AU$8&lt;9/24,AU$8&gt;=17/24,AU$110="△"),"△","〇")))</f>
        <v>〇</v>
      </c>
      <c r="AV89" s="29" t="str">
        <f ca="1">IF(OR(AV$9="×",AV$110="×"),"×",IF(SUMIFS(OFFSET(データ_研究棟施設!$M$5:$M$1048576,0,ROUND(AV$8*24,1)),データ_研究棟施設!$J$5:$J$1048576,OFFSET($G$9,ROW()-ROW($N$9),AV$6-$D$4))&gt;=50,IF(SUMIFS(OFFSET(データ_研究棟施設!$M$5:$M$1048576,0,ROUND(AV$8*24,1)),データ_研究棟施設!$J$5:$J$1048576,OFFSET($G$9,ROW()-ROW($N$9),AV$6-$D$4))&gt;=100*$E89,"×","△"),IF(OR(AV$8&lt;9/24,AV$8&gt;=17/24,AV$110="△"),"△","〇")))</f>
        <v>〇</v>
      </c>
      <c r="AW89" s="29" t="str">
        <f ca="1">IF(OR(AW$9="×",AW$110="×"),"×",IF(SUMIFS(OFFSET(データ_研究棟施設!$M$5:$M$1048576,0,ROUND(AW$8*24,1)),データ_研究棟施設!$J$5:$J$1048576,OFFSET($G$9,ROW()-ROW($N$9),AW$6-$D$4))&gt;=50,IF(SUMIFS(OFFSET(データ_研究棟施設!$M$5:$M$1048576,0,ROUND(AW$8*24,1)),データ_研究棟施設!$J$5:$J$1048576,OFFSET($G$9,ROW()-ROW($N$9),AW$6-$D$4))&gt;=100*$E89,"×","△"),IF(OR(AW$8&lt;9/24,AW$8&gt;=17/24,AW$110="△"),"△","〇")))</f>
        <v>〇</v>
      </c>
      <c r="AX89" s="30" t="str">
        <f ca="1">IF(OR(AX$9="×",AX$110="×"),"×",IF(SUMIFS(OFFSET(データ_研究棟施設!$M$5:$M$1048576,0,ROUND(AX$8*24,1)),データ_研究棟施設!$J$5:$J$1048576,OFFSET($G$9,ROW()-ROW($N$9),AX$6-$D$4))&gt;=50,IF(SUMIFS(OFFSET(データ_研究棟施設!$M$5:$M$1048576,0,ROUND(AX$8*24,1)),データ_研究棟施設!$J$5:$J$1048576,OFFSET($G$9,ROW()-ROW($N$9),AX$6-$D$4))&gt;=100*$E89,"×","△"),IF(OR(AX$8&lt;9/24,AX$8&gt;=17/24,AX$110="△"),"△","〇")))</f>
        <v>〇</v>
      </c>
      <c r="AY89" s="29" t="str">
        <f ca="1">IF(OR(AY$9="×",AY$110="×"),"×",IF(SUMIFS(OFFSET(データ_研究棟施設!$M$5:$M$1048576,0,ROUND(AY$8*24,1)),データ_研究棟施設!$J$5:$J$1048576,OFFSET($G$9,ROW()-ROW($N$9),AY$6-$D$4))&gt;=50,IF(SUMIFS(OFFSET(データ_研究棟施設!$M$5:$M$1048576,0,ROUND(AY$8*24,1)),データ_研究棟施設!$J$5:$J$1048576,OFFSET($G$9,ROW()-ROW($N$9),AY$6-$D$4))&gt;=100*$E89,"×","△"),IF(OR(AY$8&lt;9/24,AY$8&gt;=17/24,AY$110="△"),"△","〇")))</f>
        <v>〇</v>
      </c>
      <c r="AZ89" s="29" t="str">
        <f ca="1">IF(OR(AZ$9="×",AZ$110="×"),"×",IF(SUMIFS(OFFSET(データ_研究棟施設!$M$5:$M$1048576,0,ROUND(AZ$8*24,1)),データ_研究棟施設!$J$5:$J$1048576,OFFSET($G$9,ROW()-ROW($N$9),AZ$6-$D$4))&gt;=50,IF(SUMIFS(OFFSET(データ_研究棟施設!$M$5:$M$1048576,0,ROUND(AZ$8*24,1)),データ_研究棟施設!$J$5:$J$1048576,OFFSET($G$9,ROW()-ROW($N$9),AZ$6-$D$4))&gt;=100*$E89,"×","△"),IF(OR(AZ$8&lt;9/24,AZ$8&gt;=17/24,AZ$110="△"),"△","〇")))</f>
        <v>〇</v>
      </c>
      <c r="BA89" s="29" t="str">
        <f ca="1">IF(OR(BA$9="×",BA$110="×"),"×",IF(SUMIFS(OFFSET(データ_研究棟施設!$M$5:$M$1048576,0,ROUND(BA$8*24,1)),データ_研究棟施設!$J$5:$J$1048576,OFFSET($G$9,ROW()-ROW($N$9),BA$6-$D$4))&gt;=50,IF(SUMIFS(OFFSET(データ_研究棟施設!$M$5:$M$1048576,0,ROUND(BA$8*24,1)),データ_研究棟施設!$J$5:$J$1048576,OFFSET($G$9,ROW()-ROW($N$9),BA$6-$D$4))&gt;=100*$E89,"×","△"),IF(OR(BA$8&lt;9/24,BA$8&gt;=17/24,BA$110="△"),"△","〇")))</f>
        <v>〇</v>
      </c>
      <c r="BB89" s="29" t="str">
        <f ca="1">IF(OR(BB$9="×",BB$110="×"),"×",IF(SUMIFS(OFFSET(データ_研究棟施設!$M$5:$M$1048576,0,ROUND(BB$8*24,1)),データ_研究棟施設!$J$5:$J$1048576,OFFSET($G$9,ROW()-ROW($N$9),BB$6-$D$4))&gt;=50,IF(SUMIFS(OFFSET(データ_研究棟施設!$M$5:$M$1048576,0,ROUND(BB$8*24,1)),データ_研究棟施設!$J$5:$J$1048576,OFFSET($G$9,ROW()-ROW($N$9),BB$6-$D$4))&gt;=100*$E89,"×","△"),IF(OR(BB$8&lt;9/24,BB$8&gt;=17/24,BB$110="△"),"△","〇")))</f>
        <v>〇</v>
      </c>
      <c r="BC89" s="28" t="str">
        <f ca="1">IF(OR(BC$9="×",BC$110="×"),"×",IF(SUMIFS(OFFSET(データ_研究棟施設!$M$5:$M$1048576,0,ROUND(BC$8*24,1)),データ_研究棟施設!$J$5:$J$1048576,OFFSET($G$9,ROW()-ROW($N$9),BC$6-$D$4))&gt;=50,IF(SUMIFS(OFFSET(データ_研究棟施設!$M$5:$M$1048576,0,ROUND(BC$8*24,1)),データ_研究棟施設!$J$5:$J$1048576,OFFSET($G$9,ROW()-ROW($N$9),BC$6-$D$4))&gt;=100*$E89,"×","△"),IF(OR(BC$8&lt;9/24,BC$8&gt;=17/24,BC$110="△"),"△","〇")))</f>
        <v>△</v>
      </c>
      <c r="BD89" s="29" t="str">
        <f ca="1">IF(OR(BD$9="×",BD$110="×"),"×",IF(SUMIFS(OFFSET(データ_研究棟施設!$M$5:$M$1048576,0,ROUND(BD$8*24,1)),データ_研究棟施設!$J$5:$J$1048576,OFFSET($G$9,ROW()-ROW($N$9),BD$6-$D$4))&gt;=50,IF(SUMIFS(OFFSET(データ_研究棟施設!$M$5:$M$1048576,0,ROUND(BD$8*24,1)),データ_研究棟施設!$J$5:$J$1048576,OFFSET($G$9,ROW()-ROW($N$9),BD$6-$D$4))&gt;=100*$E89,"×","△"),IF(OR(BD$8&lt;9/24,BD$8&gt;=17/24,BD$110="△"),"△","〇")))</f>
        <v>△</v>
      </c>
      <c r="BE89" s="29" t="str">
        <f ca="1">IF(OR(BE$9="×",BE$110="×"),"×",IF(SUMIFS(OFFSET(データ_研究棟施設!$M$5:$M$1048576,0,ROUND(BE$8*24,1)),データ_研究棟施設!$J$5:$J$1048576,OFFSET($G$9,ROW()-ROW($N$9),BE$6-$D$4))&gt;=50,IF(SUMIFS(OFFSET(データ_研究棟施設!$M$5:$M$1048576,0,ROUND(BE$8*24,1)),データ_研究棟施設!$J$5:$J$1048576,OFFSET($G$9,ROW()-ROW($N$9),BE$6-$D$4))&gt;=100*$E89,"×","△"),IF(OR(BE$8&lt;9/24,BE$8&gt;=17/24,BE$110="△"),"△","〇")))</f>
        <v>△</v>
      </c>
      <c r="BF89" s="30" t="str">
        <f ca="1">IF(OR(BF$9="×",BF$110="×"),"×",IF(SUMIFS(OFFSET(データ_研究棟施設!$M$5:$M$1048576,0,ROUND(BF$8*24,1)),データ_研究棟施設!$J$5:$J$1048576,OFFSET($G$9,ROW()-ROW($N$9),BF$6-$D$4))&gt;=50,IF(SUMIFS(OFFSET(データ_研究棟施設!$M$5:$M$1048576,0,ROUND(BF$8*24,1)),データ_研究棟施設!$J$5:$J$1048576,OFFSET($G$9,ROW()-ROW($N$9),BF$6-$D$4))&gt;=100*$E89,"×","△"),IF(OR(BF$8&lt;9/24,BF$8&gt;=17/24,BF$110="△"),"△","〇")))</f>
        <v>△</v>
      </c>
      <c r="BG89" s="29" t="str">
        <f ca="1">IF(OR(BG$9="×",BG$110="×"),"×",IF(SUMIFS(OFFSET(データ_研究棟施設!$M$5:$M$1048576,0,ROUND(BG$8*24,1)),データ_研究棟施設!$J$5:$J$1048576,OFFSET($G$9,ROW()-ROW($N$9),BG$6-$D$4))&gt;=50,IF(SUMIFS(OFFSET(データ_研究棟施設!$M$5:$M$1048576,0,ROUND(BG$8*24,1)),データ_研究棟施設!$J$5:$J$1048576,OFFSET($G$9,ROW()-ROW($N$9),BG$6-$D$4))&gt;=100*$E89,"×","△"),IF(OR(BG$8&lt;9/24,BG$8&gt;=17/24,BG$110="△"),"△","〇")))</f>
        <v>△</v>
      </c>
      <c r="BH89" s="29" t="str">
        <f ca="1">IF(OR(BH$9="×",BH$110="×"),"×",IF(SUMIFS(OFFSET(データ_研究棟施設!$M$5:$M$1048576,0,ROUND(BH$8*24,1)),データ_研究棟施設!$J$5:$J$1048576,OFFSET($G$9,ROW()-ROW($N$9),BH$6-$D$4))&gt;=50,IF(SUMIFS(OFFSET(データ_研究棟施設!$M$5:$M$1048576,0,ROUND(BH$8*24,1)),データ_研究棟施設!$J$5:$J$1048576,OFFSET($G$9,ROW()-ROW($N$9),BH$6-$D$4))&gt;=100*$E89,"×","△"),IF(OR(BH$8&lt;9/24,BH$8&gt;=17/24,BH$110="△"),"△","〇")))</f>
        <v>△</v>
      </c>
      <c r="BI89" s="37" t="str">
        <f ca="1">IF(OR(BI$9="×",BI$110="×"),"×",IF(SUMIFS(OFFSET(データ_研究棟施設!$M$5:$M$1048576,0,ROUND(BI$8*24,1)),データ_研究棟施設!$J$5:$J$1048576,OFFSET($G$9,ROW()-ROW($N$9),BI$6-$D$4))&gt;=50,IF(SUMIFS(OFFSET(データ_研究棟施設!$M$5:$M$1048576,0,ROUND(BI$8*24,1)),データ_研究棟施設!$J$5:$J$1048576,OFFSET($G$9,ROW()-ROW($N$9),BI$6-$D$4))&gt;=100*$E89,"×","△"),IF(OR(BI$8&lt;9/24,BI$8&gt;=17/24,BI$110="△"),"△","〇")))</f>
        <v>△</v>
      </c>
      <c r="BJ89" s="36" t="str">
        <f ca="1">IF(OR(BJ$9="×",BJ$110="×"),"×",IF(SUMIFS(OFFSET(データ_研究棟施設!$M$5:$M$1048576,0,ROUND(BJ$8*24,1)),データ_研究棟施設!$J$5:$J$1048576,OFFSET($G$9,ROW()-ROW($N$9),BJ$6-$D$4))&gt;=50,IF(SUMIFS(OFFSET(データ_研究棟施設!$M$5:$M$1048576,0,ROUND(BJ$8*24,1)),データ_研究棟施設!$J$5:$J$1048576,OFFSET($G$9,ROW()-ROW($N$9),BJ$6-$D$4))&gt;=100*$E89,"×","△"),IF(OR(BJ$8&lt;9/24,BJ$8&gt;=17/24,BJ$110="△"),"△","〇")))</f>
        <v>△</v>
      </c>
      <c r="BK89" s="29" t="str">
        <f ca="1">IF(OR(BK$9="×",BK$110="×"),"×",IF(SUMIFS(OFFSET(データ_研究棟施設!$M$5:$M$1048576,0,ROUND(BK$8*24,1)),データ_研究棟施設!$J$5:$J$1048576,OFFSET($G$9,ROW()-ROW($N$9),BK$6-$D$4))&gt;=50,IF(SUMIFS(OFFSET(データ_研究棟施設!$M$5:$M$1048576,0,ROUND(BK$8*24,1)),データ_研究棟施設!$J$5:$J$1048576,OFFSET($G$9,ROW()-ROW($N$9),BK$6-$D$4))&gt;=100*$E89,"×","△"),IF(OR(BK$8&lt;9/24,BK$8&gt;=17/24,BK$110="△"),"△","〇")))</f>
        <v>△</v>
      </c>
      <c r="BL89" s="29" t="str">
        <f ca="1">IF(OR(BL$9="×",BL$110="×"),"×",IF(SUMIFS(OFFSET(データ_研究棟施設!$M$5:$M$1048576,0,ROUND(BL$8*24,1)),データ_研究棟施設!$J$5:$J$1048576,OFFSET($G$9,ROW()-ROW($N$9),BL$6-$D$4))&gt;=50,IF(SUMIFS(OFFSET(データ_研究棟施設!$M$5:$M$1048576,0,ROUND(BL$8*24,1)),データ_研究棟施設!$J$5:$J$1048576,OFFSET($G$9,ROW()-ROW($N$9),BL$6-$D$4))&gt;=100*$E89,"×","△"),IF(OR(BL$8&lt;9/24,BL$8&gt;=17/24,BL$110="△"),"△","〇")))</f>
        <v>△</v>
      </c>
      <c r="BM89" s="29" t="str">
        <f ca="1">IF(OR(BM$9="×",BM$110="×"),"×",IF(SUMIFS(OFFSET(データ_研究棟施設!$M$5:$M$1048576,0,ROUND(BM$8*24,1)),データ_研究棟施設!$J$5:$J$1048576,OFFSET($G$9,ROW()-ROW($N$9),BM$6-$D$4))&gt;=50,IF(SUMIFS(OFFSET(データ_研究棟施設!$M$5:$M$1048576,0,ROUND(BM$8*24,1)),データ_研究棟施設!$J$5:$J$1048576,OFFSET($G$9,ROW()-ROW($N$9),BM$6-$D$4))&gt;=100*$E89,"×","△"),IF(OR(BM$8&lt;9/24,BM$8&gt;=17/24,BM$110="△"),"△","〇")))</f>
        <v>△</v>
      </c>
      <c r="BN89" s="29" t="str">
        <f ca="1">IF(OR(BN$9="×",BN$110="×"),"×",IF(SUMIFS(OFFSET(データ_研究棟施設!$M$5:$M$1048576,0,ROUND(BN$8*24,1)),データ_研究棟施設!$J$5:$J$1048576,OFFSET($G$9,ROW()-ROW($N$9),BN$6-$D$4))&gt;=50,IF(SUMIFS(OFFSET(データ_研究棟施設!$M$5:$M$1048576,0,ROUND(BN$8*24,1)),データ_研究棟施設!$J$5:$J$1048576,OFFSET($G$9,ROW()-ROW($N$9),BN$6-$D$4))&gt;=100*$E89,"×","△"),IF(OR(BN$8&lt;9/24,BN$8&gt;=17/24,BN$110="△"),"△","〇")))</f>
        <v>△</v>
      </c>
      <c r="BO89" s="29" t="str">
        <f ca="1">IF(OR(BO$9="×",BO$110="×"),"×",IF(SUMIFS(OFFSET(データ_研究棟施設!$M$5:$M$1048576,0,ROUND(BO$8*24,1)),データ_研究棟施設!$J$5:$J$1048576,OFFSET($G$9,ROW()-ROW($N$9),BO$6-$D$4))&gt;=50,IF(SUMIFS(OFFSET(データ_研究棟施設!$M$5:$M$1048576,0,ROUND(BO$8*24,1)),データ_研究棟施設!$J$5:$J$1048576,OFFSET($G$9,ROW()-ROW($N$9),BO$6-$D$4))&gt;=100*$E89,"×","△"),IF(OR(BO$8&lt;9/24,BO$8&gt;=17/24,BO$110="△"),"△","〇")))</f>
        <v>△</v>
      </c>
      <c r="BP89" s="29" t="str">
        <f ca="1">IF(OR(BP$9="×",BP$110="×"),"×",IF(SUMIFS(OFFSET(データ_研究棟施設!$M$5:$M$1048576,0,ROUND(BP$8*24,1)),データ_研究棟施設!$J$5:$J$1048576,OFFSET($G$9,ROW()-ROW($N$9),BP$6-$D$4))&gt;=50,IF(SUMIFS(OFFSET(データ_研究棟施設!$M$5:$M$1048576,0,ROUND(BP$8*24,1)),データ_研究棟施設!$J$5:$J$1048576,OFFSET($G$9,ROW()-ROW($N$9),BP$6-$D$4))&gt;=100*$E89,"×","△"),IF(OR(BP$8&lt;9/24,BP$8&gt;=17/24,BP$110="△"),"△","〇")))</f>
        <v>△</v>
      </c>
      <c r="BQ89" s="29" t="str">
        <f ca="1">IF(OR(BQ$9="×",BQ$110="×"),"×",IF(SUMIFS(OFFSET(データ_研究棟施設!$M$5:$M$1048576,0,ROUND(BQ$8*24,1)),データ_研究棟施設!$J$5:$J$1048576,OFFSET($G$9,ROW()-ROW($N$9),BQ$6-$D$4))&gt;=50,IF(SUMIFS(OFFSET(データ_研究棟施設!$M$5:$M$1048576,0,ROUND(BQ$8*24,1)),データ_研究棟施設!$J$5:$J$1048576,OFFSET($G$9,ROW()-ROW($N$9),BQ$6-$D$4))&gt;=100*$E89,"×","△"),IF(OR(BQ$8&lt;9/24,BQ$8&gt;=17/24,BQ$110="△"),"△","〇")))</f>
        <v>△</v>
      </c>
      <c r="BR89" s="29" t="str">
        <f ca="1">IF(OR(BR$9="×",BR$110="×"),"×",IF(SUMIFS(OFFSET(データ_研究棟施設!$M$5:$M$1048576,0,ROUND(BR$8*24,1)),データ_研究棟施設!$J$5:$J$1048576,OFFSET($G$9,ROW()-ROW($N$9),BR$6-$D$4))&gt;=50,IF(SUMIFS(OFFSET(データ_研究棟施設!$M$5:$M$1048576,0,ROUND(BR$8*24,1)),データ_研究棟施設!$J$5:$J$1048576,OFFSET($G$9,ROW()-ROW($N$9),BR$6-$D$4))&gt;=100*$E89,"×","△"),IF(OR(BR$8&lt;9/24,BR$8&gt;=17/24,BR$110="△"),"△","〇")))</f>
        <v>△</v>
      </c>
      <c r="BS89" s="28" t="str">
        <f ca="1">IF(OR(BS$9="×",BS$110="×"),"×",IF(SUMIFS(OFFSET(データ_研究棟施設!$M$5:$M$1048576,0,ROUND(BS$8*24,1)),データ_研究棟施設!$J$5:$J$1048576,OFFSET($G$9,ROW()-ROW($N$9),BS$6-$D$4))&gt;=50,IF(SUMIFS(OFFSET(データ_研究棟施設!$M$5:$M$1048576,0,ROUND(BS$8*24,1)),データ_研究棟施設!$J$5:$J$1048576,OFFSET($G$9,ROW()-ROW($N$9),BS$6-$D$4))&gt;=100*$E89,"×","△"),IF(OR(BS$8&lt;9/24,BS$8&gt;=17/24,BS$110="△"),"△","〇")))</f>
        <v>〇</v>
      </c>
      <c r="BT89" s="29" t="str">
        <f ca="1">IF(OR(BT$9="×",BT$110="×"),"×",IF(SUMIFS(OFFSET(データ_研究棟施設!$M$5:$M$1048576,0,ROUND(BT$8*24,1)),データ_研究棟施設!$J$5:$J$1048576,OFFSET($G$9,ROW()-ROW($N$9),BT$6-$D$4))&gt;=50,IF(SUMIFS(OFFSET(データ_研究棟施設!$M$5:$M$1048576,0,ROUND(BT$8*24,1)),データ_研究棟施設!$J$5:$J$1048576,OFFSET($G$9,ROW()-ROW($N$9),BT$6-$D$4))&gt;=100*$E89,"×","△"),IF(OR(BT$8&lt;9/24,BT$8&gt;=17/24,BT$110="△"),"△","〇")))</f>
        <v>〇</v>
      </c>
      <c r="BU89" s="29" t="str">
        <f ca="1">IF(OR(BU$9="×",BU$110="×"),"×",IF(SUMIFS(OFFSET(データ_研究棟施設!$M$5:$M$1048576,0,ROUND(BU$8*24,1)),データ_研究棟施設!$J$5:$J$1048576,OFFSET($G$9,ROW()-ROW($N$9),BU$6-$D$4))&gt;=50,IF(SUMIFS(OFFSET(データ_研究棟施設!$M$5:$M$1048576,0,ROUND(BU$8*24,1)),データ_研究棟施設!$J$5:$J$1048576,OFFSET($G$9,ROW()-ROW($N$9),BU$6-$D$4))&gt;=100*$E89,"×","△"),IF(OR(BU$8&lt;9/24,BU$8&gt;=17/24,BU$110="△"),"△","〇")))</f>
        <v>〇</v>
      </c>
      <c r="BV89" s="30" t="str">
        <f ca="1">IF(OR(BV$9="×",BV$110="×"),"×",IF(SUMIFS(OFFSET(データ_研究棟施設!$M$5:$M$1048576,0,ROUND(BV$8*24,1)),データ_研究棟施設!$J$5:$J$1048576,OFFSET($G$9,ROW()-ROW($N$9),BV$6-$D$4))&gt;=50,IF(SUMIFS(OFFSET(データ_研究棟施設!$M$5:$M$1048576,0,ROUND(BV$8*24,1)),データ_研究棟施設!$J$5:$J$1048576,OFFSET($G$9,ROW()-ROW($N$9),BV$6-$D$4))&gt;=100*$E89,"×","△"),IF(OR(BV$8&lt;9/24,BV$8&gt;=17/24,BV$110="△"),"△","〇")))</f>
        <v>〇</v>
      </c>
      <c r="BW89" s="29" t="str">
        <f ca="1">IF(OR(BW$9="×",BW$110="×"),"×",IF(SUMIFS(OFFSET(データ_研究棟施設!$M$5:$M$1048576,0,ROUND(BW$8*24,1)),データ_研究棟施設!$J$5:$J$1048576,OFFSET($G$9,ROW()-ROW($N$9),BW$6-$D$4))&gt;=50,IF(SUMIFS(OFFSET(データ_研究棟施設!$M$5:$M$1048576,0,ROUND(BW$8*24,1)),データ_研究棟施設!$J$5:$J$1048576,OFFSET($G$9,ROW()-ROW($N$9),BW$6-$D$4))&gt;=100*$E89,"×","△"),IF(OR(BW$8&lt;9/24,BW$8&gt;=17/24,BW$110="△"),"△","〇")))</f>
        <v>〇</v>
      </c>
      <c r="BX89" s="29" t="str">
        <f ca="1">IF(OR(BX$9="×",BX$110="×"),"×",IF(SUMIFS(OFFSET(データ_研究棟施設!$M$5:$M$1048576,0,ROUND(BX$8*24,1)),データ_研究棟施設!$J$5:$J$1048576,OFFSET($G$9,ROW()-ROW($N$9),BX$6-$D$4))&gt;=50,IF(SUMIFS(OFFSET(データ_研究棟施設!$M$5:$M$1048576,0,ROUND(BX$8*24,1)),データ_研究棟施設!$J$5:$J$1048576,OFFSET($G$9,ROW()-ROW($N$9),BX$6-$D$4))&gt;=100*$E89,"×","△"),IF(OR(BX$8&lt;9/24,BX$8&gt;=17/24,BX$110="△"),"△","〇")))</f>
        <v>〇</v>
      </c>
      <c r="BY89" s="29" t="str">
        <f ca="1">IF(OR(BY$9="×",BY$110="×"),"×",IF(SUMIFS(OFFSET(データ_研究棟施設!$M$5:$M$1048576,0,ROUND(BY$8*24,1)),データ_研究棟施設!$J$5:$J$1048576,OFFSET($G$9,ROW()-ROW($N$9),BY$6-$D$4))&gt;=50,IF(SUMIFS(OFFSET(データ_研究棟施設!$M$5:$M$1048576,0,ROUND(BY$8*24,1)),データ_研究棟施設!$J$5:$J$1048576,OFFSET($G$9,ROW()-ROW($N$9),BY$6-$D$4))&gt;=100*$E89,"×","△"),IF(OR(BY$8&lt;9/24,BY$8&gt;=17/24,BY$110="△"),"△","〇")))</f>
        <v>〇</v>
      </c>
      <c r="BZ89" s="29" t="str">
        <f ca="1">IF(OR(BZ$9="×",BZ$110="×"),"×",IF(SUMIFS(OFFSET(データ_研究棟施設!$M$5:$M$1048576,0,ROUND(BZ$8*24,1)),データ_研究棟施設!$J$5:$J$1048576,OFFSET($G$9,ROW()-ROW($N$9),BZ$6-$D$4))&gt;=50,IF(SUMIFS(OFFSET(データ_研究棟施設!$M$5:$M$1048576,0,ROUND(BZ$8*24,1)),データ_研究棟施設!$J$5:$J$1048576,OFFSET($G$9,ROW()-ROW($N$9),BZ$6-$D$4))&gt;=100*$E89,"×","△"),IF(OR(BZ$8&lt;9/24,BZ$8&gt;=17/24,BZ$110="△"),"△","〇")))</f>
        <v>〇</v>
      </c>
      <c r="CA89" s="28" t="str">
        <f ca="1">IF(OR(CA$9="×",CA$110="×"),"×",IF(SUMIFS(OFFSET(データ_研究棟施設!$M$5:$M$1048576,0,ROUND(CA$8*24,1)),データ_研究棟施設!$J$5:$J$1048576,OFFSET($G$9,ROW()-ROW($N$9),CA$6-$D$4))&gt;=50,IF(SUMIFS(OFFSET(データ_研究棟施設!$M$5:$M$1048576,0,ROUND(CA$8*24,1)),データ_研究棟施設!$J$5:$J$1048576,OFFSET($G$9,ROW()-ROW($N$9),CA$6-$D$4))&gt;=100*$E89,"×","△"),IF(OR(CA$8&lt;9/24,CA$8&gt;=17/24,CA$110="△"),"△","〇")))</f>
        <v>△</v>
      </c>
      <c r="CB89" s="29" t="str">
        <f ca="1">IF(OR(CB$9="×",CB$110="×"),"×",IF(SUMIFS(OFFSET(データ_研究棟施設!$M$5:$M$1048576,0,ROUND(CB$8*24,1)),データ_研究棟施設!$J$5:$J$1048576,OFFSET($G$9,ROW()-ROW($N$9),CB$6-$D$4))&gt;=50,IF(SUMIFS(OFFSET(データ_研究棟施設!$M$5:$M$1048576,0,ROUND(CB$8*24,1)),データ_研究棟施設!$J$5:$J$1048576,OFFSET($G$9,ROW()-ROW($N$9),CB$6-$D$4))&gt;=100*$E89,"×","△"),IF(OR(CB$8&lt;9/24,CB$8&gt;=17/24,CB$110="△"),"△","〇")))</f>
        <v>△</v>
      </c>
      <c r="CC89" s="29" t="str">
        <f ca="1">IF(OR(CC$9="×",CC$110="×"),"×",IF(SUMIFS(OFFSET(データ_研究棟施設!$M$5:$M$1048576,0,ROUND(CC$8*24,1)),データ_研究棟施設!$J$5:$J$1048576,OFFSET($G$9,ROW()-ROW($N$9),CC$6-$D$4))&gt;=50,IF(SUMIFS(OFFSET(データ_研究棟施設!$M$5:$M$1048576,0,ROUND(CC$8*24,1)),データ_研究棟施設!$J$5:$J$1048576,OFFSET($G$9,ROW()-ROW($N$9),CC$6-$D$4))&gt;=100*$E89,"×","△"),IF(OR(CC$8&lt;9/24,CC$8&gt;=17/24,CC$110="△"),"△","〇")))</f>
        <v>△</v>
      </c>
      <c r="CD89" s="30" t="str">
        <f ca="1">IF(OR(CD$9="×",CD$110="×"),"×",IF(SUMIFS(OFFSET(データ_研究棟施設!$M$5:$M$1048576,0,ROUND(CD$8*24,1)),データ_研究棟施設!$J$5:$J$1048576,OFFSET($G$9,ROW()-ROW($N$9),CD$6-$D$4))&gt;=50,IF(SUMIFS(OFFSET(データ_研究棟施設!$M$5:$M$1048576,0,ROUND(CD$8*24,1)),データ_研究棟施設!$J$5:$J$1048576,OFFSET($G$9,ROW()-ROW($N$9),CD$6-$D$4))&gt;=100*$E89,"×","△"),IF(OR(CD$8&lt;9/24,CD$8&gt;=17/24,CD$110="△"),"△","〇")))</f>
        <v>△</v>
      </c>
      <c r="CE89" s="29" t="str">
        <f ca="1">IF(OR(CE$9="×",CE$110="×"),"×",IF(SUMIFS(OFFSET(データ_研究棟施設!$M$5:$M$1048576,0,ROUND(CE$8*24,1)),データ_研究棟施設!$J$5:$J$1048576,OFFSET($G$9,ROW()-ROW($N$9),CE$6-$D$4))&gt;=50,IF(SUMIFS(OFFSET(データ_研究棟施設!$M$5:$M$1048576,0,ROUND(CE$8*24,1)),データ_研究棟施設!$J$5:$J$1048576,OFFSET($G$9,ROW()-ROW($N$9),CE$6-$D$4))&gt;=100*$E89,"×","△"),IF(OR(CE$8&lt;9/24,CE$8&gt;=17/24,CE$110="△"),"△","〇")))</f>
        <v>△</v>
      </c>
      <c r="CF89" s="29" t="str">
        <f ca="1">IF(OR(CF$9="×",CF$110="×"),"×",IF(SUMIFS(OFFSET(データ_研究棟施設!$M$5:$M$1048576,0,ROUND(CF$8*24,1)),データ_研究棟施設!$J$5:$J$1048576,OFFSET($G$9,ROW()-ROW($N$9),CF$6-$D$4))&gt;=50,IF(SUMIFS(OFFSET(データ_研究棟施設!$M$5:$M$1048576,0,ROUND(CF$8*24,1)),データ_研究棟施設!$J$5:$J$1048576,OFFSET($G$9,ROW()-ROW($N$9),CF$6-$D$4))&gt;=100*$E89,"×","△"),IF(OR(CF$8&lt;9/24,CF$8&gt;=17/24,CF$110="△"),"△","〇")))</f>
        <v>△</v>
      </c>
      <c r="CG89" s="37" t="str">
        <f ca="1">IF(OR(CG$9="×",CG$110="×"),"×",IF(SUMIFS(OFFSET(データ_研究棟施設!$M$5:$M$1048576,0,ROUND(CG$8*24,1)),データ_研究棟施設!$J$5:$J$1048576,OFFSET($G$9,ROW()-ROW($N$9),CG$6-$D$4))&gt;=50,IF(SUMIFS(OFFSET(データ_研究棟施設!$M$5:$M$1048576,0,ROUND(CG$8*24,1)),データ_研究棟施設!$J$5:$J$1048576,OFFSET($G$9,ROW()-ROW($N$9),CG$6-$D$4))&gt;=100*$E89,"×","△"),IF(OR(CG$8&lt;9/24,CG$8&gt;=17/24,CG$110="△"),"△","〇")))</f>
        <v>△</v>
      </c>
      <c r="CH89" s="36" t="str">
        <f ca="1">IF(OR(CH$9="×",CH$110="×"),"×",IF(SUMIFS(OFFSET(データ_研究棟施設!$M$5:$M$1048576,0,ROUND(CH$8*24,1)),データ_研究棟施設!$J$5:$J$1048576,OFFSET($G$9,ROW()-ROW($N$9),CH$6-$D$4))&gt;=50,IF(SUMIFS(OFFSET(データ_研究棟施設!$M$5:$M$1048576,0,ROUND(CH$8*24,1)),データ_研究棟施設!$J$5:$J$1048576,OFFSET($G$9,ROW()-ROW($N$9),CH$6-$D$4))&gt;=100*$E89,"×","△"),IF(OR(CH$8&lt;9/24,CH$8&gt;=17/24,CH$110="△"),"△","〇")))</f>
        <v>△</v>
      </c>
      <c r="CI89" s="29" t="str">
        <f ca="1">IF(OR(CI$9="×",CI$110="×"),"×",IF(SUMIFS(OFFSET(データ_研究棟施設!$M$5:$M$1048576,0,ROUND(CI$8*24,1)),データ_研究棟施設!$J$5:$J$1048576,OFFSET($G$9,ROW()-ROW($N$9),CI$6-$D$4))&gt;=50,IF(SUMIFS(OFFSET(データ_研究棟施設!$M$5:$M$1048576,0,ROUND(CI$8*24,1)),データ_研究棟施設!$J$5:$J$1048576,OFFSET($G$9,ROW()-ROW($N$9),CI$6-$D$4))&gt;=100*$E89,"×","△"),IF(OR(CI$8&lt;9/24,CI$8&gt;=17/24,CI$110="△"),"△","〇")))</f>
        <v>△</v>
      </c>
      <c r="CJ89" s="29" t="str">
        <f ca="1">IF(OR(CJ$9="×",CJ$110="×"),"×",IF(SUMIFS(OFFSET(データ_研究棟施設!$M$5:$M$1048576,0,ROUND(CJ$8*24,1)),データ_研究棟施設!$J$5:$J$1048576,OFFSET($G$9,ROW()-ROW($N$9),CJ$6-$D$4))&gt;=50,IF(SUMIFS(OFFSET(データ_研究棟施設!$M$5:$M$1048576,0,ROUND(CJ$8*24,1)),データ_研究棟施設!$J$5:$J$1048576,OFFSET($G$9,ROW()-ROW($N$9),CJ$6-$D$4))&gt;=100*$E89,"×","△"),IF(OR(CJ$8&lt;9/24,CJ$8&gt;=17/24,CJ$110="△"),"△","〇")))</f>
        <v>△</v>
      </c>
      <c r="CK89" s="29" t="str">
        <f ca="1">IF(OR(CK$9="×",CK$110="×"),"×",IF(SUMIFS(OFFSET(データ_研究棟施設!$M$5:$M$1048576,0,ROUND(CK$8*24,1)),データ_研究棟施設!$J$5:$J$1048576,OFFSET($G$9,ROW()-ROW($N$9),CK$6-$D$4))&gt;=50,IF(SUMIFS(OFFSET(データ_研究棟施設!$M$5:$M$1048576,0,ROUND(CK$8*24,1)),データ_研究棟施設!$J$5:$J$1048576,OFFSET($G$9,ROW()-ROW($N$9),CK$6-$D$4))&gt;=100*$E89,"×","△"),IF(OR(CK$8&lt;9/24,CK$8&gt;=17/24,CK$110="△"),"△","〇")))</f>
        <v>△</v>
      </c>
      <c r="CL89" s="29" t="str">
        <f ca="1">IF(OR(CL$9="×",CL$110="×"),"×",IF(SUMIFS(OFFSET(データ_研究棟施設!$M$5:$M$1048576,0,ROUND(CL$8*24,1)),データ_研究棟施設!$J$5:$J$1048576,OFFSET($G$9,ROW()-ROW($N$9),CL$6-$D$4))&gt;=50,IF(SUMIFS(OFFSET(データ_研究棟施設!$M$5:$M$1048576,0,ROUND(CL$8*24,1)),データ_研究棟施設!$J$5:$J$1048576,OFFSET($G$9,ROW()-ROW($N$9),CL$6-$D$4))&gt;=100*$E89,"×","△"),IF(OR(CL$8&lt;9/24,CL$8&gt;=17/24,CL$110="△"),"△","〇")))</f>
        <v>△</v>
      </c>
      <c r="CM89" s="29" t="str">
        <f ca="1">IF(OR(CM$9="×",CM$110="×"),"×",IF(SUMIFS(OFFSET(データ_研究棟施設!$M$5:$M$1048576,0,ROUND(CM$8*24,1)),データ_研究棟施設!$J$5:$J$1048576,OFFSET($G$9,ROW()-ROW($N$9),CM$6-$D$4))&gt;=50,IF(SUMIFS(OFFSET(データ_研究棟施設!$M$5:$M$1048576,0,ROUND(CM$8*24,1)),データ_研究棟施設!$J$5:$J$1048576,OFFSET($G$9,ROW()-ROW($N$9),CM$6-$D$4))&gt;=100*$E89,"×","△"),IF(OR(CM$8&lt;9/24,CM$8&gt;=17/24,CM$110="△"),"△","〇")))</f>
        <v>△</v>
      </c>
      <c r="CN89" s="29" t="str">
        <f ca="1">IF(OR(CN$9="×",CN$110="×"),"×",IF(SUMIFS(OFFSET(データ_研究棟施設!$M$5:$M$1048576,0,ROUND(CN$8*24,1)),データ_研究棟施設!$J$5:$J$1048576,OFFSET($G$9,ROW()-ROW($N$9),CN$6-$D$4))&gt;=50,IF(SUMIFS(OFFSET(データ_研究棟施設!$M$5:$M$1048576,0,ROUND(CN$8*24,1)),データ_研究棟施設!$J$5:$J$1048576,OFFSET($G$9,ROW()-ROW($N$9),CN$6-$D$4))&gt;=100*$E89,"×","△"),IF(OR(CN$8&lt;9/24,CN$8&gt;=17/24,CN$110="△"),"△","〇")))</f>
        <v>△</v>
      </c>
      <c r="CO89" s="29" t="str">
        <f ca="1">IF(OR(CO$9="×",CO$110="×"),"×",IF(SUMIFS(OFFSET(データ_研究棟施設!$M$5:$M$1048576,0,ROUND(CO$8*24,1)),データ_研究棟施設!$J$5:$J$1048576,OFFSET($G$9,ROW()-ROW($N$9),CO$6-$D$4))&gt;=50,IF(SUMIFS(OFFSET(データ_研究棟施設!$M$5:$M$1048576,0,ROUND(CO$8*24,1)),データ_研究棟施設!$J$5:$J$1048576,OFFSET($G$9,ROW()-ROW($N$9),CO$6-$D$4))&gt;=100*$E89,"×","△"),IF(OR(CO$8&lt;9/24,CO$8&gt;=17/24,CO$110="△"),"△","〇")))</f>
        <v>△</v>
      </c>
      <c r="CP89" s="29" t="str">
        <f ca="1">IF(OR(CP$9="×",CP$110="×"),"×",IF(SUMIFS(OFFSET(データ_研究棟施設!$M$5:$M$1048576,0,ROUND(CP$8*24,1)),データ_研究棟施設!$J$5:$J$1048576,OFFSET($G$9,ROW()-ROW($N$9),CP$6-$D$4))&gt;=50,IF(SUMIFS(OFFSET(データ_研究棟施設!$M$5:$M$1048576,0,ROUND(CP$8*24,1)),データ_研究棟施設!$J$5:$J$1048576,OFFSET($G$9,ROW()-ROW($N$9),CP$6-$D$4))&gt;=100*$E89,"×","△"),IF(OR(CP$8&lt;9/24,CP$8&gt;=17/24,CP$110="△"),"△","〇")))</f>
        <v>△</v>
      </c>
      <c r="CQ89" s="28" t="str">
        <f ca="1">IF(OR(CQ$9="×",CQ$110="×"),"×",IF(SUMIFS(OFFSET(データ_研究棟施設!$M$5:$M$1048576,0,ROUND(CQ$8*24,1)),データ_研究棟施設!$J$5:$J$1048576,OFFSET($G$9,ROW()-ROW($N$9),CQ$6-$D$4))&gt;=50,IF(SUMIFS(OFFSET(データ_研究棟施設!$M$5:$M$1048576,0,ROUND(CQ$8*24,1)),データ_研究棟施設!$J$5:$J$1048576,OFFSET($G$9,ROW()-ROW($N$9),CQ$6-$D$4))&gt;=100*$E89,"×","△"),IF(OR(CQ$8&lt;9/24,CQ$8&gt;=17/24,CQ$110="△"),"△","〇")))</f>
        <v>〇</v>
      </c>
      <c r="CR89" s="29" t="str">
        <f ca="1">IF(OR(CR$9="×",CR$110="×"),"×",IF(SUMIFS(OFFSET(データ_研究棟施設!$M$5:$M$1048576,0,ROUND(CR$8*24,1)),データ_研究棟施設!$J$5:$J$1048576,OFFSET($G$9,ROW()-ROW($N$9),CR$6-$D$4))&gt;=50,IF(SUMIFS(OFFSET(データ_研究棟施設!$M$5:$M$1048576,0,ROUND(CR$8*24,1)),データ_研究棟施設!$J$5:$J$1048576,OFFSET($G$9,ROW()-ROW($N$9),CR$6-$D$4))&gt;=100*$E89,"×","△"),IF(OR(CR$8&lt;9/24,CR$8&gt;=17/24,CR$110="△"),"△","〇")))</f>
        <v>〇</v>
      </c>
      <c r="CS89" s="29" t="str">
        <f ca="1">IF(OR(CS$9="×",CS$110="×"),"×",IF(SUMIFS(OFFSET(データ_研究棟施設!$M$5:$M$1048576,0,ROUND(CS$8*24,1)),データ_研究棟施設!$J$5:$J$1048576,OFFSET($G$9,ROW()-ROW($N$9),CS$6-$D$4))&gt;=50,IF(SUMIFS(OFFSET(データ_研究棟施設!$M$5:$M$1048576,0,ROUND(CS$8*24,1)),データ_研究棟施設!$J$5:$J$1048576,OFFSET($G$9,ROW()-ROW($N$9),CS$6-$D$4))&gt;=100*$E89,"×","△"),IF(OR(CS$8&lt;9/24,CS$8&gt;=17/24,CS$110="△"),"△","〇")))</f>
        <v>〇</v>
      </c>
      <c r="CT89" s="30" t="str">
        <f ca="1">IF(OR(CT$9="×",CT$110="×"),"×",IF(SUMIFS(OFFSET(データ_研究棟施設!$M$5:$M$1048576,0,ROUND(CT$8*24,1)),データ_研究棟施設!$J$5:$J$1048576,OFFSET($G$9,ROW()-ROW($N$9),CT$6-$D$4))&gt;=50,IF(SUMIFS(OFFSET(データ_研究棟施設!$M$5:$M$1048576,0,ROUND(CT$8*24,1)),データ_研究棟施設!$J$5:$J$1048576,OFFSET($G$9,ROW()-ROW($N$9),CT$6-$D$4))&gt;=100*$E89,"×","△"),IF(OR(CT$8&lt;9/24,CT$8&gt;=17/24,CT$110="△"),"△","〇")))</f>
        <v>〇</v>
      </c>
      <c r="CU89" s="29" t="str">
        <f ca="1">IF(OR(CU$9="×",CU$110="×"),"×",IF(SUMIFS(OFFSET(データ_研究棟施設!$M$5:$M$1048576,0,ROUND(CU$8*24,1)),データ_研究棟施設!$J$5:$J$1048576,OFFSET($G$9,ROW()-ROW($N$9),CU$6-$D$4))&gt;=50,IF(SUMIFS(OFFSET(データ_研究棟施設!$M$5:$M$1048576,0,ROUND(CU$8*24,1)),データ_研究棟施設!$J$5:$J$1048576,OFFSET($G$9,ROW()-ROW($N$9),CU$6-$D$4))&gt;=100*$E89,"×","△"),IF(OR(CU$8&lt;9/24,CU$8&gt;=17/24,CU$110="△"),"△","〇")))</f>
        <v>〇</v>
      </c>
      <c r="CV89" s="29" t="str">
        <f ca="1">IF(OR(CV$9="×",CV$110="×"),"×",IF(SUMIFS(OFFSET(データ_研究棟施設!$M$5:$M$1048576,0,ROUND(CV$8*24,1)),データ_研究棟施設!$J$5:$J$1048576,OFFSET($G$9,ROW()-ROW($N$9),CV$6-$D$4))&gt;=50,IF(SUMIFS(OFFSET(データ_研究棟施設!$M$5:$M$1048576,0,ROUND(CV$8*24,1)),データ_研究棟施設!$J$5:$J$1048576,OFFSET($G$9,ROW()-ROW($N$9),CV$6-$D$4))&gt;=100*$E89,"×","△"),IF(OR(CV$8&lt;9/24,CV$8&gt;=17/24,CV$110="△"),"△","〇")))</f>
        <v>〇</v>
      </c>
      <c r="CW89" s="29" t="str">
        <f ca="1">IF(OR(CW$9="×",CW$110="×"),"×",IF(SUMIFS(OFFSET(データ_研究棟施設!$M$5:$M$1048576,0,ROUND(CW$8*24,1)),データ_研究棟施設!$J$5:$J$1048576,OFFSET($G$9,ROW()-ROW($N$9),CW$6-$D$4))&gt;=50,IF(SUMIFS(OFFSET(データ_研究棟施設!$M$5:$M$1048576,0,ROUND(CW$8*24,1)),データ_研究棟施設!$J$5:$J$1048576,OFFSET($G$9,ROW()-ROW($N$9),CW$6-$D$4))&gt;=100*$E89,"×","△"),IF(OR(CW$8&lt;9/24,CW$8&gt;=17/24,CW$110="△"),"△","〇")))</f>
        <v>〇</v>
      </c>
      <c r="CX89" s="29" t="str">
        <f ca="1">IF(OR(CX$9="×",CX$110="×"),"×",IF(SUMIFS(OFFSET(データ_研究棟施設!$M$5:$M$1048576,0,ROUND(CX$8*24,1)),データ_研究棟施設!$J$5:$J$1048576,OFFSET($G$9,ROW()-ROW($N$9),CX$6-$D$4))&gt;=50,IF(SUMIFS(OFFSET(データ_研究棟施設!$M$5:$M$1048576,0,ROUND(CX$8*24,1)),データ_研究棟施設!$J$5:$J$1048576,OFFSET($G$9,ROW()-ROW($N$9),CX$6-$D$4))&gt;=100*$E89,"×","△"),IF(OR(CX$8&lt;9/24,CX$8&gt;=17/24,CX$110="△"),"△","〇")))</f>
        <v>〇</v>
      </c>
      <c r="CY89" s="28" t="str">
        <f ca="1">IF(OR(CY$9="×",CY$110="×"),"×",IF(SUMIFS(OFFSET(データ_研究棟施設!$M$5:$M$1048576,0,ROUND(CY$8*24,1)),データ_研究棟施設!$J$5:$J$1048576,OFFSET($G$9,ROW()-ROW($N$9),CY$6-$D$4))&gt;=50,IF(SUMIFS(OFFSET(データ_研究棟施設!$M$5:$M$1048576,0,ROUND(CY$8*24,1)),データ_研究棟施設!$J$5:$J$1048576,OFFSET($G$9,ROW()-ROW($N$9),CY$6-$D$4))&gt;=100*$E89,"×","△"),IF(OR(CY$8&lt;9/24,CY$8&gt;=17/24,CY$110="△"),"△","〇")))</f>
        <v>△</v>
      </c>
      <c r="CZ89" s="29" t="str">
        <f ca="1">IF(OR(CZ$9="×",CZ$110="×"),"×",IF(SUMIFS(OFFSET(データ_研究棟施設!$M$5:$M$1048576,0,ROUND(CZ$8*24,1)),データ_研究棟施設!$J$5:$J$1048576,OFFSET($G$9,ROW()-ROW($N$9),CZ$6-$D$4))&gt;=50,IF(SUMIFS(OFFSET(データ_研究棟施設!$M$5:$M$1048576,0,ROUND(CZ$8*24,1)),データ_研究棟施設!$J$5:$J$1048576,OFFSET($G$9,ROW()-ROW($N$9),CZ$6-$D$4))&gt;=100*$E89,"×","△"),IF(OR(CZ$8&lt;9/24,CZ$8&gt;=17/24,CZ$110="△"),"△","〇")))</f>
        <v>△</v>
      </c>
      <c r="DA89" s="29" t="str">
        <f ca="1">IF(OR(DA$9="×",DA$110="×"),"×",IF(SUMIFS(OFFSET(データ_研究棟施設!$M$5:$M$1048576,0,ROUND(DA$8*24,1)),データ_研究棟施設!$J$5:$J$1048576,OFFSET($G$9,ROW()-ROW($N$9),DA$6-$D$4))&gt;=50,IF(SUMIFS(OFFSET(データ_研究棟施設!$M$5:$M$1048576,0,ROUND(DA$8*24,1)),データ_研究棟施設!$J$5:$J$1048576,OFFSET($G$9,ROW()-ROW($N$9),DA$6-$D$4))&gt;=100*$E89,"×","△"),IF(OR(DA$8&lt;9/24,DA$8&gt;=17/24,DA$110="△"),"△","〇")))</f>
        <v>△</v>
      </c>
      <c r="DB89" s="30" t="str">
        <f ca="1">IF(OR(DB$9="×",DB$110="×"),"×",IF(SUMIFS(OFFSET(データ_研究棟施設!$M$5:$M$1048576,0,ROUND(DB$8*24,1)),データ_研究棟施設!$J$5:$J$1048576,OFFSET($G$9,ROW()-ROW($N$9),DB$6-$D$4))&gt;=50,IF(SUMIFS(OFFSET(データ_研究棟施設!$M$5:$M$1048576,0,ROUND(DB$8*24,1)),データ_研究棟施設!$J$5:$J$1048576,OFFSET($G$9,ROW()-ROW($N$9),DB$6-$D$4))&gt;=100*$E89,"×","△"),IF(OR(DB$8&lt;9/24,DB$8&gt;=17/24,DB$110="△"),"△","〇")))</f>
        <v>△</v>
      </c>
      <c r="DC89" s="29" t="str">
        <f ca="1">IF(OR(DC$9="×",DC$110="×"),"×",IF(SUMIFS(OFFSET(データ_研究棟施設!$M$5:$M$1048576,0,ROUND(DC$8*24,1)),データ_研究棟施設!$J$5:$J$1048576,OFFSET($G$9,ROW()-ROW($N$9),DC$6-$D$4))&gt;=50,IF(SUMIFS(OFFSET(データ_研究棟施設!$M$5:$M$1048576,0,ROUND(DC$8*24,1)),データ_研究棟施設!$J$5:$J$1048576,OFFSET($G$9,ROW()-ROW($N$9),DC$6-$D$4))&gt;=100*$E89,"×","△"),IF(OR(DC$8&lt;9/24,DC$8&gt;=17/24,DC$110="△"),"△","〇")))</f>
        <v>△</v>
      </c>
      <c r="DD89" s="29" t="str">
        <f ca="1">IF(OR(DD$9="×",DD$110="×"),"×",IF(SUMIFS(OFFSET(データ_研究棟施設!$M$5:$M$1048576,0,ROUND(DD$8*24,1)),データ_研究棟施設!$J$5:$J$1048576,OFFSET($G$9,ROW()-ROW($N$9),DD$6-$D$4))&gt;=50,IF(SUMIFS(OFFSET(データ_研究棟施設!$M$5:$M$1048576,0,ROUND(DD$8*24,1)),データ_研究棟施設!$J$5:$J$1048576,OFFSET($G$9,ROW()-ROW($N$9),DD$6-$D$4))&gt;=100*$E89,"×","△"),IF(OR(DD$8&lt;9/24,DD$8&gt;=17/24,DD$110="△"),"△","〇")))</f>
        <v>△</v>
      </c>
      <c r="DE89" s="37" t="str">
        <f ca="1">IF(OR(DE$9="×",DE$110="×"),"×",IF(SUMIFS(OFFSET(データ_研究棟施設!$M$5:$M$1048576,0,ROUND(DE$8*24,1)),データ_研究棟施設!$J$5:$J$1048576,OFFSET($G$9,ROW()-ROW($N$9),DE$6-$D$4))&gt;=50,IF(SUMIFS(OFFSET(データ_研究棟施設!$M$5:$M$1048576,0,ROUND(DE$8*24,1)),データ_研究棟施設!$J$5:$J$1048576,OFFSET($G$9,ROW()-ROW($N$9),DE$6-$D$4))&gt;=100*$E89,"×","△"),IF(OR(DE$8&lt;9/24,DE$8&gt;=17/24,DE$110="△"),"△","〇")))</f>
        <v>△</v>
      </c>
      <c r="DF89" s="36" t="str">
        <f ca="1">IF(OR(DF$9="×",DF$110="×"),"×",IF(SUMIFS(OFFSET(データ_研究棟施設!$M$5:$M$1048576,0,ROUND(DF$8*24,1)),データ_研究棟施設!$J$5:$J$1048576,OFFSET($G$9,ROW()-ROW($N$9),DF$6-$D$4))&gt;=50,IF(SUMIFS(OFFSET(データ_研究棟施設!$M$5:$M$1048576,0,ROUND(DF$8*24,1)),データ_研究棟施設!$J$5:$J$1048576,OFFSET($G$9,ROW()-ROW($N$9),DF$6-$D$4))&gt;=100*$E89,"×","△"),IF(OR(DF$8&lt;9/24,DF$8&gt;=17/24,DF$110="△"),"△","〇")))</f>
        <v>△</v>
      </c>
      <c r="DG89" s="29" t="str">
        <f ca="1">IF(OR(DG$9="×",DG$110="×"),"×",IF(SUMIFS(OFFSET(データ_研究棟施設!$M$5:$M$1048576,0,ROUND(DG$8*24,1)),データ_研究棟施設!$J$5:$J$1048576,OFFSET($G$9,ROW()-ROW($N$9),DG$6-$D$4))&gt;=50,IF(SUMIFS(OFFSET(データ_研究棟施設!$M$5:$M$1048576,0,ROUND(DG$8*24,1)),データ_研究棟施設!$J$5:$J$1048576,OFFSET($G$9,ROW()-ROW($N$9),DG$6-$D$4))&gt;=100*$E89,"×","△"),IF(OR(DG$8&lt;9/24,DG$8&gt;=17/24,DG$110="△"),"△","〇")))</f>
        <v>△</v>
      </c>
      <c r="DH89" s="29" t="str">
        <f ca="1">IF(OR(DH$9="×",DH$110="×"),"×",IF(SUMIFS(OFFSET(データ_研究棟施設!$M$5:$M$1048576,0,ROUND(DH$8*24,1)),データ_研究棟施設!$J$5:$J$1048576,OFFSET($G$9,ROW()-ROW($N$9),DH$6-$D$4))&gt;=50,IF(SUMIFS(OFFSET(データ_研究棟施設!$M$5:$M$1048576,0,ROUND(DH$8*24,1)),データ_研究棟施設!$J$5:$J$1048576,OFFSET($G$9,ROW()-ROW($N$9),DH$6-$D$4))&gt;=100*$E89,"×","△"),IF(OR(DH$8&lt;9/24,DH$8&gt;=17/24,DH$110="△"),"△","〇")))</f>
        <v>△</v>
      </c>
      <c r="DI89" s="29" t="str">
        <f ca="1">IF(OR(DI$9="×",DI$110="×"),"×",IF(SUMIFS(OFFSET(データ_研究棟施設!$M$5:$M$1048576,0,ROUND(DI$8*24,1)),データ_研究棟施設!$J$5:$J$1048576,OFFSET($G$9,ROW()-ROW($N$9),DI$6-$D$4))&gt;=50,IF(SUMIFS(OFFSET(データ_研究棟施設!$M$5:$M$1048576,0,ROUND(DI$8*24,1)),データ_研究棟施設!$J$5:$J$1048576,OFFSET($G$9,ROW()-ROW($N$9),DI$6-$D$4))&gt;=100*$E89,"×","△"),IF(OR(DI$8&lt;9/24,DI$8&gt;=17/24,DI$110="△"),"△","〇")))</f>
        <v>△</v>
      </c>
      <c r="DJ89" s="29" t="str">
        <f ca="1">IF(OR(DJ$9="×",DJ$110="×"),"×",IF(SUMIFS(OFFSET(データ_研究棟施設!$M$5:$M$1048576,0,ROUND(DJ$8*24,1)),データ_研究棟施設!$J$5:$J$1048576,OFFSET($G$9,ROW()-ROW($N$9),DJ$6-$D$4))&gt;=50,IF(SUMIFS(OFFSET(データ_研究棟施設!$M$5:$M$1048576,0,ROUND(DJ$8*24,1)),データ_研究棟施設!$J$5:$J$1048576,OFFSET($G$9,ROW()-ROW($N$9),DJ$6-$D$4))&gt;=100*$E89,"×","△"),IF(OR(DJ$8&lt;9/24,DJ$8&gt;=17/24,DJ$110="△"),"△","〇")))</f>
        <v>△</v>
      </c>
      <c r="DK89" s="29" t="str">
        <f ca="1">IF(OR(DK$9="×",DK$110="×"),"×",IF(SUMIFS(OFFSET(データ_研究棟施設!$M$5:$M$1048576,0,ROUND(DK$8*24,1)),データ_研究棟施設!$J$5:$J$1048576,OFFSET($G$9,ROW()-ROW($N$9),DK$6-$D$4))&gt;=50,IF(SUMIFS(OFFSET(データ_研究棟施設!$M$5:$M$1048576,0,ROUND(DK$8*24,1)),データ_研究棟施設!$J$5:$J$1048576,OFFSET($G$9,ROW()-ROW($N$9),DK$6-$D$4))&gt;=100*$E89,"×","△"),IF(OR(DK$8&lt;9/24,DK$8&gt;=17/24,DK$110="△"),"△","〇")))</f>
        <v>△</v>
      </c>
      <c r="DL89" s="29" t="str">
        <f ca="1">IF(OR(DL$9="×",DL$110="×"),"×",IF(SUMIFS(OFFSET(データ_研究棟施設!$M$5:$M$1048576,0,ROUND(DL$8*24,1)),データ_研究棟施設!$J$5:$J$1048576,OFFSET($G$9,ROW()-ROW($N$9),DL$6-$D$4))&gt;=50,IF(SUMIFS(OFFSET(データ_研究棟施設!$M$5:$M$1048576,0,ROUND(DL$8*24,1)),データ_研究棟施設!$J$5:$J$1048576,OFFSET($G$9,ROW()-ROW($N$9),DL$6-$D$4))&gt;=100*$E89,"×","△"),IF(OR(DL$8&lt;9/24,DL$8&gt;=17/24,DL$110="△"),"△","〇")))</f>
        <v>△</v>
      </c>
      <c r="DM89" s="29" t="str">
        <f ca="1">IF(OR(DM$9="×",DM$110="×"),"×",IF(SUMIFS(OFFSET(データ_研究棟施設!$M$5:$M$1048576,0,ROUND(DM$8*24,1)),データ_研究棟施設!$J$5:$J$1048576,OFFSET($G$9,ROW()-ROW($N$9),DM$6-$D$4))&gt;=50,IF(SUMIFS(OFFSET(データ_研究棟施設!$M$5:$M$1048576,0,ROUND(DM$8*24,1)),データ_研究棟施設!$J$5:$J$1048576,OFFSET($G$9,ROW()-ROW($N$9),DM$6-$D$4))&gt;=100*$E89,"×","△"),IF(OR(DM$8&lt;9/24,DM$8&gt;=17/24,DM$110="△"),"△","〇")))</f>
        <v>△</v>
      </c>
      <c r="DN89" s="29" t="str">
        <f ca="1">IF(OR(DN$9="×",DN$110="×"),"×",IF(SUMIFS(OFFSET(データ_研究棟施設!$M$5:$M$1048576,0,ROUND(DN$8*24,1)),データ_研究棟施設!$J$5:$J$1048576,OFFSET($G$9,ROW()-ROW($N$9),DN$6-$D$4))&gt;=50,IF(SUMIFS(OFFSET(データ_研究棟施設!$M$5:$M$1048576,0,ROUND(DN$8*24,1)),データ_研究棟施設!$J$5:$J$1048576,OFFSET($G$9,ROW()-ROW($N$9),DN$6-$D$4))&gt;=100*$E89,"×","△"),IF(OR(DN$8&lt;9/24,DN$8&gt;=17/24,DN$110="△"),"△","〇")))</f>
        <v>△</v>
      </c>
      <c r="DO89" s="28" t="str">
        <f ca="1">IF(OR(DO$9="×",DO$110="×"),"×",IF(SUMIFS(OFFSET(データ_研究棟施設!$M$5:$M$1048576,0,ROUND(DO$8*24,1)),データ_研究棟施設!$J$5:$J$1048576,OFFSET($G$9,ROW()-ROW($N$9),DO$6-$D$4))&gt;=50,IF(SUMIFS(OFFSET(データ_研究棟施設!$M$5:$M$1048576,0,ROUND(DO$8*24,1)),データ_研究棟施設!$J$5:$J$1048576,OFFSET($G$9,ROW()-ROW($N$9),DO$6-$D$4))&gt;=100*$E89,"×","△"),IF(OR(DO$8&lt;9/24,DO$8&gt;=17/24,DO$110="△"),"△","〇")))</f>
        <v>〇</v>
      </c>
      <c r="DP89" s="29" t="str">
        <f ca="1">IF(OR(DP$9="×",DP$110="×"),"×",IF(SUMIFS(OFFSET(データ_研究棟施設!$M$5:$M$1048576,0,ROUND(DP$8*24,1)),データ_研究棟施設!$J$5:$J$1048576,OFFSET($G$9,ROW()-ROW($N$9),DP$6-$D$4))&gt;=50,IF(SUMIFS(OFFSET(データ_研究棟施設!$M$5:$M$1048576,0,ROUND(DP$8*24,1)),データ_研究棟施設!$J$5:$J$1048576,OFFSET($G$9,ROW()-ROW($N$9),DP$6-$D$4))&gt;=100*$E89,"×","△"),IF(OR(DP$8&lt;9/24,DP$8&gt;=17/24,DP$110="△"),"△","〇")))</f>
        <v>〇</v>
      </c>
      <c r="DQ89" s="29" t="str">
        <f ca="1">IF(OR(DQ$9="×",DQ$110="×"),"×",IF(SUMIFS(OFFSET(データ_研究棟施設!$M$5:$M$1048576,0,ROUND(DQ$8*24,1)),データ_研究棟施設!$J$5:$J$1048576,OFFSET($G$9,ROW()-ROW($N$9),DQ$6-$D$4))&gt;=50,IF(SUMIFS(OFFSET(データ_研究棟施設!$M$5:$M$1048576,0,ROUND(DQ$8*24,1)),データ_研究棟施設!$J$5:$J$1048576,OFFSET($G$9,ROW()-ROW($N$9),DQ$6-$D$4))&gt;=100*$E89,"×","△"),IF(OR(DQ$8&lt;9/24,DQ$8&gt;=17/24,DQ$110="△"),"△","〇")))</f>
        <v>〇</v>
      </c>
      <c r="DR89" s="30" t="str">
        <f ca="1">IF(OR(DR$9="×",DR$110="×"),"×",IF(SUMIFS(OFFSET(データ_研究棟施設!$M$5:$M$1048576,0,ROUND(DR$8*24,1)),データ_研究棟施設!$J$5:$J$1048576,OFFSET($G$9,ROW()-ROW($N$9),DR$6-$D$4))&gt;=50,IF(SUMIFS(OFFSET(データ_研究棟施設!$M$5:$M$1048576,0,ROUND(DR$8*24,1)),データ_研究棟施設!$J$5:$J$1048576,OFFSET($G$9,ROW()-ROW($N$9),DR$6-$D$4))&gt;=100*$E89,"×","△"),IF(OR(DR$8&lt;9/24,DR$8&gt;=17/24,DR$110="△"),"△","〇")))</f>
        <v>〇</v>
      </c>
      <c r="DS89" s="29" t="str">
        <f ca="1">IF(OR(DS$9="×",DS$110="×"),"×",IF(SUMIFS(OFFSET(データ_研究棟施設!$M$5:$M$1048576,0,ROUND(DS$8*24,1)),データ_研究棟施設!$J$5:$J$1048576,OFFSET($G$9,ROW()-ROW($N$9),DS$6-$D$4))&gt;=50,IF(SUMIFS(OFFSET(データ_研究棟施設!$M$5:$M$1048576,0,ROUND(DS$8*24,1)),データ_研究棟施設!$J$5:$J$1048576,OFFSET($G$9,ROW()-ROW($N$9),DS$6-$D$4))&gt;=100*$E89,"×","△"),IF(OR(DS$8&lt;9/24,DS$8&gt;=17/24,DS$110="△"),"△","〇")))</f>
        <v>〇</v>
      </c>
      <c r="DT89" s="29" t="str">
        <f ca="1">IF(OR(DT$9="×",DT$110="×"),"×",IF(SUMIFS(OFFSET(データ_研究棟施設!$M$5:$M$1048576,0,ROUND(DT$8*24,1)),データ_研究棟施設!$J$5:$J$1048576,OFFSET($G$9,ROW()-ROW($N$9),DT$6-$D$4))&gt;=50,IF(SUMIFS(OFFSET(データ_研究棟施設!$M$5:$M$1048576,0,ROUND(DT$8*24,1)),データ_研究棟施設!$J$5:$J$1048576,OFFSET($G$9,ROW()-ROW($N$9),DT$6-$D$4))&gt;=100*$E89,"×","△"),IF(OR(DT$8&lt;9/24,DT$8&gt;=17/24,DT$110="△"),"△","〇")))</f>
        <v>〇</v>
      </c>
      <c r="DU89" s="29" t="str">
        <f ca="1">IF(OR(DU$9="×",DU$110="×"),"×",IF(SUMIFS(OFFSET(データ_研究棟施設!$M$5:$M$1048576,0,ROUND(DU$8*24,1)),データ_研究棟施設!$J$5:$J$1048576,OFFSET($G$9,ROW()-ROW($N$9),DU$6-$D$4))&gt;=50,IF(SUMIFS(OFFSET(データ_研究棟施設!$M$5:$M$1048576,0,ROUND(DU$8*24,1)),データ_研究棟施設!$J$5:$J$1048576,OFFSET($G$9,ROW()-ROW($N$9),DU$6-$D$4))&gt;=100*$E89,"×","△"),IF(OR(DU$8&lt;9/24,DU$8&gt;=17/24,DU$110="△"),"△","〇")))</f>
        <v>〇</v>
      </c>
      <c r="DV89" s="29" t="str">
        <f ca="1">IF(OR(DV$9="×",DV$110="×"),"×",IF(SUMIFS(OFFSET(データ_研究棟施設!$M$5:$M$1048576,0,ROUND(DV$8*24,1)),データ_研究棟施設!$J$5:$J$1048576,OFFSET($G$9,ROW()-ROW($N$9),DV$6-$D$4))&gt;=50,IF(SUMIFS(OFFSET(データ_研究棟施設!$M$5:$M$1048576,0,ROUND(DV$8*24,1)),データ_研究棟施設!$J$5:$J$1048576,OFFSET($G$9,ROW()-ROW($N$9),DV$6-$D$4))&gt;=100*$E89,"×","△"),IF(OR(DV$8&lt;9/24,DV$8&gt;=17/24,DV$110="△"),"△","〇")))</f>
        <v>〇</v>
      </c>
      <c r="DW89" s="28" t="str">
        <f ca="1">IF(OR(DW$9="×",DW$110="×"),"×",IF(SUMIFS(OFFSET(データ_研究棟施設!$M$5:$M$1048576,0,ROUND(DW$8*24,1)),データ_研究棟施設!$J$5:$J$1048576,OFFSET($G$9,ROW()-ROW($N$9),DW$6-$D$4))&gt;=50,IF(SUMIFS(OFFSET(データ_研究棟施設!$M$5:$M$1048576,0,ROUND(DW$8*24,1)),データ_研究棟施設!$J$5:$J$1048576,OFFSET($G$9,ROW()-ROW($N$9),DW$6-$D$4))&gt;=100*$E89,"×","△"),IF(OR(DW$8&lt;9/24,DW$8&gt;=17/24,DW$110="△"),"△","〇")))</f>
        <v>△</v>
      </c>
      <c r="DX89" s="29" t="str">
        <f ca="1">IF(OR(DX$9="×",DX$110="×"),"×",IF(SUMIFS(OFFSET(データ_研究棟施設!$M$5:$M$1048576,0,ROUND(DX$8*24,1)),データ_研究棟施設!$J$5:$J$1048576,OFFSET($G$9,ROW()-ROW($N$9),DX$6-$D$4))&gt;=50,IF(SUMIFS(OFFSET(データ_研究棟施設!$M$5:$M$1048576,0,ROUND(DX$8*24,1)),データ_研究棟施設!$J$5:$J$1048576,OFFSET($G$9,ROW()-ROW($N$9),DX$6-$D$4))&gt;=100*$E89,"×","△"),IF(OR(DX$8&lt;9/24,DX$8&gt;=17/24,DX$110="△"),"△","〇")))</f>
        <v>△</v>
      </c>
      <c r="DY89" s="29" t="str">
        <f ca="1">IF(OR(DY$9="×",DY$110="×"),"×",IF(SUMIFS(OFFSET(データ_研究棟施設!$M$5:$M$1048576,0,ROUND(DY$8*24,1)),データ_研究棟施設!$J$5:$J$1048576,OFFSET($G$9,ROW()-ROW($N$9),DY$6-$D$4))&gt;=50,IF(SUMIFS(OFFSET(データ_研究棟施設!$M$5:$M$1048576,0,ROUND(DY$8*24,1)),データ_研究棟施設!$J$5:$J$1048576,OFFSET($G$9,ROW()-ROW($N$9),DY$6-$D$4))&gt;=100*$E89,"×","△"),IF(OR(DY$8&lt;9/24,DY$8&gt;=17/24,DY$110="△"),"△","〇")))</f>
        <v>△</v>
      </c>
      <c r="DZ89" s="30" t="str">
        <f ca="1">IF(OR(DZ$9="×",DZ$110="×"),"×",IF(SUMIFS(OFFSET(データ_研究棟施設!$M$5:$M$1048576,0,ROUND(DZ$8*24,1)),データ_研究棟施設!$J$5:$J$1048576,OFFSET($G$9,ROW()-ROW($N$9),DZ$6-$D$4))&gt;=50,IF(SUMIFS(OFFSET(データ_研究棟施設!$M$5:$M$1048576,0,ROUND(DZ$8*24,1)),データ_研究棟施設!$J$5:$J$1048576,OFFSET($G$9,ROW()-ROW($N$9),DZ$6-$D$4))&gt;=100*$E89,"×","△"),IF(OR(DZ$8&lt;9/24,DZ$8&gt;=17/24,DZ$110="△"),"△","〇")))</f>
        <v>△</v>
      </c>
      <c r="EA89" s="29" t="str">
        <f ca="1">IF(OR(EA$9="×",EA$110="×"),"×",IF(SUMIFS(OFFSET(データ_研究棟施設!$M$5:$M$1048576,0,ROUND(EA$8*24,1)),データ_研究棟施設!$J$5:$J$1048576,OFFSET($G$9,ROW()-ROW($N$9),EA$6-$D$4))&gt;=50,IF(SUMIFS(OFFSET(データ_研究棟施設!$M$5:$M$1048576,0,ROUND(EA$8*24,1)),データ_研究棟施設!$J$5:$J$1048576,OFFSET($G$9,ROW()-ROW($N$9),EA$6-$D$4))&gt;=100*$E89,"×","△"),IF(OR(EA$8&lt;9/24,EA$8&gt;=17/24,EA$110="△"),"△","〇")))</f>
        <v>△</v>
      </c>
      <c r="EB89" s="29" t="str">
        <f ca="1">IF(OR(EB$9="×",EB$110="×"),"×",IF(SUMIFS(OFFSET(データ_研究棟施設!$M$5:$M$1048576,0,ROUND(EB$8*24,1)),データ_研究棟施設!$J$5:$J$1048576,OFFSET($G$9,ROW()-ROW($N$9),EB$6-$D$4))&gt;=50,IF(SUMIFS(OFFSET(データ_研究棟施設!$M$5:$M$1048576,0,ROUND(EB$8*24,1)),データ_研究棟施設!$J$5:$J$1048576,OFFSET($G$9,ROW()-ROW($N$9),EB$6-$D$4))&gt;=100*$E89,"×","△"),IF(OR(EB$8&lt;9/24,EB$8&gt;=17/24,EB$110="△"),"△","〇")))</f>
        <v>△</v>
      </c>
      <c r="EC89" s="37" t="str">
        <f ca="1">IF(OR(EC$9="×",EC$110="×"),"×",IF(SUMIFS(OFFSET(データ_研究棟施設!$M$5:$M$1048576,0,ROUND(EC$8*24,1)),データ_研究棟施設!$J$5:$J$1048576,OFFSET($G$9,ROW()-ROW($N$9),EC$6-$D$4))&gt;=50,IF(SUMIFS(OFFSET(データ_研究棟施設!$M$5:$M$1048576,0,ROUND(EC$8*24,1)),データ_研究棟施設!$J$5:$J$1048576,OFFSET($G$9,ROW()-ROW($N$9),EC$6-$D$4))&gt;=100*$E89,"×","△"),IF(OR(EC$8&lt;9/24,EC$8&gt;=17/24,EC$110="△"),"△","〇")))</f>
        <v>△</v>
      </c>
      <c r="ED89" s="36" t="str">
        <f ca="1">IF(OR(ED$9="×",ED$110="×"),"×",IF(SUMIFS(OFFSET(データ_研究棟施設!$M$5:$M$1048576,0,ROUND(ED$8*24,1)),データ_研究棟施設!$J$5:$J$1048576,OFFSET($G$9,ROW()-ROW($N$9),ED$6-$D$4))&gt;=50,IF(SUMIFS(OFFSET(データ_研究棟施設!$M$5:$M$1048576,0,ROUND(ED$8*24,1)),データ_研究棟施設!$J$5:$J$1048576,OFFSET($G$9,ROW()-ROW($N$9),ED$6-$D$4))&gt;=100*$E89,"×","△"),IF(OR(ED$8&lt;9/24,ED$8&gt;=17/24,ED$110="△"),"△","〇")))</f>
        <v>×</v>
      </c>
      <c r="EE89" s="29" t="str">
        <f ca="1">IF(OR(EE$9="×",EE$110="×"),"×",IF(SUMIFS(OFFSET(データ_研究棟施設!$M$5:$M$1048576,0,ROUND(EE$8*24,1)),データ_研究棟施設!$J$5:$J$1048576,OFFSET($G$9,ROW()-ROW($N$9),EE$6-$D$4))&gt;=50,IF(SUMIFS(OFFSET(データ_研究棟施設!$M$5:$M$1048576,0,ROUND(EE$8*24,1)),データ_研究棟施設!$J$5:$J$1048576,OFFSET($G$9,ROW()-ROW($N$9),EE$6-$D$4))&gt;=100*$E89,"×","△"),IF(OR(EE$8&lt;9/24,EE$8&gt;=17/24,EE$110="△"),"△","〇")))</f>
        <v>×</v>
      </c>
      <c r="EF89" s="29" t="str">
        <f ca="1">IF(OR(EF$9="×",EF$110="×"),"×",IF(SUMIFS(OFFSET(データ_研究棟施設!$M$5:$M$1048576,0,ROUND(EF$8*24,1)),データ_研究棟施設!$J$5:$J$1048576,OFFSET($G$9,ROW()-ROW($N$9),EF$6-$D$4))&gt;=50,IF(SUMIFS(OFFSET(データ_研究棟施設!$M$5:$M$1048576,0,ROUND(EF$8*24,1)),データ_研究棟施設!$J$5:$J$1048576,OFFSET($G$9,ROW()-ROW($N$9),EF$6-$D$4))&gt;=100*$E89,"×","△"),IF(OR(EF$8&lt;9/24,EF$8&gt;=17/24,EF$110="△"),"△","〇")))</f>
        <v>×</v>
      </c>
      <c r="EG89" s="29" t="str">
        <f ca="1">IF(OR(EG$9="×",EG$110="×"),"×",IF(SUMIFS(OFFSET(データ_研究棟施設!$M$5:$M$1048576,0,ROUND(EG$8*24,1)),データ_研究棟施設!$J$5:$J$1048576,OFFSET($G$9,ROW()-ROW($N$9),EG$6-$D$4))&gt;=50,IF(SUMIFS(OFFSET(データ_研究棟施設!$M$5:$M$1048576,0,ROUND(EG$8*24,1)),データ_研究棟施設!$J$5:$J$1048576,OFFSET($G$9,ROW()-ROW($N$9),EG$6-$D$4))&gt;=100*$E89,"×","△"),IF(OR(EG$8&lt;9/24,EG$8&gt;=17/24,EG$110="△"),"△","〇")))</f>
        <v>×</v>
      </c>
      <c r="EH89" s="29" t="str">
        <f ca="1">IF(OR(EH$9="×",EH$110="×"),"×",IF(SUMIFS(OFFSET(データ_研究棟施設!$M$5:$M$1048576,0,ROUND(EH$8*24,1)),データ_研究棟施設!$J$5:$J$1048576,OFFSET($G$9,ROW()-ROW($N$9),EH$6-$D$4))&gt;=50,IF(SUMIFS(OFFSET(データ_研究棟施設!$M$5:$M$1048576,0,ROUND(EH$8*24,1)),データ_研究棟施設!$J$5:$J$1048576,OFFSET($G$9,ROW()-ROW($N$9),EH$6-$D$4))&gt;=100*$E89,"×","△"),IF(OR(EH$8&lt;9/24,EH$8&gt;=17/24,EH$110="△"),"△","〇")))</f>
        <v>×</v>
      </c>
      <c r="EI89" s="29" t="str">
        <f ca="1">IF(OR(EI$9="×",EI$110="×"),"×",IF(SUMIFS(OFFSET(データ_研究棟施設!$M$5:$M$1048576,0,ROUND(EI$8*24,1)),データ_研究棟施設!$J$5:$J$1048576,OFFSET($G$9,ROW()-ROW($N$9),EI$6-$D$4))&gt;=50,IF(SUMIFS(OFFSET(データ_研究棟施設!$M$5:$M$1048576,0,ROUND(EI$8*24,1)),データ_研究棟施設!$J$5:$J$1048576,OFFSET($G$9,ROW()-ROW($N$9),EI$6-$D$4))&gt;=100*$E89,"×","△"),IF(OR(EI$8&lt;9/24,EI$8&gt;=17/24,EI$110="△"),"△","〇")))</f>
        <v>×</v>
      </c>
      <c r="EJ89" s="29" t="str">
        <f ca="1">IF(OR(EJ$9="×",EJ$110="×"),"×",IF(SUMIFS(OFFSET(データ_研究棟施設!$M$5:$M$1048576,0,ROUND(EJ$8*24,1)),データ_研究棟施設!$J$5:$J$1048576,OFFSET($G$9,ROW()-ROW($N$9),EJ$6-$D$4))&gt;=50,IF(SUMIFS(OFFSET(データ_研究棟施設!$M$5:$M$1048576,0,ROUND(EJ$8*24,1)),データ_研究棟施設!$J$5:$J$1048576,OFFSET($G$9,ROW()-ROW($N$9),EJ$6-$D$4))&gt;=100*$E89,"×","△"),IF(OR(EJ$8&lt;9/24,EJ$8&gt;=17/24,EJ$110="△"),"△","〇")))</f>
        <v>×</v>
      </c>
      <c r="EK89" s="29" t="str">
        <f ca="1">IF(OR(EK$9="×",EK$110="×"),"×",IF(SUMIFS(OFFSET(データ_研究棟施設!$M$5:$M$1048576,0,ROUND(EK$8*24,1)),データ_研究棟施設!$J$5:$J$1048576,OFFSET($G$9,ROW()-ROW($N$9),EK$6-$D$4))&gt;=50,IF(SUMIFS(OFFSET(データ_研究棟施設!$M$5:$M$1048576,0,ROUND(EK$8*24,1)),データ_研究棟施設!$J$5:$J$1048576,OFFSET($G$9,ROW()-ROW($N$9),EK$6-$D$4))&gt;=100*$E89,"×","△"),IF(OR(EK$8&lt;9/24,EK$8&gt;=17/24,EK$110="△"),"△","〇")))</f>
        <v>×</v>
      </c>
      <c r="EL89" s="29" t="str">
        <f ca="1">IF(OR(EL$9="×",EL$110="×"),"×",IF(SUMIFS(OFFSET(データ_研究棟施設!$M$5:$M$1048576,0,ROUND(EL$8*24,1)),データ_研究棟施設!$J$5:$J$1048576,OFFSET($G$9,ROW()-ROW($N$9),EL$6-$D$4))&gt;=50,IF(SUMIFS(OFFSET(データ_研究棟施設!$M$5:$M$1048576,0,ROUND(EL$8*24,1)),データ_研究棟施設!$J$5:$J$1048576,OFFSET($G$9,ROW()-ROW($N$9),EL$6-$D$4))&gt;=100*$E89,"×","△"),IF(OR(EL$8&lt;9/24,EL$8&gt;=17/24,EL$110="△"),"△","〇")))</f>
        <v>×</v>
      </c>
      <c r="EM89" s="28" t="str">
        <f ca="1">IF(OR(EM$9="×",EM$110="×"),"×",IF(SUMIFS(OFFSET(データ_研究棟施設!$M$5:$M$1048576,0,ROUND(EM$8*24,1)),データ_研究棟施設!$J$5:$J$1048576,OFFSET($G$9,ROW()-ROW($N$9),EM$6-$D$4))&gt;=50,IF(SUMIFS(OFFSET(データ_研究棟施設!$M$5:$M$1048576,0,ROUND(EM$8*24,1)),データ_研究棟施設!$J$5:$J$1048576,OFFSET($G$9,ROW()-ROW($N$9),EM$6-$D$4))&gt;=100*$E89,"×","△"),IF(OR(EM$8&lt;9/24,EM$8&gt;=17/24,EM$110="△"),"△","〇")))</f>
        <v>×</v>
      </c>
      <c r="EN89" s="29" t="str">
        <f ca="1">IF(OR(EN$9="×",EN$110="×"),"×",IF(SUMIFS(OFFSET(データ_研究棟施設!$M$5:$M$1048576,0,ROUND(EN$8*24,1)),データ_研究棟施設!$J$5:$J$1048576,OFFSET($G$9,ROW()-ROW($N$9),EN$6-$D$4))&gt;=50,IF(SUMIFS(OFFSET(データ_研究棟施設!$M$5:$M$1048576,0,ROUND(EN$8*24,1)),データ_研究棟施設!$J$5:$J$1048576,OFFSET($G$9,ROW()-ROW($N$9),EN$6-$D$4))&gt;=100*$E89,"×","△"),IF(OR(EN$8&lt;9/24,EN$8&gt;=17/24,EN$110="△"),"△","〇")))</f>
        <v>×</v>
      </c>
      <c r="EO89" s="29" t="str">
        <f ca="1">IF(OR(EO$9="×",EO$110="×"),"×",IF(SUMIFS(OFFSET(データ_研究棟施設!$M$5:$M$1048576,0,ROUND(EO$8*24,1)),データ_研究棟施設!$J$5:$J$1048576,OFFSET($G$9,ROW()-ROW($N$9),EO$6-$D$4))&gt;=50,IF(SUMIFS(OFFSET(データ_研究棟施設!$M$5:$M$1048576,0,ROUND(EO$8*24,1)),データ_研究棟施設!$J$5:$J$1048576,OFFSET($G$9,ROW()-ROW($N$9),EO$6-$D$4))&gt;=100*$E89,"×","△"),IF(OR(EO$8&lt;9/24,EO$8&gt;=17/24,EO$110="△"),"△","〇")))</f>
        <v>×</v>
      </c>
      <c r="EP89" s="30" t="str">
        <f ca="1">IF(OR(EP$9="×",EP$110="×"),"×",IF(SUMIFS(OFFSET(データ_研究棟施設!$M$5:$M$1048576,0,ROUND(EP$8*24,1)),データ_研究棟施設!$J$5:$J$1048576,OFFSET($G$9,ROW()-ROW($N$9),EP$6-$D$4))&gt;=50,IF(SUMIFS(OFFSET(データ_研究棟施設!$M$5:$M$1048576,0,ROUND(EP$8*24,1)),データ_研究棟施設!$J$5:$J$1048576,OFFSET($G$9,ROW()-ROW($N$9),EP$6-$D$4))&gt;=100*$E89,"×","△"),IF(OR(EP$8&lt;9/24,EP$8&gt;=17/24,EP$110="△"),"△","〇")))</f>
        <v>×</v>
      </c>
      <c r="EQ89" s="29" t="str">
        <f ca="1">IF(OR(EQ$9="×",EQ$110="×"),"×",IF(SUMIFS(OFFSET(データ_研究棟施設!$M$5:$M$1048576,0,ROUND(EQ$8*24,1)),データ_研究棟施設!$J$5:$J$1048576,OFFSET($G$9,ROW()-ROW($N$9),EQ$6-$D$4))&gt;=50,IF(SUMIFS(OFFSET(データ_研究棟施設!$M$5:$M$1048576,0,ROUND(EQ$8*24,1)),データ_研究棟施設!$J$5:$J$1048576,OFFSET($G$9,ROW()-ROW($N$9),EQ$6-$D$4))&gt;=100*$E89,"×","△"),IF(OR(EQ$8&lt;9/24,EQ$8&gt;=17/24,EQ$110="△"),"△","〇")))</f>
        <v>×</v>
      </c>
      <c r="ER89" s="29" t="str">
        <f ca="1">IF(OR(ER$9="×",ER$110="×"),"×",IF(SUMIFS(OFFSET(データ_研究棟施設!$M$5:$M$1048576,0,ROUND(ER$8*24,1)),データ_研究棟施設!$J$5:$J$1048576,OFFSET($G$9,ROW()-ROW($N$9),ER$6-$D$4))&gt;=50,IF(SUMIFS(OFFSET(データ_研究棟施設!$M$5:$M$1048576,0,ROUND(ER$8*24,1)),データ_研究棟施設!$J$5:$J$1048576,OFFSET($G$9,ROW()-ROW($N$9),ER$6-$D$4))&gt;=100*$E89,"×","△"),IF(OR(ER$8&lt;9/24,ER$8&gt;=17/24,ER$110="△"),"△","〇")))</f>
        <v>×</v>
      </c>
      <c r="ES89" s="29" t="str">
        <f ca="1">IF(OR(ES$9="×",ES$110="×"),"×",IF(SUMIFS(OFFSET(データ_研究棟施設!$M$5:$M$1048576,0,ROUND(ES$8*24,1)),データ_研究棟施設!$J$5:$J$1048576,OFFSET($G$9,ROW()-ROW($N$9),ES$6-$D$4))&gt;=50,IF(SUMIFS(OFFSET(データ_研究棟施設!$M$5:$M$1048576,0,ROUND(ES$8*24,1)),データ_研究棟施設!$J$5:$J$1048576,OFFSET($G$9,ROW()-ROW($N$9),ES$6-$D$4))&gt;=100*$E89,"×","△"),IF(OR(ES$8&lt;9/24,ES$8&gt;=17/24,ES$110="△"),"△","〇")))</f>
        <v>×</v>
      </c>
      <c r="ET89" s="29" t="str">
        <f ca="1">IF(OR(ET$9="×",ET$110="×"),"×",IF(SUMIFS(OFFSET(データ_研究棟施設!$M$5:$M$1048576,0,ROUND(ET$8*24,1)),データ_研究棟施設!$J$5:$J$1048576,OFFSET($G$9,ROW()-ROW($N$9),ET$6-$D$4))&gt;=50,IF(SUMIFS(OFFSET(データ_研究棟施設!$M$5:$M$1048576,0,ROUND(ET$8*24,1)),データ_研究棟施設!$J$5:$J$1048576,OFFSET($G$9,ROW()-ROW($N$9),ET$6-$D$4))&gt;=100*$E89,"×","△"),IF(OR(ET$8&lt;9/24,ET$8&gt;=17/24,ET$110="△"),"△","〇")))</f>
        <v>×</v>
      </c>
      <c r="EU89" s="28" t="str">
        <f ca="1">IF(OR(EU$9="×",EU$110="×"),"×",IF(SUMIFS(OFFSET(データ_研究棟施設!$M$5:$M$1048576,0,ROUND(EU$8*24,1)),データ_研究棟施設!$J$5:$J$1048576,OFFSET($G$9,ROW()-ROW($N$9),EU$6-$D$4))&gt;=50,IF(SUMIFS(OFFSET(データ_研究棟施設!$M$5:$M$1048576,0,ROUND(EU$8*24,1)),データ_研究棟施設!$J$5:$J$1048576,OFFSET($G$9,ROW()-ROW($N$9),EU$6-$D$4))&gt;=100*$E89,"×","△"),IF(OR(EU$8&lt;9/24,EU$8&gt;=17/24,EU$110="△"),"△","〇")))</f>
        <v>×</v>
      </c>
      <c r="EV89" s="29" t="str">
        <f ca="1">IF(OR(EV$9="×",EV$110="×"),"×",IF(SUMIFS(OFFSET(データ_研究棟施設!$M$5:$M$1048576,0,ROUND(EV$8*24,1)),データ_研究棟施設!$J$5:$J$1048576,OFFSET($G$9,ROW()-ROW($N$9),EV$6-$D$4))&gt;=50,IF(SUMIFS(OFFSET(データ_研究棟施設!$M$5:$M$1048576,0,ROUND(EV$8*24,1)),データ_研究棟施設!$J$5:$J$1048576,OFFSET($G$9,ROW()-ROW($N$9),EV$6-$D$4))&gt;=100*$E89,"×","△"),IF(OR(EV$8&lt;9/24,EV$8&gt;=17/24,EV$110="△"),"△","〇")))</f>
        <v>×</v>
      </c>
      <c r="EW89" s="29" t="str">
        <f ca="1">IF(OR(EW$9="×",EW$110="×"),"×",IF(SUMIFS(OFFSET(データ_研究棟施設!$M$5:$M$1048576,0,ROUND(EW$8*24,1)),データ_研究棟施設!$J$5:$J$1048576,OFFSET($G$9,ROW()-ROW($N$9),EW$6-$D$4))&gt;=50,IF(SUMIFS(OFFSET(データ_研究棟施設!$M$5:$M$1048576,0,ROUND(EW$8*24,1)),データ_研究棟施設!$J$5:$J$1048576,OFFSET($G$9,ROW()-ROW($N$9),EW$6-$D$4))&gt;=100*$E89,"×","△"),IF(OR(EW$8&lt;9/24,EW$8&gt;=17/24,EW$110="△"),"△","〇")))</f>
        <v>×</v>
      </c>
      <c r="EX89" s="30" t="str">
        <f ca="1">IF(OR(EX$9="×",EX$110="×"),"×",IF(SUMIFS(OFFSET(データ_研究棟施設!$M$5:$M$1048576,0,ROUND(EX$8*24,1)),データ_研究棟施設!$J$5:$J$1048576,OFFSET($G$9,ROW()-ROW($N$9),EX$6-$D$4))&gt;=50,IF(SUMIFS(OFFSET(データ_研究棟施設!$M$5:$M$1048576,0,ROUND(EX$8*24,1)),データ_研究棟施設!$J$5:$J$1048576,OFFSET($G$9,ROW()-ROW($N$9),EX$6-$D$4))&gt;=100*$E89,"×","△"),IF(OR(EX$8&lt;9/24,EX$8&gt;=17/24,EX$110="△"),"△","〇")))</f>
        <v>×</v>
      </c>
      <c r="EY89" s="29" t="str">
        <f ca="1">IF(OR(EY$9="×",EY$110="×"),"×",IF(SUMIFS(OFFSET(データ_研究棟施設!$M$5:$M$1048576,0,ROUND(EY$8*24,1)),データ_研究棟施設!$J$5:$J$1048576,OFFSET($G$9,ROW()-ROW($N$9),EY$6-$D$4))&gt;=50,IF(SUMIFS(OFFSET(データ_研究棟施設!$M$5:$M$1048576,0,ROUND(EY$8*24,1)),データ_研究棟施設!$J$5:$J$1048576,OFFSET($G$9,ROW()-ROW($N$9),EY$6-$D$4))&gt;=100*$E89,"×","△"),IF(OR(EY$8&lt;9/24,EY$8&gt;=17/24,EY$110="△"),"△","〇")))</f>
        <v>×</v>
      </c>
      <c r="EZ89" s="29" t="str">
        <f ca="1">IF(OR(EZ$9="×",EZ$110="×"),"×",IF(SUMIFS(OFFSET(データ_研究棟施設!$M$5:$M$1048576,0,ROUND(EZ$8*24,1)),データ_研究棟施設!$J$5:$J$1048576,OFFSET($G$9,ROW()-ROW($N$9),EZ$6-$D$4))&gt;=50,IF(SUMIFS(OFFSET(データ_研究棟施設!$M$5:$M$1048576,0,ROUND(EZ$8*24,1)),データ_研究棟施設!$J$5:$J$1048576,OFFSET($G$9,ROW()-ROW($N$9),EZ$6-$D$4))&gt;=100*$E89,"×","△"),IF(OR(EZ$8&lt;9/24,EZ$8&gt;=17/24,EZ$110="△"),"△","〇")))</f>
        <v>×</v>
      </c>
      <c r="FA89" s="37" t="str">
        <f ca="1">IF(OR(FA$9="×",FA$110="×"),"×",IF(SUMIFS(OFFSET(データ_研究棟施設!$M$5:$M$1048576,0,ROUND(FA$8*24,1)),データ_研究棟施設!$J$5:$J$1048576,OFFSET($G$9,ROW()-ROW($N$9),FA$6-$D$4))&gt;=50,IF(SUMIFS(OFFSET(データ_研究棟施設!$M$5:$M$1048576,0,ROUND(FA$8*24,1)),データ_研究棟施設!$J$5:$J$1048576,OFFSET($G$9,ROW()-ROW($N$9),FA$6-$D$4))&gt;=100*$E89,"×","△"),IF(OR(FA$8&lt;9/24,FA$8&gt;=17/24,FA$110="△"),"△","〇")))</f>
        <v>×</v>
      </c>
      <c r="FB89" s="36" t="str">
        <f ca="1">IF(OR(FB$9="×",FB$110="×"),"×",IF(SUMIFS(OFFSET(データ_研究棟施設!$M$5:$M$1048576,0,ROUND(FB$8*24,1)),データ_研究棟施設!$J$5:$J$1048576,OFFSET($G$9,ROW()-ROW($N$9),FB$6-$D$4))&gt;=50,IF(SUMIFS(OFFSET(データ_研究棟施設!$M$5:$M$1048576,0,ROUND(FB$8*24,1)),データ_研究棟施設!$J$5:$J$1048576,OFFSET($G$9,ROW()-ROW($N$9),FB$6-$D$4))&gt;=100*$E89,"×","△"),IF(OR(FB$8&lt;9/24,FB$8&gt;=17/24,FB$110="△"),"△","〇")))</f>
        <v>×</v>
      </c>
      <c r="FC89" s="29" t="str">
        <f ca="1">IF(OR(FC$9="×",FC$110="×"),"×",IF(SUMIFS(OFFSET(データ_研究棟施設!$M$5:$M$1048576,0,ROUND(FC$8*24,1)),データ_研究棟施設!$J$5:$J$1048576,OFFSET($G$9,ROW()-ROW($N$9),FC$6-$D$4))&gt;=50,IF(SUMIFS(OFFSET(データ_研究棟施設!$M$5:$M$1048576,0,ROUND(FC$8*24,1)),データ_研究棟施設!$J$5:$J$1048576,OFFSET($G$9,ROW()-ROW($N$9),FC$6-$D$4))&gt;=100*$E89,"×","△"),IF(OR(FC$8&lt;9/24,FC$8&gt;=17/24,FC$110="△"),"△","〇")))</f>
        <v>×</v>
      </c>
      <c r="FD89" s="29" t="str">
        <f ca="1">IF(OR(FD$9="×",FD$110="×"),"×",IF(SUMIFS(OFFSET(データ_研究棟施設!$M$5:$M$1048576,0,ROUND(FD$8*24,1)),データ_研究棟施設!$J$5:$J$1048576,OFFSET($G$9,ROW()-ROW($N$9),FD$6-$D$4))&gt;=50,IF(SUMIFS(OFFSET(データ_研究棟施設!$M$5:$M$1048576,0,ROUND(FD$8*24,1)),データ_研究棟施設!$J$5:$J$1048576,OFFSET($G$9,ROW()-ROW($N$9),FD$6-$D$4))&gt;=100*$E89,"×","△"),IF(OR(FD$8&lt;9/24,FD$8&gt;=17/24,FD$110="△"),"△","〇")))</f>
        <v>×</v>
      </c>
      <c r="FE89" s="29" t="str">
        <f ca="1">IF(OR(FE$9="×",FE$110="×"),"×",IF(SUMIFS(OFFSET(データ_研究棟施設!$M$5:$M$1048576,0,ROUND(FE$8*24,1)),データ_研究棟施設!$J$5:$J$1048576,OFFSET($G$9,ROW()-ROW($N$9),FE$6-$D$4))&gt;=50,IF(SUMIFS(OFFSET(データ_研究棟施設!$M$5:$M$1048576,0,ROUND(FE$8*24,1)),データ_研究棟施設!$J$5:$J$1048576,OFFSET($G$9,ROW()-ROW($N$9),FE$6-$D$4))&gt;=100*$E89,"×","△"),IF(OR(FE$8&lt;9/24,FE$8&gt;=17/24,FE$110="△"),"△","〇")))</f>
        <v>×</v>
      </c>
      <c r="FF89" s="29" t="str">
        <f ca="1">IF(OR(FF$9="×",FF$110="×"),"×",IF(SUMIFS(OFFSET(データ_研究棟施設!$M$5:$M$1048576,0,ROUND(FF$8*24,1)),データ_研究棟施設!$J$5:$J$1048576,OFFSET($G$9,ROW()-ROW($N$9),FF$6-$D$4))&gt;=50,IF(SUMIFS(OFFSET(データ_研究棟施設!$M$5:$M$1048576,0,ROUND(FF$8*24,1)),データ_研究棟施設!$J$5:$J$1048576,OFFSET($G$9,ROW()-ROW($N$9),FF$6-$D$4))&gt;=100*$E89,"×","△"),IF(OR(FF$8&lt;9/24,FF$8&gt;=17/24,FF$110="△"),"△","〇")))</f>
        <v>×</v>
      </c>
      <c r="FG89" s="29" t="str">
        <f ca="1">IF(OR(FG$9="×",FG$110="×"),"×",IF(SUMIFS(OFFSET(データ_研究棟施設!$M$5:$M$1048576,0,ROUND(FG$8*24,1)),データ_研究棟施設!$J$5:$J$1048576,OFFSET($G$9,ROW()-ROW($N$9),FG$6-$D$4))&gt;=50,IF(SUMIFS(OFFSET(データ_研究棟施設!$M$5:$M$1048576,0,ROUND(FG$8*24,1)),データ_研究棟施設!$J$5:$J$1048576,OFFSET($G$9,ROW()-ROW($N$9),FG$6-$D$4))&gt;=100*$E89,"×","△"),IF(OR(FG$8&lt;9/24,FG$8&gt;=17/24,FG$110="△"),"△","〇")))</f>
        <v>×</v>
      </c>
      <c r="FH89" s="29" t="str">
        <f ca="1">IF(OR(FH$9="×",FH$110="×"),"×",IF(SUMIFS(OFFSET(データ_研究棟施設!$M$5:$M$1048576,0,ROUND(FH$8*24,1)),データ_研究棟施設!$J$5:$J$1048576,OFFSET($G$9,ROW()-ROW($N$9),FH$6-$D$4))&gt;=50,IF(SUMIFS(OFFSET(データ_研究棟施設!$M$5:$M$1048576,0,ROUND(FH$8*24,1)),データ_研究棟施設!$J$5:$J$1048576,OFFSET($G$9,ROW()-ROW($N$9),FH$6-$D$4))&gt;=100*$E89,"×","△"),IF(OR(FH$8&lt;9/24,FH$8&gt;=17/24,FH$110="△"),"△","〇")))</f>
        <v>×</v>
      </c>
      <c r="FI89" s="29" t="str">
        <f ca="1">IF(OR(FI$9="×",FI$110="×"),"×",IF(SUMIFS(OFFSET(データ_研究棟施設!$M$5:$M$1048576,0,ROUND(FI$8*24,1)),データ_研究棟施設!$J$5:$J$1048576,OFFSET($G$9,ROW()-ROW($N$9),FI$6-$D$4))&gt;=50,IF(SUMIFS(OFFSET(データ_研究棟施設!$M$5:$M$1048576,0,ROUND(FI$8*24,1)),データ_研究棟施設!$J$5:$J$1048576,OFFSET($G$9,ROW()-ROW($N$9),FI$6-$D$4))&gt;=100*$E89,"×","△"),IF(OR(FI$8&lt;9/24,FI$8&gt;=17/24,FI$110="△"),"△","〇")))</f>
        <v>×</v>
      </c>
      <c r="FJ89" s="29" t="str">
        <f ca="1">IF(OR(FJ$9="×",FJ$110="×"),"×",IF(SUMIFS(OFFSET(データ_研究棟施設!$M$5:$M$1048576,0,ROUND(FJ$8*24,1)),データ_研究棟施設!$J$5:$J$1048576,OFFSET($G$9,ROW()-ROW($N$9),FJ$6-$D$4))&gt;=50,IF(SUMIFS(OFFSET(データ_研究棟施設!$M$5:$M$1048576,0,ROUND(FJ$8*24,1)),データ_研究棟施設!$J$5:$J$1048576,OFFSET($G$9,ROW()-ROW($N$9),FJ$6-$D$4))&gt;=100*$E89,"×","△"),IF(OR(FJ$8&lt;9/24,FJ$8&gt;=17/24,FJ$110="△"),"△","〇")))</f>
        <v>×</v>
      </c>
      <c r="FK89" s="28" t="str">
        <f ca="1">IF(OR(FK$9="×",FK$110="×"),"×",IF(SUMIFS(OFFSET(データ_研究棟施設!$M$5:$M$1048576,0,ROUND(FK$8*24,1)),データ_研究棟施設!$J$5:$J$1048576,OFFSET($G$9,ROW()-ROW($N$9),FK$6-$D$4))&gt;=50,IF(SUMIFS(OFFSET(データ_研究棟施設!$M$5:$M$1048576,0,ROUND(FK$8*24,1)),データ_研究棟施設!$J$5:$J$1048576,OFFSET($G$9,ROW()-ROW($N$9),FK$6-$D$4))&gt;=100*$E89,"×","△"),IF(OR(FK$8&lt;9/24,FK$8&gt;=17/24,FK$110="△"),"△","〇")))</f>
        <v>×</v>
      </c>
      <c r="FL89" s="29" t="str">
        <f ca="1">IF(OR(FL$9="×",FL$110="×"),"×",IF(SUMIFS(OFFSET(データ_研究棟施設!$M$5:$M$1048576,0,ROUND(FL$8*24,1)),データ_研究棟施設!$J$5:$J$1048576,OFFSET($G$9,ROW()-ROW($N$9),FL$6-$D$4))&gt;=50,IF(SUMIFS(OFFSET(データ_研究棟施設!$M$5:$M$1048576,0,ROUND(FL$8*24,1)),データ_研究棟施設!$J$5:$J$1048576,OFFSET($G$9,ROW()-ROW($N$9),FL$6-$D$4))&gt;=100*$E89,"×","△"),IF(OR(FL$8&lt;9/24,FL$8&gt;=17/24,FL$110="△"),"△","〇")))</f>
        <v>×</v>
      </c>
      <c r="FM89" s="29" t="str">
        <f ca="1">IF(OR(FM$9="×",FM$110="×"),"×",IF(SUMIFS(OFFSET(データ_研究棟施設!$M$5:$M$1048576,0,ROUND(FM$8*24,1)),データ_研究棟施設!$J$5:$J$1048576,OFFSET($G$9,ROW()-ROW($N$9),FM$6-$D$4))&gt;=50,IF(SUMIFS(OFFSET(データ_研究棟施設!$M$5:$M$1048576,0,ROUND(FM$8*24,1)),データ_研究棟施設!$J$5:$J$1048576,OFFSET($G$9,ROW()-ROW($N$9),FM$6-$D$4))&gt;=100*$E89,"×","△"),IF(OR(FM$8&lt;9/24,FM$8&gt;=17/24,FM$110="△"),"△","〇")))</f>
        <v>×</v>
      </c>
      <c r="FN89" s="30" t="str">
        <f ca="1">IF(OR(FN$9="×",FN$110="×"),"×",IF(SUMIFS(OFFSET(データ_研究棟施設!$M$5:$M$1048576,0,ROUND(FN$8*24,1)),データ_研究棟施設!$J$5:$J$1048576,OFFSET($G$9,ROW()-ROW($N$9),FN$6-$D$4))&gt;=50,IF(SUMIFS(OFFSET(データ_研究棟施設!$M$5:$M$1048576,0,ROUND(FN$8*24,1)),データ_研究棟施設!$J$5:$J$1048576,OFFSET($G$9,ROW()-ROW($N$9),FN$6-$D$4))&gt;=100*$E89,"×","△"),IF(OR(FN$8&lt;9/24,FN$8&gt;=17/24,FN$110="△"),"△","〇")))</f>
        <v>×</v>
      </c>
      <c r="FO89" s="29" t="str">
        <f ca="1">IF(OR(FO$9="×",FO$110="×"),"×",IF(SUMIFS(OFFSET(データ_研究棟施設!$M$5:$M$1048576,0,ROUND(FO$8*24,1)),データ_研究棟施設!$J$5:$J$1048576,OFFSET($G$9,ROW()-ROW($N$9),FO$6-$D$4))&gt;=50,IF(SUMIFS(OFFSET(データ_研究棟施設!$M$5:$M$1048576,0,ROUND(FO$8*24,1)),データ_研究棟施設!$J$5:$J$1048576,OFFSET($G$9,ROW()-ROW($N$9),FO$6-$D$4))&gt;=100*$E89,"×","△"),IF(OR(FO$8&lt;9/24,FO$8&gt;=17/24,FO$110="△"),"△","〇")))</f>
        <v>×</v>
      </c>
      <c r="FP89" s="29" t="str">
        <f ca="1">IF(OR(FP$9="×",FP$110="×"),"×",IF(SUMIFS(OFFSET(データ_研究棟施設!$M$5:$M$1048576,0,ROUND(FP$8*24,1)),データ_研究棟施設!$J$5:$J$1048576,OFFSET($G$9,ROW()-ROW($N$9),FP$6-$D$4))&gt;=50,IF(SUMIFS(OFFSET(データ_研究棟施設!$M$5:$M$1048576,0,ROUND(FP$8*24,1)),データ_研究棟施設!$J$5:$J$1048576,OFFSET($G$9,ROW()-ROW($N$9),FP$6-$D$4))&gt;=100*$E89,"×","△"),IF(OR(FP$8&lt;9/24,FP$8&gt;=17/24,FP$110="△"),"△","〇")))</f>
        <v>×</v>
      </c>
      <c r="FQ89" s="29" t="str">
        <f ca="1">IF(OR(FQ$9="×",FQ$110="×"),"×",IF(SUMIFS(OFFSET(データ_研究棟施設!$M$5:$M$1048576,0,ROUND(FQ$8*24,1)),データ_研究棟施設!$J$5:$J$1048576,OFFSET($G$9,ROW()-ROW($N$9),FQ$6-$D$4))&gt;=50,IF(SUMIFS(OFFSET(データ_研究棟施設!$M$5:$M$1048576,0,ROUND(FQ$8*24,1)),データ_研究棟施設!$J$5:$J$1048576,OFFSET($G$9,ROW()-ROW($N$9),FQ$6-$D$4))&gt;=100*$E89,"×","△"),IF(OR(FQ$8&lt;9/24,FQ$8&gt;=17/24,FQ$110="△"),"△","〇")))</f>
        <v>×</v>
      </c>
      <c r="FR89" s="29" t="str">
        <f ca="1">IF(OR(FR$9="×",FR$110="×"),"×",IF(SUMIFS(OFFSET(データ_研究棟施設!$M$5:$M$1048576,0,ROUND(FR$8*24,1)),データ_研究棟施設!$J$5:$J$1048576,OFFSET($G$9,ROW()-ROW($N$9),FR$6-$D$4))&gt;=50,IF(SUMIFS(OFFSET(データ_研究棟施設!$M$5:$M$1048576,0,ROUND(FR$8*24,1)),データ_研究棟施設!$J$5:$J$1048576,OFFSET($G$9,ROW()-ROW($N$9),FR$6-$D$4))&gt;=100*$E89,"×","△"),IF(OR(FR$8&lt;9/24,FR$8&gt;=17/24,FR$110="△"),"△","〇")))</f>
        <v>×</v>
      </c>
      <c r="FS89" s="28" t="str">
        <f ca="1">IF(OR(FS$9="×",FS$110="×"),"×",IF(SUMIFS(OFFSET(データ_研究棟施設!$M$5:$M$1048576,0,ROUND(FS$8*24,1)),データ_研究棟施設!$J$5:$J$1048576,OFFSET($G$9,ROW()-ROW($N$9),FS$6-$D$4))&gt;=50,IF(SUMIFS(OFFSET(データ_研究棟施設!$M$5:$M$1048576,0,ROUND(FS$8*24,1)),データ_研究棟施設!$J$5:$J$1048576,OFFSET($G$9,ROW()-ROW($N$9),FS$6-$D$4))&gt;=100*$E89,"×","△"),IF(OR(FS$8&lt;9/24,FS$8&gt;=17/24,FS$110="△"),"△","〇")))</f>
        <v>×</v>
      </c>
      <c r="FT89" s="29" t="str">
        <f ca="1">IF(OR(FT$9="×",FT$110="×"),"×",IF(SUMIFS(OFFSET(データ_研究棟施設!$M$5:$M$1048576,0,ROUND(FT$8*24,1)),データ_研究棟施設!$J$5:$J$1048576,OFFSET($G$9,ROW()-ROW($N$9),FT$6-$D$4))&gt;=50,IF(SUMIFS(OFFSET(データ_研究棟施設!$M$5:$M$1048576,0,ROUND(FT$8*24,1)),データ_研究棟施設!$J$5:$J$1048576,OFFSET($G$9,ROW()-ROW($N$9),FT$6-$D$4))&gt;=100*$E89,"×","△"),IF(OR(FT$8&lt;9/24,FT$8&gt;=17/24,FT$110="△"),"△","〇")))</f>
        <v>×</v>
      </c>
      <c r="FU89" s="29" t="str">
        <f ca="1">IF(OR(FU$9="×",FU$110="×"),"×",IF(SUMIFS(OFFSET(データ_研究棟施設!$M$5:$M$1048576,0,ROUND(FU$8*24,1)),データ_研究棟施設!$J$5:$J$1048576,OFFSET($G$9,ROW()-ROW($N$9),FU$6-$D$4))&gt;=50,IF(SUMIFS(OFFSET(データ_研究棟施設!$M$5:$M$1048576,0,ROUND(FU$8*24,1)),データ_研究棟施設!$J$5:$J$1048576,OFFSET($G$9,ROW()-ROW($N$9),FU$6-$D$4))&gt;=100*$E89,"×","△"),IF(OR(FU$8&lt;9/24,FU$8&gt;=17/24,FU$110="△"),"△","〇")))</f>
        <v>×</v>
      </c>
      <c r="FV89" s="30" t="str">
        <f ca="1">IF(OR(FV$9="×",FV$110="×"),"×",IF(SUMIFS(OFFSET(データ_研究棟施設!$M$5:$M$1048576,0,ROUND(FV$8*24,1)),データ_研究棟施設!$J$5:$J$1048576,OFFSET($G$9,ROW()-ROW($N$9),FV$6-$D$4))&gt;=50,IF(SUMIFS(OFFSET(データ_研究棟施設!$M$5:$M$1048576,0,ROUND(FV$8*24,1)),データ_研究棟施設!$J$5:$J$1048576,OFFSET($G$9,ROW()-ROW($N$9),FV$6-$D$4))&gt;=100*$E89,"×","△"),IF(OR(FV$8&lt;9/24,FV$8&gt;=17/24,FV$110="△"),"△","〇")))</f>
        <v>×</v>
      </c>
      <c r="FW89" s="29" t="str">
        <f ca="1">IF(OR(FW$9="×",FW$110="×"),"×",IF(SUMIFS(OFFSET(データ_研究棟施設!$M$5:$M$1048576,0,ROUND(FW$8*24,1)),データ_研究棟施設!$J$5:$J$1048576,OFFSET($G$9,ROW()-ROW($N$9),FW$6-$D$4))&gt;=50,IF(SUMIFS(OFFSET(データ_研究棟施設!$M$5:$M$1048576,0,ROUND(FW$8*24,1)),データ_研究棟施設!$J$5:$J$1048576,OFFSET($G$9,ROW()-ROW($N$9),FW$6-$D$4))&gt;=100*$E89,"×","△"),IF(OR(FW$8&lt;9/24,FW$8&gt;=17/24,FW$110="△"),"△","〇")))</f>
        <v>×</v>
      </c>
      <c r="FX89" s="29" t="str">
        <f ca="1">IF(OR(FX$9="×",FX$110="×"),"×",IF(SUMIFS(OFFSET(データ_研究棟施設!$M$5:$M$1048576,0,ROUND(FX$8*24,1)),データ_研究棟施設!$J$5:$J$1048576,OFFSET($G$9,ROW()-ROW($N$9),FX$6-$D$4))&gt;=50,IF(SUMIFS(OFFSET(データ_研究棟施設!$M$5:$M$1048576,0,ROUND(FX$8*24,1)),データ_研究棟施設!$J$5:$J$1048576,OFFSET($G$9,ROW()-ROW($N$9),FX$6-$D$4))&gt;=100*$E89,"×","△"),IF(OR(FX$8&lt;9/24,FX$8&gt;=17/24,FX$110="△"),"△","〇")))</f>
        <v>×</v>
      </c>
      <c r="FY89" s="37" t="str">
        <f ca="1">IF(OR(FY$9="×",FY$110="×"),"×",IF(SUMIFS(OFFSET(データ_研究棟施設!$M$5:$M$1048576,0,ROUND(FY$8*24,1)),データ_研究棟施設!$J$5:$J$1048576,OFFSET($G$9,ROW()-ROW($N$9),FY$6-$D$4))&gt;=50,IF(SUMIFS(OFFSET(データ_研究棟施設!$M$5:$M$1048576,0,ROUND(FY$8*24,1)),データ_研究棟施設!$J$5:$J$1048576,OFFSET($G$9,ROW()-ROW($N$9),FY$6-$D$4))&gt;=100*$E89,"×","△"),IF(OR(FY$8&lt;9/24,FY$8&gt;=17/24,FY$110="△"),"△","〇")))</f>
        <v>×</v>
      </c>
    </row>
    <row r="90" spans="1:181">
      <c r="A90" s="17"/>
      <c r="B90" s="81" t="s">
        <v>283</v>
      </c>
      <c r="C90" s="82"/>
      <c r="D90" s="11" t="s">
        <v>256</v>
      </c>
      <c r="E90" s="10" t="str">
        <f>INDEX(施設情報!$D$1:$D$1000,MATCH(D90,施設情報!$C$1:$C$1000,0))</f>
        <v>2</v>
      </c>
      <c r="F90" s="11" t="s">
        <v>275</v>
      </c>
      <c r="G90" s="8" t="str">
        <f t="shared" si="29"/>
        <v>110-46391</v>
      </c>
      <c r="H90" s="10" t="str">
        <f t="shared" si="30"/>
        <v>110-46392</v>
      </c>
      <c r="I90" s="10" t="str">
        <f t="shared" si="31"/>
        <v>110-46393</v>
      </c>
      <c r="J90" s="10" t="str">
        <f t="shared" si="32"/>
        <v>110-46394</v>
      </c>
      <c r="K90" s="10" t="str">
        <f t="shared" si="33"/>
        <v>110-46395</v>
      </c>
      <c r="L90" s="10" t="str">
        <f t="shared" si="34"/>
        <v>110-46396</v>
      </c>
      <c r="M90" s="10" t="str">
        <f t="shared" si="35"/>
        <v>110-46397</v>
      </c>
      <c r="N90" s="36" t="str">
        <f ca="1">IF(OR(N$9="×",N$110="×"),"×",IF(SUMIFS(OFFSET(データ_研究棟施設!$M$5:$M$1048576,0,ROUND(N$8*24,1)),データ_研究棟施設!$J$5:$J$1048576,OFFSET($G$9,ROW()-ROW($N$9),N$6-$D$4))&gt;=50,IF(SUMIFS(OFFSET(データ_研究棟施設!$M$5:$M$1048576,0,ROUND(N$8*24,1)),データ_研究棟施設!$J$5:$J$1048576,OFFSET($G$9,ROW()-ROW($N$9),N$6-$D$4))&gt;=100*$E90,"×","△"),IF(OR(N$8&lt;9/24,N$8&gt;=17/24,N$110="△"),"△","〇")))</f>
        <v>△</v>
      </c>
      <c r="O90" s="29" t="str">
        <f ca="1">IF(OR(O$9="×",O$110="×"),"×",IF(SUMIFS(OFFSET(データ_研究棟施設!$M$5:$M$1048576,0,ROUND(O$8*24,1)),データ_研究棟施設!$J$5:$J$1048576,OFFSET($G$9,ROW()-ROW($N$9),O$6-$D$4))&gt;=50,IF(SUMIFS(OFFSET(データ_研究棟施設!$M$5:$M$1048576,0,ROUND(O$8*24,1)),データ_研究棟施設!$J$5:$J$1048576,OFFSET($G$9,ROW()-ROW($N$9),O$6-$D$4))&gt;=100*$E90,"×","△"),IF(OR(O$8&lt;9/24,O$8&gt;=17/24,O$110="△"),"△","〇")))</f>
        <v>△</v>
      </c>
      <c r="P90" s="29" t="str">
        <f ca="1">IF(OR(P$9="×",P$110="×"),"×",IF(SUMIFS(OFFSET(データ_研究棟施設!$M$5:$M$1048576,0,ROUND(P$8*24,1)),データ_研究棟施設!$J$5:$J$1048576,OFFSET($G$9,ROW()-ROW($N$9),P$6-$D$4))&gt;=50,IF(SUMIFS(OFFSET(データ_研究棟施設!$M$5:$M$1048576,0,ROUND(P$8*24,1)),データ_研究棟施設!$J$5:$J$1048576,OFFSET($G$9,ROW()-ROW($N$9),P$6-$D$4))&gt;=100*$E90,"×","△"),IF(OR(P$8&lt;9/24,P$8&gt;=17/24,P$110="△"),"△","〇")))</f>
        <v>△</v>
      </c>
      <c r="Q90" s="29" t="str">
        <f ca="1">IF(OR(Q$9="×",Q$110="×"),"×",IF(SUMIFS(OFFSET(データ_研究棟施設!$M$5:$M$1048576,0,ROUND(Q$8*24,1)),データ_研究棟施設!$J$5:$J$1048576,OFFSET($G$9,ROW()-ROW($N$9),Q$6-$D$4))&gt;=50,IF(SUMIFS(OFFSET(データ_研究棟施設!$M$5:$M$1048576,0,ROUND(Q$8*24,1)),データ_研究棟施設!$J$5:$J$1048576,OFFSET($G$9,ROW()-ROW($N$9),Q$6-$D$4))&gt;=100*$E90,"×","△"),IF(OR(Q$8&lt;9/24,Q$8&gt;=17/24,Q$110="△"),"△","〇")))</f>
        <v>△</v>
      </c>
      <c r="R90" s="29" t="str">
        <f ca="1">IF(OR(R$9="×",R$110="×"),"×",IF(SUMIFS(OFFSET(データ_研究棟施設!$M$5:$M$1048576,0,ROUND(R$8*24,1)),データ_研究棟施設!$J$5:$J$1048576,OFFSET($G$9,ROW()-ROW($N$9),R$6-$D$4))&gt;=50,IF(SUMIFS(OFFSET(データ_研究棟施設!$M$5:$M$1048576,0,ROUND(R$8*24,1)),データ_研究棟施設!$J$5:$J$1048576,OFFSET($G$9,ROW()-ROW($N$9),R$6-$D$4))&gt;=100*$E90,"×","△"),IF(OR(R$8&lt;9/24,R$8&gt;=17/24,R$110="△"),"△","〇")))</f>
        <v>△</v>
      </c>
      <c r="S90" s="29" t="str">
        <f ca="1">IF(OR(S$9="×",S$110="×"),"×",IF(SUMIFS(OFFSET(データ_研究棟施設!$M$5:$M$1048576,0,ROUND(S$8*24,1)),データ_研究棟施設!$J$5:$J$1048576,OFFSET($G$9,ROW()-ROW($N$9),S$6-$D$4))&gt;=50,IF(SUMIFS(OFFSET(データ_研究棟施設!$M$5:$M$1048576,0,ROUND(S$8*24,1)),データ_研究棟施設!$J$5:$J$1048576,OFFSET($G$9,ROW()-ROW($N$9),S$6-$D$4))&gt;=100*$E90,"×","△"),IF(OR(S$8&lt;9/24,S$8&gt;=17/24,S$110="△"),"△","〇")))</f>
        <v>△</v>
      </c>
      <c r="T90" s="29" t="str">
        <f ca="1">IF(OR(T$9="×",T$110="×"),"×",IF(SUMIFS(OFFSET(データ_研究棟施設!$M$5:$M$1048576,0,ROUND(T$8*24,1)),データ_研究棟施設!$J$5:$J$1048576,OFFSET($G$9,ROW()-ROW($N$9),T$6-$D$4))&gt;=50,IF(SUMIFS(OFFSET(データ_研究棟施設!$M$5:$M$1048576,0,ROUND(T$8*24,1)),データ_研究棟施設!$J$5:$J$1048576,OFFSET($G$9,ROW()-ROW($N$9),T$6-$D$4))&gt;=100*$E90,"×","△"),IF(OR(T$8&lt;9/24,T$8&gt;=17/24,T$110="△"),"△","〇")))</f>
        <v>△</v>
      </c>
      <c r="U90" s="29" t="str">
        <f ca="1">IF(OR(U$9="×",U$110="×"),"×",IF(SUMIFS(OFFSET(データ_研究棟施設!$M$5:$M$1048576,0,ROUND(U$8*24,1)),データ_研究棟施設!$J$5:$J$1048576,OFFSET($G$9,ROW()-ROW($N$9),U$6-$D$4))&gt;=50,IF(SUMIFS(OFFSET(データ_研究棟施設!$M$5:$M$1048576,0,ROUND(U$8*24,1)),データ_研究棟施設!$J$5:$J$1048576,OFFSET($G$9,ROW()-ROW($N$9),U$6-$D$4))&gt;=100*$E90,"×","△"),IF(OR(U$8&lt;9/24,U$8&gt;=17/24,U$110="△"),"△","〇")))</f>
        <v>△</v>
      </c>
      <c r="V90" s="29" t="str">
        <f ca="1">IF(OR(V$9="×",V$110="×"),"×",IF(SUMIFS(OFFSET(データ_研究棟施設!$M$5:$M$1048576,0,ROUND(V$8*24,1)),データ_研究棟施設!$J$5:$J$1048576,OFFSET($G$9,ROW()-ROW($N$9),V$6-$D$4))&gt;=50,IF(SUMIFS(OFFSET(データ_研究棟施設!$M$5:$M$1048576,0,ROUND(V$8*24,1)),データ_研究棟施設!$J$5:$J$1048576,OFFSET($G$9,ROW()-ROW($N$9),V$6-$D$4))&gt;=100*$E90,"×","△"),IF(OR(V$8&lt;9/24,V$8&gt;=17/24,V$110="△"),"△","〇")))</f>
        <v>△</v>
      </c>
      <c r="W90" s="28" t="str">
        <f ca="1">IF(OR(W$9="×",W$110="×"),"×",IF(SUMIFS(OFFSET(データ_研究棟施設!$M$5:$M$1048576,0,ROUND(W$8*24,1)),データ_研究棟施設!$J$5:$J$1048576,OFFSET($G$9,ROW()-ROW($N$9),W$6-$D$4))&gt;=50,IF(SUMIFS(OFFSET(データ_研究棟施設!$M$5:$M$1048576,0,ROUND(W$8*24,1)),データ_研究棟施設!$J$5:$J$1048576,OFFSET($G$9,ROW()-ROW($N$9),W$6-$D$4))&gt;=100*$E90,"×","△"),IF(OR(W$8&lt;9/24,W$8&gt;=17/24,W$110="△"),"△","〇")))</f>
        <v>〇</v>
      </c>
      <c r="X90" s="29" t="str">
        <f ca="1">IF(OR(X$9="×",X$110="×"),"×",IF(SUMIFS(OFFSET(データ_研究棟施設!$M$5:$M$1048576,0,ROUND(X$8*24,1)),データ_研究棟施設!$J$5:$J$1048576,OFFSET($G$9,ROW()-ROW($N$9),X$6-$D$4))&gt;=50,IF(SUMIFS(OFFSET(データ_研究棟施設!$M$5:$M$1048576,0,ROUND(X$8*24,1)),データ_研究棟施設!$J$5:$J$1048576,OFFSET($G$9,ROW()-ROW($N$9),X$6-$D$4))&gt;=100*$E90,"×","△"),IF(OR(X$8&lt;9/24,X$8&gt;=17/24,X$110="△"),"△","〇")))</f>
        <v>〇</v>
      </c>
      <c r="Y90" s="29" t="str">
        <f ca="1">IF(OR(Y$9="×",Y$110="×"),"×",IF(SUMIFS(OFFSET(データ_研究棟施設!$M$5:$M$1048576,0,ROUND(Y$8*24,1)),データ_研究棟施設!$J$5:$J$1048576,OFFSET($G$9,ROW()-ROW($N$9),Y$6-$D$4))&gt;=50,IF(SUMIFS(OFFSET(データ_研究棟施設!$M$5:$M$1048576,0,ROUND(Y$8*24,1)),データ_研究棟施設!$J$5:$J$1048576,OFFSET($G$9,ROW()-ROW($N$9),Y$6-$D$4))&gt;=100*$E90,"×","△"),IF(OR(Y$8&lt;9/24,Y$8&gt;=17/24,Y$110="△"),"△","〇")))</f>
        <v>〇</v>
      </c>
      <c r="Z90" s="30" t="str">
        <f ca="1">IF(OR(Z$9="×",Z$110="×"),"×",IF(SUMIFS(OFFSET(データ_研究棟施設!$M$5:$M$1048576,0,ROUND(Z$8*24,1)),データ_研究棟施設!$J$5:$J$1048576,OFFSET($G$9,ROW()-ROW($N$9),Z$6-$D$4))&gt;=50,IF(SUMIFS(OFFSET(データ_研究棟施設!$M$5:$M$1048576,0,ROUND(Z$8*24,1)),データ_研究棟施設!$J$5:$J$1048576,OFFSET($G$9,ROW()-ROW($N$9),Z$6-$D$4))&gt;=100*$E90,"×","△"),IF(OR(Z$8&lt;9/24,Z$8&gt;=17/24,Z$110="△"),"△","〇")))</f>
        <v>〇</v>
      </c>
      <c r="AA90" s="29" t="str">
        <f ca="1">IF(OR(AA$9="×",AA$110="×"),"×",IF(SUMIFS(OFFSET(データ_研究棟施設!$M$5:$M$1048576,0,ROUND(AA$8*24,1)),データ_研究棟施設!$J$5:$J$1048576,OFFSET($G$9,ROW()-ROW($N$9),AA$6-$D$4))&gt;=50,IF(SUMIFS(OFFSET(データ_研究棟施設!$M$5:$M$1048576,0,ROUND(AA$8*24,1)),データ_研究棟施設!$J$5:$J$1048576,OFFSET($G$9,ROW()-ROW($N$9),AA$6-$D$4))&gt;=100*$E90,"×","△"),IF(OR(AA$8&lt;9/24,AA$8&gt;=17/24,AA$110="△"),"△","〇")))</f>
        <v>〇</v>
      </c>
      <c r="AB90" s="29" t="str">
        <f ca="1">IF(OR(AB$9="×",AB$110="×"),"×",IF(SUMIFS(OFFSET(データ_研究棟施設!$M$5:$M$1048576,0,ROUND(AB$8*24,1)),データ_研究棟施設!$J$5:$J$1048576,OFFSET($G$9,ROW()-ROW($N$9),AB$6-$D$4))&gt;=50,IF(SUMIFS(OFFSET(データ_研究棟施設!$M$5:$M$1048576,0,ROUND(AB$8*24,1)),データ_研究棟施設!$J$5:$J$1048576,OFFSET($G$9,ROW()-ROW($N$9),AB$6-$D$4))&gt;=100*$E90,"×","△"),IF(OR(AB$8&lt;9/24,AB$8&gt;=17/24,AB$110="△"),"△","〇")))</f>
        <v>〇</v>
      </c>
      <c r="AC90" s="29" t="str">
        <f ca="1">IF(OR(AC$9="×",AC$110="×"),"×",IF(SUMIFS(OFFSET(データ_研究棟施設!$M$5:$M$1048576,0,ROUND(AC$8*24,1)),データ_研究棟施設!$J$5:$J$1048576,OFFSET($G$9,ROW()-ROW($N$9),AC$6-$D$4))&gt;=50,IF(SUMIFS(OFFSET(データ_研究棟施設!$M$5:$M$1048576,0,ROUND(AC$8*24,1)),データ_研究棟施設!$J$5:$J$1048576,OFFSET($G$9,ROW()-ROW($N$9),AC$6-$D$4))&gt;=100*$E90,"×","△"),IF(OR(AC$8&lt;9/24,AC$8&gt;=17/24,AC$110="△"),"△","〇")))</f>
        <v>〇</v>
      </c>
      <c r="AD90" s="29" t="str">
        <f ca="1">IF(OR(AD$9="×",AD$110="×"),"×",IF(SUMIFS(OFFSET(データ_研究棟施設!$M$5:$M$1048576,0,ROUND(AD$8*24,1)),データ_研究棟施設!$J$5:$J$1048576,OFFSET($G$9,ROW()-ROW($N$9),AD$6-$D$4))&gt;=50,IF(SUMIFS(OFFSET(データ_研究棟施設!$M$5:$M$1048576,0,ROUND(AD$8*24,1)),データ_研究棟施設!$J$5:$J$1048576,OFFSET($G$9,ROW()-ROW($N$9),AD$6-$D$4))&gt;=100*$E90,"×","△"),IF(OR(AD$8&lt;9/24,AD$8&gt;=17/24,AD$110="△"),"△","〇")))</f>
        <v>〇</v>
      </c>
      <c r="AE90" s="28" t="str">
        <f ca="1">IF(OR(AE$9="×",AE$110="×"),"×",IF(SUMIFS(OFFSET(データ_研究棟施設!$M$5:$M$1048576,0,ROUND(AE$8*24,1)),データ_研究棟施設!$J$5:$J$1048576,OFFSET($G$9,ROW()-ROW($N$9),AE$6-$D$4))&gt;=50,IF(SUMIFS(OFFSET(データ_研究棟施設!$M$5:$M$1048576,0,ROUND(AE$8*24,1)),データ_研究棟施設!$J$5:$J$1048576,OFFSET($G$9,ROW()-ROW($N$9),AE$6-$D$4))&gt;=100*$E90,"×","△"),IF(OR(AE$8&lt;9/24,AE$8&gt;=17/24,AE$110="△"),"△","〇")))</f>
        <v>△</v>
      </c>
      <c r="AF90" s="29" t="str">
        <f ca="1">IF(OR(AF$9="×",AF$110="×"),"×",IF(SUMIFS(OFFSET(データ_研究棟施設!$M$5:$M$1048576,0,ROUND(AF$8*24,1)),データ_研究棟施設!$J$5:$J$1048576,OFFSET($G$9,ROW()-ROW($N$9),AF$6-$D$4))&gt;=50,IF(SUMIFS(OFFSET(データ_研究棟施設!$M$5:$M$1048576,0,ROUND(AF$8*24,1)),データ_研究棟施設!$J$5:$J$1048576,OFFSET($G$9,ROW()-ROW($N$9),AF$6-$D$4))&gt;=100*$E90,"×","△"),IF(OR(AF$8&lt;9/24,AF$8&gt;=17/24,AF$110="△"),"△","〇")))</f>
        <v>△</v>
      </c>
      <c r="AG90" s="29" t="str">
        <f ca="1">IF(OR(AG$9="×",AG$110="×"),"×",IF(SUMIFS(OFFSET(データ_研究棟施設!$M$5:$M$1048576,0,ROUND(AG$8*24,1)),データ_研究棟施設!$J$5:$J$1048576,OFFSET($G$9,ROW()-ROW($N$9),AG$6-$D$4))&gt;=50,IF(SUMIFS(OFFSET(データ_研究棟施設!$M$5:$M$1048576,0,ROUND(AG$8*24,1)),データ_研究棟施設!$J$5:$J$1048576,OFFSET($G$9,ROW()-ROW($N$9),AG$6-$D$4))&gt;=100*$E90,"×","△"),IF(OR(AG$8&lt;9/24,AG$8&gt;=17/24,AG$110="△"),"△","〇")))</f>
        <v>△</v>
      </c>
      <c r="AH90" s="30" t="str">
        <f ca="1">IF(OR(AH$9="×",AH$110="×"),"×",IF(SUMIFS(OFFSET(データ_研究棟施設!$M$5:$M$1048576,0,ROUND(AH$8*24,1)),データ_研究棟施設!$J$5:$J$1048576,OFFSET($G$9,ROW()-ROW($N$9),AH$6-$D$4))&gt;=50,IF(SUMIFS(OFFSET(データ_研究棟施設!$M$5:$M$1048576,0,ROUND(AH$8*24,1)),データ_研究棟施設!$J$5:$J$1048576,OFFSET($G$9,ROW()-ROW($N$9),AH$6-$D$4))&gt;=100*$E90,"×","△"),IF(OR(AH$8&lt;9/24,AH$8&gt;=17/24,AH$110="△"),"△","〇")))</f>
        <v>△</v>
      </c>
      <c r="AI90" s="29" t="str">
        <f ca="1">IF(OR(AI$9="×",AI$110="×"),"×",IF(SUMIFS(OFFSET(データ_研究棟施設!$M$5:$M$1048576,0,ROUND(AI$8*24,1)),データ_研究棟施設!$J$5:$J$1048576,OFFSET($G$9,ROW()-ROW($N$9),AI$6-$D$4))&gt;=50,IF(SUMIFS(OFFSET(データ_研究棟施設!$M$5:$M$1048576,0,ROUND(AI$8*24,1)),データ_研究棟施設!$J$5:$J$1048576,OFFSET($G$9,ROW()-ROW($N$9),AI$6-$D$4))&gt;=100*$E90,"×","△"),IF(OR(AI$8&lt;9/24,AI$8&gt;=17/24,AI$110="△"),"△","〇")))</f>
        <v>△</v>
      </c>
      <c r="AJ90" s="29" t="str">
        <f ca="1">IF(OR(AJ$9="×",AJ$110="×"),"×",IF(SUMIFS(OFFSET(データ_研究棟施設!$M$5:$M$1048576,0,ROUND(AJ$8*24,1)),データ_研究棟施設!$J$5:$J$1048576,OFFSET($G$9,ROW()-ROW($N$9),AJ$6-$D$4))&gt;=50,IF(SUMIFS(OFFSET(データ_研究棟施設!$M$5:$M$1048576,0,ROUND(AJ$8*24,1)),データ_研究棟施設!$J$5:$J$1048576,OFFSET($G$9,ROW()-ROW($N$9),AJ$6-$D$4))&gt;=100*$E90,"×","△"),IF(OR(AJ$8&lt;9/24,AJ$8&gt;=17/24,AJ$110="△"),"△","〇")))</f>
        <v>△</v>
      </c>
      <c r="AK90" s="37" t="str">
        <f ca="1">IF(OR(AK$9="×",AK$110="×"),"×",IF(SUMIFS(OFFSET(データ_研究棟施設!$M$5:$M$1048576,0,ROUND(AK$8*24,1)),データ_研究棟施設!$J$5:$J$1048576,OFFSET($G$9,ROW()-ROW($N$9),AK$6-$D$4))&gt;=50,IF(SUMIFS(OFFSET(データ_研究棟施設!$M$5:$M$1048576,0,ROUND(AK$8*24,1)),データ_研究棟施設!$J$5:$J$1048576,OFFSET($G$9,ROW()-ROW($N$9),AK$6-$D$4))&gt;=100*$E90,"×","△"),IF(OR(AK$8&lt;9/24,AK$8&gt;=17/24,AK$110="△"),"△","〇")))</f>
        <v>△</v>
      </c>
      <c r="AL90" s="36" t="str">
        <f ca="1">IF(OR(AL$9="×",AL$110="×"),"×",IF(SUMIFS(OFFSET(データ_研究棟施設!$M$5:$M$1048576,0,ROUND(AL$8*24,1)),データ_研究棟施設!$J$5:$J$1048576,OFFSET($G$9,ROW()-ROW($N$9),AL$6-$D$4))&gt;=50,IF(SUMIFS(OFFSET(データ_研究棟施設!$M$5:$M$1048576,0,ROUND(AL$8*24,1)),データ_研究棟施設!$J$5:$J$1048576,OFFSET($G$9,ROW()-ROW($N$9),AL$6-$D$4))&gt;=100*$E90,"×","△"),IF(OR(AL$8&lt;9/24,AL$8&gt;=17/24,AL$110="△"),"△","〇")))</f>
        <v>△</v>
      </c>
      <c r="AM90" s="29" t="str">
        <f ca="1">IF(OR(AM$9="×",AM$110="×"),"×",IF(SUMIFS(OFFSET(データ_研究棟施設!$M$5:$M$1048576,0,ROUND(AM$8*24,1)),データ_研究棟施設!$J$5:$J$1048576,OFFSET($G$9,ROW()-ROW($N$9),AM$6-$D$4))&gt;=50,IF(SUMIFS(OFFSET(データ_研究棟施設!$M$5:$M$1048576,0,ROUND(AM$8*24,1)),データ_研究棟施設!$J$5:$J$1048576,OFFSET($G$9,ROW()-ROW($N$9),AM$6-$D$4))&gt;=100*$E90,"×","△"),IF(OR(AM$8&lt;9/24,AM$8&gt;=17/24,AM$110="△"),"△","〇")))</f>
        <v>△</v>
      </c>
      <c r="AN90" s="29" t="str">
        <f ca="1">IF(OR(AN$9="×",AN$110="×"),"×",IF(SUMIFS(OFFSET(データ_研究棟施設!$M$5:$M$1048576,0,ROUND(AN$8*24,1)),データ_研究棟施設!$J$5:$J$1048576,OFFSET($G$9,ROW()-ROW($N$9),AN$6-$D$4))&gt;=50,IF(SUMIFS(OFFSET(データ_研究棟施設!$M$5:$M$1048576,0,ROUND(AN$8*24,1)),データ_研究棟施設!$J$5:$J$1048576,OFFSET($G$9,ROW()-ROW($N$9),AN$6-$D$4))&gt;=100*$E90,"×","△"),IF(OR(AN$8&lt;9/24,AN$8&gt;=17/24,AN$110="△"),"△","〇")))</f>
        <v>△</v>
      </c>
      <c r="AO90" s="29" t="str">
        <f ca="1">IF(OR(AO$9="×",AO$110="×"),"×",IF(SUMIFS(OFFSET(データ_研究棟施設!$M$5:$M$1048576,0,ROUND(AO$8*24,1)),データ_研究棟施設!$J$5:$J$1048576,OFFSET($G$9,ROW()-ROW($N$9),AO$6-$D$4))&gt;=50,IF(SUMIFS(OFFSET(データ_研究棟施設!$M$5:$M$1048576,0,ROUND(AO$8*24,1)),データ_研究棟施設!$J$5:$J$1048576,OFFSET($G$9,ROW()-ROW($N$9),AO$6-$D$4))&gt;=100*$E90,"×","△"),IF(OR(AO$8&lt;9/24,AO$8&gt;=17/24,AO$110="△"),"△","〇")))</f>
        <v>△</v>
      </c>
      <c r="AP90" s="29" t="str">
        <f ca="1">IF(OR(AP$9="×",AP$110="×"),"×",IF(SUMIFS(OFFSET(データ_研究棟施設!$M$5:$M$1048576,0,ROUND(AP$8*24,1)),データ_研究棟施設!$J$5:$J$1048576,OFFSET($G$9,ROW()-ROW($N$9),AP$6-$D$4))&gt;=50,IF(SUMIFS(OFFSET(データ_研究棟施設!$M$5:$M$1048576,0,ROUND(AP$8*24,1)),データ_研究棟施設!$J$5:$J$1048576,OFFSET($G$9,ROW()-ROW($N$9),AP$6-$D$4))&gt;=100*$E90,"×","△"),IF(OR(AP$8&lt;9/24,AP$8&gt;=17/24,AP$110="△"),"△","〇")))</f>
        <v>△</v>
      </c>
      <c r="AQ90" s="29" t="str">
        <f ca="1">IF(OR(AQ$9="×",AQ$110="×"),"×",IF(SUMIFS(OFFSET(データ_研究棟施設!$M$5:$M$1048576,0,ROUND(AQ$8*24,1)),データ_研究棟施設!$J$5:$J$1048576,OFFSET($G$9,ROW()-ROW($N$9),AQ$6-$D$4))&gt;=50,IF(SUMIFS(OFFSET(データ_研究棟施設!$M$5:$M$1048576,0,ROUND(AQ$8*24,1)),データ_研究棟施設!$J$5:$J$1048576,OFFSET($G$9,ROW()-ROW($N$9),AQ$6-$D$4))&gt;=100*$E90,"×","△"),IF(OR(AQ$8&lt;9/24,AQ$8&gt;=17/24,AQ$110="△"),"△","〇")))</f>
        <v>△</v>
      </c>
      <c r="AR90" s="29" t="str">
        <f ca="1">IF(OR(AR$9="×",AR$110="×"),"×",IF(SUMIFS(OFFSET(データ_研究棟施設!$M$5:$M$1048576,0,ROUND(AR$8*24,1)),データ_研究棟施設!$J$5:$J$1048576,OFFSET($G$9,ROW()-ROW($N$9),AR$6-$D$4))&gt;=50,IF(SUMIFS(OFFSET(データ_研究棟施設!$M$5:$M$1048576,0,ROUND(AR$8*24,1)),データ_研究棟施設!$J$5:$J$1048576,OFFSET($G$9,ROW()-ROW($N$9),AR$6-$D$4))&gt;=100*$E90,"×","△"),IF(OR(AR$8&lt;9/24,AR$8&gt;=17/24,AR$110="△"),"△","〇")))</f>
        <v>△</v>
      </c>
      <c r="AS90" s="29" t="str">
        <f ca="1">IF(OR(AS$9="×",AS$110="×"),"×",IF(SUMIFS(OFFSET(データ_研究棟施設!$M$5:$M$1048576,0,ROUND(AS$8*24,1)),データ_研究棟施設!$J$5:$J$1048576,OFFSET($G$9,ROW()-ROW($N$9),AS$6-$D$4))&gt;=50,IF(SUMIFS(OFFSET(データ_研究棟施設!$M$5:$M$1048576,0,ROUND(AS$8*24,1)),データ_研究棟施設!$J$5:$J$1048576,OFFSET($G$9,ROW()-ROW($N$9),AS$6-$D$4))&gt;=100*$E90,"×","△"),IF(OR(AS$8&lt;9/24,AS$8&gt;=17/24,AS$110="△"),"△","〇")))</f>
        <v>△</v>
      </c>
      <c r="AT90" s="29" t="str">
        <f ca="1">IF(OR(AT$9="×",AT$110="×"),"×",IF(SUMIFS(OFFSET(データ_研究棟施設!$M$5:$M$1048576,0,ROUND(AT$8*24,1)),データ_研究棟施設!$J$5:$J$1048576,OFFSET($G$9,ROW()-ROW($N$9),AT$6-$D$4))&gt;=50,IF(SUMIFS(OFFSET(データ_研究棟施設!$M$5:$M$1048576,0,ROUND(AT$8*24,1)),データ_研究棟施設!$J$5:$J$1048576,OFFSET($G$9,ROW()-ROW($N$9),AT$6-$D$4))&gt;=100*$E90,"×","△"),IF(OR(AT$8&lt;9/24,AT$8&gt;=17/24,AT$110="△"),"△","〇")))</f>
        <v>△</v>
      </c>
      <c r="AU90" s="28" t="str">
        <f ca="1">IF(OR(AU$9="×",AU$110="×"),"×",IF(SUMIFS(OFFSET(データ_研究棟施設!$M$5:$M$1048576,0,ROUND(AU$8*24,1)),データ_研究棟施設!$J$5:$J$1048576,OFFSET($G$9,ROW()-ROW($N$9),AU$6-$D$4))&gt;=50,IF(SUMIFS(OFFSET(データ_研究棟施設!$M$5:$M$1048576,0,ROUND(AU$8*24,1)),データ_研究棟施設!$J$5:$J$1048576,OFFSET($G$9,ROW()-ROW($N$9),AU$6-$D$4))&gt;=100*$E90,"×","△"),IF(OR(AU$8&lt;9/24,AU$8&gt;=17/24,AU$110="△"),"△","〇")))</f>
        <v>〇</v>
      </c>
      <c r="AV90" s="29" t="str">
        <f ca="1">IF(OR(AV$9="×",AV$110="×"),"×",IF(SUMIFS(OFFSET(データ_研究棟施設!$M$5:$M$1048576,0,ROUND(AV$8*24,1)),データ_研究棟施設!$J$5:$J$1048576,OFFSET($G$9,ROW()-ROW($N$9),AV$6-$D$4))&gt;=50,IF(SUMIFS(OFFSET(データ_研究棟施設!$M$5:$M$1048576,0,ROUND(AV$8*24,1)),データ_研究棟施設!$J$5:$J$1048576,OFFSET($G$9,ROW()-ROW($N$9),AV$6-$D$4))&gt;=100*$E90,"×","△"),IF(OR(AV$8&lt;9/24,AV$8&gt;=17/24,AV$110="△"),"△","〇")))</f>
        <v>〇</v>
      </c>
      <c r="AW90" s="29" t="str">
        <f ca="1">IF(OR(AW$9="×",AW$110="×"),"×",IF(SUMIFS(OFFSET(データ_研究棟施設!$M$5:$M$1048576,0,ROUND(AW$8*24,1)),データ_研究棟施設!$J$5:$J$1048576,OFFSET($G$9,ROW()-ROW($N$9),AW$6-$D$4))&gt;=50,IF(SUMIFS(OFFSET(データ_研究棟施設!$M$5:$M$1048576,0,ROUND(AW$8*24,1)),データ_研究棟施設!$J$5:$J$1048576,OFFSET($G$9,ROW()-ROW($N$9),AW$6-$D$4))&gt;=100*$E90,"×","△"),IF(OR(AW$8&lt;9/24,AW$8&gt;=17/24,AW$110="△"),"△","〇")))</f>
        <v>〇</v>
      </c>
      <c r="AX90" s="30" t="str">
        <f ca="1">IF(OR(AX$9="×",AX$110="×"),"×",IF(SUMIFS(OFFSET(データ_研究棟施設!$M$5:$M$1048576,0,ROUND(AX$8*24,1)),データ_研究棟施設!$J$5:$J$1048576,OFFSET($G$9,ROW()-ROW($N$9),AX$6-$D$4))&gt;=50,IF(SUMIFS(OFFSET(データ_研究棟施設!$M$5:$M$1048576,0,ROUND(AX$8*24,1)),データ_研究棟施設!$J$5:$J$1048576,OFFSET($G$9,ROW()-ROW($N$9),AX$6-$D$4))&gt;=100*$E90,"×","△"),IF(OR(AX$8&lt;9/24,AX$8&gt;=17/24,AX$110="△"),"△","〇")))</f>
        <v>〇</v>
      </c>
      <c r="AY90" s="29" t="str">
        <f ca="1">IF(OR(AY$9="×",AY$110="×"),"×",IF(SUMIFS(OFFSET(データ_研究棟施設!$M$5:$M$1048576,0,ROUND(AY$8*24,1)),データ_研究棟施設!$J$5:$J$1048576,OFFSET($G$9,ROW()-ROW($N$9),AY$6-$D$4))&gt;=50,IF(SUMIFS(OFFSET(データ_研究棟施設!$M$5:$M$1048576,0,ROUND(AY$8*24,1)),データ_研究棟施設!$J$5:$J$1048576,OFFSET($G$9,ROW()-ROW($N$9),AY$6-$D$4))&gt;=100*$E90,"×","△"),IF(OR(AY$8&lt;9/24,AY$8&gt;=17/24,AY$110="△"),"△","〇")))</f>
        <v>〇</v>
      </c>
      <c r="AZ90" s="29" t="str">
        <f ca="1">IF(OR(AZ$9="×",AZ$110="×"),"×",IF(SUMIFS(OFFSET(データ_研究棟施設!$M$5:$M$1048576,0,ROUND(AZ$8*24,1)),データ_研究棟施設!$J$5:$J$1048576,OFFSET($G$9,ROW()-ROW($N$9),AZ$6-$D$4))&gt;=50,IF(SUMIFS(OFFSET(データ_研究棟施設!$M$5:$M$1048576,0,ROUND(AZ$8*24,1)),データ_研究棟施設!$J$5:$J$1048576,OFFSET($G$9,ROW()-ROW($N$9),AZ$6-$D$4))&gt;=100*$E90,"×","△"),IF(OR(AZ$8&lt;9/24,AZ$8&gt;=17/24,AZ$110="△"),"△","〇")))</f>
        <v>〇</v>
      </c>
      <c r="BA90" s="29" t="str">
        <f ca="1">IF(OR(BA$9="×",BA$110="×"),"×",IF(SUMIFS(OFFSET(データ_研究棟施設!$M$5:$M$1048576,0,ROUND(BA$8*24,1)),データ_研究棟施設!$J$5:$J$1048576,OFFSET($G$9,ROW()-ROW($N$9),BA$6-$D$4))&gt;=50,IF(SUMIFS(OFFSET(データ_研究棟施設!$M$5:$M$1048576,0,ROUND(BA$8*24,1)),データ_研究棟施設!$J$5:$J$1048576,OFFSET($G$9,ROW()-ROW($N$9),BA$6-$D$4))&gt;=100*$E90,"×","△"),IF(OR(BA$8&lt;9/24,BA$8&gt;=17/24,BA$110="△"),"△","〇")))</f>
        <v>〇</v>
      </c>
      <c r="BB90" s="29" t="str">
        <f ca="1">IF(OR(BB$9="×",BB$110="×"),"×",IF(SUMIFS(OFFSET(データ_研究棟施設!$M$5:$M$1048576,0,ROUND(BB$8*24,1)),データ_研究棟施設!$J$5:$J$1048576,OFFSET($G$9,ROW()-ROW($N$9),BB$6-$D$4))&gt;=50,IF(SUMIFS(OFFSET(データ_研究棟施設!$M$5:$M$1048576,0,ROUND(BB$8*24,1)),データ_研究棟施設!$J$5:$J$1048576,OFFSET($G$9,ROW()-ROW($N$9),BB$6-$D$4))&gt;=100*$E90,"×","△"),IF(OR(BB$8&lt;9/24,BB$8&gt;=17/24,BB$110="△"),"△","〇")))</f>
        <v>〇</v>
      </c>
      <c r="BC90" s="28" t="str">
        <f ca="1">IF(OR(BC$9="×",BC$110="×"),"×",IF(SUMIFS(OFFSET(データ_研究棟施設!$M$5:$M$1048576,0,ROUND(BC$8*24,1)),データ_研究棟施設!$J$5:$J$1048576,OFFSET($G$9,ROW()-ROW($N$9),BC$6-$D$4))&gt;=50,IF(SUMIFS(OFFSET(データ_研究棟施設!$M$5:$M$1048576,0,ROUND(BC$8*24,1)),データ_研究棟施設!$J$5:$J$1048576,OFFSET($G$9,ROW()-ROW($N$9),BC$6-$D$4))&gt;=100*$E90,"×","△"),IF(OR(BC$8&lt;9/24,BC$8&gt;=17/24,BC$110="△"),"△","〇")))</f>
        <v>△</v>
      </c>
      <c r="BD90" s="29" t="str">
        <f ca="1">IF(OR(BD$9="×",BD$110="×"),"×",IF(SUMIFS(OFFSET(データ_研究棟施設!$M$5:$M$1048576,0,ROUND(BD$8*24,1)),データ_研究棟施設!$J$5:$J$1048576,OFFSET($G$9,ROW()-ROW($N$9),BD$6-$D$4))&gt;=50,IF(SUMIFS(OFFSET(データ_研究棟施設!$M$5:$M$1048576,0,ROUND(BD$8*24,1)),データ_研究棟施設!$J$5:$J$1048576,OFFSET($G$9,ROW()-ROW($N$9),BD$6-$D$4))&gt;=100*$E90,"×","△"),IF(OR(BD$8&lt;9/24,BD$8&gt;=17/24,BD$110="△"),"△","〇")))</f>
        <v>△</v>
      </c>
      <c r="BE90" s="29" t="str">
        <f ca="1">IF(OR(BE$9="×",BE$110="×"),"×",IF(SUMIFS(OFFSET(データ_研究棟施設!$M$5:$M$1048576,0,ROUND(BE$8*24,1)),データ_研究棟施設!$J$5:$J$1048576,OFFSET($G$9,ROW()-ROW($N$9),BE$6-$D$4))&gt;=50,IF(SUMIFS(OFFSET(データ_研究棟施設!$M$5:$M$1048576,0,ROUND(BE$8*24,1)),データ_研究棟施設!$J$5:$J$1048576,OFFSET($G$9,ROW()-ROW($N$9),BE$6-$D$4))&gt;=100*$E90,"×","△"),IF(OR(BE$8&lt;9/24,BE$8&gt;=17/24,BE$110="△"),"△","〇")))</f>
        <v>△</v>
      </c>
      <c r="BF90" s="30" t="str">
        <f ca="1">IF(OR(BF$9="×",BF$110="×"),"×",IF(SUMIFS(OFFSET(データ_研究棟施設!$M$5:$M$1048576,0,ROUND(BF$8*24,1)),データ_研究棟施設!$J$5:$J$1048576,OFFSET($G$9,ROW()-ROW($N$9),BF$6-$D$4))&gt;=50,IF(SUMIFS(OFFSET(データ_研究棟施設!$M$5:$M$1048576,0,ROUND(BF$8*24,1)),データ_研究棟施設!$J$5:$J$1048576,OFFSET($G$9,ROW()-ROW($N$9),BF$6-$D$4))&gt;=100*$E90,"×","△"),IF(OR(BF$8&lt;9/24,BF$8&gt;=17/24,BF$110="△"),"△","〇")))</f>
        <v>△</v>
      </c>
      <c r="BG90" s="29" t="str">
        <f ca="1">IF(OR(BG$9="×",BG$110="×"),"×",IF(SUMIFS(OFFSET(データ_研究棟施設!$M$5:$M$1048576,0,ROUND(BG$8*24,1)),データ_研究棟施設!$J$5:$J$1048576,OFFSET($G$9,ROW()-ROW($N$9),BG$6-$D$4))&gt;=50,IF(SUMIFS(OFFSET(データ_研究棟施設!$M$5:$M$1048576,0,ROUND(BG$8*24,1)),データ_研究棟施設!$J$5:$J$1048576,OFFSET($G$9,ROW()-ROW($N$9),BG$6-$D$4))&gt;=100*$E90,"×","△"),IF(OR(BG$8&lt;9/24,BG$8&gt;=17/24,BG$110="△"),"△","〇")))</f>
        <v>△</v>
      </c>
      <c r="BH90" s="29" t="str">
        <f ca="1">IF(OR(BH$9="×",BH$110="×"),"×",IF(SUMIFS(OFFSET(データ_研究棟施設!$M$5:$M$1048576,0,ROUND(BH$8*24,1)),データ_研究棟施設!$J$5:$J$1048576,OFFSET($G$9,ROW()-ROW($N$9),BH$6-$D$4))&gt;=50,IF(SUMIFS(OFFSET(データ_研究棟施設!$M$5:$M$1048576,0,ROUND(BH$8*24,1)),データ_研究棟施設!$J$5:$J$1048576,OFFSET($G$9,ROW()-ROW($N$9),BH$6-$D$4))&gt;=100*$E90,"×","△"),IF(OR(BH$8&lt;9/24,BH$8&gt;=17/24,BH$110="△"),"△","〇")))</f>
        <v>△</v>
      </c>
      <c r="BI90" s="37" t="str">
        <f ca="1">IF(OR(BI$9="×",BI$110="×"),"×",IF(SUMIFS(OFFSET(データ_研究棟施設!$M$5:$M$1048576,0,ROUND(BI$8*24,1)),データ_研究棟施設!$J$5:$J$1048576,OFFSET($G$9,ROW()-ROW($N$9),BI$6-$D$4))&gt;=50,IF(SUMIFS(OFFSET(データ_研究棟施設!$M$5:$M$1048576,0,ROUND(BI$8*24,1)),データ_研究棟施設!$J$5:$J$1048576,OFFSET($G$9,ROW()-ROW($N$9),BI$6-$D$4))&gt;=100*$E90,"×","△"),IF(OR(BI$8&lt;9/24,BI$8&gt;=17/24,BI$110="△"),"△","〇")))</f>
        <v>△</v>
      </c>
      <c r="BJ90" s="36" t="str">
        <f ca="1">IF(OR(BJ$9="×",BJ$110="×"),"×",IF(SUMIFS(OFFSET(データ_研究棟施設!$M$5:$M$1048576,0,ROUND(BJ$8*24,1)),データ_研究棟施設!$J$5:$J$1048576,OFFSET($G$9,ROW()-ROW($N$9),BJ$6-$D$4))&gt;=50,IF(SUMIFS(OFFSET(データ_研究棟施設!$M$5:$M$1048576,0,ROUND(BJ$8*24,1)),データ_研究棟施設!$J$5:$J$1048576,OFFSET($G$9,ROW()-ROW($N$9),BJ$6-$D$4))&gt;=100*$E90,"×","△"),IF(OR(BJ$8&lt;9/24,BJ$8&gt;=17/24,BJ$110="△"),"△","〇")))</f>
        <v>△</v>
      </c>
      <c r="BK90" s="29" t="str">
        <f ca="1">IF(OR(BK$9="×",BK$110="×"),"×",IF(SUMIFS(OFFSET(データ_研究棟施設!$M$5:$M$1048576,0,ROUND(BK$8*24,1)),データ_研究棟施設!$J$5:$J$1048576,OFFSET($G$9,ROW()-ROW($N$9),BK$6-$D$4))&gt;=50,IF(SUMIFS(OFFSET(データ_研究棟施設!$M$5:$M$1048576,0,ROUND(BK$8*24,1)),データ_研究棟施設!$J$5:$J$1048576,OFFSET($G$9,ROW()-ROW($N$9),BK$6-$D$4))&gt;=100*$E90,"×","△"),IF(OR(BK$8&lt;9/24,BK$8&gt;=17/24,BK$110="△"),"△","〇")))</f>
        <v>△</v>
      </c>
      <c r="BL90" s="29" t="str">
        <f ca="1">IF(OR(BL$9="×",BL$110="×"),"×",IF(SUMIFS(OFFSET(データ_研究棟施設!$M$5:$M$1048576,0,ROUND(BL$8*24,1)),データ_研究棟施設!$J$5:$J$1048576,OFFSET($G$9,ROW()-ROW($N$9),BL$6-$D$4))&gt;=50,IF(SUMIFS(OFFSET(データ_研究棟施設!$M$5:$M$1048576,0,ROUND(BL$8*24,1)),データ_研究棟施設!$J$5:$J$1048576,OFFSET($G$9,ROW()-ROW($N$9),BL$6-$D$4))&gt;=100*$E90,"×","△"),IF(OR(BL$8&lt;9/24,BL$8&gt;=17/24,BL$110="△"),"△","〇")))</f>
        <v>△</v>
      </c>
      <c r="BM90" s="29" t="str">
        <f ca="1">IF(OR(BM$9="×",BM$110="×"),"×",IF(SUMIFS(OFFSET(データ_研究棟施設!$M$5:$M$1048576,0,ROUND(BM$8*24,1)),データ_研究棟施設!$J$5:$J$1048576,OFFSET($G$9,ROW()-ROW($N$9),BM$6-$D$4))&gt;=50,IF(SUMIFS(OFFSET(データ_研究棟施設!$M$5:$M$1048576,0,ROUND(BM$8*24,1)),データ_研究棟施設!$J$5:$J$1048576,OFFSET($G$9,ROW()-ROW($N$9),BM$6-$D$4))&gt;=100*$E90,"×","△"),IF(OR(BM$8&lt;9/24,BM$8&gt;=17/24,BM$110="△"),"△","〇")))</f>
        <v>△</v>
      </c>
      <c r="BN90" s="29" t="str">
        <f ca="1">IF(OR(BN$9="×",BN$110="×"),"×",IF(SUMIFS(OFFSET(データ_研究棟施設!$M$5:$M$1048576,0,ROUND(BN$8*24,1)),データ_研究棟施設!$J$5:$J$1048576,OFFSET($G$9,ROW()-ROW($N$9),BN$6-$D$4))&gt;=50,IF(SUMIFS(OFFSET(データ_研究棟施設!$M$5:$M$1048576,0,ROUND(BN$8*24,1)),データ_研究棟施設!$J$5:$J$1048576,OFFSET($G$9,ROW()-ROW($N$9),BN$6-$D$4))&gt;=100*$E90,"×","△"),IF(OR(BN$8&lt;9/24,BN$8&gt;=17/24,BN$110="△"),"△","〇")))</f>
        <v>△</v>
      </c>
      <c r="BO90" s="29" t="str">
        <f ca="1">IF(OR(BO$9="×",BO$110="×"),"×",IF(SUMIFS(OFFSET(データ_研究棟施設!$M$5:$M$1048576,0,ROUND(BO$8*24,1)),データ_研究棟施設!$J$5:$J$1048576,OFFSET($G$9,ROW()-ROW($N$9),BO$6-$D$4))&gt;=50,IF(SUMIFS(OFFSET(データ_研究棟施設!$M$5:$M$1048576,0,ROUND(BO$8*24,1)),データ_研究棟施設!$J$5:$J$1048576,OFFSET($G$9,ROW()-ROW($N$9),BO$6-$D$4))&gt;=100*$E90,"×","△"),IF(OR(BO$8&lt;9/24,BO$8&gt;=17/24,BO$110="△"),"△","〇")))</f>
        <v>△</v>
      </c>
      <c r="BP90" s="29" t="str">
        <f ca="1">IF(OR(BP$9="×",BP$110="×"),"×",IF(SUMIFS(OFFSET(データ_研究棟施設!$M$5:$M$1048576,0,ROUND(BP$8*24,1)),データ_研究棟施設!$J$5:$J$1048576,OFFSET($G$9,ROW()-ROW($N$9),BP$6-$D$4))&gt;=50,IF(SUMIFS(OFFSET(データ_研究棟施設!$M$5:$M$1048576,0,ROUND(BP$8*24,1)),データ_研究棟施設!$J$5:$J$1048576,OFFSET($G$9,ROW()-ROW($N$9),BP$6-$D$4))&gt;=100*$E90,"×","△"),IF(OR(BP$8&lt;9/24,BP$8&gt;=17/24,BP$110="△"),"△","〇")))</f>
        <v>△</v>
      </c>
      <c r="BQ90" s="29" t="str">
        <f ca="1">IF(OR(BQ$9="×",BQ$110="×"),"×",IF(SUMIFS(OFFSET(データ_研究棟施設!$M$5:$M$1048576,0,ROUND(BQ$8*24,1)),データ_研究棟施設!$J$5:$J$1048576,OFFSET($G$9,ROW()-ROW($N$9),BQ$6-$D$4))&gt;=50,IF(SUMIFS(OFFSET(データ_研究棟施設!$M$5:$M$1048576,0,ROUND(BQ$8*24,1)),データ_研究棟施設!$J$5:$J$1048576,OFFSET($G$9,ROW()-ROW($N$9),BQ$6-$D$4))&gt;=100*$E90,"×","△"),IF(OR(BQ$8&lt;9/24,BQ$8&gt;=17/24,BQ$110="△"),"△","〇")))</f>
        <v>△</v>
      </c>
      <c r="BR90" s="29" t="str">
        <f ca="1">IF(OR(BR$9="×",BR$110="×"),"×",IF(SUMIFS(OFFSET(データ_研究棟施設!$M$5:$M$1048576,0,ROUND(BR$8*24,1)),データ_研究棟施設!$J$5:$J$1048576,OFFSET($G$9,ROW()-ROW($N$9),BR$6-$D$4))&gt;=50,IF(SUMIFS(OFFSET(データ_研究棟施設!$M$5:$M$1048576,0,ROUND(BR$8*24,1)),データ_研究棟施設!$J$5:$J$1048576,OFFSET($G$9,ROW()-ROW($N$9),BR$6-$D$4))&gt;=100*$E90,"×","△"),IF(OR(BR$8&lt;9/24,BR$8&gt;=17/24,BR$110="△"),"△","〇")))</f>
        <v>△</v>
      </c>
      <c r="BS90" s="28" t="str">
        <f ca="1">IF(OR(BS$9="×",BS$110="×"),"×",IF(SUMIFS(OFFSET(データ_研究棟施設!$M$5:$M$1048576,0,ROUND(BS$8*24,1)),データ_研究棟施設!$J$5:$J$1048576,OFFSET($G$9,ROW()-ROW($N$9),BS$6-$D$4))&gt;=50,IF(SUMIFS(OFFSET(データ_研究棟施設!$M$5:$M$1048576,0,ROUND(BS$8*24,1)),データ_研究棟施設!$J$5:$J$1048576,OFFSET($G$9,ROW()-ROW($N$9),BS$6-$D$4))&gt;=100*$E90,"×","△"),IF(OR(BS$8&lt;9/24,BS$8&gt;=17/24,BS$110="△"),"△","〇")))</f>
        <v>〇</v>
      </c>
      <c r="BT90" s="29" t="str">
        <f ca="1">IF(OR(BT$9="×",BT$110="×"),"×",IF(SUMIFS(OFFSET(データ_研究棟施設!$M$5:$M$1048576,0,ROUND(BT$8*24,1)),データ_研究棟施設!$J$5:$J$1048576,OFFSET($G$9,ROW()-ROW($N$9),BT$6-$D$4))&gt;=50,IF(SUMIFS(OFFSET(データ_研究棟施設!$M$5:$M$1048576,0,ROUND(BT$8*24,1)),データ_研究棟施設!$J$5:$J$1048576,OFFSET($G$9,ROW()-ROW($N$9),BT$6-$D$4))&gt;=100*$E90,"×","△"),IF(OR(BT$8&lt;9/24,BT$8&gt;=17/24,BT$110="△"),"△","〇")))</f>
        <v>〇</v>
      </c>
      <c r="BU90" s="29" t="str">
        <f ca="1">IF(OR(BU$9="×",BU$110="×"),"×",IF(SUMIFS(OFFSET(データ_研究棟施設!$M$5:$M$1048576,0,ROUND(BU$8*24,1)),データ_研究棟施設!$J$5:$J$1048576,OFFSET($G$9,ROW()-ROW($N$9),BU$6-$D$4))&gt;=50,IF(SUMIFS(OFFSET(データ_研究棟施設!$M$5:$M$1048576,0,ROUND(BU$8*24,1)),データ_研究棟施設!$J$5:$J$1048576,OFFSET($G$9,ROW()-ROW($N$9),BU$6-$D$4))&gt;=100*$E90,"×","△"),IF(OR(BU$8&lt;9/24,BU$8&gt;=17/24,BU$110="△"),"△","〇")))</f>
        <v>〇</v>
      </c>
      <c r="BV90" s="30" t="str">
        <f ca="1">IF(OR(BV$9="×",BV$110="×"),"×",IF(SUMIFS(OFFSET(データ_研究棟施設!$M$5:$M$1048576,0,ROUND(BV$8*24,1)),データ_研究棟施設!$J$5:$J$1048576,OFFSET($G$9,ROW()-ROW($N$9),BV$6-$D$4))&gt;=50,IF(SUMIFS(OFFSET(データ_研究棟施設!$M$5:$M$1048576,0,ROUND(BV$8*24,1)),データ_研究棟施設!$J$5:$J$1048576,OFFSET($G$9,ROW()-ROW($N$9),BV$6-$D$4))&gt;=100*$E90,"×","△"),IF(OR(BV$8&lt;9/24,BV$8&gt;=17/24,BV$110="△"),"△","〇")))</f>
        <v>〇</v>
      </c>
      <c r="BW90" s="29" t="str">
        <f ca="1">IF(OR(BW$9="×",BW$110="×"),"×",IF(SUMIFS(OFFSET(データ_研究棟施設!$M$5:$M$1048576,0,ROUND(BW$8*24,1)),データ_研究棟施設!$J$5:$J$1048576,OFFSET($G$9,ROW()-ROW($N$9),BW$6-$D$4))&gt;=50,IF(SUMIFS(OFFSET(データ_研究棟施設!$M$5:$M$1048576,0,ROUND(BW$8*24,1)),データ_研究棟施設!$J$5:$J$1048576,OFFSET($G$9,ROW()-ROW($N$9),BW$6-$D$4))&gt;=100*$E90,"×","△"),IF(OR(BW$8&lt;9/24,BW$8&gt;=17/24,BW$110="△"),"△","〇")))</f>
        <v>〇</v>
      </c>
      <c r="BX90" s="29" t="str">
        <f ca="1">IF(OR(BX$9="×",BX$110="×"),"×",IF(SUMIFS(OFFSET(データ_研究棟施設!$M$5:$M$1048576,0,ROUND(BX$8*24,1)),データ_研究棟施設!$J$5:$J$1048576,OFFSET($G$9,ROW()-ROW($N$9),BX$6-$D$4))&gt;=50,IF(SUMIFS(OFFSET(データ_研究棟施設!$M$5:$M$1048576,0,ROUND(BX$8*24,1)),データ_研究棟施設!$J$5:$J$1048576,OFFSET($G$9,ROW()-ROW($N$9),BX$6-$D$4))&gt;=100*$E90,"×","△"),IF(OR(BX$8&lt;9/24,BX$8&gt;=17/24,BX$110="△"),"△","〇")))</f>
        <v>〇</v>
      </c>
      <c r="BY90" s="29" t="str">
        <f ca="1">IF(OR(BY$9="×",BY$110="×"),"×",IF(SUMIFS(OFFSET(データ_研究棟施設!$M$5:$M$1048576,0,ROUND(BY$8*24,1)),データ_研究棟施設!$J$5:$J$1048576,OFFSET($G$9,ROW()-ROW($N$9),BY$6-$D$4))&gt;=50,IF(SUMIFS(OFFSET(データ_研究棟施設!$M$5:$M$1048576,0,ROUND(BY$8*24,1)),データ_研究棟施設!$J$5:$J$1048576,OFFSET($G$9,ROW()-ROW($N$9),BY$6-$D$4))&gt;=100*$E90,"×","△"),IF(OR(BY$8&lt;9/24,BY$8&gt;=17/24,BY$110="△"),"△","〇")))</f>
        <v>〇</v>
      </c>
      <c r="BZ90" s="29" t="str">
        <f ca="1">IF(OR(BZ$9="×",BZ$110="×"),"×",IF(SUMIFS(OFFSET(データ_研究棟施設!$M$5:$M$1048576,0,ROUND(BZ$8*24,1)),データ_研究棟施設!$J$5:$J$1048576,OFFSET($G$9,ROW()-ROW($N$9),BZ$6-$D$4))&gt;=50,IF(SUMIFS(OFFSET(データ_研究棟施設!$M$5:$M$1048576,0,ROUND(BZ$8*24,1)),データ_研究棟施設!$J$5:$J$1048576,OFFSET($G$9,ROW()-ROW($N$9),BZ$6-$D$4))&gt;=100*$E90,"×","△"),IF(OR(BZ$8&lt;9/24,BZ$8&gt;=17/24,BZ$110="△"),"△","〇")))</f>
        <v>〇</v>
      </c>
      <c r="CA90" s="28" t="str">
        <f ca="1">IF(OR(CA$9="×",CA$110="×"),"×",IF(SUMIFS(OFFSET(データ_研究棟施設!$M$5:$M$1048576,0,ROUND(CA$8*24,1)),データ_研究棟施設!$J$5:$J$1048576,OFFSET($G$9,ROW()-ROW($N$9),CA$6-$D$4))&gt;=50,IF(SUMIFS(OFFSET(データ_研究棟施設!$M$5:$M$1048576,0,ROUND(CA$8*24,1)),データ_研究棟施設!$J$5:$J$1048576,OFFSET($G$9,ROW()-ROW($N$9),CA$6-$D$4))&gt;=100*$E90,"×","△"),IF(OR(CA$8&lt;9/24,CA$8&gt;=17/24,CA$110="△"),"△","〇")))</f>
        <v>△</v>
      </c>
      <c r="CB90" s="29" t="str">
        <f ca="1">IF(OR(CB$9="×",CB$110="×"),"×",IF(SUMIFS(OFFSET(データ_研究棟施設!$M$5:$M$1048576,0,ROUND(CB$8*24,1)),データ_研究棟施設!$J$5:$J$1048576,OFFSET($G$9,ROW()-ROW($N$9),CB$6-$D$4))&gt;=50,IF(SUMIFS(OFFSET(データ_研究棟施設!$M$5:$M$1048576,0,ROUND(CB$8*24,1)),データ_研究棟施設!$J$5:$J$1048576,OFFSET($G$9,ROW()-ROW($N$9),CB$6-$D$4))&gt;=100*$E90,"×","△"),IF(OR(CB$8&lt;9/24,CB$8&gt;=17/24,CB$110="△"),"△","〇")))</f>
        <v>△</v>
      </c>
      <c r="CC90" s="29" t="str">
        <f ca="1">IF(OR(CC$9="×",CC$110="×"),"×",IF(SUMIFS(OFFSET(データ_研究棟施設!$M$5:$M$1048576,0,ROUND(CC$8*24,1)),データ_研究棟施設!$J$5:$J$1048576,OFFSET($G$9,ROW()-ROW($N$9),CC$6-$D$4))&gt;=50,IF(SUMIFS(OFFSET(データ_研究棟施設!$M$5:$M$1048576,0,ROUND(CC$8*24,1)),データ_研究棟施設!$J$5:$J$1048576,OFFSET($G$9,ROW()-ROW($N$9),CC$6-$D$4))&gt;=100*$E90,"×","△"),IF(OR(CC$8&lt;9/24,CC$8&gt;=17/24,CC$110="△"),"△","〇")))</f>
        <v>△</v>
      </c>
      <c r="CD90" s="30" t="str">
        <f ca="1">IF(OR(CD$9="×",CD$110="×"),"×",IF(SUMIFS(OFFSET(データ_研究棟施設!$M$5:$M$1048576,0,ROUND(CD$8*24,1)),データ_研究棟施設!$J$5:$J$1048576,OFFSET($G$9,ROW()-ROW($N$9),CD$6-$D$4))&gt;=50,IF(SUMIFS(OFFSET(データ_研究棟施設!$M$5:$M$1048576,0,ROUND(CD$8*24,1)),データ_研究棟施設!$J$5:$J$1048576,OFFSET($G$9,ROW()-ROW($N$9),CD$6-$D$4))&gt;=100*$E90,"×","△"),IF(OR(CD$8&lt;9/24,CD$8&gt;=17/24,CD$110="△"),"△","〇")))</f>
        <v>△</v>
      </c>
      <c r="CE90" s="29" t="str">
        <f ca="1">IF(OR(CE$9="×",CE$110="×"),"×",IF(SUMIFS(OFFSET(データ_研究棟施設!$M$5:$M$1048576,0,ROUND(CE$8*24,1)),データ_研究棟施設!$J$5:$J$1048576,OFFSET($G$9,ROW()-ROW($N$9),CE$6-$D$4))&gt;=50,IF(SUMIFS(OFFSET(データ_研究棟施設!$M$5:$M$1048576,0,ROUND(CE$8*24,1)),データ_研究棟施設!$J$5:$J$1048576,OFFSET($G$9,ROW()-ROW($N$9),CE$6-$D$4))&gt;=100*$E90,"×","△"),IF(OR(CE$8&lt;9/24,CE$8&gt;=17/24,CE$110="△"),"△","〇")))</f>
        <v>△</v>
      </c>
      <c r="CF90" s="29" t="str">
        <f ca="1">IF(OR(CF$9="×",CF$110="×"),"×",IF(SUMIFS(OFFSET(データ_研究棟施設!$M$5:$M$1048576,0,ROUND(CF$8*24,1)),データ_研究棟施設!$J$5:$J$1048576,OFFSET($G$9,ROW()-ROW($N$9),CF$6-$D$4))&gt;=50,IF(SUMIFS(OFFSET(データ_研究棟施設!$M$5:$M$1048576,0,ROUND(CF$8*24,1)),データ_研究棟施設!$J$5:$J$1048576,OFFSET($G$9,ROW()-ROW($N$9),CF$6-$D$4))&gt;=100*$E90,"×","△"),IF(OR(CF$8&lt;9/24,CF$8&gt;=17/24,CF$110="△"),"△","〇")))</f>
        <v>△</v>
      </c>
      <c r="CG90" s="37" t="str">
        <f ca="1">IF(OR(CG$9="×",CG$110="×"),"×",IF(SUMIFS(OFFSET(データ_研究棟施設!$M$5:$M$1048576,0,ROUND(CG$8*24,1)),データ_研究棟施設!$J$5:$J$1048576,OFFSET($G$9,ROW()-ROW($N$9),CG$6-$D$4))&gt;=50,IF(SUMIFS(OFFSET(データ_研究棟施設!$M$5:$M$1048576,0,ROUND(CG$8*24,1)),データ_研究棟施設!$J$5:$J$1048576,OFFSET($G$9,ROW()-ROW($N$9),CG$6-$D$4))&gt;=100*$E90,"×","△"),IF(OR(CG$8&lt;9/24,CG$8&gt;=17/24,CG$110="△"),"△","〇")))</f>
        <v>△</v>
      </c>
      <c r="CH90" s="36" t="str">
        <f ca="1">IF(OR(CH$9="×",CH$110="×"),"×",IF(SUMIFS(OFFSET(データ_研究棟施設!$M$5:$M$1048576,0,ROUND(CH$8*24,1)),データ_研究棟施設!$J$5:$J$1048576,OFFSET($G$9,ROW()-ROW($N$9),CH$6-$D$4))&gt;=50,IF(SUMIFS(OFFSET(データ_研究棟施設!$M$5:$M$1048576,0,ROUND(CH$8*24,1)),データ_研究棟施設!$J$5:$J$1048576,OFFSET($G$9,ROW()-ROW($N$9),CH$6-$D$4))&gt;=100*$E90,"×","△"),IF(OR(CH$8&lt;9/24,CH$8&gt;=17/24,CH$110="△"),"△","〇")))</f>
        <v>△</v>
      </c>
      <c r="CI90" s="29" t="str">
        <f ca="1">IF(OR(CI$9="×",CI$110="×"),"×",IF(SUMIFS(OFFSET(データ_研究棟施設!$M$5:$M$1048576,0,ROUND(CI$8*24,1)),データ_研究棟施設!$J$5:$J$1048576,OFFSET($G$9,ROW()-ROW($N$9),CI$6-$D$4))&gt;=50,IF(SUMIFS(OFFSET(データ_研究棟施設!$M$5:$M$1048576,0,ROUND(CI$8*24,1)),データ_研究棟施設!$J$5:$J$1048576,OFFSET($G$9,ROW()-ROW($N$9),CI$6-$D$4))&gt;=100*$E90,"×","△"),IF(OR(CI$8&lt;9/24,CI$8&gt;=17/24,CI$110="△"),"△","〇")))</f>
        <v>△</v>
      </c>
      <c r="CJ90" s="29" t="str">
        <f ca="1">IF(OR(CJ$9="×",CJ$110="×"),"×",IF(SUMIFS(OFFSET(データ_研究棟施設!$M$5:$M$1048576,0,ROUND(CJ$8*24,1)),データ_研究棟施設!$J$5:$J$1048576,OFFSET($G$9,ROW()-ROW($N$9),CJ$6-$D$4))&gt;=50,IF(SUMIFS(OFFSET(データ_研究棟施設!$M$5:$M$1048576,0,ROUND(CJ$8*24,1)),データ_研究棟施設!$J$5:$J$1048576,OFFSET($G$9,ROW()-ROW($N$9),CJ$6-$D$4))&gt;=100*$E90,"×","△"),IF(OR(CJ$8&lt;9/24,CJ$8&gt;=17/24,CJ$110="△"),"△","〇")))</f>
        <v>△</v>
      </c>
      <c r="CK90" s="29" t="str">
        <f ca="1">IF(OR(CK$9="×",CK$110="×"),"×",IF(SUMIFS(OFFSET(データ_研究棟施設!$M$5:$M$1048576,0,ROUND(CK$8*24,1)),データ_研究棟施設!$J$5:$J$1048576,OFFSET($G$9,ROW()-ROW($N$9),CK$6-$D$4))&gt;=50,IF(SUMIFS(OFFSET(データ_研究棟施設!$M$5:$M$1048576,0,ROUND(CK$8*24,1)),データ_研究棟施設!$J$5:$J$1048576,OFFSET($G$9,ROW()-ROW($N$9),CK$6-$D$4))&gt;=100*$E90,"×","△"),IF(OR(CK$8&lt;9/24,CK$8&gt;=17/24,CK$110="△"),"△","〇")))</f>
        <v>△</v>
      </c>
      <c r="CL90" s="29" t="str">
        <f ca="1">IF(OR(CL$9="×",CL$110="×"),"×",IF(SUMIFS(OFFSET(データ_研究棟施設!$M$5:$M$1048576,0,ROUND(CL$8*24,1)),データ_研究棟施設!$J$5:$J$1048576,OFFSET($G$9,ROW()-ROW($N$9),CL$6-$D$4))&gt;=50,IF(SUMIFS(OFFSET(データ_研究棟施設!$M$5:$M$1048576,0,ROUND(CL$8*24,1)),データ_研究棟施設!$J$5:$J$1048576,OFFSET($G$9,ROW()-ROW($N$9),CL$6-$D$4))&gt;=100*$E90,"×","△"),IF(OR(CL$8&lt;9/24,CL$8&gt;=17/24,CL$110="△"),"△","〇")))</f>
        <v>△</v>
      </c>
      <c r="CM90" s="29" t="str">
        <f ca="1">IF(OR(CM$9="×",CM$110="×"),"×",IF(SUMIFS(OFFSET(データ_研究棟施設!$M$5:$M$1048576,0,ROUND(CM$8*24,1)),データ_研究棟施設!$J$5:$J$1048576,OFFSET($G$9,ROW()-ROW($N$9),CM$6-$D$4))&gt;=50,IF(SUMIFS(OFFSET(データ_研究棟施設!$M$5:$M$1048576,0,ROUND(CM$8*24,1)),データ_研究棟施設!$J$5:$J$1048576,OFFSET($G$9,ROW()-ROW($N$9),CM$6-$D$4))&gt;=100*$E90,"×","△"),IF(OR(CM$8&lt;9/24,CM$8&gt;=17/24,CM$110="△"),"△","〇")))</f>
        <v>△</v>
      </c>
      <c r="CN90" s="29" t="str">
        <f ca="1">IF(OR(CN$9="×",CN$110="×"),"×",IF(SUMIFS(OFFSET(データ_研究棟施設!$M$5:$M$1048576,0,ROUND(CN$8*24,1)),データ_研究棟施設!$J$5:$J$1048576,OFFSET($G$9,ROW()-ROW($N$9),CN$6-$D$4))&gt;=50,IF(SUMIFS(OFFSET(データ_研究棟施設!$M$5:$M$1048576,0,ROUND(CN$8*24,1)),データ_研究棟施設!$J$5:$J$1048576,OFFSET($G$9,ROW()-ROW($N$9),CN$6-$D$4))&gt;=100*$E90,"×","△"),IF(OR(CN$8&lt;9/24,CN$8&gt;=17/24,CN$110="△"),"△","〇")))</f>
        <v>△</v>
      </c>
      <c r="CO90" s="29" t="str">
        <f ca="1">IF(OR(CO$9="×",CO$110="×"),"×",IF(SUMIFS(OFFSET(データ_研究棟施設!$M$5:$M$1048576,0,ROUND(CO$8*24,1)),データ_研究棟施設!$J$5:$J$1048576,OFFSET($G$9,ROW()-ROW($N$9),CO$6-$D$4))&gt;=50,IF(SUMIFS(OFFSET(データ_研究棟施設!$M$5:$M$1048576,0,ROUND(CO$8*24,1)),データ_研究棟施設!$J$5:$J$1048576,OFFSET($G$9,ROW()-ROW($N$9),CO$6-$D$4))&gt;=100*$E90,"×","△"),IF(OR(CO$8&lt;9/24,CO$8&gt;=17/24,CO$110="△"),"△","〇")))</f>
        <v>△</v>
      </c>
      <c r="CP90" s="29" t="str">
        <f ca="1">IF(OR(CP$9="×",CP$110="×"),"×",IF(SUMIFS(OFFSET(データ_研究棟施設!$M$5:$M$1048576,0,ROUND(CP$8*24,1)),データ_研究棟施設!$J$5:$J$1048576,OFFSET($G$9,ROW()-ROW($N$9),CP$6-$D$4))&gt;=50,IF(SUMIFS(OFFSET(データ_研究棟施設!$M$5:$M$1048576,0,ROUND(CP$8*24,1)),データ_研究棟施設!$J$5:$J$1048576,OFFSET($G$9,ROW()-ROW($N$9),CP$6-$D$4))&gt;=100*$E90,"×","△"),IF(OR(CP$8&lt;9/24,CP$8&gt;=17/24,CP$110="△"),"△","〇")))</f>
        <v>△</v>
      </c>
      <c r="CQ90" s="28" t="str">
        <f ca="1">IF(OR(CQ$9="×",CQ$110="×"),"×",IF(SUMIFS(OFFSET(データ_研究棟施設!$M$5:$M$1048576,0,ROUND(CQ$8*24,1)),データ_研究棟施設!$J$5:$J$1048576,OFFSET($G$9,ROW()-ROW($N$9),CQ$6-$D$4))&gt;=50,IF(SUMIFS(OFFSET(データ_研究棟施設!$M$5:$M$1048576,0,ROUND(CQ$8*24,1)),データ_研究棟施設!$J$5:$J$1048576,OFFSET($G$9,ROW()-ROW($N$9),CQ$6-$D$4))&gt;=100*$E90,"×","△"),IF(OR(CQ$8&lt;9/24,CQ$8&gt;=17/24,CQ$110="△"),"△","〇")))</f>
        <v>〇</v>
      </c>
      <c r="CR90" s="29" t="str">
        <f ca="1">IF(OR(CR$9="×",CR$110="×"),"×",IF(SUMIFS(OFFSET(データ_研究棟施設!$M$5:$M$1048576,0,ROUND(CR$8*24,1)),データ_研究棟施設!$J$5:$J$1048576,OFFSET($G$9,ROW()-ROW($N$9),CR$6-$D$4))&gt;=50,IF(SUMIFS(OFFSET(データ_研究棟施設!$M$5:$M$1048576,0,ROUND(CR$8*24,1)),データ_研究棟施設!$J$5:$J$1048576,OFFSET($G$9,ROW()-ROW($N$9),CR$6-$D$4))&gt;=100*$E90,"×","△"),IF(OR(CR$8&lt;9/24,CR$8&gt;=17/24,CR$110="△"),"△","〇")))</f>
        <v>〇</v>
      </c>
      <c r="CS90" s="29" t="str">
        <f ca="1">IF(OR(CS$9="×",CS$110="×"),"×",IF(SUMIFS(OFFSET(データ_研究棟施設!$M$5:$M$1048576,0,ROUND(CS$8*24,1)),データ_研究棟施設!$J$5:$J$1048576,OFFSET($G$9,ROW()-ROW($N$9),CS$6-$D$4))&gt;=50,IF(SUMIFS(OFFSET(データ_研究棟施設!$M$5:$M$1048576,0,ROUND(CS$8*24,1)),データ_研究棟施設!$J$5:$J$1048576,OFFSET($G$9,ROW()-ROW($N$9),CS$6-$D$4))&gt;=100*$E90,"×","△"),IF(OR(CS$8&lt;9/24,CS$8&gt;=17/24,CS$110="△"),"△","〇")))</f>
        <v>〇</v>
      </c>
      <c r="CT90" s="30" t="str">
        <f ca="1">IF(OR(CT$9="×",CT$110="×"),"×",IF(SUMIFS(OFFSET(データ_研究棟施設!$M$5:$M$1048576,0,ROUND(CT$8*24,1)),データ_研究棟施設!$J$5:$J$1048576,OFFSET($G$9,ROW()-ROW($N$9),CT$6-$D$4))&gt;=50,IF(SUMIFS(OFFSET(データ_研究棟施設!$M$5:$M$1048576,0,ROUND(CT$8*24,1)),データ_研究棟施設!$J$5:$J$1048576,OFFSET($G$9,ROW()-ROW($N$9),CT$6-$D$4))&gt;=100*$E90,"×","△"),IF(OR(CT$8&lt;9/24,CT$8&gt;=17/24,CT$110="△"),"△","〇")))</f>
        <v>〇</v>
      </c>
      <c r="CU90" s="29" t="str">
        <f ca="1">IF(OR(CU$9="×",CU$110="×"),"×",IF(SUMIFS(OFFSET(データ_研究棟施設!$M$5:$M$1048576,0,ROUND(CU$8*24,1)),データ_研究棟施設!$J$5:$J$1048576,OFFSET($G$9,ROW()-ROW($N$9),CU$6-$D$4))&gt;=50,IF(SUMIFS(OFFSET(データ_研究棟施設!$M$5:$M$1048576,0,ROUND(CU$8*24,1)),データ_研究棟施設!$J$5:$J$1048576,OFFSET($G$9,ROW()-ROW($N$9),CU$6-$D$4))&gt;=100*$E90,"×","△"),IF(OR(CU$8&lt;9/24,CU$8&gt;=17/24,CU$110="△"),"△","〇")))</f>
        <v>〇</v>
      </c>
      <c r="CV90" s="29" t="str">
        <f ca="1">IF(OR(CV$9="×",CV$110="×"),"×",IF(SUMIFS(OFFSET(データ_研究棟施設!$M$5:$M$1048576,0,ROUND(CV$8*24,1)),データ_研究棟施設!$J$5:$J$1048576,OFFSET($G$9,ROW()-ROW($N$9),CV$6-$D$4))&gt;=50,IF(SUMIFS(OFFSET(データ_研究棟施設!$M$5:$M$1048576,0,ROUND(CV$8*24,1)),データ_研究棟施設!$J$5:$J$1048576,OFFSET($G$9,ROW()-ROW($N$9),CV$6-$D$4))&gt;=100*$E90,"×","△"),IF(OR(CV$8&lt;9/24,CV$8&gt;=17/24,CV$110="△"),"△","〇")))</f>
        <v>〇</v>
      </c>
      <c r="CW90" s="29" t="str">
        <f ca="1">IF(OR(CW$9="×",CW$110="×"),"×",IF(SUMIFS(OFFSET(データ_研究棟施設!$M$5:$M$1048576,0,ROUND(CW$8*24,1)),データ_研究棟施設!$J$5:$J$1048576,OFFSET($G$9,ROW()-ROW($N$9),CW$6-$D$4))&gt;=50,IF(SUMIFS(OFFSET(データ_研究棟施設!$M$5:$M$1048576,0,ROUND(CW$8*24,1)),データ_研究棟施設!$J$5:$J$1048576,OFFSET($G$9,ROW()-ROW($N$9),CW$6-$D$4))&gt;=100*$E90,"×","△"),IF(OR(CW$8&lt;9/24,CW$8&gt;=17/24,CW$110="△"),"△","〇")))</f>
        <v>〇</v>
      </c>
      <c r="CX90" s="29" t="str">
        <f ca="1">IF(OR(CX$9="×",CX$110="×"),"×",IF(SUMIFS(OFFSET(データ_研究棟施設!$M$5:$M$1048576,0,ROUND(CX$8*24,1)),データ_研究棟施設!$J$5:$J$1048576,OFFSET($G$9,ROW()-ROW($N$9),CX$6-$D$4))&gt;=50,IF(SUMIFS(OFFSET(データ_研究棟施設!$M$5:$M$1048576,0,ROUND(CX$8*24,1)),データ_研究棟施設!$J$5:$J$1048576,OFFSET($G$9,ROW()-ROW($N$9),CX$6-$D$4))&gt;=100*$E90,"×","△"),IF(OR(CX$8&lt;9/24,CX$8&gt;=17/24,CX$110="△"),"△","〇")))</f>
        <v>〇</v>
      </c>
      <c r="CY90" s="28" t="str">
        <f ca="1">IF(OR(CY$9="×",CY$110="×"),"×",IF(SUMIFS(OFFSET(データ_研究棟施設!$M$5:$M$1048576,0,ROUND(CY$8*24,1)),データ_研究棟施設!$J$5:$J$1048576,OFFSET($G$9,ROW()-ROW($N$9),CY$6-$D$4))&gt;=50,IF(SUMIFS(OFFSET(データ_研究棟施設!$M$5:$M$1048576,0,ROUND(CY$8*24,1)),データ_研究棟施設!$J$5:$J$1048576,OFFSET($G$9,ROW()-ROW($N$9),CY$6-$D$4))&gt;=100*$E90,"×","△"),IF(OR(CY$8&lt;9/24,CY$8&gt;=17/24,CY$110="△"),"△","〇")))</f>
        <v>△</v>
      </c>
      <c r="CZ90" s="29" t="str">
        <f ca="1">IF(OR(CZ$9="×",CZ$110="×"),"×",IF(SUMIFS(OFFSET(データ_研究棟施設!$M$5:$M$1048576,0,ROUND(CZ$8*24,1)),データ_研究棟施設!$J$5:$J$1048576,OFFSET($G$9,ROW()-ROW($N$9),CZ$6-$D$4))&gt;=50,IF(SUMIFS(OFFSET(データ_研究棟施設!$M$5:$M$1048576,0,ROUND(CZ$8*24,1)),データ_研究棟施設!$J$5:$J$1048576,OFFSET($G$9,ROW()-ROW($N$9),CZ$6-$D$4))&gt;=100*$E90,"×","△"),IF(OR(CZ$8&lt;9/24,CZ$8&gt;=17/24,CZ$110="△"),"△","〇")))</f>
        <v>△</v>
      </c>
      <c r="DA90" s="29" t="str">
        <f ca="1">IF(OR(DA$9="×",DA$110="×"),"×",IF(SUMIFS(OFFSET(データ_研究棟施設!$M$5:$M$1048576,0,ROUND(DA$8*24,1)),データ_研究棟施設!$J$5:$J$1048576,OFFSET($G$9,ROW()-ROW($N$9),DA$6-$D$4))&gt;=50,IF(SUMIFS(OFFSET(データ_研究棟施設!$M$5:$M$1048576,0,ROUND(DA$8*24,1)),データ_研究棟施設!$J$5:$J$1048576,OFFSET($G$9,ROW()-ROW($N$9),DA$6-$D$4))&gt;=100*$E90,"×","△"),IF(OR(DA$8&lt;9/24,DA$8&gt;=17/24,DA$110="△"),"△","〇")))</f>
        <v>△</v>
      </c>
      <c r="DB90" s="30" t="str">
        <f ca="1">IF(OR(DB$9="×",DB$110="×"),"×",IF(SUMIFS(OFFSET(データ_研究棟施設!$M$5:$M$1048576,0,ROUND(DB$8*24,1)),データ_研究棟施設!$J$5:$J$1048576,OFFSET($G$9,ROW()-ROW($N$9),DB$6-$D$4))&gt;=50,IF(SUMIFS(OFFSET(データ_研究棟施設!$M$5:$M$1048576,0,ROUND(DB$8*24,1)),データ_研究棟施設!$J$5:$J$1048576,OFFSET($G$9,ROW()-ROW($N$9),DB$6-$D$4))&gt;=100*$E90,"×","△"),IF(OR(DB$8&lt;9/24,DB$8&gt;=17/24,DB$110="△"),"△","〇")))</f>
        <v>△</v>
      </c>
      <c r="DC90" s="29" t="str">
        <f ca="1">IF(OR(DC$9="×",DC$110="×"),"×",IF(SUMIFS(OFFSET(データ_研究棟施設!$M$5:$M$1048576,0,ROUND(DC$8*24,1)),データ_研究棟施設!$J$5:$J$1048576,OFFSET($G$9,ROW()-ROW($N$9),DC$6-$D$4))&gt;=50,IF(SUMIFS(OFFSET(データ_研究棟施設!$M$5:$M$1048576,0,ROUND(DC$8*24,1)),データ_研究棟施設!$J$5:$J$1048576,OFFSET($G$9,ROW()-ROW($N$9),DC$6-$D$4))&gt;=100*$E90,"×","△"),IF(OR(DC$8&lt;9/24,DC$8&gt;=17/24,DC$110="△"),"△","〇")))</f>
        <v>△</v>
      </c>
      <c r="DD90" s="29" t="str">
        <f ca="1">IF(OR(DD$9="×",DD$110="×"),"×",IF(SUMIFS(OFFSET(データ_研究棟施設!$M$5:$M$1048576,0,ROUND(DD$8*24,1)),データ_研究棟施設!$J$5:$J$1048576,OFFSET($G$9,ROW()-ROW($N$9),DD$6-$D$4))&gt;=50,IF(SUMIFS(OFFSET(データ_研究棟施設!$M$5:$M$1048576,0,ROUND(DD$8*24,1)),データ_研究棟施設!$J$5:$J$1048576,OFFSET($G$9,ROW()-ROW($N$9),DD$6-$D$4))&gt;=100*$E90,"×","△"),IF(OR(DD$8&lt;9/24,DD$8&gt;=17/24,DD$110="△"),"△","〇")))</f>
        <v>△</v>
      </c>
      <c r="DE90" s="37" t="str">
        <f ca="1">IF(OR(DE$9="×",DE$110="×"),"×",IF(SUMIFS(OFFSET(データ_研究棟施設!$M$5:$M$1048576,0,ROUND(DE$8*24,1)),データ_研究棟施設!$J$5:$J$1048576,OFFSET($G$9,ROW()-ROW($N$9),DE$6-$D$4))&gt;=50,IF(SUMIFS(OFFSET(データ_研究棟施設!$M$5:$M$1048576,0,ROUND(DE$8*24,1)),データ_研究棟施設!$J$5:$J$1048576,OFFSET($G$9,ROW()-ROW($N$9),DE$6-$D$4))&gt;=100*$E90,"×","△"),IF(OR(DE$8&lt;9/24,DE$8&gt;=17/24,DE$110="△"),"△","〇")))</f>
        <v>△</v>
      </c>
      <c r="DF90" s="36" t="str">
        <f ca="1">IF(OR(DF$9="×",DF$110="×"),"×",IF(SUMIFS(OFFSET(データ_研究棟施設!$M$5:$M$1048576,0,ROUND(DF$8*24,1)),データ_研究棟施設!$J$5:$J$1048576,OFFSET($G$9,ROW()-ROW($N$9),DF$6-$D$4))&gt;=50,IF(SUMIFS(OFFSET(データ_研究棟施設!$M$5:$M$1048576,0,ROUND(DF$8*24,1)),データ_研究棟施設!$J$5:$J$1048576,OFFSET($G$9,ROW()-ROW($N$9),DF$6-$D$4))&gt;=100*$E90,"×","△"),IF(OR(DF$8&lt;9/24,DF$8&gt;=17/24,DF$110="△"),"△","〇")))</f>
        <v>△</v>
      </c>
      <c r="DG90" s="29" t="str">
        <f ca="1">IF(OR(DG$9="×",DG$110="×"),"×",IF(SUMIFS(OFFSET(データ_研究棟施設!$M$5:$M$1048576,0,ROUND(DG$8*24,1)),データ_研究棟施設!$J$5:$J$1048576,OFFSET($G$9,ROW()-ROW($N$9),DG$6-$D$4))&gt;=50,IF(SUMIFS(OFFSET(データ_研究棟施設!$M$5:$M$1048576,0,ROUND(DG$8*24,1)),データ_研究棟施設!$J$5:$J$1048576,OFFSET($G$9,ROW()-ROW($N$9),DG$6-$D$4))&gt;=100*$E90,"×","△"),IF(OR(DG$8&lt;9/24,DG$8&gt;=17/24,DG$110="△"),"△","〇")))</f>
        <v>△</v>
      </c>
      <c r="DH90" s="29" t="str">
        <f ca="1">IF(OR(DH$9="×",DH$110="×"),"×",IF(SUMIFS(OFFSET(データ_研究棟施設!$M$5:$M$1048576,0,ROUND(DH$8*24,1)),データ_研究棟施設!$J$5:$J$1048576,OFFSET($G$9,ROW()-ROW($N$9),DH$6-$D$4))&gt;=50,IF(SUMIFS(OFFSET(データ_研究棟施設!$M$5:$M$1048576,0,ROUND(DH$8*24,1)),データ_研究棟施設!$J$5:$J$1048576,OFFSET($G$9,ROW()-ROW($N$9),DH$6-$D$4))&gt;=100*$E90,"×","△"),IF(OR(DH$8&lt;9/24,DH$8&gt;=17/24,DH$110="△"),"△","〇")))</f>
        <v>△</v>
      </c>
      <c r="DI90" s="29" t="str">
        <f ca="1">IF(OR(DI$9="×",DI$110="×"),"×",IF(SUMIFS(OFFSET(データ_研究棟施設!$M$5:$M$1048576,0,ROUND(DI$8*24,1)),データ_研究棟施設!$J$5:$J$1048576,OFFSET($G$9,ROW()-ROW($N$9),DI$6-$D$4))&gt;=50,IF(SUMIFS(OFFSET(データ_研究棟施設!$M$5:$M$1048576,0,ROUND(DI$8*24,1)),データ_研究棟施設!$J$5:$J$1048576,OFFSET($G$9,ROW()-ROW($N$9),DI$6-$D$4))&gt;=100*$E90,"×","△"),IF(OR(DI$8&lt;9/24,DI$8&gt;=17/24,DI$110="△"),"△","〇")))</f>
        <v>△</v>
      </c>
      <c r="DJ90" s="29" t="str">
        <f ca="1">IF(OR(DJ$9="×",DJ$110="×"),"×",IF(SUMIFS(OFFSET(データ_研究棟施設!$M$5:$M$1048576,0,ROUND(DJ$8*24,1)),データ_研究棟施設!$J$5:$J$1048576,OFFSET($G$9,ROW()-ROW($N$9),DJ$6-$D$4))&gt;=50,IF(SUMIFS(OFFSET(データ_研究棟施設!$M$5:$M$1048576,0,ROUND(DJ$8*24,1)),データ_研究棟施設!$J$5:$J$1048576,OFFSET($G$9,ROW()-ROW($N$9),DJ$6-$D$4))&gt;=100*$E90,"×","△"),IF(OR(DJ$8&lt;9/24,DJ$8&gt;=17/24,DJ$110="△"),"△","〇")))</f>
        <v>△</v>
      </c>
      <c r="DK90" s="29" t="str">
        <f ca="1">IF(OR(DK$9="×",DK$110="×"),"×",IF(SUMIFS(OFFSET(データ_研究棟施設!$M$5:$M$1048576,0,ROUND(DK$8*24,1)),データ_研究棟施設!$J$5:$J$1048576,OFFSET($G$9,ROW()-ROW($N$9),DK$6-$D$4))&gt;=50,IF(SUMIFS(OFFSET(データ_研究棟施設!$M$5:$M$1048576,0,ROUND(DK$8*24,1)),データ_研究棟施設!$J$5:$J$1048576,OFFSET($G$9,ROW()-ROW($N$9),DK$6-$D$4))&gt;=100*$E90,"×","△"),IF(OR(DK$8&lt;9/24,DK$8&gt;=17/24,DK$110="△"),"△","〇")))</f>
        <v>△</v>
      </c>
      <c r="DL90" s="29" t="str">
        <f ca="1">IF(OR(DL$9="×",DL$110="×"),"×",IF(SUMIFS(OFFSET(データ_研究棟施設!$M$5:$M$1048576,0,ROUND(DL$8*24,1)),データ_研究棟施設!$J$5:$J$1048576,OFFSET($G$9,ROW()-ROW($N$9),DL$6-$D$4))&gt;=50,IF(SUMIFS(OFFSET(データ_研究棟施設!$M$5:$M$1048576,0,ROUND(DL$8*24,1)),データ_研究棟施設!$J$5:$J$1048576,OFFSET($G$9,ROW()-ROW($N$9),DL$6-$D$4))&gt;=100*$E90,"×","△"),IF(OR(DL$8&lt;9/24,DL$8&gt;=17/24,DL$110="△"),"△","〇")))</f>
        <v>△</v>
      </c>
      <c r="DM90" s="29" t="str">
        <f ca="1">IF(OR(DM$9="×",DM$110="×"),"×",IF(SUMIFS(OFFSET(データ_研究棟施設!$M$5:$M$1048576,0,ROUND(DM$8*24,1)),データ_研究棟施設!$J$5:$J$1048576,OFFSET($G$9,ROW()-ROW($N$9),DM$6-$D$4))&gt;=50,IF(SUMIFS(OFFSET(データ_研究棟施設!$M$5:$M$1048576,0,ROUND(DM$8*24,1)),データ_研究棟施設!$J$5:$J$1048576,OFFSET($G$9,ROW()-ROW($N$9),DM$6-$D$4))&gt;=100*$E90,"×","△"),IF(OR(DM$8&lt;9/24,DM$8&gt;=17/24,DM$110="△"),"△","〇")))</f>
        <v>△</v>
      </c>
      <c r="DN90" s="29" t="str">
        <f ca="1">IF(OR(DN$9="×",DN$110="×"),"×",IF(SUMIFS(OFFSET(データ_研究棟施設!$M$5:$M$1048576,0,ROUND(DN$8*24,1)),データ_研究棟施設!$J$5:$J$1048576,OFFSET($G$9,ROW()-ROW($N$9),DN$6-$D$4))&gt;=50,IF(SUMIFS(OFFSET(データ_研究棟施設!$M$5:$M$1048576,0,ROUND(DN$8*24,1)),データ_研究棟施設!$J$5:$J$1048576,OFFSET($G$9,ROW()-ROW($N$9),DN$6-$D$4))&gt;=100*$E90,"×","△"),IF(OR(DN$8&lt;9/24,DN$8&gt;=17/24,DN$110="△"),"△","〇")))</f>
        <v>△</v>
      </c>
      <c r="DO90" s="28" t="str">
        <f ca="1">IF(OR(DO$9="×",DO$110="×"),"×",IF(SUMIFS(OFFSET(データ_研究棟施設!$M$5:$M$1048576,0,ROUND(DO$8*24,1)),データ_研究棟施設!$J$5:$J$1048576,OFFSET($G$9,ROW()-ROW($N$9),DO$6-$D$4))&gt;=50,IF(SUMIFS(OFFSET(データ_研究棟施設!$M$5:$M$1048576,0,ROUND(DO$8*24,1)),データ_研究棟施設!$J$5:$J$1048576,OFFSET($G$9,ROW()-ROW($N$9),DO$6-$D$4))&gt;=100*$E90,"×","△"),IF(OR(DO$8&lt;9/24,DO$8&gt;=17/24,DO$110="△"),"△","〇")))</f>
        <v>〇</v>
      </c>
      <c r="DP90" s="29" t="str">
        <f ca="1">IF(OR(DP$9="×",DP$110="×"),"×",IF(SUMIFS(OFFSET(データ_研究棟施設!$M$5:$M$1048576,0,ROUND(DP$8*24,1)),データ_研究棟施設!$J$5:$J$1048576,OFFSET($G$9,ROW()-ROW($N$9),DP$6-$D$4))&gt;=50,IF(SUMIFS(OFFSET(データ_研究棟施設!$M$5:$M$1048576,0,ROUND(DP$8*24,1)),データ_研究棟施設!$J$5:$J$1048576,OFFSET($G$9,ROW()-ROW($N$9),DP$6-$D$4))&gt;=100*$E90,"×","△"),IF(OR(DP$8&lt;9/24,DP$8&gt;=17/24,DP$110="△"),"△","〇")))</f>
        <v>〇</v>
      </c>
      <c r="DQ90" s="29" t="str">
        <f ca="1">IF(OR(DQ$9="×",DQ$110="×"),"×",IF(SUMIFS(OFFSET(データ_研究棟施設!$M$5:$M$1048576,0,ROUND(DQ$8*24,1)),データ_研究棟施設!$J$5:$J$1048576,OFFSET($G$9,ROW()-ROW($N$9),DQ$6-$D$4))&gt;=50,IF(SUMIFS(OFFSET(データ_研究棟施設!$M$5:$M$1048576,0,ROUND(DQ$8*24,1)),データ_研究棟施設!$J$5:$J$1048576,OFFSET($G$9,ROW()-ROW($N$9),DQ$6-$D$4))&gt;=100*$E90,"×","△"),IF(OR(DQ$8&lt;9/24,DQ$8&gt;=17/24,DQ$110="△"),"△","〇")))</f>
        <v>〇</v>
      </c>
      <c r="DR90" s="30" t="str">
        <f ca="1">IF(OR(DR$9="×",DR$110="×"),"×",IF(SUMIFS(OFFSET(データ_研究棟施設!$M$5:$M$1048576,0,ROUND(DR$8*24,1)),データ_研究棟施設!$J$5:$J$1048576,OFFSET($G$9,ROW()-ROW($N$9),DR$6-$D$4))&gt;=50,IF(SUMIFS(OFFSET(データ_研究棟施設!$M$5:$M$1048576,0,ROUND(DR$8*24,1)),データ_研究棟施設!$J$5:$J$1048576,OFFSET($G$9,ROW()-ROW($N$9),DR$6-$D$4))&gt;=100*$E90,"×","△"),IF(OR(DR$8&lt;9/24,DR$8&gt;=17/24,DR$110="△"),"△","〇")))</f>
        <v>〇</v>
      </c>
      <c r="DS90" s="29" t="str">
        <f ca="1">IF(OR(DS$9="×",DS$110="×"),"×",IF(SUMIFS(OFFSET(データ_研究棟施設!$M$5:$M$1048576,0,ROUND(DS$8*24,1)),データ_研究棟施設!$J$5:$J$1048576,OFFSET($G$9,ROW()-ROW($N$9),DS$6-$D$4))&gt;=50,IF(SUMIFS(OFFSET(データ_研究棟施設!$M$5:$M$1048576,0,ROUND(DS$8*24,1)),データ_研究棟施設!$J$5:$J$1048576,OFFSET($G$9,ROW()-ROW($N$9),DS$6-$D$4))&gt;=100*$E90,"×","△"),IF(OR(DS$8&lt;9/24,DS$8&gt;=17/24,DS$110="△"),"△","〇")))</f>
        <v>〇</v>
      </c>
      <c r="DT90" s="29" t="str">
        <f ca="1">IF(OR(DT$9="×",DT$110="×"),"×",IF(SUMIFS(OFFSET(データ_研究棟施設!$M$5:$M$1048576,0,ROUND(DT$8*24,1)),データ_研究棟施設!$J$5:$J$1048576,OFFSET($G$9,ROW()-ROW($N$9),DT$6-$D$4))&gt;=50,IF(SUMIFS(OFFSET(データ_研究棟施設!$M$5:$M$1048576,0,ROUND(DT$8*24,1)),データ_研究棟施設!$J$5:$J$1048576,OFFSET($G$9,ROW()-ROW($N$9),DT$6-$D$4))&gt;=100*$E90,"×","△"),IF(OR(DT$8&lt;9/24,DT$8&gt;=17/24,DT$110="△"),"△","〇")))</f>
        <v>〇</v>
      </c>
      <c r="DU90" s="29" t="str">
        <f ca="1">IF(OR(DU$9="×",DU$110="×"),"×",IF(SUMIFS(OFFSET(データ_研究棟施設!$M$5:$M$1048576,0,ROUND(DU$8*24,1)),データ_研究棟施設!$J$5:$J$1048576,OFFSET($G$9,ROW()-ROW($N$9),DU$6-$D$4))&gt;=50,IF(SUMIFS(OFFSET(データ_研究棟施設!$M$5:$M$1048576,0,ROUND(DU$8*24,1)),データ_研究棟施設!$J$5:$J$1048576,OFFSET($G$9,ROW()-ROW($N$9),DU$6-$D$4))&gt;=100*$E90,"×","△"),IF(OR(DU$8&lt;9/24,DU$8&gt;=17/24,DU$110="△"),"△","〇")))</f>
        <v>〇</v>
      </c>
      <c r="DV90" s="29" t="str">
        <f ca="1">IF(OR(DV$9="×",DV$110="×"),"×",IF(SUMIFS(OFFSET(データ_研究棟施設!$M$5:$M$1048576,0,ROUND(DV$8*24,1)),データ_研究棟施設!$J$5:$J$1048576,OFFSET($G$9,ROW()-ROW($N$9),DV$6-$D$4))&gt;=50,IF(SUMIFS(OFFSET(データ_研究棟施設!$M$5:$M$1048576,0,ROUND(DV$8*24,1)),データ_研究棟施設!$J$5:$J$1048576,OFFSET($G$9,ROW()-ROW($N$9),DV$6-$D$4))&gt;=100*$E90,"×","△"),IF(OR(DV$8&lt;9/24,DV$8&gt;=17/24,DV$110="△"),"△","〇")))</f>
        <v>〇</v>
      </c>
      <c r="DW90" s="28" t="str">
        <f ca="1">IF(OR(DW$9="×",DW$110="×"),"×",IF(SUMIFS(OFFSET(データ_研究棟施設!$M$5:$M$1048576,0,ROUND(DW$8*24,1)),データ_研究棟施設!$J$5:$J$1048576,OFFSET($G$9,ROW()-ROW($N$9),DW$6-$D$4))&gt;=50,IF(SUMIFS(OFFSET(データ_研究棟施設!$M$5:$M$1048576,0,ROUND(DW$8*24,1)),データ_研究棟施設!$J$5:$J$1048576,OFFSET($G$9,ROW()-ROW($N$9),DW$6-$D$4))&gt;=100*$E90,"×","△"),IF(OR(DW$8&lt;9/24,DW$8&gt;=17/24,DW$110="△"),"△","〇")))</f>
        <v>△</v>
      </c>
      <c r="DX90" s="29" t="str">
        <f ca="1">IF(OR(DX$9="×",DX$110="×"),"×",IF(SUMIFS(OFFSET(データ_研究棟施設!$M$5:$M$1048576,0,ROUND(DX$8*24,1)),データ_研究棟施設!$J$5:$J$1048576,OFFSET($G$9,ROW()-ROW($N$9),DX$6-$D$4))&gt;=50,IF(SUMIFS(OFFSET(データ_研究棟施設!$M$5:$M$1048576,0,ROUND(DX$8*24,1)),データ_研究棟施設!$J$5:$J$1048576,OFFSET($G$9,ROW()-ROW($N$9),DX$6-$D$4))&gt;=100*$E90,"×","△"),IF(OR(DX$8&lt;9/24,DX$8&gt;=17/24,DX$110="△"),"△","〇")))</f>
        <v>△</v>
      </c>
      <c r="DY90" s="29" t="str">
        <f ca="1">IF(OR(DY$9="×",DY$110="×"),"×",IF(SUMIFS(OFFSET(データ_研究棟施設!$M$5:$M$1048576,0,ROUND(DY$8*24,1)),データ_研究棟施設!$J$5:$J$1048576,OFFSET($G$9,ROW()-ROW($N$9),DY$6-$D$4))&gt;=50,IF(SUMIFS(OFFSET(データ_研究棟施設!$M$5:$M$1048576,0,ROUND(DY$8*24,1)),データ_研究棟施設!$J$5:$J$1048576,OFFSET($G$9,ROW()-ROW($N$9),DY$6-$D$4))&gt;=100*$E90,"×","△"),IF(OR(DY$8&lt;9/24,DY$8&gt;=17/24,DY$110="△"),"△","〇")))</f>
        <v>△</v>
      </c>
      <c r="DZ90" s="30" t="str">
        <f ca="1">IF(OR(DZ$9="×",DZ$110="×"),"×",IF(SUMIFS(OFFSET(データ_研究棟施設!$M$5:$M$1048576,0,ROUND(DZ$8*24,1)),データ_研究棟施設!$J$5:$J$1048576,OFFSET($G$9,ROW()-ROW($N$9),DZ$6-$D$4))&gt;=50,IF(SUMIFS(OFFSET(データ_研究棟施設!$M$5:$M$1048576,0,ROUND(DZ$8*24,1)),データ_研究棟施設!$J$5:$J$1048576,OFFSET($G$9,ROW()-ROW($N$9),DZ$6-$D$4))&gt;=100*$E90,"×","△"),IF(OR(DZ$8&lt;9/24,DZ$8&gt;=17/24,DZ$110="△"),"△","〇")))</f>
        <v>△</v>
      </c>
      <c r="EA90" s="29" t="str">
        <f ca="1">IF(OR(EA$9="×",EA$110="×"),"×",IF(SUMIFS(OFFSET(データ_研究棟施設!$M$5:$M$1048576,0,ROUND(EA$8*24,1)),データ_研究棟施設!$J$5:$J$1048576,OFFSET($G$9,ROW()-ROW($N$9),EA$6-$D$4))&gt;=50,IF(SUMIFS(OFFSET(データ_研究棟施設!$M$5:$M$1048576,0,ROUND(EA$8*24,1)),データ_研究棟施設!$J$5:$J$1048576,OFFSET($G$9,ROW()-ROW($N$9),EA$6-$D$4))&gt;=100*$E90,"×","△"),IF(OR(EA$8&lt;9/24,EA$8&gt;=17/24,EA$110="△"),"△","〇")))</f>
        <v>△</v>
      </c>
      <c r="EB90" s="29" t="str">
        <f ca="1">IF(OR(EB$9="×",EB$110="×"),"×",IF(SUMIFS(OFFSET(データ_研究棟施設!$M$5:$M$1048576,0,ROUND(EB$8*24,1)),データ_研究棟施設!$J$5:$J$1048576,OFFSET($G$9,ROW()-ROW($N$9),EB$6-$D$4))&gt;=50,IF(SUMIFS(OFFSET(データ_研究棟施設!$M$5:$M$1048576,0,ROUND(EB$8*24,1)),データ_研究棟施設!$J$5:$J$1048576,OFFSET($G$9,ROW()-ROW($N$9),EB$6-$D$4))&gt;=100*$E90,"×","△"),IF(OR(EB$8&lt;9/24,EB$8&gt;=17/24,EB$110="△"),"△","〇")))</f>
        <v>△</v>
      </c>
      <c r="EC90" s="37" t="str">
        <f ca="1">IF(OR(EC$9="×",EC$110="×"),"×",IF(SUMIFS(OFFSET(データ_研究棟施設!$M$5:$M$1048576,0,ROUND(EC$8*24,1)),データ_研究棟施設!$J$5:$J$1048576,OFFSET($G$9,ROW()-ROW($N$9),EC$6-$D$4))&gt;=50,IF(SUMIFS(OFFSET(データ_研究棟施設!$M$5:$M$1048576,0,ROUND(EC$8*24,1)),データ_研究棟施設!$J$5:$J$1048576,OFFSET($G$9,ROW()-ROW($N$9),EC$6-$D$4))&gt;=100*$E90,"×","△"),IF(OR(EC$8&lt;9/24,EC$8&gt;=17/24,EC$110="△"),"△","〇")))</f>
        <v>△</v>
      </c>
      <c r="ED90" s="36" t="str">
        <f ca="1">IF(OR(ED$9="×",ED$110="×"),"×",IF(SUMIFS(OFFSET(データ_研究棟施設!$M$5:$M$1048576,0,ROUND(ED$8*24,1)),データ_研究棟施設!$J$5:$J$1048576,OFFSET($G$9,ROW()-ROW($N$9),ED$6-$D$4))&gt;=50,IF(SUMIFS(OFFSET(データ_研究棟施設!$M$5:$M$1048576,0,ROUND(ED$8*24,1)),データ_研究棟施設!$J$5:$J$1048576,OFFSET($G$9,ROW()-ROW($N$9),ED$6-$D$4))&gt;=100*$E90,"×","△"),IF(OR(ED$8&lt;9/24,ED$8&gt;=17/24,ED$110="△"),"△","〇")))</f>
        <v>×</v>
      </c>
      <c r="EE90" s="29" t="str">
        <f ca="1">IF(OR(EE$9="×",EE$110="×"),"×",IF(SUMIFS(OFFSET(データ_研究棟施設!$M$5:$M$1048576,0,ROUND(EE$8*24,1)),データ_研究棟施設!$J$5:$J$1048576,OFFSET($G$9,ROW()-ROW($N$9),EE$6-$D$4))&gt;=50,IF(SUMIFS(OFFSET(データ_研究棟施設!$M$5:$M$1048576,0,ROUND(EE$8*24,1)),データ_研究棟施設!$J$5:$J$1048576,OFFSET($G$9,ROW()-ROW($N$9),EE$6-$D$4))&gt;=100*$E90,"×","△"),IF(OR(EE$8&lt;9/24,EE$8&gt;=17/24,EE$110="△"),"△","〇")))</f>
        <v>×</v>
      </c>
      <c r="EF90" s="29" t="str">
        <f ca="1">IF(OR(EF$9="×",EF$110="×"),"×",IF(SUMIFS(OFFSET(データ_研究棟施設!$M$5:$M$1048576,0,ROUND(EF$8*24,1)),データ_研究棟施設!$J$5:$J$1048576,OFFSET($G$9,ROW()-ROW($N$9),EF$6-$D$4))&gt;=50,IF(SUMIFS(OFFSET(データ_研究棟施設!$M$5:$M$1048576,0,ROUND(EF$8*24,1)),データ_研究棟施設!$J$5:$J$1048576,OFFSET($G$9,ROW()-ROW($N$9),EF$6-$D$4))&gt;=100*$E90,"×","△"),IF(OR(EF$8&lt;9/24,EF$8&gt;=17/24,EF$110="△"),"△","〇")))</f>
        <v>×</v>
      </c>
      <c r="EG90" s="29" t="str">
        <f ca="1">IF(OR(EG$9="×",EG$110="×"),"×",IF(SUMIFS(OFFSET(データ_研究棟施設!$M$5:$M$1048576,0,ROUND(EG$8*24,1)),データ_研究棟施設!$J$5:$J$1048576,OFFSET($G$9,ROW()-ROW($N$9),EG$6-$D$4))&gt;=50,IF(SUMIFS(OFFSET(データ_研究棟施設!$M$5:$M$1048576,0,ROUND(EG$8*24,1)),データ_研究棟施設!$J$5:$J$1048576,OFFSET($G$9,ROW()-ROW($N$9),EG$6-$D$4))&gt;=100*$E90,"×","△"),IF(OR(EG$8&lt;9/24,EG$8&gt;=17/24,EG$110="△"),"△","〇")))</f>
        <v>×</v>
      </c>
      <c r="EH90" s="29" t="str">
        <f ca="1">IF(OR(EH$9="×",EH$110="×"),"×",IF(SUMIFS(OFFSET(データ_研究棟施設!$M$5:$M$1048576,0,ROUND(EH$8*24,1)),データ_研究棟施設!$J$5:$J$1048576,OFFSET($G$9,ROW()-ROW($N$9),EH$6-$D$4))&gt;=50,IF(SUMIFS(OFFSET(データ_研究棟施設!$M$5:$M$1048576,0,ROUND(EH$8*24,1)),データ_研究棟施設!$J$5:$J$1048576,OFFSET($G$9,ROW()-ROW($N$9),EH$6-$D$4))&gt;=100*$E90,"×","△"),IF(OR(EH$8&lt;9/24,EH$8&gt;=17/24,EH$110="△"),"△","〇")))</f>
        <v>×</v>
      </c>
      <c r="EI90" s="29" t="str">
        <f ca="1">IF(OR(EI$9="×",EI$110="×"),"×",IF(SUMIFS(OFFSET(データ_研究棟施設!$M$5:$M$1048576,0,ROUND(EI$8*24,1)),データ_研究棟施設!$J$5:$J$1048576,OFFSET($G$9,ROW()-ROW($N$9),EI$6-$D$4))&gt;=50,IF(SUMIFS(OFFSET(データ_研究棟施設!$M$5:$M$1048576,0,ROUND(EI$8*24,1)),データ_研究棟施設!$J$5:$J$1048576,OFFSET($G$9,ROW()-ROW($N$9),EI$6-$D$4))&gt;=100*$E90,"×","△"),IF(OR(EI$8&lt;9/24,EI$8&gt;=17/24,EI$110="△"),"△","〇")))</f>
        <v>×</v>
      </c>
      <c r="EJ90" s="29" t="str">
        <f ca="1">IF(OR(EJ$9="×",EJ$110="×"),"×",IF(SUMIFS(OFFSET(データ_研究棟施設!$M$5:$M$1048576,0,ROUND(EJ$8*24,1)),データ_研究棟施設!$J$5:$J$1048576,OFFSET($G$9,ROW()-ROW($N$9),EJ$6-$D$4))&gt;=50,IF(SUMIFS(OFFSET(データ_研究棟施設!$M$5:$M$1048576,0,ROUND(EJ$8*24,1)),データ_研究棟施設!$J$5:$J$1048576,OFFSET($G$9,ROW()-ROW($N$9),EJ$6-$D$4))&gt;=100*$E90,"×","△"),IF(OR(EJ$8&lt;9/24,EJ$8&gt;=17/24,EJ$110="△"),"△","〇")))</f>
        <v>×</v>
      </c>
      <c r="EK90" s="29" t="str">
        <f ca="1">IF(OR(EK$9="×",EK$110="×"),"×",IF(SUMIFS(OFFSET(データ_研究棟施設!$M$5:$M$1048576,0,ROUND(EK$8*24,1)),データ_研究棟施設!$J$5:$J$1048576,OFFSET($G$9,ROW()-ROW($N$9),EK$6-$D$4))&gt;=50,IF(SUMIFS(OFFSET(データ_研究棟施設!$M$5:$M$1048576,0,ROUND(EK$8*24,1)),データ_研究棟施設!$J$5:$J$1048576,OFFSET($G$9,ROW()-ROW($N$9),EK$6-$D$4))&gt;=100*$E90,"×","△"),IF(OR(EK$8&lt;9/24,EK$8&gt;=17/24,EK$110="△"),"△","〇")))</f>
        <v>×</v>
      </c>
      <c r="EL90" s="29" t="str">
        <f ca="1">IF(OR(EL$9="×",EL$110="×"),"×",IF(SUMIFS(OFFSET(データ_研究棟施設!$M$5:$M$1048576,0,ROUND(EL$8*24,1)),データ_研究棟施設!$J$5:$J$1048576,OFFSET($G$9,ROW()-ROW($N$9),EL$6-$D$4))&gt;=50,IF(SUMIFS(OFFSET(データ_研究棟施設!$M$5:$M$1048576,0,ROUND(EL$8*24,1)),データ_研究棟施設!$J$5:$J$1048576,OFFSET($G$9,ROW()-ROW($N$9),EL$6-$D$4))&gt;=100*$E90,"×","△"),IF(OR(EL$8&lt;9/24,EL$8&gt;=17/24,EL$110="△"),"△","〇")))</f>
        <v>×</v>
      </c>
      <c r="EM90" s="28" t="str">
        <f ca="1">IF(OR(EM$9="×",EM$110="×"),"×",IF(SUMIFS(OFFSET(データ_研究棟施設!$M$5:$M$1048576,0,ROUND(EM$8*24,1)),データ_研究棟施設!$J$5:$J$1048576,OFFSET($G$9,ROW()-ROW($N$9),EM$6-$D$4))&gt;=50,IF(SUMIFS(OFFSET(データ_研究棟施設!$M$5:$M$1048576,0,ROUND(EM$8*24,1)),データ_研究棟施設!$J$5:$J$1048576,OFFSET($G$9,ROW()-ROW($N$9),EM$6-$D$4))&gt;=100*$E90,"×","△"),IF(OR(EM$8&lt;9/24,EM$8&gt;=17/24,EM$110="△"),"△","〇")))</f>
        <v>×</v>
      </c>
      <c r="EN90" s="29" t="str">
        <f ca="1">IF(OR(EN$9="×",EN$110="×"),"×",IF(SUMIFS(OFFSET(データ_研究棟施設!$M$5:$M$1048576,0,ROUND(EN$8*24,1)),データ_研究棟施設!$J$5:$J$1048576,OFFSET($G$9,ROW()-ROW($N$9),EN$6-$D$4))&gt;=50,IF(SUMIFS(OFFSET(データ_研究棟施設!$M$5:$M$1048576,0,ROUND(EN$8*24,1)),データ_研究棟施設!$J$5:$J$1048576,OFFSET($G$9,ROW()-ROW($N$9),EN$6-$D$4))&gt;=100*$E90,"×","△"),IF(OR(EN$8&lt;9/24,EN$8&gt;=17/24,EN$110="△"),"△","〇")))</f>
        <v>×</v>
      </c>
      <c r="EO90" s="29" t="str">
        <f ca="1">IF(OR(EO$9="×",EO$110="×"),"×",IF(SUMIFS(OFFSET(データ_研究棟施設!$M$5:$M$1048576,0,ROUND(EO$8*24,1)),データ_研究棟施設!$J$5:$J$1048576,OFFSET($G$9,ROW()-ROW($N$9),EO$6-$D$4))&gt;=50,IF(SUMIFS(OFFSET(データ_研究棟施設!$M$5:$M$1048576,0,ROUND(EO$8*24,1)),データ_研究棟施設!$J$5:$J$1048576,OFFSET($G$9,ROW()-ROW($N$9),EO$6-$D$4))&gt;=100*$E90,"×","△"),IF(OR(EO$8&lt;9/24,EO$8&gt;=17/24,EO$110="△"),"△","〇")))</f>
        <v>×</v>
      </c>
      <c r="EP90" s="30" t="str">
        <f ca="1">IF(OR(EP$9="×",EP$110="×"),"×",IF(SUMIFS(OFFSET(データ_研究棟施設!$M$5:$M$1048576,0,ROUND(EP$8*24,1)),データ_研究棟施設!$J$5:$J$1048576,OFFSET($G$9,ROW()-ROW($N$9),EP$6-$D$4))&gt;=50,IF(SUMIFS(OFFSET(データ_研究棟施設!$M$5:$M$1048576,0,ROUND(EP$8*24,1)),データ_研究棟施設!$J$5:$J$1048576,OFFSET($G$9,ROW()-ROW($N$9),EP$6-$D$4))&gt;=100*$E90,"×","△"),IF(OR(EP$8&lt;9/24,EP$8&gt;=17/24,EP$110="△"),"△","〇")))</f>
        <v>×</v>
      </c>
      <c r="EQ90" s="29" t="str">
        <f ca="1">IF(OR(EQ$9="×",EQ$110="×"),"×",IF(SUMIFS(OFFSET(データ_研究棟施設!$M$5:$M$1048576,0,ROUND(EQ$8*24,1)),データ_研究棟施設!$J$5:$J$1048576,OFFSET($G$9,ROW()-ROW($N$9),EQ$6-$D$4))&gt;=50,IF(SUMIFS(OFFSET(データ_研究棟施設!$M$5:$M$1048576,0,ROUND(EQ$8*24,1)),データ_研究棟施設!$J$5:$J$1048576,OFFSET($G$9,ROW()-ROW($N$9),EQ$6-$D$4))&gt;=100*$E90,"×","△"),IF(OR(EQ$8&lt;9/24,EQ$8&gt;=17/24,EQ$110="△"),"△","〇")))</f>
        <v>×</v>
      </c>
      <c r="ER90" s="29" t="str">
        <f ca="1">IF(OR(ER$9="×",ER$110="×"),"×",IF(SUMIFS(OFFSET(データ_研究棟施設!$M$5:$M$1048576,0,ROUND(ER$8*24,1)),データ_研究棟施設!$J$5:$J$1048576,OFFSET($G$9,ROW()-ROW($N$9),ER$6-$D$4))&gt;=50,IF(SUMIFS(OFFSET(データ_研究棟施設!$M$5:$M$1048576,0,ROUND(ER$8*24,1)),データ_研究棟施設!$J$5:$J$1048576,OFFSET($G$9,ROW()-ROW($N$9),ER$6-$D$4))&gt;=100*$E90,"×","△"),IF(OR(ER$8&lt;9/24,ER$8&gt;=17/24,ER$110="△"),"△","〇")))</f>
        <v>×</v>
      </c>
      <c r="ES90" s="29" t="str">
        <f ca="1">IF(OR(ES$9="×",ES$110="×"),"×",IF(SUMIFS(OFFSET(データ_研究棟施設!$M$5:$M$1048576,0,ROUND(ES$8*24,1)),データ_研究棟施設!$J$5:$J$1048576,OFFSET($G$9,ROW()-ROW($N$9),ES$6-$D$4))&gt;=50,IF(SUMIFS(OFFSET(データ_研究棟施設!$M$5:$M$1048576,0,ROUND(ES$8*24,1)),データ_研究棟施設!$J$5:$J$1048576,OFFSET($G$9,ROW()-ROW($N$9),ES$6-$D$4))&gt;=100*$E90,"×","△"),IF(OR(ES$8&lt;9/24,ES$8&gt;=17/24,ES$110="△"),"△","〇")))</f>
        <v>×</v>
      </c>
      <c r="ET90" s="29" t="str">
        <f ca="1">IF(OR(ET$9="×",ET$110="×"),"×",IF(SUMIFS(OFFSET(データ_研究棟施設!$M$5:$M$1048576,0,ROUND(ET$8*24,1)),データ_研究棟施設!$J$5:$J$1048576,OFFSET($G$9,ROW()-ROW($N$9),ET$6-$D$4))&gt;=50,IF(SUMIFS(OFFSET(データ_研究棟施設!$M$5:$M$1048576,0,ROUND(ET$8*24,1)),データ_研究棟施設!$J$5:$J$1048576,OFFSET($G$9,ROW()-ROW($N$9),ET$6-$D$4))&gt;=100*$E90,"×","△"),IF(OR(ET$8&lt;9/24,ET$8&gt;=17/24,ET$110="△"),"△","〇")))</f>
        <v>×</v>
      </c>
      <c r="EU90" s="28" t="str">
        <f ca="1">IF(OR(EU$9="×",EU$110="×"),"×",IF(SUMIFS(OFFSET(データ_研究棟施設!$M$5:$M$1048576,0,ROUND(EU$8*24,1)),データ_研究棟施設!$J$5:$J$1048576,OFFSET($G$9,ROW()-ROW($N$9),EU$6-$D$4))&gt;=50,IF(SUMIFS(OFFSET(データ_研究棟施設!$M$5:$M$1048576,0,ROUND(EU$8*24,1)),データ_研究棟施設!$J$5:$J$1048576,OFFSET($G$9,ROW()-ROW($N$9),EU$6-$D$4))&gt;=100*$E90,"×","△"),IF(OR(EU$8&lt;9/24,EU$8&gt;=17/24,EU$110="△"),"△","〇")))</f>
        <v>×</v>
      </c>
      <c r="EV90" s="29" t="str">
        <f ca="1">IF(OR(EV$9="×",EV$110="×"),"×",IF(SUMIFS(OFFSET(データ_研究棟施設!$M$5:$M$1048576,0,ROUND(EV$8*24,1)),データ_研究棟施設!$J$5:$J$1048576,OFFSET($G$9,ROW()-ROW($N$9),EV$6-$D$4))&gt;=50,IF(SUMIFS(OFFSET(データ_研究棟施設!$M$5:$M$1048576,0,ROUND(EV$8*24,1)),データ_研究棟施設!$J$5:$J$1048576,OFFSET($G$9,ROW()-ROW($N$9),EV$6-$D$4))&gt;=100*$E90,"×","△"),IF(OR(EV$8&lt;9/24,EV$8&gt;=17/24,EV$110="△"),"△","〇")))</f>
        <v>×</v>
      </c>
      <c r="EW90" s="29" t="str">
        <f ca="1">IF(OR(EW$9="×",EW$110="×"),"×",IF(SUMIFS(OFFSET(データ_研究棟施設!$M$5:$M$1048576,0,ROUND(EW$8*24,1)),データ_研究棟施設!$J$5:$J$1048576,OFFSET($G$9,ROW()-ROW($N$9),EW$6-$D$4))&gt;=50,IF(SUMIFS(OFFSET(データ_研究棟施設!$M$5:$M$1048576,0,ROUND(EW$8*24,1)),データ_研究棟施設!$J$5:$J$1048576,OFFSET($G$9,ROW()-ROW($N$9),EW$6-$D$4))&gt;=100*$E90,"×","△"),IF(OR(EW$8&lt;9/24,EW$8&gt;=17/24,EW$110="△"),"△","〇")))</f>
        <v>×</v>
      </c>
      <c r="EX90" s="30" t="str">
        <f ca="1">IF(OR(EX$9="×",EX$110="×"),"×",IF(SUMIFS(OFFSET(データ_研究棟施設!$M$5:$M$1048576,0,ROUND(EX$8*24,1)),データ_研究棟施設!$J$5:$J$1048576,OFFSET($G$9,ROW()-ROW($N$9),EX$6-$D$4))&gt;=50,IF(SUMIFS(OFFSET(データ_研究棟施設!$M$5:$M$1048576,0,ROUND(EX$8*24,1)),データ_研究棟施設!$J$5:$J$1048576,OFFSET($G$9,ROW()-ROW($N$9),EX$6-$D$4))&gt;=100*$E90,"×","△"),IF(OR(EX$8&lt;9/24,EX$8&gt;=17/24,EX$110="△"),"△","〇")))</f>
        <v>×</v>
      </c>
      <c r="EY90" s="29" t="str">
        <f ca="1">IF(OR(EY$9="×",EY$110="×"),"×",IF(SUMIFS(OFFSET(データ_研究棟施設!$M$5:$M$1048576,0,ROUND(EY$8*24,1)),データ_研究棟施設!$J$5:$J$1048576,OFFSET($G$9,ROW()-ROW($N$9),EY$6-$D$4))&gt;=50,IF(SUMIFS(OFFSET(データ_研究棟施設!$M$5:$M$1048576,0,ROUND(EY$8*24,1)),データ_研究棟施設!$J$5:$J$1048576,OFFSET($G$9,ROW()-ROW($N$9),EY$6-$D$4))&gt;=100*$E90,"×","△"),IF(OR(EY$8&lt;9/24,EY$8&gt;=17/24,EY$110="△"),"△","〇")))</f>
        <v>×</v>
      </c>
      <c r="EZ90" s="29" t="str">
        <f ca="1">IF(OR(EZ$9="×",EZ$110="×"),"×",IF(SUMIFS(OFFSET(データ_研究棟施設!$M$5:$M$1048576,0,ROUND(EZ$8*24,1)),データ_研究棟施設!$J$5:$J$1048576,OFFSET($G$9,ROW()-ROW($N$9),EZ$6-$D$4))&gt;=50,IF(SUMIFS(OFFSET(データ_研究棟施設!$M$5:$M$1048576,0,ROUND(EZ$8*24,1)),データ_研究棟施設!$J$5:$J$1048576,OFFSET($G$9,ROW()-ROW($N$9),EZ$6-$D$4))&gt;=100*$E90,"×","△"),IF(OR(EZ$8&lt;9/24,EZ$8&gt;=17/24,EZ$110="△"),"△","〇")))</f>
        <v>×</v>
      </c>
      <c r="FA90" s="37" t="str">
        <f ca="1">IF(OR(FA$9="×",FA$110="×"),"×",IF(SUMIFS(OFFSET(データ_研究棟施設!$M$5:$M$1048576,0,ROUND(FA$8*24,1)),データ_研究棟施設!$J$5:$J$1048576,OFFSET($G$9,ROW()-ROW($N$9),FA$6-$D$4))&gt;=50,IF(SUMIFS(OFFSET(データ_研究棟施設!$M$5:$M$1048576,0,ROUND(FA$8*24,1)),データ_研究棟施設!$J$5:$J$1048576,OFFSET($G$9,ROW()-ROW($N$9),FA$6-$D$4))&gt;=100*$E90,"×","△"),IF(OR(FA$8&lt;9/24,FA$8&gt;=17/24,FA$110="△"),"△","〇")))</f>
        <v>×</v>
      </c>
      <c r="FB90" s="36" t="str">
        <f ca="1">IF(OR(FB$9="×",FB$110="×"),"×",IF(SUMIFS(OFFSET(データ_研究棟施設!$M$5:$M$1048576,0,ROUND(FB$8*24,1)),データ_研究棟施設!$J$5:$J$1048576,OFFSET($G$9,ROW()-ROW($N$9),FB$6-$D$4))&gt;=50,IF(SUMIFS(OFFSET(データ_研究棟施設!$M$5:$M$1048576,0,ROUND(FB$8*24,1)),データ_研究棟施設!$J$5:$J$1048576,OFFSET($G$9,ROW()-ROW($N$9),FB$6-$D$4))&gt;=100*$E90,"×","△"),IF(OR(FB$8&lt;9/24,FB$8&gt;=17/24,FB$110="△"),"△","〇")))</f>
        <v>×</v>
      </c>
      <c r="FC90" s="29" t="str">
        <f ca="1">IF(OR(FC$9="×",FC$110="×"),"×",IF(SUMIFS(OFFSET(データ_研究棟施設!$M$5:$M$1048576,0,ROUND(FC$8*24,1)),データ_研究棟施設!$J$5:$J$1048576,OFFSET($G$9,ROW()-ROW($N$9),FC$6-$D$4))&gt;=50,IF(SUMIFS(OFFSET(データ_研究棟施設!$M$5:$M$1048576,0,ROUND(FC$8*24,1)),データ_研究棟施設!$J$5:$J$1048576,OFFSET($G$9,ROW()-ROW($N$9),FC$6-$D$4))&gt;=100*$E90,"×","△"),IF(OR(FC$8&lt;9/24,FC$8&gt;=17/24,FC$110="△"),"△","〇")))</f>
        <v>×</v>
      </c>
      <c r="FD90" s="29" t="str">
        <f ca="1">IF(OR(FD$9="×",FD$110="×"),"×",IF(SUMIFS(OFFSET(データ_研究棟施設!$M$5:$M$1048576,0,ROUND(FD$8*24,1)),データ_研究棟施設!$J$5:$J$1048576,OFFSET($G$9,ROW()-ROW($N$9),FD$6-$D$4))&gt;=50,IF(SUMIFS(OFFSET(データ_研究棟施設!$M$5:$M$1048576,0,ROUND(FD$8*24,1)),データ_研究棟施設!$J$5:$J$1048576,OFFSET($G$9,ROW()-ROW($N$9),FD$6-$D$4))&gt;=100*$E90,"×","△"),IF(OR(FD$8&lt;9/24,FD$8&gt;=17/24,FD$110="△"),"△","〇")))</f>
        <v>×</v>
      </c>
      <c r="FE90" s="29" t="str">
        <f ca="1">IF(OR(FE$9="×",FE$110="×"),"×",IF(SUMIFS(OFFSET(データ_研究棟施設!$M$5:$M$1048576,0,ROUND(FE$8*24,1)),データ_研究棟施設!$J$5:$J$1048576,OFFSET($G$9,ROW()-ROW($N$9),FE$6-$D$4))&gt;=50,IF(SUMIFS(OFFSET(データ_研究棟施設!$M$5:$M$1048576,0,ROUND(FE$8*24,1)),データ_研究棟施設!$J$5:$J$1048576,OFFSET($G$9,ROW()-ROW($N$9),FE$6-$D$4))&gt;=100*$E90,"×","△"),IF(OR(FE$8&lt;9/24,FE$8&gt;=17/24,FE$110="△"),"△","〇")))</f>
        <v>×</v>
      </c>
      <c r="FF90" s="29" t="str">
        <f ca="1">IF(OR(FF$9="×",FF$110="×"),"×",IF(SUMIFS(OFFSET(データ_研究棟施設!$M$5:$M$1048576,0,ROUND(FF$8*24,1)),データ_研究棟施設!$J$5:$J$1048576,OFFSET($G$9,ROW()-ROW($N$9),FF$6-$D$4))&gt;=50,IF(SUMIFS(OFFSET(データ_研究棟施設!$M$5:$M$1048576,0,ROUND(FF$8*24,1)),データ_研究棟施設!$J$5:$J$1048576,OFFSET($G$9,ROW()-ROW($N$9),FF$6-$D$4))&gt;=100*$E90,"×","△"),IF(OR(FF$8&lt;9/24,FF$8&gt;=17/24,FF$110="△"),"△","〇")))</f>
        <v>×</v>
      </c>
      <c r="FG90" s="29" t="str">
        <f ca="1">IF(OR(FG$9="×",FG$110="×"),"×",IF(SUMIFS(OFFSET(データ_研究棟施設!$M$5:$M$1048576,0,ROUND(FG$8*24,1)),データ_研究棟施設!$J$5:$J$1048576,OFFSET($G$9,ROW()-ROW($N$9),FG$6-$D$4))&gt;=50,IF(SUMIFS(OFFSET(データ_研究棟施設!$M$5:$M$1048576,0,ROUND(FG$8*24,1)),データ_研究棟施設!$J$5:$J$1048576,OFFSET($G$9,ROW()-ROW($N$9),FG$6-$D$4))&gt;=100*$E90,"×","△"),IF(OR(FG$8&lt;9/24,FG$8&gt;=17/24,FG$110="△"),"△","〇")))</f>
        <v>×</v>
      </c>
      <c r="FH90" s="29" t="str">
        <f ca="1">IF(OR(FH$9="×",FH$110="×"),"×",IF(SUMIFS(OFFSET(データ_研究棟施設!$M$5:$M$1048576,0,ROUND(FH$8*24,1)),データ_研究棟施設!$J$5:$J$1048576,OFFSET($G$9,ROW()-ROW($N$9),FH$6-$D$4))&gt;=50,IF(SUMIFS(OFFSET(データ_研究棟施設!$M$5:$M$1048576,0,ROUND(FH$8*24,1)),データ_研究棟施設!$J$5:$J$1048576,OFFSET($G$9,ROW()-ROW($N$9),FH$6-$D$4))&gt;=100*$E90,"×","△"),IF(OR(FH$8&lt;9/24,FH$8&gt;=17/24,FH$110="△"),"△","〇")))</f>
        <v>×</v>
      </c>
      <c r="FI90" s="29" t="str">
        <f ca="1">IF(OR(FI$9="×",FI$110="×"),"×",IF(SUMIFS(OFFSET(データ_研究棟施設!$M$5:$M$1048576,0,ROUND(FI$8*24,1)),データ_研究棟施設!$J$5:$J$1048576,OFFSET($G$9,ROW()-ROW($N$9),FI$6-$D$4))&gt;=50,IF(SUMIFS(OFFSET(データ_研究棟施設!$M$5:$M$1048576,0,ROUND(FI$8*24,1)),データ_研究棟施設!$J$5:$J$1048576,OFFSET($G$9,ROW()-ROW($N$9),FI$6-$D$4))&gt;=100*$E90,"×","△"),IF(OR(FI$8&lt;9/24,FI$8&gt;=17/24,FI$110="△"),"△","〇")))</f>
        <v>×</v>
      </c>
      <c r="FJ90" s="29" t="str">
        <f ca="1">IF(OR(FJ$9="×",FJ$110="×"),"×",IF(SUMIFS(OFFSET(データ_研究棟施設!$M$5:$M$1048576,0,ROUND(FJ$8*24,1)),データ_研究棟施設!$J$5:$J$1048576,OFFSET($G$9,ROW()-ROW($N$9),FJ$6-$D$4))&gt;=50,IF(SUMIFS(OFFSET(データ_研究棟施設!$M$5:$M$1048576,0,ROUND(FJ$8*24,1)),データ_研究棟施設!$J$5:$J$1048576,OFFSET($G$9,ROW()-ROW($N$9),FJ$6-$D$4))&gt;=100*$E90,"×","△"),IF(OR(FJ$8&lt;9/24,FJ$8&gt;=17/24,FJ$110="△"),"△","〇")))</f>
        <v>×</v>
      </c>
      <c r="FK90" s="28" t="str">
        <f ca="1">IF(OR(FK$9="×",FK$110="×"),"×",IF(SUMIFS(OFFSET(データ_研究棟施設!$M$5:$M$1048576,0,ROUND(FK$8*24,1)),データ_研究棟施設!$J$5:$J$1048576,OFFSET($G$9,ROW()-ROW($N$9),FK$6-$D$4))&gt;=50,IF(SUMIFS(OFFSET(データ_研究棟施設!$M$5:$M$1048576,0,ROUND(FK$8*24,1)),データ_研究棟施設!$J$5:$J$1048576,OFFSET($G$9,ROW()-ROW($N$9),FK$6-$D$4))&gt;=100*$E90,"×","△"),IF(OR(FK$8&lt;9/24,FK$8&gt;=17/24,FK$110="△"),"△","〇")))</f>
        <v>×</v>
      </c>
      <c r="FL90" s="29" t="str">
        <f ca="1">IF(OR(FL$9="×",FL$110="×"),"×",IF(SUMIFS(OFFSET(データ_研究棟施設!$M$5:$M$1048576,0,ROUND(FL$8*24,1)),データ_研究棟施設!$J$5:$J$1048576,OFFSET($G$9,ROW()-ROW($N$9),FL$6-$D$4))&gt;=50,IF(SUMIFS(OFFSET(データ_研究棟施設!$M$5:$M$1048576,0,ROUND(FL$8*24,1)),データ_研究棟施設!$J$5:$J$1048576,OFFSET($G$9,ROW()-ROW($N$9),FL$6-$D$4))&gt;=100*$E90,"×","△"),IF(OR(FL$8&lt;9/24,FL$8&gt;=17/24,FL$110="△"),"△","〇")))</f>
        <v>×</v>
      </c>
      <c r="FM90" s="29" t="str">
        <f ca="1">IF(OR(FM$9="×",FM$110="×"),"×",IF(SUMIFS(OFFSET(データ_研究棟施設!$M$5:$M$1048576,0,ROUND(FM$8*24,1)),データ_研究棟施設!$J$5:$J$1048576,OFFSET($G$9,ROW()-ROW($N$9),FM$6-$D$4))&gt;=50,IF(SUMIFS(OFFSET(データ_研究棟施設!$M$5:$M$1048576,0,ROUND(FM$8*24,1)),データ_研究棟施設!$J$5:$J$1048576,OFFSET($G$9,ROW()-ROW($N$9),FM$6-$D$4))&gt;=100*$E90,"×","△"),IF(OR(FM$8&lt;9/24,FM$8&gt;=17/24,FM$110="△"),"△","〇")))</f>
        <v>×</v>
      </c>
      <c r="FN90" s="30" t="str">
        <f ca="1">IF(OR(FN$9="×",FN$110="×"),"×",IF(SUMIFS(OFFSET(データ_研究棟施設!$M$5:$M$1048576,0,ROUND(FN$8*24,1)),データ_研究棟施設!$J$5:$J$1048576,OFFSET($G$9,ROW()-ROW($N$9),FN$6-$D$4))&gt;=50,IF(SUMIFS(OFFSET(データ_研究棟施設!$M$5:$M$1048576,0,ROUND(FN$8*24,1)),データ_研究棟施設!$J$5:$J$1048576,OFFSET($G$9,ROW()-ROW($N$9),FN$6-$D$4))&gt;=100*$E90,"×","△"),IF(OR(FN$8&lt;9/24,FN$8&gt;=17/24,FN$110="△"),"△","〇")))</f>
        <v>×</v>
      </c>
      <c r="FO90" s="29" t="str">
        <f ca="1">IF(OR(FO$9="×",FO$110="×"),"×",IF(SUMIFS(OFFSET(データ_研究棟施設!$M$5:$M$1048576,0,ROUND(FO$8*24,1)),データ_研究棟施設!$J$5:$J$1048576,OFFSET($G$9,ROW()-ROW($N$9),FO$6-$D$4))&gt;=50,IF(SUMIFS(OFFSET(データ_研究棟施設!$M$5:$M$1048576,0,ROUND(FO$8*24,1)),データ_研究棟施設!$J$5:$J$1048576,OFFSET($G$9,ROW()-ROW($N$9),FO$6-$D$4))&gt;=100*$E90,"×","△"),IF(OR(FO$8&lt;9/24,FO$8&gt;=17/24,FO$110="△"),"△","〇")))</f>
        <v>×</v>
      </c>
      <c r="FP90" s="29" t="str">
        <f ca="1">IF(OR(FP$9="×",FP$110="×"),"×",IF(SUMIFS(OFFSET(データ_研究棟施設!$M$5:$M$1048576,0,ROUND(FP$8*24,1)),データ_研究棟施設!$J$5:$J$1048576,OFFSET($G$9,ROW()-ROW($N$9),FP$6-$D$4))&gt;=50,IF(SUMIFS(OFFSET(データ_研究棟施設!$M$5:$M$1048576,0,ROUND(FP$8*24,1)),データ_研究棟施設!$J$5:$J$1048576,OFFSET($G$9,ROW()-ROW($N$9),FP$6-$D$4))&gt;=100*$E90,"×","△"),IF(OR(FP$8&lt;9/24,FP$8&gt;=17/24,FP$110="△"),"△","〇")))</f>
        <v>×</v>
      </c>
      <c r="FQ90" s="29" t="str">
        <f ca="1">IF(OR(FQ$9="×",FQ$110="×"),"×",IF(SUMIFS(OFFSET(データ_研究棟施設!$M$5:$M$1048576,0,ROUND(FQ$8*24,1)),データ_研究棟施設!$J$5:$J$1048576,OFFSET($G$9,ROW()-ROW($N$9),FQ$6-$D$4))&gt;=50,IF(SUMIFS(OFFSET(データ_研究棟施設!$M$5:$M$1048576,0,ROUND(FQ$8*24,1)),データ_研究棟施設!$J$5:$J$1048576,OFFSET($G$9,ROW()-ROW($N$9),FQ$6-$D$4))&gt;=100*$E90,"×","△"),IF(OR(FQ$8&lt;9/24,FQ$8&gt;=17/24,FQ$110="△"),"△","〇")))</f>
        <v>×</v>
      </c>
      <c r="FR90" s="29" t="str">
        <f ca="1">IF(OR(FR$9="×",FR$110="×"),"×",IF(SUMIFS(OFFSET(データ_研究棟施設!$M$5:$M$1048576,0,ROUND(FR$8*24,1)),データ_研究棟施設!$J$5:$J$1048576,OFFSET($G$9,ROW()-ROW($N$9),FR$6-$D$4))&gt;=50,IF(SUMIFS(OFFSET(データ_研究棟施設!$M$5:$M$1048576,0,ROUND(FR$8*24,1)),データ_研究棟施設!$J$5:$J$1048576,OFFSET($G$9,ROW()-ROW($N$9),FR$6-$D$4))&gt;=100*$E90,"×","△"),IF(OR(FR$8&lt;9/24,FR$8&gt;=17/24,FR$110="△"),"△","〇")))</f>
        <v>×</v>
      </c>
      <c r="FS90" s="28" t="str">
        <f ca="1">IF(OR(FS$9="×",FS$110="×"),"×",IF(SUMIFS(OFFSET(データ_研究棟施設!$M$5:$M$1048576,0,ROUND(FS$8*24,1)),データ_研究棟施設!$J$5:$J$1048576,OFFSET($G$9,ROW()-ROW($N$9),FS$6-$D$4))&gt;=50,IF(SUMIFS(OFFSET(データ_研究棟施設!$M$5:$M$1048576,0,ROUND(FS$8*24,1)),データ_研究棟施設!$J$5:$J$1048576,OFFSET($G$9,ROW()-ROW($N$9),FS$6-$D$4))&gt;=100*$E90,"×","△"),IF(OR(FS$8&lt;9/24,FS$8&gt;=17/24,FS$110="△"),"△","〇")))</f>
        <v>×</v>
      </c>
      <c r="FT90" s="29" t="str">
        <f ca="1">IF(OR(FT$9="×",FT$110="×"),"×",IF(SUMIFS(OFFSET(データ_研究棟施設!$M$5:$M$1048576,0,ROUND(FT$8*24,1)),データ_研究棟施設!$J$5:$J$1048576,OFFSET($G$9,ROW()-ROW($N$9),FT$6-$D$4))&gt;=50,IF(SUMIFS(OFFSET(データ_研究棟施設!$M$5:$M$1048576,0,ROUND(FT$8*24,1)),データ_研究棟施設!$J$5:$J$1048576,OFFSET($G$9,ROW()-ROW($N$9),FT$6-$D$4))&gt;=100*$E90,"×","△"),IF(OR(FT$8&lt;9/24,FT$8&gt;=17/24,FT$110="△"),"△","〇")))</f>
        <v>×</v>
      </c>
      <c r="FU90" s="29" t="str">
        <f ca="1">IF(OR(FU$9="×",FU$110="×"),"×",IF(SUMIFS(OFFSET(データ_研究棟施設!$M$5:$M$1048576,0,ROUND(FU$8*24,1)),データ_研究棟施設!$J$5:$J$1048576,OFFSET($G$9,ROW()-ROW($N$9),FU$6-$D$4))&gt;=50,IF(SUMIFS(OFFSET(データ_研究棟施設!$M$5:$M$1048576,0,ROUND(FU$8*24,1)),データ_研究棟施設!$J$5:$J$1048576,OFFSET($G$9,ROW()-ROW($N$9),FU$6-$D$4))&gt;=100*$E90,"×","△"),IF(OR(FU$8&lt;9/24,FU$8&gt;=17/24,FU$110="△"),"△","〇")))</f>
        <v>×</v>
      </c>
      <c r="FV90" s="30" t="str">
        <f ca="1">IF(OR(FV$9="×",FV$110="×"),"×",IF(SUMIFS(OFFSET(データ_研究棟施設!$M$5:$M$1048576,0,ROUND(FV$8*24,1)),データ_研究棟施設!$J$5:$J$1048576,OFFSET($G$9,ROW()-ROW($N$9),FV$6-$D$4))&gt;=50,IF(SUMIFS(OFFSET(データ_研究棟施設!$M$5:$M$1048576,0,ROUND(FV$8*24,1)),データ_研究棟施設!$J$5:$J$1048576,OFFSET($G$9,ROW()-ROW($N$9),FV$6-$D$4))&gt;=100*$E90,"×","△"),IF(OR(FV$8&lt;9/24,FV$8&gt;=17/24,FV$110="△"),"△","〇")))</f>
        <v>×</v>
      </c>
      <c r="FW90" s="29" t="str">
        <f ca="1">IF(OR(FW$9="×",FW$110="×"),"×",IF(SUMIFS(OFFSET(データ_研究棟施設!$M$5:$M$1048576,0,ROUND(FW$8*24,1)),データ_研究棟施設!$J$5:$J$1048576,OFFSET($G$9,ROW()-ROW($N$9),FW$6-$D$4))&gt;=50,IF(SUMIFS(OFFSET(データ_研究棟施設!$M$5:$M$1048576,0,ROUND(FW$8*24,1)),データ_研究棟施設!$J$5:$J$1048576,OFFSET($G$9,ROW()-ROW($N$9),FW$6-$D$4))&gt;=100*$E90,"×","△"),IF(OR(FW$8&lt;9/24,FW$8&gt;=17/24,FW$110="△"),"△","〇")))</f>
        <v>×</v>
      </c>
      <c r="FX90" s="29" t="str">
        <f ca="1">IF(OR(FX$9="×",FX$110="×"),"×",IF(SUMIFS(OFFSET(データ_研究棟施設!$M$5:$M$1048576,0,ROUND(FX$8*24,1)),データ_研究棟施設!$J$5:$J$1048576,OFFSET($G$9,ROW()-ROW($N$9),FX$6-$D$4))&gt;=50,IF(SUMIFS(OFFSET(データ_研究棟施設!$M$5:$M$1048576,0,ROUND(FX$8*24,1)),データ_研究棟施設!$J$5:$J$1048576,OFFSET($G$9,ROW()-ROW($N$9),FX$6-$D$4))&gt;=100*$E90,"×","△"),IF(OR(FX$8&lt;9/24,FX$8&gt;=17/24,FX$110="△"),"△","〇")))</f>
        <v>×</v>
      </c>
      <c r="FY90" s="37" t="str">
        <f ca="1">IF(OR(FY$9="×",FY$110="×"),"×",IF(SUMIFS(OFFSET(データ_研究棟施設!$M$5:$M$1048576,0,ROUND(FY$8*24,1)),データ_研究棟施設!$J$5:$J$1048576,OFFSET($G$9,ROW()-ROW($N$9),FY$6-$D$4))&gt;=50,IF(SUMIFS(OFFSET(データ_研究棟施設!$M$5:$M$1048576,0,ROUND(FY$8*24,1)),データ_研究棟施設!$J$5:$J$1048576,OFFSET($G$9,ROW()-ROW($N$9),FY$6-$D$4))&gt;=100*$E90,"×","△"),IF(OR(FY$8&lt;9/24,FY$8&gt;=17/24,FY$110="△"),"△","〇")))</f>
        <v>×</v>
      </c>
    </row>
    <row r="91" spans="1:181">
      <c r="A91" s="17"/>
      <c r="B91" s="81" t="s">
        <v>285</v>
      </c>
      <c r="C91" s="82"/>
      <c r="D91" s="11" t="s">
        <v>257</v>
      </c>
      <c r="E91" s="10" t="str">
        <f>INDEX(施設情報!$D$1:$D$1000,MATCH(D91,施設情報!$C$1:$C$1000,0))</f>
        <v>2</v>
      </c>
      <c r="F91" s="11" t="s">
        <v>275</v>
      </c>
      <c r="G91" s="8" t="str">
        <f t="shared" si="29"/>
        <v>111-46391</v>
      </c>
      <c r="H91" s="10" t="str">
        <f t="shared" si="30"/>
        <v>111-46392</v>
      </c>
      <c r="I91" s="10" t="str">
        <f t="shared" si="31"/>
        <v>111-46393</v>
      </c>
      <c r="J91" s="10" t="str">
        <f t="shared" si="32"/>
        <v>111-46394</v>
      </c>
      <c r="K91" s="10" t="str">
        <f t="shared" si="33"/>
        <v>111-46395</v>
      </c>
      <c r="L91" s="10" t="str">
        <f t="shared" si="34"/>
        <v>111-46396</v>
      </c>
      <c r="M91" s="10" t="str">
        <f t="shared" si="35"/>
        <v>111-46397</v>
      </c>
      <c r="N91" s="36" t="str">
        <f ca="1">IF(OR(N$9="×",N$110="×"),"×",IF(SUMIFS(OFFSET(データ_研究棟施設!$M$5:$M$1048576,0,ROUND(N$8*24,1)),データ_研究棟施設!$J$5:$J$1048576,OFFSET($G$9,ROW()-ROW($N$9),N$6-$D$4))&gt;=50,IF(SUMIFS(OFFSET(データ_研究棟施設!$M$5:$M$1048576,0,ROUND(N$8*24,1)),データ_研究棟施設!$J$5:$J$1048576,OFFSET($G$9,ROW()-ROW($N$9),N$6-$D$4))&gt;=100*$E91,"×","△"),IF(OR(N$8&lt;9/24,N$8&gt;=17/24,N$110="△"),"△","〇")))</f>
        <v>△</v>
      </c>
      <c r="O91" s="29" t="str">
        <f ca="1">IF(OR(O$9="×",O$110="×"),"×",IF(SUMIFS(OFFSET(データ_研究棟施設!$M$5:$M$1048576,0,ROUND(O$8*24,1)),データ_研究棟施設!$J$5:$J$1048576,OFFSET($G$9,ROW()-ROW($N$9),O$6-$D$4))&gt;=50,IF(SUMIFS(OFFSET(データ_研究棟施設!$M$5:$M$1048576,0,ROUND(O$8*24,1)),データ_研究棟施設!$J$5:$J$1048576,OFFSET($G$9,ROW()-ROW($N$9),O$6-$D$4))&gt;=100*$E91,"×","△"),IF(OR(O$8&lt;9/24,O$8&gt;=17/24,O$110="△"),"△","〇")))</f>
        <v>△</v>
      </c>
      <c r="P91" s="29" t="str">
        <f ca="1">IF(OR(P$9="×",P$110="×"),"×",IF(SUMIFS(OFFSET(データ_研究棟施設!$M$5:$M$1048576,0,ROUND(P$8*24,1)),データ_研究棟施設!$J$5:$J$1048576,OFFSET($G$9,ROW()-ROW($N$9),P$6-$D$4))&gt;=50,IF(SUMIFS(OFFSET(データ_研究棟施設!$M$5:$M$1048576,0,ROUND(P$8*24,1)),データ_研究棟施設!$J$5:$J$1048576,OFFSET($G$9,ROW()-ROW($N$9),P$6-$D$4))&gt;=100*$E91,"×","△"),IF(OR(P$8&lt;9/24,P$8&gt;=17/24,P$110="△"),"△","〇")))</f>
        <v>△</v>
      </c>
      <c r="Q91" s="29" t="str">
        <f ca="1">IF(OR(Q$9="×",Q$110="×"),"×",IF(SUMIFS(OFFSET(データ_研究棟施設!$M$5:$M$1048576,0,ROUND(Q$8*24,1)),データ_研究棟施設!$J$5:$J$1048576,OFFSET($G$9,ROW()-ROW($N$9),Q$6-$D$4))&gt;=50,IF(SUMIFS(OFFSET(データ_研究棟施設!$M$5:$M$1048576,0,ROUND(Q$8*24,1)),データ_研究棟施設!$J$5:$J$1048576,OFFSET($G$9,ROW()-ROW($N$9),Q$6-$D$4))&gt;=100*$E91,"×","△"),IF(OR(Q$8&lt;9/24,Q$8&gt;=17/24,Q$110="△"),"△","〇")))</f>
        <v>△</v>
      </c>
      <c r="R91" s="29" t="str">
        <f ca="1">IF(OR(R$9="×",R$110="×"),"×",IF(SUMIFS(OFFSET(データ_研究棟施設!$M$5:$M$1048576,0,ROUND(R$8*24,1)),データ_研究棟施設!$J$5:$J$1048576,OFFSET($G$9,ROW()-ROW($N$9),R$6-$D$4))&gt;=50,IF(SUMIFS(OFFSET(データ_研究棟施設!$M$5:$M$1048576,0,ROUND(R$8*24,1)),データ_研究棟施設!$J$5:$J$1048576,OFFSET($G$9,ROW()-ROW($N$9),R$6-$D$4))&gt;=100*$E91,"×","△"),IF(OR(R$8&lt;9/24,R$8&gt;=17/24,R$110="△"),"△","〇")))</f>
        <v>△</v>
      </c>
      <c r="S91" s="29" t="str">
        <f ca="1">IF(OR(S$9="×",S$110="×"),"×",IF(SUMIFS(OFFSET(データ_研究棟施設!$M$5:$M$1048576,0,ROUND(S$8*24,1)),データ_研究棟施設!$J$5:$J$1048576,OFFSET($G$9,ROW()-ROW($N$9),S$6-$D$4))&gt;=50,IF(SUMIFS(OFFSET(データ_研究棟施設!$M$5:$M$1048576,0,ROUND(S$8*24,1)),データ_研究棟施設!$J$5:$J$1048576,OFFSET($G$9,ROW()-ROW($N$9),S$6-$D$4))&gt;=100*$E91,"×","△"),IF(OR(S$8&lt;9/24,S$8&gt;=17/24,S$110="△"),"△","〇")))</f>
        <v>△</v>
      </c>
      <c r="T91" s="29" t="str">
        <f ca="1">IF(OR(T$9="×",T$110="×"),"×",IF(SUMIFS(OFFSET(データ_研究棟施設!$M$5:$M$1048576,0,ROUND(T$8*24,1)),データ_研究棟施設!$J$5:$J$1048576,OFFSET($G$9,ROW()-ROW($N$9),T$6-$D$4))&gt;=50,IF(SUMIFS(OFFSET(データ_研究棟施設!$M$5:$M$1048576,0,ROUND(T$8*24,1)),データ_研究棟施設!$J$5:$J$1048576,OFFSET($G$9,ROW()-ROW($N$9),T$6-$D$4))&gt;=100*$E91,"×","△"),IF(OR(T$8&lt;9/24,T$8&gt;=17/24,T$110="△"),"△","〇")))</f>
        <v>△</v>
      </c>
      <c r="U91" s="29" t="str">
        <f ca="1">IF(OR(U$9="×",U$110="×"),"×",IF(SUMIFS(OFFSET(データ_研究棟施設!$M$5:$M$1048576,0,ROUND(U$8*24,1)),データ_研究棟施設!$J$5:$J$1048576,OFFSET($G$9,ROW()-ROW($N$9),U$6-$D$4))&gt;=50,IF(SUMIFS(OFFSET(データ_研究棟施設!$M$5:$M$1048576,0,ROUND(U$8*24,1)),データ_研究棟施設!$J$5:$J$1048576,OFFSET($G$9,ROW()-ROW($N$9),U$6-$D$4))&gt;=100*$E91,"×","△"),IF(OR(U$8&lt;9/24,U$8&gt;=17/24,U$110="△"),"△","〇")))</f>
        <v>△</v>
      </c>
      <c r="V91" s="29" t="str">
        <f ca="1">IF(OR(V$9="×",V$110="×"),"×",IF(SUMIFS(OFFSET(データ_研究棟施設!$M$5:$M$1048576,0,ROUND(V$8*24,1)),データ_研究棟施設!$J$5:$J$1048576,OFFSET($G$9,ROW()-ROW($N$9),V$6-$D$4))&gt;=50,IF(SUMIFS(OFFSET(データ_研究棟施設!$M$5:$M$1048576,0,ROUND(V$8*24,1)),データ_研究棟施設!$J$5:$J$1048576,OFFSET($G$9,ROW()-ROW($N$9),V$6-$D$4))&gt;=100*$E91,"×","△"),IF(OR(V$8&lt;9/24,V$8&gt;=17/24,V$110="△"),"△","〇")))</f>
        <v>△</v>
      </c>
      <c r="W91" s="28" t="str">
        <f ca="1">IF(OR(W$9="×",W$110="×"),"×",IF(SUMIFS(OFFSET(データ_研究棟施設!$M$5:$M$1048576,0,ROUND(W$8*24,1)),データ_研究棟施設!$J$5:$J$1048576,OFFSET($G$9,ROW()-ROW($N$9),W$6-$D$4))&gt;=50,IF(SUMIFS(OFFSET(データ_研究棟施設!$M$5:$M$1048576,0,ROUND(W$8*24,1)),データ_研究棟施設!$J$5:$J$1048576,OFFSET($G$9,ROW()-ROW($N$9),W$6-$D$4))&gt;=100*$E91,"×","△"),IF(OR(W$8&lt;9/24,W$8&gt;=17/24,W$110="△"),"△","〇")))</f>
        <v>〇</v>
      </c>
      <c r="X91" s="29" t="str">
        <f ca="1">IF(OR(X$9="×",X$110="×"),"×",IF(SUMIFS(OFFSET(データ_研究棟施設!$M$5:$M$1048576,0,ROUND(X$8*24,1)),データ_研究棟施設!$J$5:$J$1048576,OFFSET($G$9,ROW()-ROW($N$9),X$6-$D$4))&gt;=50,IF(SUMIFS(OFFSET(データ_研究棟施設!$M$5:$M$1048576,0,ROUND(X$8*24,1)),データ_研究棟施設!$J$5:$J$1048576,OFFSET($G$9,ROW()-ROW($N$9),X$6-$D$4))&gt;=100*$E91,"×","△"),IF(OR(X$8&lt;9/24,X$8&gt;=17/24,X$110="△"),"△","〇")))</f>
        <v>〇</v>
      </c>
      <c r="Y91" s="29" t="str">
        <f ca="1">IF(OR(Y$9="×",Y$110="×"),"×",IF(SUMIFS(OFFSET(データ_研究棟施設!$M$5:$M$1048576,0,ROUND(Y$8*24,1)),データ_研究棟施設!$J$5:$J$1048576,OFFSET($G$9,ROW()-ROW($N$9),Y$6-$D$4))&gt;=50,IF(SUMIFS(OFFSET(データ_研究棟施設!$M$5:$M$1048576,0,ROUND(Y$8*24,1)),データ_研究棟施設!$J$5:$J$1048576,OFFSET($G$9,ROW()-ROW($N$9),Y$6-$D$4))&gt;=100*$E91,"×","△"),IF(OR(Y$8&lt;9/24,Y$8&gt;=17/24,Y$110="△"),"△","〇")))</f>
        <v>〇</v>
      </c>
      <c r="Z91" s="30" t="str">
        <f ca="1">IF(OR(Z$9="×",Z$110="×"),"×",IF(SUMIFS(OFFSET(データ_研究棟施設!$M$5:$M$1048576,0,ROUND(Z$8*24,1)),データ_研究棟施設!$J$5:$J$1048576,OFFSET($G$9,ROW()-ROW($N$9),Z$6-$D$4))&gt;=50,IF(SUMIFS(OFFSET(データ_研究棟施設!$M$5:$M$1048576,0,ROUND(Z$8*24,1)),データ_研究棟施設!$J$5:$J$1048576,OFFSET($G$9,ROW()-ROW($N$9),Z$6-$D$4))&gt;=100*$E91,"×","△"),IF(OR(Z$8&lt;9/24,Z$8&gt;=17/24,Z$110="△"),"△","〇")))</f>
        <v>〇</v>
      </c>
      <c r="AA91" s="29" t="str">
        <f ca="1">IF(OR(AA$9="×",AA$110="×"),"×",IF(SUMIFS(OFFSET(データ_研究棟施設!$M$5:$M$1048576,0,ROUND(AA$8*24,1)),データ_研究棟施設!$J$5:$J$1048576,OFFSET($G$9,ROW()-ROW($N$9),AA$6-$D$4))&gt;=50,IF(SUMIFS(OFFSET(データ_研究棟施設!$M$5:$M$1048576,0,ROUND(AA$8*24,1)),データ_研究棟施設!$J$5:$J$1048576,OFFSET($G$9,ROW()-ROW($N$9),AA$6-$D$4))&gt;=100*$E91,"×","△"),IF(OR(AA$8&lt;9/24,AA$8&gt;=17/24,AA$110="△"),"△","〇")))</f>
        <v>〇</v>
      </c>
      <c r="AB91" s="29" t="str">
        <f ca="1">IF(OR(AB$9="×",AB$110="×"),"×",IF(SUMIFS(OFFSET(データ_研究棟施設!$M$5:$M$1048576,0,ROUND(AB$8*24,1)),データ_研究棟施設!$J$5:$J$1048576,OFFSET($G$9,ROW()-ROW($N$9),AB$6-$D$4))&gt;=50,IF(SUMIFS(OFFSET(データ_研究棟施設!$M$5:$M$1048576,0,ROUND(AB$8*24,1)),データ_研究棟施設!$J$5:$J$1048576,OFFSET($G$9,ROW()-ROW($N$9),AB$6-$D$4))&gt;=100*$E91,"×","△"),IF(OR(AB$8&lt;9/24,AB$8&gt;=17/24,AB$110="△"),"△","〇")))</f>
        <v>〇</v>
      </c>
      <c r="AC91" s="29" t="str">
        <f ca="1">IF(OR(AC$9="×",AC$110="×"),"×",IF(SUMIFS(OFFSET(データ_研究棟施設!$M$5:$M$1048576,0,ROUND(AC$8*24,1)),データ_研究棟施設!$J$5:$J$1048576,OFFSET($G$9,ROW()-ROW($N$9),AC$6-$D$4))&gt;=50,IF(SUMIFS(OFFSET(データ_研究棟施設!$M$5:$M$1048576,0,ROUND(AC$8*24,1)),データ_研究棟施設!$J$5:$J$1048576,OFFSET($G$9,ROW()-ROW($N$9),AC$6-$D$4))&gt;=100*$E91,"×","△"),IF(OR(AC$8&lt;9/24,AC$8&gt;=17/24,AC$110="△"),"△","〇")))</f>
        <v>〇</v>
      </c>
      <c r="AD91" s="29" t="str">
        <f ca="1">IF(OR(AD$9="×",AD$110="×"),"×",IF(SUMIFS(OFFSET(データ_研究棟施設!$M$5:$M$1048576,0,ROUND(AD$8*24,1)),データ_研究棟施設!$J$5:$J$1048576,OFFSET($G$9,ROW()-ROW($N$9),AD$6-$D$4))&gt;=50,IF(SUMIFS(OFFSET(データ_研究棟施設!$M$5:$M$1048576,0,ROUND(AD$8*24,1)),データ_研究棟施設!$J$5:$J$1048576,OFFSET($G$9,ROW()-ROW($N$9),AD$6-$D$4))&gt;=100*$E91,"×","△"),IF(OR(AD$8&lt;9/24,AD$8&gt;=17/24,AD$110="△"),"△","〇")))</f>
        <v>〇</v>
      </c>
      <c r="AE91" s="28" t="str">
        <f ca="1">IF(OR(AE$9="×",AE$110="×"),"×",IF(SUMIFS(OFFSET(データ_研究棟施設!$M$5:$M$1048576,0,ROUND(AE$8*24,1)),データ_研究棟施設!$J$5:$J$1048576,OFFSET($G$9,ROW()-ROW($N$9),AE$6-$D$4))&gt;=50,IF(SUMIFS(OFFSET(データ_研究棟施設!$M$5:$M$1048576,0,ROUND(AE$8*24,1)),データ_研究棟施設!$J$5:$J$1048576,OFFSET($G$9,ROW()-ROW($N$9),AE$6-$D$4))&gt;=100*$E91,"×","△"),IF(OR(AE$8&lt;9/24,AE$8&gt;=17/24,AE$110="△"),"△","〇")))</f>
        <v>△</v>
      </c>
      <c r="AF91" s="29" t="str">
        <f ca="1">IF(OR(AF$9="×",AF$110="×"),"×",IF(SUMIFS(OFFSET(データ_研究棟施設!$M$5:$M$1048576,0,ROUND(AF$8*24,1)),データ_研究棟施設!$J$5:$J$1048576,OFFSET($G$9,ROW()-ROW($N$9),AF$6-$D$4))&gt;=50,IF(SUMIFS(OFFSET(データ_研究棟施設!$M$5:$M$1048576,0,ROUND(AF$8*24,1)),データ_研究棟施設!$J$5:$J$1048576,OFFSET($G$9,ROW()-ROW($N$9),AF$6-$D$4))&gt;=100*$E91,"×","△"),IF(OR(AF$8&lt;9/24,AF$8&gt;=17/24,AF$110="△"),"△","〇")))</f>
        <v>△</v>
      </c>
      <c r="AG91" s="29" t="str">
        <f ca="1">IF(OR(AG$9="×",AG$110="×"),"×",IF(SUMIFS(OFFSET(データ_研究棟施設!$M$5:$M$1048576,0,ROUND(AG$8*24,1)),データ_研究棟施設!$J$5:$J$1048576,OFFSET($G$9,ROW()-ROW($N$9),AG$6-$D$4))&gt;=50,IF(SUMIFS(OFFSET(データ_研究棟施設!$M$5:$M$1048576,0,ROUND(AG$8*24,1)),データ_研究棟施設!$J$5:$J$1048576,OFFSET($G$9,ROW()-ROW($N$9),AG$6-$D$4))&gt;=100*$E91,"×","△"),IF(OR(AG$8&lt;9/24,AG$8&gt;=17/24,AG$110="△"),"△","〇")))</f>
        <v>△</v>
      </c>
      <c r="AH91" s="30" t="str">
        <f ca="1">IF(OR(AH$9="×",AH$110="×"),"×",IF(SUMIFS(OFFSET(データ_研究棟施設!$M$5:$M$1048576,0,ROUND(AH$8*24,1)),データ_研究棟施設!$J$5:$J$1048576,OFFSET($G$9,ROW()-ROW($N$9),AH$6-$D$4))&gt;=50,IF(SUMIFS(OFFSET(データ_研究棟施設!$M$5:$M$1048576,0,ROUND(AH$8*24,1)),データ_研究棟施設!$J$5:$J$1048576,OFFSET($G$9,ROW()-ROW($N$9),AH$6-$D$4))&gt;=100*$E91,"×","△"),IF(OR(AH$8&lt;9/24,AH$8&gt;=17/24,AH$110="△"),"△","〇")))</f>
        <v>△</v>
      </c>
      <c r="AI91" s="29" t="str">
        <f ca="1">IF(OR(AI$9="×",AI$110="×"),"×",IF(SUMIFS(OFFSET(データ_研究棟施設!$M$5:$M$1048576,0,ROUND(AI$8*24,1)),データ_研究棟施設!$J$5:$J$1048576,OFFSET($G$9,ROW()-ROW($N$9),AI$6-$D$4))&gt;=50,IF(SUMIFS(OFFSET(データ_研究棟施設!$M$5:$M$1048576,0,ROUND(AI$8*24,1)),データ_研究棟施設!$J$5:$J$1048576,OFFSET($G$9,ROW()-ROW($N$9),AI$6-$D$4))&gt;=100*$E91,"×","△"),IF(OR(AI$8&lt;9/24,AI$8&gt;=17/24,AI$110="△"),"△","〇")))</f>
        <v>△</v>
      </c>
      <c r="AJ91" s="29" t="str">
        <f ca="1">IF(OR(AJ$9="×",AJ$110="×"),"×",IF(SUMIFS(OFFSET(データ_研究棟施設!$M$5:$M$1048576,0,ROUND(AJ$8*24,1)),データ_研究棟施設!$J$5:$J$1048576,OFFSET($G$9,ROW()-ROW($N$9),AJ$6-$D$4))&gt;=50,IF(SUMIFS(OFFSET(データ_研究棟施設!$M$5:$M$1048576,0,ROUND(AJ$8*24,1)),データ_研究棟施設!$J$5:$J$1048576,OFFSET($G$9,ROW()-ROW($N$9),AJ$6-$D$4))&gt;=100*$E91,"×","△"),IF(OR(AJ$8&lt;9/24,AJ$8&gt;=17/24,AJ$110="△"),"△","〇")))</f>
        <v>△</v>
      </c>
      <c r="AK91" s="37" t="str">
        <f ca="1">IF(OR(AK$9="×",AK$110="×"),"×",IF(SUMIFS(OFFSET(データ_研究棟施設!$M$5:$M$1048576,0,ROUND(AK$8*24,1)),データ_研究棟施設!$J$5:$J$1048576,OFFSET($G$9,ROW()-ROW($N$9),AK$6-$D$4))&gt;=50,IF(SUMIFS(OFFSET(データ_研究棟施設!$M$5:$M$1048576,0,ROUND(AK$8*24,1)),データ_研究棟施設!$J$5:$J$1048576,OFFSET($G$9,ROW()-ROW($N$9),AK$6-$D$4))&gt;=100*$E91,"×","△"),IF(OR(AK$8&lt;9/24,AK$8&gt;=17/24,AK$110="△"),"△","〇")))</f>
        <v>△</v>
      </c>
      <c r="AL91" s="36" t="str">
        <f ca="1">IF(OR(AL$9="×",AL$110="×"),"×",IF(SUMIFS(OFFSET(データ_研究棟施設!$M$5:$M$1048576,0,ROUND(AL$8*24,1)),データ_研究棟施設!$J$5:$J$1048576,OFFSET($G$9,ROW()-ROW($N$9),AL$6-$D$4))&gt;=50,IF(SUMIFS(OFFSET(データ_研究棟施設!$M$5:$M$1048576,0,ROUND(AL$8*24,1)),データ_研究棟施設!$J$5:$J$1048576,OFFSET($G$9,ROW()-ROW($N$9),AL$6-$D$4))&gt;=100*$E91,"×","△"),IF(OR(AL$8&lt;9/24,AL$8&gt;=17/24,AL$110="△"),"△","〇")))</f>
        <v>△</v>
      </c>
      <c r="AM91" s="29" t="str">
        <f ca="1">IF(OR(AM$9="×",AM$110="×"),"×",IF(SUMIFS(OFFSET(データ_研究棟施設!$M$5:$M$1048576,0,ROUND(AM$8*24,1)),データ_研究棟施設!$J$5:$J$1048576,OFFSET($G$9,ROW()-ROW($N$9),AM$6-$D$4))&gt;=50,IF(SUMIFS(OFFSET(データ_研究棟施設!$M$5:$M$1048576,0,ROUND(AM$8*24,1)),データ_研究棟施設!$J$5:$J$1048576,OFFSET($G$9,ROW()-ROW($N$9),AM$6-$D$4))&gt;=100*$E91,"×","△"),IF(OR(AM$8&lt;9/24,AM$8&gt;=17/24,AM$110="△"),"△","〇")))</f>
        <v>△</v>
      </c>
      <c r="AN91" s="29" t="str">
        <f ca="1">IF(OR(AN$9="×",AN$110="×"),"×",IF(SUMIFS(OFFSET(データ_研究棟施設!$M$5:$M$1048576,0,ROUND(AN$8*24,1)),データ_研究棟施設!$J$5:$J$1048576,OFFSET($G$9,ROW()-ROW($N$9),AN$6-$D$4))&gt;=50,IF(SUMIFS(OFFSET(データ_研究棟施設!$M$5:$M$1048576,0,ROUND(AN$8*24,1)),データ_研究棟施設!$J$5:$J$1048576,OFFSET($G$9,ROW()-ROW($N$9),AN$6-$D$4))&gt;=100*$E91,"×","△"),IF(OR(AN$8&lt;9/24,AN$8&gt;=17/24,AN$110="△"),"△","〇")))</f>
        <v>△</v>
      </c>
      <c r="AO91" s="29" t="str">
        <f ca="1">IF(OR(AO$9="×",AO$110="×"),"×",IF(SUMIFS(OFFSET(データ_研究棟施設!$M$5:$M$1048576,0,ROUND(AO$8*24,1)),データ_研究棟施設!$J$5:$J$1048576,OFFSET($G$9,ROW()-ROW($N$9),AO$6-$D$4))&gt;=50,IF(SUMIFS(OFFSET(データ_研究棟施設!$M$5:$M$1048576,0,ROUND(AO$8*24,1)),データ_研究棟施設!$J$5:$J$1048576,OFFSET($G$9,ROW()-ROW($N$9),AO$6-$D$4))&gt;=100*$E91,"×","△"),IF(OR(AO$8&lt;9/24,AO$8&gt;=17/24,AO$110="△"),"△","〇")))</f>
        <v>△</v>
      </c>
      <c r="AP91" s="29" t="str">
        <f ca="1">IF(OR(AP$9="×",AP$110="×"),"×",IF(SUMIFS(OFFSET(データ_研究棟施設!$M$5:$M$1048576,0,ROUND(AP$8*24,1)),データ_研究棟施設!$J$5:$J$1048576,OFFSET($G$9,ROW()-ROW($N$9),AP$6-$D$4))&gt;=50,IF(SUMIFS(OFFSET(データ_研究棟施設!$M$5:$M$1048576,0,ROUND(AP$8*24,1)),データ_研究棟施設!$J$5:$J$1048576,OFFSET($G$9,ROW()-ROW($N$9),AP$6-$D$4))&gt;=100*$E91,"×","△"),IF(OR(AP$8&lt;9/24,AP$8&gt;=17/24,AP$110="△"),"△","〇")))</f>
        <v>△</v>
      </c>
      <c r="AQ91" s="29" t="str">
        <f ca="1">IF(OR(AQ$9="×",AQ$110="×"),"×",IF(SUMIFS(OFFSET(データ_研究棟施設!$M$5:$M$1048576,0,ROUND(AQ$8*24,1)),データ_研究棟施設!$J$5:$J$1048576,OFFSET($G$9,ROW()-ROW($N$9),AQ$6-$D$4))&gt;=50,IF(SUMIFS(OFFSET(データ_研究棟施設!$M$5:$M$1048576,0,ROUND(AQ$8*24,1)),データ_研究棟施設!$J$5:$J$1048576,OFFSET($G$9,ROW()-ROW($N$9),AQ$6-$D$4))&gt;=100*$E91,"×","△"),IF(OR(AQ$8&lt;9/24,AQ$8&gt;=17/24,AQ$110="△"),"△","〇")))</f>
        <v>△</v>
      </c>
      <c r="AR91" s="29" t="str">
        <f ca="1">IF(OR(AR$9="×",AR$110="×"),"×",IF(SUMIFS(OFFSET(データ_研究棟施設!$M$5:$M$1048576,0,ROUND(AR$8*24,1)),データ_研究棟施設!$J$5:$J$1048576,OFFSET($G$9,ROW()-ROW($N$9),AR$6-$D$4))&gt;=50,IF(SUMIFS(OFFSET(データ_研究棟施設!$M$5:$M$1048576,0,ROUND(AR$8*24,1)),データ_研究棟施設!$J$5:$J$1048576,OFFSET($G$9,ROW()-ROW($N$9),AR$6-$D$4))&gt;=100*$E91,"×","△"),IF(OR(AR$8&lt;9/24,AR$8&gt;=17/24,AR$110="△"),"△","〇")))</f>
        <v>△</v>
      </c>
      <c r="AS91" s="29" t="str">
        <f ca="1">IF(OR(AS$9="×",AS$110="×"),"×",IF(SUMIFS(OFFSET(データ_研究棟施設!$M$5:$M$1048576,0,ROUND(AS$8*24,1)),データ_研究棟施設!$J$5:$J$1048576,OFFSET($G$9,ROW()-ROW($N$9),AS$6-$D$4))&gt;=50,IF(SUMIFS(OFFSET(データ_研究棟施設!$M$5:$M$1048576,0,ROUND(AS$8*24,1)),データ_研究棟施設!$J$5:$J$1048576,OFFSET($G$9,ROW()-ROW($N$9),AS$6-$D$4))&gt;=100*$E91,"×","△"),IF(OR(AS$8&lt;9/24,AS$8&gt;=17/24,AS$110="△"),"△","〇")))</f>
        <v>△</v>
      </c>
      <c r="AT91" s="29" t="str">
        <f ca="1">IF(OR(AT$9="×",AT$110="×"),"×",IF(SUMIFS(OFFSET(データ_研究棟施設!$M$5:$M$1048576,0,ROUND(AT$8*24,1)),データ_研究棟施設!$J$5:$J$1048576,OFFSET($G$9,ROW()-ROW($N$9),AT$6-$D$4))&gt;=50,IF(SUMIFS(OFFSET(データ_研究棟施設!$M$5:$M$1048576,0,ROUND(AT$8*24,1)),データ_研究棟施設!$J$5:$J$1048576,OFFSET($G$9,ROW()-ROW($N$9),AT$6-$D$4))&gt;=100*$E91,"×","△"),IF(OR(AT$8&lt;9/24,AT$8&gt;=17/24,AT$110="△"),"△","〇")))</f>
        <v>△</v>
      </c>
      <c r="AU91" s="28" t="str">
        <f ca="1">IF(OR(AU$9="×",AU$110="×"),"×",IF(SUMIFS(OFFSET(データ_研究棟施設!$M$5:$M$1048576,0,ROUND(AU$8*24,1)),データ_研究棟施設!$J$5:$J$1048576,OFFSET($G$9,ROW()-ROW($N$9),AU$6-$D$4))&gt;=50,IF(SUMIFS(OFFSET(データ_研究棟施設!$M$5:$M$1048576,0,ROUND(AU$8*24,1)),データ_研究棟施設!$J$5:$J$1048576,OFFSET($G$9,ROW()-ROW($N$9),AU$6-$D$4))&gt;=100*$E91,"×","△"),IF(OR(AU$8&lt;9/24,AU$8&gt;=17/24,AU$110="△"),"△","〇")))</f>
        <v>〇</v>
      </c>
      <c r="AV91" s="29" t="str">
        <f ca="1">IF(OR(AV$9="×",AV$110="×"),"×",IF(SUMIFS(OFFSET(データ_研究棟施設!$M$5:$M$1048576,0,ROUND(AV$8*24,1)),データ_研究棟施設!$J$5:$J$1048576,OFFSET($G$9,ROW()-ROW($N$9),AV$6-$D$4))&gt;=50,IF(SUMIFS(OFFSET(データ_研究棟施設!$M$5:$M$1048576,0,ROUND(AV$8*24,1)),データ_研究棟施設!$J$5:$J$1048576,OFFSET($G$9,ROW()-ROW($N$9),AV$6-$D$4))&gt;=100*$E91,"×","△"),IF(OR(AV$8&lt;9/24,AV$8&gt;=17/24,AV$110="△"),"△","〇")))</f>
        <v>〇</v>
      </c>
      <c r="AW91" s="29" t="str">
        <f ca="1">IF(OR(AW$9="×",AW$110="×"),"×",IF(SUMIFS(OFFSET(データ_研究棟施設!$M$5:$M$1048576,0,ROUND(AW$8*24,1)),データ_研究棟施設!$J$5:$J$1048576,OFFSET($G$9,ROW()-ROW($N$9),AW$6-$D$4))&gt;=50,IF(SUMIFS(OFFSET(データ_研究棟施設!$M$5:$M$1048576,0,ROUND(AW$8*24,1)),データ_研究棟施設!$J$5:$J$1048576,OFFSET($G$9,ROW()-ROW($N$9),AW$6-$D$4))&gt;=100*$E91,"×","△"),IF(OR(AW$8&lt;9/24,AW$8&gt;=17/24,AW$110="△"),"△","〇")))</f>
        <v>〇</v>
      </c>
      <c r="AX91" s="30" t="str">
        <f ca="1">IF(OR(AX$9="×",AX$110="×"),"×",IF(SUMIFS(OFFSET(データ_研究棟施設!$M$5:$M$1048576,0,ROUND(AX$8*24,1)),データ_研究棟施設!$J$5:$J$1048576,OFFSET($G$9,ROW()-ROW($N$9),AX$6-$D$4))&gt;=50,IF(SUMIFS(OFFSET(データ_研究棟施設!$M$5:$M$1048576,0,ROUND(AX$8*24,1)),データ_研究棟施設!$J$5:$J$1048576,OFFSET($G$9,ROW()-ROW($N$9),AX$6-$D$4))&gt;=100*$E91,"×","△"),IF(OR(AX$8&lt;9/24,AX$8&gt;=17/24,AX$110="△"),"△","〇")))</f>
        <v>〇</v>
      </c>
      <c r="AY91" s="29" t="str">
        <f ca="1">IF(OR(AY$9="×",AY$110="×"),"×",IF(SUMIFS(OFFSET(データ_研究棟施設!$M$5:$M$1048576,0,ROUND(AY$8*24,1)),データ_研究棟施設!$J$5:$J$1048576,OFFSET($G$9,ROW()-ROW($N$9),AY$6-$D$4))&gt;=50,IF(SUMIFS(OFFSET(データ_研究棟施設!$M$5:$M$1048576,0,ROUND(AY$8*24,1)),データ_研究棟施設!$J$5:$J$1048576,OFFSET($G$9,ROW()-ROW($N$9),AY$6-$D$4))&gt;=100*$E91,"×","△"),IF(OR(AY$8&lt;9/24,AY$8&gt;=17/24,AY$110="△"),"△","〇")))</f>
        <v>〇</v>
      </c>
      <c r="AZ91" s="29" t="str">
        <f ca="1">IF(OR(AZ$9="×",AZ$110="×"),"×",IF(SUMIFS(OFFSET(データ_研究棟施設!$M$5:$M$1048576,0,ROUND(AZ$8*24,1)),データ_研究棟施設!$J$5:$J$1048576,OFFSET($G$9,ROW()-ROW($N$9),AZ$6-$D$4))&gt;=50,IF(SUMIFS(OFFSET(データ_研究棟施設!$M$5:$M$1048576,0,ROUND(AZ$8*24,1)),データ_研究棟施設!$J$5:$J$1048576,OFFSET($G$9,ROW()-ROW($N$9),AZ$6-$D$4))&gt;=100*$E91,"×","△"),IF(OR(AZ$8&lt;9/24,AZ$8&gt;=17/24,AZ$110="△"),"△","〇")))</f>
        <v>〇</v>
      </c>
      <c r="BA91" s="29" t="str">
        <f ca="1">IF(OR(BA$9="×",BA$110="×"),"×",IF(SUMIFS(OFFSET(データ_研究棟施設!$M$5:$M$1048576,0,ROUND(BA$8*24,1)),データ_研究棟施設!$J$5:$J$1048576,OFFSET($G$9,ROW()-ROW($N$9),BA$6-$D$4))&gt;=50,IF(SUMIFS(OFFSET(データ_研究棟施設!$M$5:$M$1048576,0,ROUND(BA$8*24,1)),データ_研究棟施設!$J$5:$J$1048576,OFFSET($G$9,ROW()-ROW($N$9),BA$6-$D$4))&gt;=100*$E91,"×","△"),IF(OR(BA$8&lt;9/24,BA$8&gt;=17/24,BA$110="△"),"△","〇")))</f>
        <v>〇</v>
      </c>
      <c r="BB91" s="29" t="str">
        <f ca="1">IF(OR(BB$9="×",BB$110="×"),"×",IF(SUMIFS(OFFSET(データ_研究棟施設!$M$5:$M$1048576,0,ROUND(BB$8*24,1)),データ_研究棟施設!$J$5:$J$1048576,OFFSET($G$9,ROW()-ROW($N$9),BB$6-$D$4))&gt;=50,IF(SUMIFS(OFFSET(データ_研究棟施設!$M$5:$M$1048576,0,ROUND(BB$8*24,1)),データ_研究棟施設!$J$5:$J$1048576,OFFSET($G$9,ROW()-ROW($N$9),BB$6-$D$4))&gt;=100*$E91,"×","△"),IF(OR(BB$8&lt;9/24,BB$8&gt;=17/24,BB$110="△"),"△","〇")))</f>
        <v>〇</v>
      </c>
      <c r="BC91" s="28" t="str">
        <f ca="1">IF(OR(BC$9="×",BC$110="×"),"×",IF(SUMIFS(OFFSET(データ_研究棟施設!$M$5:$M$1048576,0,ROUND(BC$8*24,1)),データ_研究棟施設!$J$5:$J$1048576,OFFSET($G$9,ROW()-ROW($N$9),BC$6-$D$4))&gt;=50,IF(SUMIFS(OFFSET(データ_研究棟施設!$M$5:$M$1048576,0,ROUND(BC$8*24,1)),データ_研究棟施設!$J$5:$J$1048576,OFFSET($G$9,ROW()-ROW($N$9),BC$6-$D$4))&gt;=100*$E91,"×","△"),IF(OR(BC$8&lt;9/24,BC$8&gt;=17/24,BC$110="△"),"△","〇")))</f>
        <v>△</v>
      </c>
      <c r="BD91" s="29" t="str">
        <f ca="1">IF(OR(BD$9="×",BD$110="×"),"×",IF(SUMIFS(OFFSET(データ_研究棟施設!$M$5:$M$1048576,0,ROUND(BD$8*24,1)),データ_研究棟施設!$J$5:$J$1048576,OFFSET($G$9,ROW()-ROW($N$9),BD$6-$D$4))&gt;=50,IF(SUMIFS(OFFSET(データ_研究棟施設!$M$5:$M$1048576,0,ROUND(BD$8*24,1)),データ_研究棟施設!$J$5:$J$1048576,OFFSET($G$9,ROW()-ROW($N$9),BD$6-$D$4))&gt;=100*$E91,"×","△"),IF(OR(BD$8&lt;9/24,BD$8&gt;=17/24,BD$110="△"),"△","〇")))</f>
        <v>△</v>
      </c>
      <c r="BE91" s="29" t="str">
        <f ca="1">IF(OR(BE$9="×",BE$110="×"),"×",IF(SUMIFS(OFFSET(データ_研究棟施設!$M$5:$M$1048576,0,ROUND(BE$8*24,1)),データ_研究棟施設!$J$5:$J$1048576,OFFSET($G$9,ROW()-ROW($N$9),BE$6-$D$4))&gt;=50,IF(SUMIFS(OFFSET(データ_研究棟施設!$M$5:$M$1048576,0,ROUND(BE$8*24,1)),データ_研究棟施設!$J$5:$J$1048576,OFFSET($G$9,ROW()-ROW($N$9),BE$6-$D$4))&gt;=100*$E91,"×","△"),IF(OR(BE$8&lt;9/24,BE$8&gt;=17/24,BE$110="△"),"△","〇")))</f>
        <v>△</v>
      </c>
      <c r="BF91" s="30" t="str">
        <f ca="1">IF(OR(BF$9="×",BF$110="×"),"×",IF(SUMIFS(OFFSET(データ_研究棟施設!$M$5:$M$1048576,0,ROUND(BF$8*24,1)),データ_研究棟施設!$J$5:$J$1048576,OFFSET($G$9,ROW()-ROW($N$9),BF$6-$D$4))&gt;=50,IF(SUMIFS(OFFSET(データ_研究棟施設!$M$5:$M$1048576,0,ROUND(BF$8*24,1)),データ_研究棟施設!$J$5:$J$1048576,OFFSET($G$9,ROW()-ROW($N$9),BF$6-$D$4))&gt;=100*$E91,"×","△"),IF(OR(BF$8&lt;9/24,BF$8&gt;=17/24,BF$110="△"),"△","〇")))</f>
        <v>△</v>
      </c>
      <c r="BG91" s="29" t="str">
        <f ca="1">IF(OR(BG$9="×",BG$110="×"),"×",IF(SUMIFS(OFFSET(データ_研究棟施設!$M$5:$M$1048576,0,ROUND(BG$8*24,1)),データ_研究棟施設!$J$5:$J$1048576,OFFSET($G$9,ROW()-ROW($N$9),BG$6-$D$4))&gt;=50,IF(SUMIFS(OFFSET(データ_研究棟施設!$M$5:$M$1048576,0,ROUND(BG$8*24,1)),データ_研究棟施設!$J$5:$J$1048576,OFFSET($G$9,ROW()-ROW($N$9),BG$6-$D$4))&gt;=100*$E91,"×","△"),IF(OR(BG$8&lt;9/24,BG$8&gt;=17/24,BG$110="△"),"△","〇")))</f>
        <v>△</v>
      </c>
      <c r="BH91" s="29" t="str">
        <f ca="1">IF(OR(BH$9="×",BH$110="×"),"×",IF(SUMIFS(OFFSET(データ_研究棟施設!$M$5:$M$1048576,0,ROUND(BH$8*24,1)),データ_研究棟施設!$J$5:$J$1048576,OFFSET($G$9,ROW()-ROW($N$9),BH$6-$D$4))&gt;=50,IF(SUMIFS(OFFSET(データ_研究棟施設!$M$5:$M$1048576,0,ROUND(BH$8*24,1)),データ_研究棟施設!$J$5:$J$1048576,OFFSET($G$9,ROW()-ROW($N$9),BH$6-$D$4))&gt;=100*$E91,"×","△"),IF(OR(BH$8&lt;9/24,BH$8&gt;=17/24,BH$110="△"),"△","〇")))</f>
        <v>△</v>
      </c>
      <c r="BI91" s="37" t="str">
        <f ca="1">IF(OR(BI$9="×",BI$110="×"),"×",IF(SUMIFS(OFFSET(データ_研究棟施設!$M$5:$M$1048576,0,ROUND(BI$8*24,1)),データ_研究棟施設!$J$5:$J$1048576,OFFSET($G$9,ROW()-ROW($N$9),BI$6-$D$4))&gt;=50,IF(SUMIFS(OFFSET(データ_研究棟施設!$M$5:$M$1048576,0,ROUND(BI$8*24,1)),データ_研究棟施設!$J$5:$J$1048576,OFFSET($G$9,ROW()-ROW($N$9),BI$6-$D$4))&gt;=100*$E91,"×","△"),IF(OR(BI$8&lt;9/24,BI$8&gt;=17/24,BI$110="△"),"△","〇")))</f>
        <v>△</v>
      </c>
      <c r="BJ91" s="36" t="str">
        <f ca="1">IF(OR(BJ$9="×",BJ$110="×"),"×",IF(SUMIFS(OFFSET(データ_研究棟施設!$M$5:$M$1048576,0,ROUND(BJ$8*24,1)),データ_研究棟施設!$J$5:$J$1048576,OFFSET($G$9,ROW()-ROW($N$9),BJ$6-$D$4))&gt;=50,IF(SUMIFS(OFFSET(データ_研究棟施設!$M$5:$M$1048576,0,ROUND(BJ$8*24,1)),データ_研究棟施設!$J$5:$J$1048576,OFFSET($G$9,ROW()-ROW($N$9),BJ$6-$D$4))&gt;=100*$E91,"×","△"),IF(OR(BJ$8&lt;9/24,BJ$8&gt;=17/24,BJ$110="△"),"△","〇")))</f>
        <v>△</v>
      </c>
      <c r="BK91" s="29" t="str">
        <f ca="1">IF(OR(BK$9="×",BK$110="×"),"×",IF(SUMIFS(OFFSET(データ_研究棟施設!$M$5:$M$1048576,0,ROUND(BK$8*24,1)),データ_研究棟施設!$J$5:$J$1048576,OFFSET($G$9,ROW()-ROW($N$9),BK$6-$D$4))&gt;=50,IF(SUMIFS(OFFSET(データ_研究棟施設!$M$5:$M$1048576,0,ROUND(BK$8*24,1)),データ_研究棟施設!$J$5:$J$1048576,OFFSET($G$9,ROW()-ROW($N$9),BK$6-$D$4))&gt;=100*$E91,"×","△"),IF(OR(BK$8&lt;9/24,BK$8&gt;=17/24,BK$110="△"),"△","〇")))</f>
        <v>△</v>
      </c>
      <c r="BL91" s="29" t="str">
        <f ca="1">IF(OR(BL$9="×",BL$110="×"),"×",IF(SUMIFS(OFFSET(データ_研究棟施設!$M$5:$M$1048576,0,ROUND(BL$8*24,1)),データ_研究棟施設!$J$5:$J$1048576,OFFSET($G$9,ROW()-ROW($N$9),BL$6-$D$4))&gt;=50,IF(SUMIFS(OFFSET(データ_研究棟施設!$M$5:$M$1048576,0,ROUND(BL$8*24,1)),データ_研究棟施設!$J$5:$J$1048576,OFFSET($G$9,ROW()-ROW($N$9),BL$6-$D$4))&gt;=100*$E91,"×","△"),IF(OR(BL$8&lt;9/24,BL$8&gt;=17/24,BL$110="△"),"△","〇")))</f>
        <v>△</v>
      </c>
      <c r="BM91" s="29" t="str">
        <f ca="1">IF(OR(BM$9="×",BM$110="×"),"×",IF(SUMIFS(OFFSET(データ_研究棟施設!$M$5:$M$1048576,0,ROUND(BM$8*24,1)),データ_研究棟施設!$J$5:$J$1048576,OFFSET($G$9,ROW()-ROW($N$9),BM$6-$D$4))&gt;=50,IF(SUMIFS(OFFSET(データ_研究棟施設!$M$5:$M$1048576,0,ROUND(BM$8*24,1)),データ_研究棟施設!$J$5:$J$1048576,OFFSET($G$9,ROW()-ROW($N$9),BM$6-$D$4))&gt;=100*$E91,"×","△"),IF(OR(BM$8&lt;9/24,BM$8&gt;=17/24,BM$110="△"),"△","〇")))</f>
        <v>△</v>
      </c>
      <c r="BN91" s="29" t="str">
        <f ca="1">IF(OR(BN$9="×",BN$110="×"),"×",IF(SUMIFS(OFFSET(データ_研究棟施設!$M$5:$M$1048576,0,ROUND(BN$8*24,1)),データ_研究棟施設!$J$5:$J$1048576,OFFSET($G$9,ROW()-ROW($N$9),BN$6-$D$4))&gt;=50,IF(SUMIFS(OFFSET(データ_研究棟施設!$M$5:$M$1048576,0,ROUND(BN$8*24,1)),データ_研究棟施設!$J$5:$J$1048576,OFFSET($G$9,ROW()-ROW($N$9),BN$6-$D$4))&gt;=100*$E91,"×","△"),IF(OR(BN$8&lt;9/24,BN$8&gt;=17/24,BN$110="△"),"△","〇")))</f>
        <v>△</v>
      </c>
      <c r="BO91" s="29" t="str">
        <f ca="1">IF(OR(BO$9="×",BO$110="×"),"×",IF(SUMIFS(OFFSET(データ_研究棟施設!$M$5:$M$1048576,0,ROUND(BO$8*24,1)),データ_研究棟施設!$J$5:$J$1048576,OFFSET($G$9,ROW()-ROW($N$9),BO$6-$D$4))&gt;=50,IF(SUMIFS(OFFSET(データ_研究棟施設!$M$5:$M$1048576,0,ROUND(BO$8*24,1)),データ_研究棟施設!$J$5:$J$1048576,OFFSET($G$9,ROW()-ROW($N$9),BO$6-$D$4))&gt;=100*$E91,"×","△"),IF(OR(BO$8&lt;9/24,BO$8&gt;=17/24,BO$110="△"),"△","〇")))</f>
        <v>△</v>
      </c>
      <c r="BP91" s="29" t="str">
        <f ca="1">IF(OR(BP$9="×",BP$110="×"),"×",IF(SUMIFS(OFFSET(データ_研究棟施設!$M$5:$M$1048576,0,ROUND(BP$8*24,1)),データ_研究棟施設!$J$5:$J$1048576,OFFSET($G$9,ROW()-ROW($N$9),BP$6-$D$4))&gt;=50,IF(SUMIFS(OFFSET(データ_研究棟施設!$M$5:$M$1048576,0,ROUND(BP$8*24,1)),データ_研究棟施設!$J$5:$J$1048576,OFFSET($G$9,ROW()-ROW($N$9),BP$6-$D$4))&gt;=100*$E91,"×","△"),IF(OR(BP$8&lt;9/24,BP$8&gt;=17/24,BP$110="△"),"△","〇")))</f>
        <v>△</v>
      </c>
      <c r="BQ91" s="29" t="str">
        <f ca="1">IF(OR(BQ$9="×",BQ$110="×"),"×",IF(SUMIFS(OFFSET(データ_研究棟施設!$M$5:$M$1048576,0,ROUND(BQ$8*24,1)),データ_研究棟施設!$J$5:$J$1048576,OFFSET($G$9,ROW()-ROW($N$9),BQ$6-$D$4))&gt;=50,IF(SUMIFS(OFFSET(データ_研究棟施設!$M$5:$M$1048576,0,ROUND(BQ$8*24,1)),データ_研究棟施設!$J$5:$J$1048576,OFFSET($G$9,ROW()-ROW($N$9),BQ$6-$D$4))&gt;=100*$E91,"×","△"),IF(OR(BQ$8&lt;9/24,BQ$8&gt;=17/24,BQ$110="△"),"△","〇")))</f>
        <v>△</v>
      </c>
      <c r="BR91" s="29" t="str">
        <f ca="1">IF(OR(BR$9="×",BR$110="×"),"×",IF(SUMIFS(OFFSET(データ_研究棟施設!$M$5:$M$1048576,0,ROUND(BR$8*24,1)),データ_研究棟施設!$J$5:$J$1048576,OFFSET($G$9,ROW()-ROW($N$9),BR$6-$D$4))&gt;=50,IF(SUMIFS(OFFSET(データ_研究棟施設!$M$5:$M$1048576,0,ROUND(BR$8*24,1)),データ_研究棟施設!$J$5:$J$1048576,OFFSET($G$9,ROW()-ROW($N$9),BR$6-$D$4))&gt;=100*$E91,"×","△"),IF(OR(BR$8&lt;9/24,BR$8&gt;=17/24,BR$110="△"),"△","〇")))</f>
        <v>△</v>
      </c>
      <c r="BS91" s="28" t="str">
        <f ca="1">IF(OR(BS$9="×",BS$110="×"),"×",IF(SUMIFS(OFFSET(データ_研究棟施設!$M$5:$M$1048576,0,ROUND(BS$8*24,1)),データ_研究棟施設!$J$5:$J$1048576,OFFSET($G$9,ROW()-ROW($N$9),BS$6-$D$4))&gt;=50,IF(SUMIFS(OFFSET(データ_研究棟施設!$M$5:$M$1048576,0,ROUND(BS$8*24,1)),データ_研究棟施設!$J$5:$J$1048576,OFFSET($G$9,ROW()-ROW($N$9),BS$6-$D$4))&gt;=100*$E91,"×","△"),IF(OR(BS$8&lt;9/24,BS$8&gt;=17/24,BS$110="△"),"△","〇")))</f>
        <v>〇</v>
      </c>
      <c r="BT91" s="29" t="str">
        <f ca="1">IF(OR(BT$9="×",BT$110="×"),"×",IF(SUMIFS(OFFSET(データ_研究棟施設!$M$5:$M$1048576,0,ROUND(BT$8*24,1)),データ_研究棟施設!$J$5:$J$1048576,OFFSET($G$9,ROW()-ROW($N$9),BT$6-$D$4))&gt;=50,IF(SUMIFS(OFFSET(データ_研究棟施設!$M$5:$M$1048576,0,ROUND(BT$8*24,1)),データ_研究棟施設!$J$5:$J$1048576,OFFSET($G$9,ROW()-ROW($N$9),BT$6-$D$4))&gt;=100*$E91,"×","△"),IF(OR(BT$8&lt;9/24,BT$8&gt;=17/24,BT$110="△"),"△","〇")))</f>
        <v>〇</v>
      </c>
      <c r="BU91" s="29" t="str">
        <f ca="1">IF(OR(BU$9="×",BU$110="×"),"×",IF(SUMIFS(OFFSET(データ_研究棟施設!$M$5:$M$1048576,0,ROUND(BU$8*24,1)),データ_研究棟施設!$J$5:$J$1048576,OFFSET($G$9,ROW()-ROW($N$9),BU$6-$D$4))&gt;=50,IF(SUMIFS(OFFSET(データ_研究棟施設!$M$5:$M$1048576,0,ROUND(BU$8*24,1)),データ_研究棟施設!$J$5:$J$1048576,OFFSET($G$9,ROW()-ROW($N$9),BU$6-$D$4))&gt;=100*$E91,"×","△"),IF(OR(BU$8&lt;9/24,BU$8&gt;=17/24,BU$110="△"),"△","〇")))</f>
        <v>〇</v>
      </c>
      <c r="BV91" s="30" t="str">
        <f ca="1">IF(OR(BV$9="×",BV$110="×"),"×",IF(SUMIFS(OFFSET(データ_研究棟施設!$M$5:$M$1048576,0,ROUND(BV$8*24,1)),データ_研究棟施設!$J$5:$J$1048576,OFFSET($G$9,ROW()-ROW($N$9),BV$6-$D$4))&gt;=50,IF(SUMIFS(OFFSET(データ_研究棟施設!$M$5:$M$1048576,0,ROUND(BV$8*24,1)),データ_研究棟施設!$J$5:$J$1048576,OFFSET($G$9,ROW()-ROW($N$9),BV$6-$D$4))&gt;=100*$E91,"×","△"),IF(OR(BV$8&lt;9/24,BV$8&gt;=17/24,BV$110="△"),"△","〇")))</f>
        <v>〇</v>
      </c>
      <c r="BW91" s="29" t="str">
        <f ca="1">IF(OR(BW$9="×",BW$110="×"),"×",IF(SUMIFS(OFFSET(データ_研究棟施設!$M$5:$M$1048576,0,ROUND(BW$8*24,1)),データ_研究棟施設!$J$5:$J$1048576,OFFSET($G$9,ROW()-ROW($N$9),BW$6-$D$4))&gt;=50,IF(SUMIFS(OFFSET(データ_研究棟施設!$M$5:$M$1048576,0,ROUND(BW$8*24,1)),データ_研究棟施設!$J$5:$J$1048576,OFFSET($G$9,ROW()-ROW($N$9),BW$6-$D$4))&gt;=100*$E91,"×","△"),IF(OR(BW$8&lt;9/24,BW$8&gt;=17/24,BW$110="△"),"△","〇")))</f>
        <v>〇</v>
      </c>
      <c r="BX91" s="29" t="str">
        <f ca="1">IF(OR(BX$9="×",BX$110="×"),"×",IF(SUMIFS(OFFSET(データ_研究棟施設!$M$5:$M$1048576,0,ROUND(BX$8*24,1)),データ_研究棟施設!$J$5:$J$1048576,OFFSET($G$9,ROW()-ROW($N$9),BX$6-$D$4))&gt;=50,IF(SUMIFS(OFFSET(データ_研究棟施設!$M$5:$M$1048576,0,ROUND(BX$8*24,1)),データ_研究棟施設!$J$5:$J$1048576,OFFSET($G$9,ROW()-ROW($N$9),BX$6-$D$4))&gt;=100*$E91,"×","△"),IF(OR(BX$8&lt;9/24,BX$8&gt;=17/24,BX$110="△"),"△","〇")))</f>
        <v>〇</v>
      </c>
      <c r="BY91" s="29" t="str">
        <f ca="1">IF(OR(BY$9="×",BY$110="×"),"×",IF(SUMIFS(OFFSET(データ_研究棟施設!$M$5:$M$1048576,0,ROUND(BY$8*24,1)),データ_研究棟施設!$J$5:$J$1048576,OFFSET($G$9,ROW()-ROW($N$9),BY$6-$D$4))&gt;=50,IF(SUMIFS(OFFSET(データ_研究棟施設!$M$5:$M$1048576,0,ROUND(BY$8*24,1)),データ_研究棟施設!$J$5:$J$1048576,OFFSET($G$9,ROW()-ROW($N$9),BY$6-$D$4))&gt;=100*$E91,"×","△"),IF(OR(BY$8&lt;9/24,BY$8&gt;=17/24,BY$110="△"),"△","〇")))</f>
        <v>〇</v>
      </c>
      <c r="BZ91" s="29" t="str">
        <f ca="1">IF(OR(BZ$9="×",BZ$110="×"),"×",IF(SUMIFS(OFFSET(データ_研究棟施設!$M$5:$M$1048576,0,ROUND(BZ$8*24,1)),データ_研究棟施設!$J$5:$J$1048576,OFFSET($G$9,ROW()-ROW($N$9),BZ$6-$D$4))&gt;=50,IF(SUMIFS(OFFSET(データ_研究棟施設!$M$5:$M$1048576,0,ROUND(BZ$8*24,1)),データ_研究棟施設!$J$5:$J$1048576,OFFSET($G$9,ROW()-ROW($N$9),BZ$6-$D$4))&gt;=100*$E91,"×","△"),IF(OR(BZ$8&lt;9/24,BZ$8&gt;=17/24,BZ$110="△"),"△","〇")))</f>
        <v>〇</v>
      </c>
      <c r="CA91" s="28" t="str">
        <f ca="1">IF(OR(CA$9="×",CA$110="×"),"×",IF(SUMIFS(OFFSET(データ_研究棟施設!$M$5:$M$1048576,0,ROUND(CA$8*24,1)),データ_研究棟施設!$J$5:$J$1048576,OFFSET($G$9,ROW()-ROW($N$9),CA$6-$D$4))&gt;=50,IF(SUMIFS(OFFSET(データ_研究棟施設!$M$5:$M$1048576,0,ROUND(CA$8*24,1)),データ_研究棟施設!$J$5:$J$1048576,OFFSET($G$9,ROW()-ROW($N$9),CA$6-$D$4))&gt;=100*$E91,"×","△"),IF(OR(CA$8&lt;9/24,CA$8&gt;=17/24,CA$110="△"),"△","〇")))</f>
        <v>△</v>
      </c>
      <c r="CB91" s="29" t="str">
        <f ca="1">IF(OR(CB$9="×",CB$110="×"),"×",IF(SUMIFS(OFFSET(データ_研究棟施設!$M$5:$M$1048576,0,ROUND(CB$8*24,1)),データ_研究棟施設!$J$5:$J$1048576,OFFSET($G$9,ROW()-ROW($N$9),CB$6-$D$4))&gt;=50,IF(SUMIFS(OFFSET(データ_研究棟施設!$M$5:$M$1048576,0,ROUND(CB$8*24,1)),データ_研究棟施設!$J$5:$J$1048576,OFFSET($G$9,ROW()-ROW($N$9),CB$6-$D$4))&gt;=100*$E91,"×","△"),IF(OR(CB$8&lt;9/24,CB$8&gt;=17/24,CB$110="△"),"△","〇")))</f>
        <v>△</v>
      </c>
      <c r="CC91" s="29" t="str">
        <f ca="1">IF(OR(CC$9="×",CC$110="×"),"×",IF(SUMIFS(OFFSET(データ_研究棟施設!$M$5:$M$1048576,0,ROUND(CC$8*24,1)),データ_研究棟施設!$J$5:$J$1048576,OFFSET($G$9,ROW()-ROW($N$9),CC$6-$D$4))&gt;=50,IF(SUMIFS(OFFSET(データ_研究棟施設!$M$5:$M$1048576,0,ROUND(CC$8*24,1)),データ_研究棟施設!$J$5:$J$1048576,OFFSET($G$9,ROW()-ROW($N$9),CC$6-$D$4))&gt;=100*$E91,"×","△"),IF(OR(CC$8&lt;9/24,CC$8&gt;=17/24,CC$110="△"),"△","〇")))</f>
        <v>△</v>
      </c>
      <c r="CD91" s="30" t="str">
        <f ca="1">IF(OR(CD$9="×",CD$110="×"),"×",IF(SUMIFS(OFFSET(データ_研究棟施設!$M$5:$M$1048576,0,ROUND(CD$8*24,1)),データ_研究棟施設!$J$5:$J$1048576,OFFSET($G$9,ROW()-ROW($N$9),CD$6-$D$4))&gt;=50,IF(SUMIFS(OFFSET(データ_研究棟施設!$M$5:$M$1048576,0,ROUND(CD$8*24,1)),データ_研究棟施設!$J$5:$J$1048576,OFFSET($G$9,ROW()-ROW($N$9),CD$6-$D$4))&gt;=100*$E91,"×","△"),IF(OR(CD$8&lt;9/24,CD$8&gt;=17/24,CD$110="△"),"△","〇")))</f>
        <v>△</v>
      </c>
      <c r="CE91" s="29" t="str">
        <f ca="1">IF(OR(CE$9="×",CE$110="×"),"×",IF(SUMIFS(OFFSET(データ_研究棟施設!$M$5:$M$1048576,0,ROUND(CE$8*24,1)),データ_研究棟施設!$J$5:$J$1048576,OFFSET($G$9,ROW()-ROW($N$9),CE$6-$D$4))&gt;=50,IF(SUMIFS(OFFSET(データ_研究棟施設!$M$5:$M$1048576,0,ROUND(CE$8*24,1)),データ_研究棟施設!$J$5:$J$1048576,OFFSET($G$9,ROW()-ROW($N$9),CE$6-$D$4))&gt;=100*$E91,"×","△"),IF(OR(CE$8&lt;9/24,CE$8&gt;=17/24,CE$110="△"),"△","〇")))</f>
        <v>△</v>
      </c>
      <c r="CF91" s="29" t="str">
        <f ca="1">IF(OR(CF$9="×",CF$110="×"),"×",IF(SUMIFS(OFFSET(データ_研究棟施設!$M$5:$M$1048576,0,ROUND(CF$8*24,1)),データ_研究棟施設!$J$5:$J$1048576,OFFSET($G$9,ROW()-ROW($N$9),CF$6-$D$4))&gt;=50,IF(SUMIFS(OFFSET(データ_研究棟施設!$M$5:$M$1048576,0,ROUND(CF$8*24,1)),データ_研究棟施設!$J$5:$J$1048576,OFFSET($G$9,ROW()-ROW($N$9),CF$6-$D$4))&gt;=100*$E91,"×","△"),IF(OR(CF$8&lt;9/24,CF$8&gt;=17/24,CF$110="△"),"△","〇")))</f>
        <v>△</v>
      </c>
      <c r="CG91" s="37" t="str">
        <f ca="1">IF(OR(CG$9="×",CG$110="×"),"×",IF(SUMIFS(OFFSET(データ_研究棟施設!$M$5:$M$1048576,0,ROUND(CG$8*24,1)),データ_研究棟施設!$J$5:$J$1048576,OFFSET($G$9,ROW()-ROW($N$9),CG$6-$D$4))&gt;=50,IF(SUMIFS(OFFSET(データ_研究棟施設!$M$5:$M$1048576,0,ROUND(CG$8*24,1)),データ_研究棟施設!$J$5:$J$1048576,OFFSET($G$9,ROW()-ROW($N$9),CG$6-$D$4))&gt;=100*$E91,"×","△"),IF(OR(CG$8&lt;9/24,CG$8&gt;=17/24,CG$110="△"),"△","〇")))</f>
        <v>△</v>
      </c>
      <c r="CH91" s="36" t="str">
        <f ca="1">IF(OR(CH$9="×",CH$110="×"),"×",IF(SUMIFS(OFFSET(データ_研究棟施設!$M$5:$M$1048576,0,ROUND(CH$8*24,1)),データ_研究棟施設!$J$5:$J$1048576,OFFSET($G$9,ROW()-ROW($N$9),CH$6-$D$4))&gt;=50,IF(SUMIFS(OFFSET(データ_研究棟施設!$M$5:$M$1048576,0,ROUND(CH$8*24,1)),データ_研究棟施設!$J$5:$J$1048576,OFFSET($G$9,ROW()-ROW($N$9),CH$6-$D$4))&gt;=100*$E91,"×","△"),IF(OR(CH$8&lt;9/24,CH$8&gt;=17/24,CH$110="△"),"△","〇")))</f>
        <v>△</v>
      </c>
      <c r="CI91" s="29" t="str">
        <f ca="1">IF(OR(CI$9="×",CI$110="×"),"×",IF(SUMIFS(OFFSET(データ_研究棟施設!$M$5:$M$1048576,0,ROUND(CI$8*24,1)),データ_研究棟施設!$J$5:$J$1048576,OFFSET($G$9,ROW()-ROW($N$9),CI$6-$D$4))&gt;=50,IF(SUMIFS(OFFSET(データ_研究棟施設!$M$5:$M$1048576,0,ROUND(CI$8*24,1)),データ_研究棟施設!$J$5:$J$1048576,OFFSET($G$9,ROW()-ROW($N$9),CI$6-$D$4))&gt;=100*$E91,"×","△"),IF(OR(CI$8&lt;9/24,CI$8&gt;=17/24,CI$110="△"),"△","〇")))</f>
        <v>△</v>
      </c>
      <c r="CJ91" s="29" t="str">
        <f ca="1">IF(OR(CJ$9="×",CJ$110="×"),"×",IF(SUMIFS(OFFSET(データ_研究棟施設!$M$5:$M$1048576,0,ROUND(CJ$8*24,1)),データ_研究棟施設!$J$5:$J$1048576,OFFSET($G$9,ROW()-ROW($N$9),CJ$6-$D$4))&gt;=50,IF(SUMIFS(OFFSET(データ_研究棟施設!$M$5:$M$1048576,0,ROUND(CJ$8*24,1)),データ_研究棟施設!$J$5:$J$1048576,OFFSET($G$9,ROW()-ROW($N$9),CJ$6-$D$4))&gt;=100*$E91,"×","△"),IF(OR(CJ$8&lt;9/24,CJ$8&gt;=17/24,CJ$110="△"),"△","〇")))</f>
        <v>△</v>
      </c>
      <c r="CK91" s="29" t="str">
        <f ca="1">IF(OR(CK$9="×",CK$110="×"),"×",IF(SUMIFS(OFFSET(データ_研究棟施設!$M$5:$M$1048576,0,ROUND(CK$8*24,1)),データ_研究棟施設!$J$5:$J$1048576,OFFSET($G$9,ROW()-ROW($N$9),CK$6-$D$4))&gt;=50,IF(SUMIFS(OFFSET(データ_研究棟施設!$M$5:$M$1048576,0,ROUND(CK$8*24,1)),データ_研究棟施設!$J$5:$J$1048576,OFFSET($G$9,ROW()-ROW($N$9),CK$6-$D$4))&gt;=100*$E91,"×","△"),IF(OR(CK$8&lt;9/24,CK$8&gt;=17/24,CK$110="△"),"△","〇")))</f>
        <v>△</v>
      </c>
      <c r="CL91" s="29" t="str">
        <f ca="1">IF(OR(CL$9="×",CL$110="×"),"×",IF(SUMIFS(OFFSET(データ_研究棟施設!$M$5:$M$1048576,0,ROUND(CL$8*24,1)),データ_研究棟施設!$J$5:$J$1048576,OFFSET($G$9,ROW()-ROW($N$9),CL$6-$D$4))&gt;=50,IF(SUMIFS(OFFSET(データ_研究棟施設!$M$5:$M$1048576,0,ROUND(CL$8*24,1)),データ_研究棟施設!$J$5:$J$1048576,OFFSET($G$9,ROW()-ROW($N$9),CL$6-$D$4))&gt;=100*$E91,"×","△"),IF(OR(CL$8&lt;9/24,CL$8&gt;=17/24,CL$110="△"),"△","〇")))</f>
        <v>△</v>
      </c>
      <c r="CM91" s="29" t="str">
        <f ca="1">IF(OR(CM$9="×",CM$110="×"),"×",IF(SUMIFS(OFFSET(データ_研究棟施設!$M$5:$M$1048576,0,ROUND(CM$8*24,1)),データ_研究棟施設!$J$5:$J$1048576,OFFSET($G$9,ROW()-ROW($N$9),CM$6-$D$4))&gt;=50,IF(SUMIFS(OFFSET(データ_研究棟施設!$M$5:$M$1048576,0,ROUND(CM$8*24,1)),データ_研究棟施設!$J$5:$J$1048576,OFFSET($G$9,ROW()-ROW($N$9),CM$6-$D$4))&gt;=100*$E91,"×","△"),IF(OR(CM$8&lt;9/24,CM$8&gt;=17/24,CM$110="△"),"△","〇")))</f>
        <v>△</v>
      </c>
      <c r="CN91" s="29" t="str">
        <f ca="1">IF(OR(CN$9="×",CN$110="×"),"×",IF(SUMIFS(OFFSET(データ_研究棟施設!$M$5:$M$1048576,0,ROUND(CN$8*24,1)),データ_研究棟施設!$J$5:$J$1048576,OFFSET($G$9,ROW()-ROW($N$9),CN$6-$D$4))&gt;=50,IF(SUMIFS(OFFSET(データ_研究棟施設!$M$5:$M$1048576,0,ROUND(CN$8*24,1)),データ_研究棟施設!$J$5:$J$1048576,OFFSET($G$9,ROW()-ROW($N$9),CN$6-$D$4))&gt;=100*$E91,"×","△"),IF(OR(CN$8&lt;9/24,CN$8&gt;=17/24,CN$110="△"),"△","〇")))</f>
        <v>△</v>
      </c>
      <c r="CO91" s="29" t="str">
        <f ca="1">IF(OR(CO$9="×",CO$110="×"),"×",IF(SUMIFS(OFFSET(データ_研究棟施設!$M$5:$M$1048576,0,ROUND(CO$8*24,1)),データ_研究棟施設!$J$5:$J$1048576,OFFSET($G$9,ROW()-ROW($N$9),CO$6-$D$4))&gt;=50,IF(SUMIFS(OFFSET(データ_研究棟施設!$M$5:$M$1048576,0,ROUND(CO$8*24,1)),データ_研究棟施設!$J$5:$J$1048576,OFFSET($G$9,ROW()-ROW($N$9),CO$6-$D$4))&gt;=100*$E91,"×","△"),IF(OR(CO$8&lt;9/24,CO$8&gt;=17/24,CO$110="△"),"△","〇")))</f>
        <v>△</v>
      </c>
      <c r="CP91" s="29" t="str">
        <f ca="1">IF(OR(CP$9="×",CP$110="×"),"×",IF(SUMIFS(OFFSET(データ_研究棟施設!$M$5:$M$1048576,0,ROUND(CP$8*24,1)),データ_研究棟施設!$J$5:$J$1048576,OFFSET($G$9,ROW()-ROW($N$9),CP$6-$D$4))&gt;=50,IF(SUMIFS(OFFSET(データ_研究棟施設!$M$5:$M$1048576,0,ROUND(CP$8*24,1)),データ_研究棟施設!$J$5:$J$1048576,OFFSET($G$9,ROW()-ROW($N$9),CP$6-$D$4))&gt;=100*$E91,"×","△"),IF(OR(CP$8&lt;9/24,CP$8&gt;=17/24,CP$110="△"),"△","〇")))</f>
        <v>△</v>
      </c>
      <c r="CQ91" s="28" t="str">
        <f ca="1">IF(OR(CQ$9="×",CQ$110="×"),"×",IF(SUMIFS(OFFSET(データ_研究棟施設!$M$5:$M$1048576,0,ROUND(CQ$8*24,1)),データ_研究棟施設!$J$5:$J$1048576,OFFSET($G$9,ROW()-ROW($N$9),CQ$6-$D$4))&gt;=50,IF(SUMIFS(OFFSET(データ_研究棟施設!$M$5:$M$1048576,0,ROUND(CQ$8*24,1)),データ_研究棟施設!$J$5:$J$1048576,OFFSET($G$9,ROW()-ROW($N$9),CQ$6-$D$4))&gt;=100*$E91,"×","△"),IF(OR(CQ$8&lt;9/24,CQ$8&gt;=17/24,CQ$110="△"),"△","〇")))</f>
        <v>〇</v>
      </c>
      <c r="CR91" s="29" t="str">
        <f ca="1">IF(OR(CR$9="×",CR$110="×"),"×",IF(SUMIFS(OFFSET(データ_研究棟施設!$M$5:$M$1048576,0,ROUND(CR$8*24,1)),データ_研究棟施設!$J$5:$J$1048576,OFFSET($G$9,ROW()-ROW($N$9),CR$6-$D$4))&gt;=50,IF(SUMIFS(OFFSET(データ_研究棟施設!$M$5:$M$1048576,0,ROUND(CR$8*24,1)),データ_研究棟施設!$J$5:$J$1048576,OFFSET($G$9,ROW()-ROW($N$9),CR$6-$D$4))&gt;=100*$E91,"×","△"),IF(OR(CR$8&lt;9/24,CR$8&gt;=17/24,CR$110="△"),"△","〇")))</f>
        <v>〇</v>
      </c>
      <c r="CS91" s="29" t="str">
        <f ca="1">IF(OR(CS$9="×",CS$110="×"),"×",IF(SUMIFS(OFFSET(データ_研究棟施設!$M$5:$M$1048576,0,ROUND(CS$8*24,1)),データ_研究棟施設!$J$5:$J$1048576,OFFSET($G$9,ROW()-ROW($N$9),CS$6-$D$4))&gt;=50,IF(SUMIFS(OFFSET(データ_研究棟施設!$M$5:$M$1048576,0,ROUND(CS$8*24,1)),データ_研究棟施設!$J$5:$J$1048576,OFFSET($G$9,ROW()-ROW($N$9),CS$6-$D$4))&gt;=100*$E91,"×","△"),IF(OR(CS$8&lt;9/24,CS$8&gt;=17/24,CS$110="△"),"△","〇")))</f>
        <v>〇</v>
      </c>
      <c r="CT91" s="30" t="str">
        <f ca="1">IF(OR(CT$9="×",CT$110="×"),"×",IF(SUMIFS(OFFSET(データ_研究棟施設!$M$5:$M$1048576,0,ROUND(CT$8*24,1)),データ_研究棟施設!$J$5:$J$1048576,OFFSET($G$9,ROW()-ROW($N$9),CT$6-$D$4))&gt;=50,IF(SUMIFS(OFFSET(データ_研究棟施設!$M$5:$M$1048576,0,ROUND(CT$8*24,1)),データ_研究棟施設!$J$5:$J$1048576,OFFSET($G$9,ROW()-ROW($N$9),CT$6-$D$4))&gt;=100*$E91,"×","△"),IF(OR(CT$8&lt;9/24,CT$8&gt;=17/24,CT$110="△"),"△","〇")))</f>
        <v>〇</v>
      </c>
      <c r="CU91" s="29" t="str">
        <f ca="1">IF(OR(CU$9="×",CU$110="×"),"×",IF(SUMIFS(OFFSET(データ_研究棟施設!$M$5:$M$1048576,0,ROUND(CU$8*24,1)),データ_研究棟施設!$J$5:$J$1048576,OFFSET($G$9,ROW()-ROW($N$9),CU$6-$D$4))&gt;=50,IF(SUMIFS(OFFSET(データ_研究棟施設!$M$5:$M$1048576,0,ROUND(CU$8*24,1)),データ_研究棟施設!$J$5:$J$1048576,OFFSET($G$9,ROW()-ROW($N$9),CU$6-$D$4))&gt;=100*$E91,"×","△"),IF(OR(CU$8&lt;9/24,CU$8&gt;=17/24,CU$110="△"),"△","〇")))</f>
        <v>〇</v>
      </c>
      <c r="CV91" s="29" t="str">
        <f ca="1">IF(OR(CV$9="×",CV$110="×"),"×",IF(SUMIFS(OFFSET(データ_研究棟施設!$M$5:$M$1048576,0,ROUND(CV$8*24,1)),データ_研究棟施設!$J$5:$J$1048576,OFFSET($G$9,ROW()-ROW($N$9),CV$6-$D$4))&gt;=50,IF(SUMIFS(OFFSET(データ_研究棟施設!$M$5:$M$1048576,0,ROUND(CV$8*24,1)),データ_研究棟施設!$J$5:$J$1048576,OFFSET($G$9,ROW()-ROW($N$9),CV$6-$D$4))&gt;=100*$E91,"×","△"),IF(OR(CV$8&lt;9/24,CV$8&gt;=17/24,CV$110="△"),"△","〇")))</f>
        <v>〇</v>
      </c>
      <c r="CW91" s="29" t="str">
        <f ca="1">IF(OR(CW$9="×",CW$110="×"),"×",IF(SUMIFS(OFFSET(データ_研究棟施設!$M$5:$M$1048576,0,ROUND(CW$8*24,1)),データ_研究棟施設!$J$5:$J$1048576,OFFSET($G$9,ROW()-ROW($N$9),CW$6-$D$4))&gt;=50,IF(SUMIFS(OFFSET(データ_研究棟施設!$M$5:$M$1048576,0,ROUND(CW$8*24,1)),データ_研究棟施設!$J$5:$J$1048576,OFFSET($G$9,ROW()-ROW($N$9),CW$6-$D$4))&gt;=100*$E91,"×","△"),IF(OR(CW$8&lt;9/24,CW$8&gt;=17/24,CW$110="△"),"△","〇")))</f>
        <v>〇</v>
      </c>
      <c r="CX91" s="29" t="str">
        <f ca="1">IF(OR(CX$9="×",CX$110="×"),"×",IF(SUMIFS(OFFSET(データ_研究棟施設!$M$5:$M$1048576,0,ROUND(CX$8*24,1)),データ_研究棟施設!$J$5:$J$1048576,OFFSET($G$9,ROW()-ROW($N$9),CX$6-$D$4))&gt;=50,IF(SUMIFS(OFFSET(データ_研究棟施設!$M$5:$M$1048576,0,ROUND(CX$8*24,1)),データ_研究棟施設!$J$5:$J$1048576,OFFSET($G$9,ROW()-ROW($N$9),CX$6-$D$4))&gt;=100*$E91,"×","△"),IF(OR(CX$8&lt;9/24,CX$8&gt;=17/24,CX$110="△"),"△","〇")))</f>
        <v>〇</v>
      </c>
      <c r="CY91" s="28" t="str">
        <f ca="1">IF(OR(CY$9="×",CY$110="×"),"×",IF(SUMIFS(OFFSET(データ_研究棟施設!$M$5:$M$1048576,0,ROUND(CY$8*24,1)),データ_研究棟施設!$J$5:$J$1048576,OFFSET($G$9,ROW()-ROW($N$9),CY$6-$D$4))&gt;=50,IF(SUMIFS(OFFSET(データ_研究棟施設!$M$5:$M$1048576,0,ROUND(CY$8*24,1)),データ_研究棟施設!$J$5:$J$1048576,OFFSET($G$9,ROW()-ROW($N$9),CY$6-$D$4))&gt;=100*$E91,"×","△"),IF(OR(CY$8&lt;9/24,CY$8&gt;=17/24,CY$110="△"),"△","〇")))</f>
        <v>△</v>
      </c>
      <c r="CZ91" s="29" t="str">
        <f ca="1">IF(OR(CZ$9="×",CZ$110="×"),"×",IF(SUMIFS(OFFSET(データ_研究棟施設!$M$5:$M$1048576,0,ROUND(CZ$8*24,1)),データ_研究棟施設!$J$5:$J$1048576,OFFSET($G$9,ROW()-ROW($N$9),CZ$6-$D$4))&gt;=50,IF(SUMIFS(OFFSET(データ_研究棟施設!$M$5:$M$1048576,0,ROUND(CZ$8*24,1)),データ_研究棟施設!$J$5:$J$1048576,OFFSET($G$9,ROW()-ROW($N$9),CZ$6-$D$4))&gt;=100*$E91,"×","△"),IF(OR(CZ$8&lt;9/24,CZ$8&gt;=17/24,CZ$110="△"),"△","〇")))</f>
        <v>△</v>
      </c>
      <c r="DA91" s="29" t="str">
        <f ca="1">IF(OR(DA$9="×",DA$110="×"),"×",IF(SUMIFS(OFFSET(データ_研究棟施設!$M$5:$M$1048576,0,ROUND(DA$8*24,1)),データ_研究棟施設!$J$5:$J$1048576,OFFSET($G$9,ROW()-ROW($N$9),DA$6-$D$4))&gt;=50,IF(SUMIFS(OFFSET(データ_研究棟施設!$M$5:$M$1048576,0,ROUND(DA$8*24,1)),データ_研究棟施設!$J$5:$J$1048576,OFFSET($G$9,ROW()-ROW($N$9),DA$6-$D$4))&gt;=100*$E91,"×","△"),IF(OR(DA$8&lt;9/24,DA$8&gt;=17/24,DA$110="△"),"△","〇")))</f>
        <v>△</v>
      </c>
      <c r="DB91" s="30" t="str">
        <f ca="1">IF(OR(DB$9="×",DB$110="×"),"×",IF(SUMIFS(OFFSET(データ_研究棟施設!$M$5:$M$1048576,0,ROUND(DB$8*24,1)),データ_研究棟施設!$J$5:$J$1048576,OFFSET($G$9,ROW()-ROW($N$9),DB$6-$D$4))&gt;=50,IF(SUMIFS(OFFSET(データ_研究棟施設!$M$5:$M$1048576,0,ROUND(DB$8*24,1)),データ_研究棟施設!$J$5:$J$1048576,OFFSET($G$9,ROW()-ROW($N$9),DB$6-$D$4))&gt;=100*$E91,"×","△"),IF(OR(DB$8&lt;9/24,DB$8&gt;=17/24,DB$110="△"),"△","〇")))</f>
        <v>△</v>
      </c>
      <c r="DC91" s="29" t="str">
        <f ca="1">IF(OR(DC$9="×",DC$110="×"),"×",IF(SUMIFS(OFFSET(データ_研究棟施設!$M$5:$M$1048576,0,ROUND(DC$8*24,1)),データ_研究棟施設!$J$5:$J$1048576,OFFSET($G$9,ROW()-ROW($N$9),DC$6-$D$4))&gt;=50,IF(SUMIFS(OFFSET(データ_研究棟施設!$M$5:$M$1048576,0,ROUND(DC$8*24,1)),データ_研究棟施設!$J$5:$J$1048576,OFFSET($G$9,ROW()-ROW($N$9),DC$6-$D$4))&gt;=100*$E91,"×","△"),IF(OR(DC$8&lt;9/24,DC$8&gt;=17/24,DC$110="△"),"△","〇")))</f>
        <v>△</v>
      </c>
      <c r="DD91" s="29" t="str">
        <f ca="1">IF(OR(DD$9="×",DD$110="×"),"×",IF(SUMIFS(OFFSET(データ_研究棟施設!$M$5:$M$1048576,0,ROUND(DD$8*24,1)),データ_研究棟施設!$J$5:$J$1048576,OFFSET($G$9,ROW()-ROW($N$9),DD$6-$D$4))&gt;=50,IF(SUMIFS(OFFSET(データ_研究棟施設!$M$5:$M$1048576,0,ROUND(DD$8*24,1)),データ_研究棟施設!$J$5:$J$1048576,OFFSET($G$9,ROW()-ROW($N$9),DD$6-$D$4))&gt;=100*$E91,"×","△"),IF(OR(DD$8&lt;9/24,DD$8&gt;=17/24,DD$110="△"),"△","〇")))</f>
        <v>△</v>
      </c>
      <c r="DE91" s="37" t="str">
        <f ca="1">IF(OR(DE$9="×",DE$110="×"),"×",IF(SUMIFS(OFFSET(データ_研究棟施設!$M$5:$M$1048576,0,ROUND(DE$8*24,1)),データ_研究棟施設!$J$5:$J$1048576,OFFSET($G$9,ROW()-ROW($N$9),DE$6-$D$4))&gt;=50,IF(SUMIFS(OFFSET(データ_研究棟施設!$M$5:$M$1048576,0,ROUND(DE$8*24,1)),データ_研究棟施設!$J$5:$J$1048576,OFFSET($G$9,ROW()-ROW($N$9),DE$6-$D$4))&gt;=100*$E91,"×","△"),IF(OR(DE$8&lt;9/24,DE$8&gt;=17/24,DE$110="△"),"△","〇")))</f>
        <v>△</v>
      </c>
      <c r="DF91" s="36" t="str">
        <f ca="1">IF(OR(DF$9="×",DF$110="×"),"×",IF(SUMIFS(OFFSET(データ_研究棟施設!$M$5:$M$1048576,0,ROUND(DF$8*24,1)),データ_研究棟施設!$J$5:$J$1048576,OFFSET($G$9,ROW()-ROW($N$9),DF$6-$D$4))&gt;=50,IF(SUMIFS(OFFSET(データ_研究棟施設!$M$5:$M$1048576,0,ROUND(DF$8*24,1)),データ_研究棟施設!$J$5:$J$1048576,OFFSET($G$9,ROW()-ROW($N$9),DF$6-$D$4))&gt;=100*$E91,"×","△"),IF(OR(DF$8&lt;9/24,DF$8&gt;=17/24,DF$110="△"),"△","〇")))</f>
        <v>△</v>
      </c>
      <c r="DG91" s="29" t="str">
        <f ca="1">IF(OR(DG$9="×",DG$110="×"),"×",IF(SUMIFS(OFFSET(データ_研究棟施設!$M$5:$M$1048576,0,ROUND(DG$8*24,1)),データ_研究棟施設!$J$5:$J$1048576,OFFSET($G$9,ROW()-ROW($N$9),DG$6-$D$4))&gt;=50,IF(SUMIFS(OFFSET(データ_研究棟施設!$M$5:$M$1048576,0,ROUND(DG$8*24,1)),データ_研究棟施設!$J$5:$J$1048576,OFFSET($G$9,ROW()-ROW($N$9),DG$6-$D$4))&gt;=100*$E91,"×","△"),IF(OR(DG$8&lt;9/24,DG$8&gt;=17/24,DG$110="△"),"△","〇")))</f>
        <v>△</v>
      </c>
      <c r="DH91" s="29" t="str">
        <f ca="1">IF(OR(DH$9="×",DH$110="×"),"×",IF(SUMIFS(OFFSET(データ_研究棟施設!$M$5:$M$1048576,0,ROUND(DH$8*24,1)),データ_研究棟施設!$J$5:$J$1048576,OFFSET($G$9,ROW()-ROW($N$9),DH$6-$D$4))&gt;=50,IF(SUMIFS(OFFSET(データ_研究棟施設!$M$5:$M$1048576,0,ROUND(DH$8*24,1)),データ_研究棟施設!$J$5:$J$1048576,OFFSET($G$9,ROW()-ROW($N$9),DH$6-$D$4))&gt;=100*$E91,"×","△"),IF(OR(DH$8&lt;9/24,DH$8&gt;=17/24,DH$110="△"),"△","〇")))</f>
        <v>△</v>
      </c>
      <c r="DI91" s="29" t="str">
        <f ca="1">IF(OR(DI$9="×",DI$110="×"),"×",IF(SUMIFS(OFFSET(データ_研究棟施設!$M$5:$M$1048576,0,ROUND(DI$8*24,1)),データ_研究棟施設!$J$5:$J$1048576,OFFSET($G$9,ROW()-ROW($N$9),DI$6-$D$4))&gt;=50,IF(SUMIFS(OFFSET(データ_研究棟施設!$M$5:$M$1048576,0,ROUND(DI$8*24,1)),データ_研究棟施設!$J$5:$J$1048576,OFFSET($G$9,ROW()-ROW($N$9),DI$6-$D$4))&gt;=100*$E91,"×","△"),IF(OR(DI$8&lt;9/24,DI$8&gt;=17/24,DI$110="△"),"△","〇")))</f>
        <v>△</v>
      </c>
      <c r="DJ91" s="29" t="str">
        <f ca="1">IF(OR(DJ$9="×",DJ$110="×"),"×",IF(SUMIFS(OFFSET(データ_研究棟施設!$M$5:$M$1048576,0,ROUND(DJ$8*24,1)),データ_研究棟施設!$J$5:$J$1048576,OFFSET($G$9,ROW()-ROW($N$9),DJ$6-$D$4))&gt;=50,IF(SUMIFS(OFFSET(データ_研究棟施設!$M$5:$M$1048576,0,ROUND(DJ$8*24,1)),データ_研究棟施設!$J$5:$J$1048576,OFFSET($G$9,ROW()-ROW($N$9),DJ$6-$D$4))&gt;=100*$E91,"×","△"),IF(OR(DJ$8&lt;9/24,DJ$8&gt;=17/24,DJ$110="△"),"△","〇")))</f>
        <v>△</v>
      </c>
      <c r="DK91" s="29" t="str">
        <f ca="1">IF(OR(DK$9="×",DK$110="×"),"×",IF(SUMIFS(OFFSET(データ_研究棟施設!$M$5:$M$1048576,0,ROUND(DK$8*24,1)),データ_研究棟施設!$J$5:$J$1048576,OFFSET($G$9,ROW()-ROW($N$9),DK$6-$D$4))&gt;=50,IF(SUMIFS(OFFSET(データ_研究棟施設!$M$5:$M$1048576,0,ROUND(DK$8*24,1)),データ_研究棟施設!$J$5:$J$1048576,OFFSET($G$9,ROW()-ROW($N$9),DK$6-$D$4))&gt;=100*$E91,"×","△"),IF(OR(DK$8&lt;9/24,DK$8&gt;=17/24,DK$110="△"),"△","〇")))</f>
        <v>△</v>
      </c>
      <c r="DL91" s="29" t="str">
        <f ca="1">IF(OR(DL$9="×",DL$110="×"),"×",IF(SUMIFS(OFFSET(データ_研究棟施設!$M$5:$M$1048576,0,ROUND(DL$8*24,1)),データ_研究棟施設!$J$5:$J$1048576,OFFSET($G$9,ROW()-ROW($N$9),DL$6-$D$4))&gt;=50,IF(SUMIFS(OFFSET(データ_研究棟施設!$M$5:$M$1048576,0,ROUND(DL$8*24,1)),データ_研究棟施設!$J$5:$J$1048576,OFFSET($G$9,ROW()-ROW($N$9),DL$6-$D$4))&gt;=100*$E91,"×","△"),IF(OR(DL$8&lt;9/24,DL$8&gt;=17/24,DL$110="△"),"△","〇")))</f>
        <v>△</v>
      </c>
      <c r="DM91" s="29" t="str">
        <f ca="1">IF(OR(DM$9="×",DM$110="×"),"×",IF(SUMIFS(OFFSET(データ_研究棟施設!$M$5:$M$1048576,0,ROUND(DM$8*24,1)),データ_研究棟施設!$J$5:$J$1048576,OFFSET($G$9,ROW()-ROW($N$9),DM$6-$D$4))&gt;=50,IF(SUMIFS(OFFSET(データ_研究棟施設!$M$5:$M$1048576,0,ROUND(DM$8*24,1)),データ_研究棟施設!$J$5:$J$1048576,OFFSET($G$9,ROW()-ROW($N$9),DM$6-$D$4))&gt;=100*$E91,"×","△"),IF(OR(DM$8&lt;9/24,DM$8&gt;=17/24,DM$110="△"),"△","〇")))</f>
        <v>△</v>
      </c>
      <c r="DN91" s="29" t="str">
        <f ca="1">IF(OR(DN$9="×",DN$110="×"),"×",IF(SUMIFS(OFFSET(データ_研究棟施設!$M$5:$M$1048576,0,ROUND(DN$8*24,1)),データ_研究棟施設!$J$5:$J$1048576,OFFSET($G$9,ROW()-ROW($N$9),DN$6-$D$4))&gt;=50,IF(SUMIFS(OFFSET(データ_研究棟施設!$M$5:$M$1048576,0,ROUND(DN$8*24,1)),データ_研究棟施設!$J$5:$J$1048576,OFFSET($G$9,ROW()-ROW($N$9),DN$6-$D$4))&gt;=100*$E91,"×","△"),IF(OR(DN$8&lt;9/24,DN$8&gt;=17/24,DN$110="△"),"△","〇")))</f>
        <v>△</v>
      </c>
      <c r="DO91" s="28" t="str">
        <f ca="1">IF(OR(DO$9="×",DO$110="×"),"×",IF(SUMIFS(OFFSET(データ_研究棟施設!$M$5:$M$1048576,0,ROUND(DO$8*24,1)),データ_研究棟施設!$J$5:$J$1048576,OFFSET($G$9,ROW()-ROW($N$9),DO$6-$D$4))&gt;=50,IF(SUMIFS(OFFSET(データ_研究棟施設!$M$5:$M$1048576,0,ROUND(DO$8*24,1)),データ_研究棟施設!$J$5:$J$1048576,OFFSET($G$9,ROW()-ROW($N$9),DO$6-$D$4))&gt;=100*$E91,"×","△"),IF(OR(DO$8&lt;9/24,DO$8&gt;=17/24,DO$110="△"),"△","〇")))</f>
        <v>〇</v>
      </c>
      <c r="DP91" s="29" t="str">
        <f ca="1">IF(OR(DP$9="×",DP$110="×"),"×",IF(SUMIFS(OFFSET(データ_研究棟施設!$M$5:$M$1048576,0,ROUND(DP$8*24,1)),データ_研究棟施設!$J$5:$J$1048576,OFFSET($G$9,ROW()-ROW($N$9),DP$6-$D$4))&gt;=50,IF(SUMIFS(OFFSET(データ_研究棟施設!$M$5:$M$1048576,0,ROUND(DP$8*24,1)),データ_研究棟施設!$J$5:$J$1048576,OFFSET($G$9,ROW()-ROW($N$9),DP$6-$D$4))&gt;=100*$E91,"×","△"),IF(OR(DP$8&lt;9/24,DP$8&gt;=17/24,DP$110="△"),"△","〇")))</f>
        <v>〇</v>
      </c>
      <c r="DQ91" s="29" t="str">
        <f ca="1">IF(OR(DQ$9="×",DQ$110="×"),"×",IF(SUMIFS(OFFSET(データ_研究棟施設!$M$5:$M$1048576,0,ROUND(DQ$8*24,1)),データ_研究棟施設!$J$5:$J$1048576,OFFSET($G$9,ROW()-ROW($N$9),DQ$6-$D$4))&gt;=50,IF(SUMIFS(OFFSET(データ_研究棟施設!$M$5:$M$1048576,0,ROUND(DQ$8*24,1)),データ_研究棟施設!$J$5:$J$1048576,OFFSET($G$9,ROW()-ROW($N$9),DQ$6-$D$4))&gt;=100*$E91,"×","△"),IF(OR(DQ$8&lt;9/24,DQ$8&gt;=17/24,DQ$110="△"),"△","〇")))</f>
        <v>〇</v>
      </c>
      <c r="DR91" s="30" t="str">
        <f ca="1">IF(OR(DR$9="×",DR$110="×"),"×",IF(SUMIFS(OFFSET(データ_研究棟施設!$M$5:$M$1048576,0,ROUND(DR$8*24,1)),データ_研究棟施設!$J$5:$J$1048576,OFFSET($G$9,ROW()-ROW($N$9),DR$6-$D$4))&gt;=50,IF(SUMIFS(OFFSET(データ_研究棟施設!$M$5:$M$1048576,0,ROUND(DR$8*24,1)),データ_研究棟施設!$J$5:$J$1048576,OFFSET($G$9,ROW()-ROW($N$9),DR$6-$D$4))&gt;=100*$E91,"×","△"),IF(OR(DR$8&lt;9/24,DR$8&gt;=17/24,DR$110="△"),"△","〇")))</f>
        <v>〇</v>
      </c>
      <c r="DS91" s="29" t="str">
        <f ca="1">IF(OR(DS$9="×",DS$110="×"),"×",IF(SUMIFS(OFFSET(データ_研究棟施設!$M$5:$M$1048576,0,ROUND(DS$8*24,1)),データ_研究棟施設!$J$5:$J$1048576,OFFSET($G$9,ROW()-ROW($N$9),DS$6-$D$4))&gt;=50,IF(SUMIFS(OFFSET(データ_研究棟施設!$M$5:$M$1048576,0,ROUND(DS$8*24,1)),データ_研究棟施設!$J$5:$J$1048576,OFFSET($G$9,ROW()-ROW($N$9),DS$6-$D$4))&gt;=100*$E91,"×","△"),IF(OR(DS$8&lt;9/24,DS$8&gt;=17/24,DS$110="△"),"△","〇")))</f>
        <v>〇</v>
      </c>
      <c r="DT91" s="29" t="str">
        <f ca="1">IF(OR(DT$9="×",DT$110="×"),"×",IF(SUMIFS(OFFSET(データ_研究棟施設!$M$5:$M$1048576,0,ROUND(DT$8*24,1)),データ_研究棟施設!$J$5:$J$1048576,OFFSET($G$9,ROW()-ROW($N$9),DT$6-$D$4))&gt;=50,IF(SUMIFS(OFFSET(データ_研究棟施設!$M$5:$M$1048576,0,ROUND(DT$8*24,1)),データ_研究棟施設!$J$5:$J$1048576,OFFSET($G$9,ROW()-ROW($N$9),DT$6-$D$4))&gt;=100*$E91,"×","△"),IF(OR(DT$8&lt;9/24,DT$8&gt;=17/24,DT$110="△"),"△","〇")))</f>
        <v>〇</v>
      </c>
      <c r="DU91" s="29" t="str">
        <f ca="1">IF(OR(DU$9="×",DU$110="×"),"×",IF(SUMIFS(OFFSET(データ_研究棟施設!$M$5:$M$1048576,0,ROUND(DU$8*24,1)),データ_研究棟施設!$J$5:$J$1048576,OFFSET($G$9,ROW()-ROW($N$9),DU$6-$D$4))&gt;=50,IF(SUMIFS(OFFSET(データ_研究棟施設!$M$5:$M$1048576,0,ROUND(DU$8*24,1)),データ_研究棟施設!$J$5:$J$1048576,OFFSET($G$9,ROW()-ROW($N$9),DU$6-$D$4))&gt;=100*$E91,"×","△"),IF(OR(DU$8&lt;9/24,DU$8&gt;=17/24,DU$110="△"),"△","〇")))</f>
        <v>〇</v>
      </c>
      <c r="DV91" s="29" t="str">
        <f ca="1">IF(OR(DV$9="×",DV$110="×"),"×",IF(SUMIFS(OFFSET(データ_研究棟施設!$M$5:$M$1048576,0,ROUND(DV$8*24,1)),データ_研究棟施設!$J$5:$J$1048576,OFFSET($G$9,ROW()-ROW($N$9),DV$6-$D$4))&gt;=50,IF(SUMIFS(OFFSET(データ_研究棟施設!$M$5:$M$1048576,0,ROUND(DV$8*24,1)),データ_研究棟施設!$J$5:$J$1048576,OFFSET($G$9,ROW()-ROW($N$9),DV$6-$D$4))&gt;=100*$E91,"×","△"),IF(OR(DV$8&lt;9/24,DV$8&gt;=17/24,DV$110="△"),"△","〇")))</f>
        <v>〇</v>
      </c>
      <c r="DW91" s="28" t="str">
        <f ca="1">IF(OR(DW$9="×",DW$110="×"),"×",IF(SUMIFS(OFFSET(データ_研究棟施設!$M$5:$M$1048576,0,ROUND(DW$8*24,1)),データ_研究棟施設!$J$5:$J$1048576,OFFSET($G$9,ROW()-ROW($N$9),DW$6-$D$4))&gt;=50,IF(SUMIFS(OFFSET(データ_研究棟施設!$M$5:$M$1048576,0,ROUND(DW$8*24,1)),データ_研究棟施設!$J$5:$J$1048576,OFFSET($G$9,ROW()-ROW($N$9),DW$6-$D$4))&gt;=100*$E91,"×","△"),IF(OR(DW$8&lt;9/24,DW$8&gt;=17/24,DW$110="△"),"△","〇")))</f>
        <v>△</v>
      </c>
      <c r="DX91" s="29" t="str">
        <f ca="1">IF(OR(DX$9="×",DX$110="×"),"×",IF(SUMIFS(OFFSET(データ_研究棟施設!$M$5:$M$1048576,0,ROUND(DX$8*24,1)),データ_研究棟施設!$J$5:$J$1048576,OFFSET($G$9,ROW()-ROW($N$9),DX$6-$D$4))&gt;=50,IF(SUMIFS(OFFSET(データ_研究棟施設!$M$5:$M$1048576,0,ROUND(DX$8*24,1)),データ_研究棟施設!$J$5:$J$1048576,OFFSET($G$9,ROW()-ROW($N$9),DX$6-$D$4))&gt;=100*$E91,"×","△"),IF(OR(DX$8&lt;9/24,DX$8&gt;=17/24,DX$110="△"),"△","〇")))</f>
        <v>△</v>
      </c>
      <c r="DY91" s="29" t="str">
        <f ca="1">IF(OR(DY$9="×",DY$110="×"),"×",IF(SUMIFS(OFFSET(データ_研究棟施設!$M$5:$M$1048576,0,ROUND(DY$8*24,1)),データ_研究棟施設!$J$5:$J$1048576,OFFSET($G$9,ROW()-ROW($N$9),DY$6-$D$4))&gt;=50,IF(SUMIFS(OFFSET(データ_研究棟施設!$M$5:$M$1048576,0,ROUND(DY$8*24,1)),データ_研究棟施設!$J$5:$J$1048576,OFFSET($G$9,ROW()-ROW($N$9),DY$6-$D$4))&gt;=100*$E91,"×","△"),IF(OR(DY$8&lt;9/24,DY$8&gt;=17/24,DY$110="△"),"△","〇")))</f>
        <v>△</v>
      </c>
      <c r="DZ91" s="30" t="str">
        <f ca="1">IF(OR(DZ$9="×",DZ$110="×"),"×",IF(SUMIFS(OFFSET(データ_研究棟施設!$M$5:$M$1048576,0,ROUND(DZ$8*24,1)),データ_研究棟施設!$J$5:$J$1048576,OFFSET($G$9,ROW()-ROW($N$9),DZ$6-$D$4))&gt;=50,IF(SUMIFS(OFFSET(データ_研究棟施設!$M$5:$M$1048576,0,ROUND(DZ$8*24,1)),データ_研究棟施設!$J$5:$J$1048576,OFFSET($G$9,ROW()-ROW($N$9),DZ$6-$D$4))&gt;=100*$E91,"×","△"),IF(OR(DZ$8&lt;9/24,DZ$8&gt;=17/24,DZ$110="△"),"△","〇")))</f>
        <v>△</v>
      </c>
      <c r="EA91" s="29" t="str">
        <f ca="1">IF(OR(EA$9="×",EA$110="×"),"×",IF(SUMIFS(OFFSET(データ_研究棟施設!$M$5:$M$1048576,0,ROUND(EA$8*24,1)),データ_研究棟施設!$J$5:$J$1048576,OFFSET($G$9,ROW()-ROW($N$9),EA$6-$D$4))&gt;=50,IF(SUMIFS(OFFSET(データ_研究棟施設!$M$5:$M$1048576,0,ROUND(EA$8*24,1)),データ_研究棟施設!$J$5:$J$1048576,OFFSET($G$9,ROW()-ROW($N$9),EA$6-$D$4))&gt;=100*$E91,"×","△"),IF(OR(EA$8&lt;9/24,EA$8&gt;=17/24,EA$110="△"),"△","〇")))</f>
        <v>△</v>
      </c>
      <c r="EB91" s="29" t="str">
        <f ca="1">IF(OR(EB$9="×",EB$110="×"),"×",IF(SUMIFS(OFFSET(データ_研究棟施設!$M$5:$M$1048576,0,ROUND(EB$8*24,1)),データ_研究棟施設!$J$5:$J$1048576,OFFSET($G$9,ROW()-ROW($N$9),EB$6-$D$4))&gt;=50,IF(SUMIFS(OFFSET(データ_研究棟施設!$M$5:$M$1048576,0,ROUND(EB$8*24,1)),データ_研究棟施設!$J$5:$J$1048576,OFFSET($G$9,ROW()-ROW($N$9),EB$6-$D$4))&gt;=100*$E91,"×","△"),IF(OR(EB$8&lt;9/24,EB$8&gt;=17/24,EB$110="△"),"△","〇")))</f>
        <v>△</v>
      </c>
      <c r="EC91" s="37" t="str">
        <f ca="1">IF(OR(EC$9="×",EC$110="×"),"×",IF(SUMIFS(OFFSET(データ_研究棟施設!$M$5:$M$1048576,0,ROUND(EC$8*24,1)),データ_研究棟施設!$J$5:$J$1048576,OFFSET($G$9,ROW()-ROW($N$9),EC$6-$D$4))&gt;=50,IF(SUMIFS(OFFSET(データ_研究棟施設!$M$5:$M$1048576,0,ROUND(EC$8*24,1)),データ_研究棟施設!$J$5:$J$1048576,OFFSET($G$9,ROW()-ROW($N$9),EC$6-$D$4))&gt;=100*$E91,"×","△"),IF(OR(EC$8&lt;9/24,EC$8&gt;=17/24,EC$110="△"),"△","〇")))</f>
        <v>△</v>
      </c>
      <c r="ED91" s="36" t="str">
        <f ca="1">IF(OR(ED$9="×",ED$110="×"),"×",IF(SUMIFS(OFFSET(データ_研究棟施設!$M$5:$M$1048576,0,ROUND(ED$8*24,1)),データ_研究棟施設!$J$5:$J$1048576,OFFSET($G$9,ROW()-ROW($N$9),ED$6-$D$4))&gt;=50,IF(SUMIFS(OFFSET(データ_研究棟施設!$M$5:$M$1048576,0,ROUND(ED$8*24,1)),データ_研究棟施設!$J$5:$J$1048576,OFFSET($G$9,ROW()-ROW($N$9),ED$6-$D$4))&gt;=100*$E91,"×","△"),IF(OR(ED$8&lt;9/24,ED$8&gt;=17/24,ED$110="△"),"△","〇")))</f>
        <v>×</v>
      </c>
      <c r="EE91" s="29" t="str">
        <f ca="1">IF(OR(EE$9="×",EE$110="×"),"×",IF(SUMIFS(OFFSET(データ_研究棟施設!$M$5:$M$1048576,0,ROUND(EE$8*24,1)),データ_研究棟施設!$J$5:$J$1048576,OFFSET($G$9,ROW()-ROW($N$9),EE$6-$D$4))&gt;=50,IF(SUMIFS(OFFSET(データ_研究棟施設!$M$5:$M$1048576,0,ROUND(EE$8*24,1)),データ_研究棟施設!$J$5:$J$1048576,OFFSET($G$9,ROW()-ROW($N$9),EE$6-$D$4))&gt;=100*$E91,"×","△"),IF(OR(EE$8&lt;9/24,EE$8&gt;=17/24,EE$110="△"),"△","〇")))</f>
        <v>×</v>
      </c>
      <c r="EF91" s="29" t="str">
        <f ca="1">IF(OR(EF$9="×",EF$110="×"),"×",IF(SUMIFS(OFFSET(データ_研究棟施設!$M$5:$M$1048576,0,ROUND(EF$8*24,1)),データ_研究棟施設!$J$5:$J$1048576,OFFSET($G$9,ROW()-ROW($N$9),EF$6-$D$4))&gt;=50,IF(SUMIFS(OFFSET(データ_研究棟施設!$M$5:$M$1048576,0,ROUND(EF$8*24,1)),データ_研究棟施設!$J$5:$J$1048576,OFFSET($G$9,ROW()-ROW($N$9),EF$6-$D$4))&gt;=100*$E91,"×","△"),IF(OR(EF$8&lt;9/24,EF$8&gt;=17/24,EF$110="△"),"△","〇")))</f>
        <v>×</v>
      </c>
      <c r="EG91" s="29" t="str">
        <f ca="1">IF(OR(EG$9="×",EG$110="×"),"×",IF(SUMIFS(OFFSET(データ_研究棟施設!$M$5:$M$1048576,0,ROUND(EG$8*24,1)),データ_研究棟施設!$J$5:$J$1048576,OFFSET($G$9,ROW()-ROW($N$9),EG$6-$D$4))&gt;=50,IF(SUMIFS(OFFSET(データ_研究棟施設!$M$5:$M$1048576,0,ROUND(EG$8*24,1)),データ_研究棟施設!$J$5:$J$1048576,OFFSET($G$9,ROW()-ROW($N$9),EG$6-$D$4))&gt;=100*$E91,"×","△"),IF(OR(EG$8&lt;9/24,EG$8&gt;=17/24,EG$110="△"),"△","〇")))</f>
        <v>×</v>
      </c>
      <c r="EH91" s="29" t="str">
        <f ca="1">IF(OR(EH$9="×",EH$110="×"),"×",IF(SUMIFS(OFFSET(データ_研究棟施設!$M$5:$M$1048576,0,ROUND(EH$8*24,1)),データ_研究棟施設!$J$5:$J$1048576,OFFSET($G$9,ROW()-ROW($N$9),EH$6-$D$4))&gt;=50,IF(SUMIFS(OFFSET(データ_研究棟施設!$M$5:$M$1048576,0,ROUND(EH$8*24,1)),データ_研究棟施設!$J$5:$J$1048576,OFFSET($G$9,ROW()-ROW($N$9),EH$6-$D$4))&gt;=100*$E91,"×","△"),IF(OR(EH$8&lt;9/24,EH$8&gt;=17/24,EH$110="△"),"△","〇")))</f>
        <v>×</v>
      </c>
      <c r="EI91" s="29" t="str">
        <f ca="1">IF(OR(EI$9="×",EI$110="×"),"×",IF(SUMIFS(OFFSET(データ_研究棟施設!$M$5:$M$1048576,0,ROUND(EI$8*24,1)),データ_研究棟施設!$J$5:$J$1048576,OFFSET($G$9,ROW()-ROW($N$9),EI$6-$D$4))&gt;=50,IF(SUMIFS(OFFSET(データ_研究棟施設!$M$5:$M$1048576,0,ROUND(EI$8*24,1)),データ_研究棟施設!$J$5:$J$1048576,OFFSET($G$9,ROW()-ROW($N$9),EI$6-$D$4))&gt;=100*$E91,"×","△"),IF(OR(EI$8&lt;9/24,EI$8&gt;=17/24,EI$110="△"),"△","〇")))</f>
        <v>×</v>
      </c>
      <c r="EJ91" s="29" t="str">
        <f ca="1">IF(OR(EJ$9="×",EJ$110="×"),"×",IF(SUMIFS(OFFSET(データ_研究棟施設!$M$5:$M$1048576,0,ROUND(EJ$8*24,1)),データ_研究棟施設!$J$5:$J$1048576,OFFSET($G$9,ROW()-ROW($N$9),EJ$6-$D$4))&gt;=50,IF(SUMIFS(OFFSET(データ_研究棟施設!$M$5:$M$1048576,0,ROUND(EJ$8*24,1)),データ_研究棟施設!$J$5:$J$1048576,OFFSET($G$9,ROW()-ROW($N$9),EJ$6-$D$4))&gt;=100*$E91,"×","△"),IF(OR(EJ$8&lt;9/24,EJ$8&gt;=17/24,EJ$110="△"),"△","〇")))</f>
        <v>×</v>
      </c>
      <c r="EK91" s="29" t="str">
        <f ca="1">IF(OR(EK$9="×",EK$110="×"),"×",IF(SUMIFS(OFFSET(データ_研究棟施設!$M$5:$M$1048576,0,ROUND(EK$8*24,1)),データ_研究棟施設!$J$5:$J$1048576,OFFSET($G$9,ROW()-ROW($N$9),EK$6-$D$4))&gt;=50,IF(SUMIFS(OFFSET(データ_研究棟施設!$M$5:$M$1048576,0,ROUND(EK$8*24,1)),データ_研究棟施設!$J$5:$J$1048576,OFFSET($G$9,ROW()-ROW($N$9),EK$6-$D$4))&gt;=100*$E91,"×","△"),IF(OR(EK$8&lt;9/24,EK$8&gt;=17/24,EK$110="△"),"△","〇")))</f>
        <v>×</v>
      </c>
      <c r="EL91" s="29" t="str">
        <f ca="1">IF(OR(EL$9="×",EL$110="×"),"×",IF(SUMIFS(OFFSET(データ_研究棟施設!$M$5:$M$1048576,0,ROUND(EL$8*24,1)),データ_研究棟施設!$J$5:$J$1048576,OFFSET($G$9,ROW()-ROW($N$9),EL$6-$D$4))&gt;=50,IF(SUMIFS(OFFSET(データ_研究棟施設!$M$5:$M$1048576,0,ROUND(EL$8*24,1)),データ_研究棟施設!$J$5:$J$1048576,OFFSET($G$9,ROW()-ROW($N$9),EL$6-$D$4))&gt;=100*$E91,"×","△"),IF(OR(EL$8&lt;9/24,EL$8&gt;=17/24,EL$110="△"),"△","〇")))</f>
        <v>×</v>
      </c>
      <c r="EM91" s="28" t="str">
        <f ca="1">IF(OR(EM$9="×",EM$110="×"),"×",IF(SUMIFS(OFFSET(データ_研究棟施設!$M$5:$M$1048576,0,ROUND(EM$8*24,1)),データ_研究棟施設!$J$5:$J$1048576,OFFSET($G$9,ROW()-ROW($N$9),EM$6-$D$4))&gt;=50,IF(SUMIFS(OFFSET(データ_研究棟施設!$M$5:$M$1048576,0,ROUND(EM$8*24,1)),データ_研究棟施設!$J$5:$J$1048576,OFFSET($G$9,ROW()-ROW($N$9),EM$6-$D$4))&gt;=100*$E91,"×","△"),IF(OR(EM$8&lt;9/24,EM$8&gt;=17/24,EM$110="△"),"△","〇")))</f>
        <v>×</v>
      </c>
      <c r="EN91" s="29" t="str">
        <f ca="1">IF(OR(EN$9="×",EN$110="×"),"×",IF(SUMIFS(OFFSET(データ_研究棟施設!$M$5:$M$1048576,0,ROUND(EN$8*24,1)),データ_研究棟施設!$J$5:$J$1048576,OFFSET($G$9,ROW()-ROW($N$9),EN$6-$D$4))&gt;=50,IF(SUMIFS(OFFSET(データ_研究棟施設!$M$5:$M$1048576,0,ROUND(EN$8*24,1)),データ_研究棟施設!$J$5:$J$1048576,OFFSET($G$9,ROW()-ROW($N$9),EN$6-$D$4))&gt;=100*$E91,"×","△"),IF(OR(EN$8&lt;9/24,EN$8&gt;=17/24,EN$110="△"),"△","〇")))</f>
        <v>×</v>
      </c>
      <c r="EO91" s="29" t="str">
        <f ca="1">IF(OR(EO$9="×",EO$110="×"),"×",IF(SUMIFS(OFFSET(データ_研究棟施設!$M$5:$M$1048576,0,ROUND(EO$8*24,1)),データ_研究棟施設!$J$5:$J$1048576,OFFSET($G$9,ROW()-ROW($N$9),EO$6-$D$4))&gt;=50,IF(SUMIFS(OFFSET(データ_研究棟施設!$M$5:$M$1048576,0,ROUND(EO$8*24,1)),データ_研究棟施設!$J$5:$J$1048576,OFFSET($G$9,ROW()-ROW($N$9),EO$6-$D$4))&gt;=100*$E91,"×","△"),IF(OR(EO$8&lt;9/24,EO$8&gt;=17/24,EO$110="△"),"△","〇")))</f>
        <v>×</v>
      </c>
      <c r="EP91" s="30" t="str">
        <f ca="1">IF(OR(EP$9="×",EP$110="×"),"×",IF(SUMIFS(OFFSET(データ_研究棟施設!$M$5:$M$1048576,0,ROUND(EP$8*24,1)),データ_研究棟施設!$J$5:$J$1048576,OFFSET($G$9,ROW()-ROW($N$9),EP$6-$D$4))&gt;=50,IF(SUMIFS(OFFSET(データ_研究棟施設!$M$5:$M$1048576,0,ROUND(EP$8*24,1)),データ_研究棟施設!$J$5:$J$1048576,OFFSET($G$9,ROW()-ROW($N$9),EP$6-$D$4))&gt;=100*$E91,"×","△"),IF(OR(EP$8&lt;9/24,EP$8&gt;=17/24,EP$110="△"),"△","〇")))</f>
        <v>×</v>
      </c>
      <c r="EQ91" s="29" t="str">
        <f ca="1">IF(OR(EQ$9="×",EQ$110="×"),"×",IF(SUMIFS(OFFSET(データ_研究棟施設!$M$5:$M$1048576,0,ROUND(EQ$8*24,1)),データ_研究棟施設!$J$5:$J$1048576,OFFSET($G$9,ROW()-ROW($N$9),EQ$6-$D$4))&gt;=50,IF(SUMIFS(OFFSET(データ_研究棟施設!$M$5:$M$1048576,0,ROUND(EQ$8*24,1)),データ_研究棟施設!$J$5:$J$1048576,OFFSET($G$9,ROW()-ROW($N$9),EQ$6-$D$4))&gt;=100*$E91,"×","△"),IF(OR(EQ$8&lt;9/24,EQ$8&gt;=17/24,EQ$110="△"),"△","〇")))</f>
        <v>×</v>
      </c>
      <c r="ER91" s="29" t="str">
        <f ca="1">IF(OR(ER$9="×",ER$110="×"),"×",IF(SUMIFS(OFFSET(データ_研究棟施設!$M$5:$M$1048576,0,ROUND(ER$8*24,1)),データ_研究棟施設!$J$5:$J$1048576,OFFSET($G$9,ROW()-ROW($N$9),ER$6-$D$4))&gt;=50,IF(SUMIFS(OFFSET(データ_研究棟施設!$M$5:$M$1048576,0,ROUND(ER$8*24,1)),データ_研究棟施設!$J$5:$J$1048576,OFFSET($G$9,ROW()-ROW($N$9),ER$6-$D$4))&gt;=100*$E91,"×","△"),IF(OR(ER$8&lt;9/24,ER$8&gt;=17/24,ER$110="△"),"△","〇")))</f>
        <v>×</v>
      </c>
      <c r="ES91" s="29" t="str">
        <f ca="1">IF(OR(ES$9="×",ES$110="×"),"×",IF(SUMIFS(OFFSET(データ_研究棟施設!$M$5:$M$1048576,0,ROUND(ES$8*24,1)),データ_研究棟施設!$J$5:$J$1048576,OFFSET($G$9,ROW()-ROW($N$9),ES$6-$D$4))&gt;=50,IF(SUMIFS(OFFSET(データ_研究棟施設!$M$5:$M$1048576,0,ROUND(ES$8*24,1)),データ_研究棟施設!$J$5:$J$1048576,OFFSET($G$9,ROW()-ROW($N$9),ES$6-$D$4))&gt;=100*$E91,"×","△"),IF(OR(ES$8&lt;9/24,ES$8&gt;=17/24,ES$110="△"),"△","〇")))</f>
        <v>×</v>
      </c>
      <c r="ET91" s="29" t="str">
        <f ca="1">IF(OR(ET$9="×",ET$110="×"),"×",IF(SUMIFS(OFFSET(データ_研究棟施設!$M$5:$M$1048576,0,ROUND(ET$8*24,1)),データ_研究棟施設!$J$5:$J$1048576,OFFSET($G$9,ROW()-ROW($N$9),ET$6-$D$4))&gt;=50,IF(SUMIFS(OFFSET(データ_研究棟施設!$M$5:$M$1048576,0,ROUND(ET$8*24,1)),データ_研究棟施設!$J$5:$J$1048576,OFFSET($G$9,ROW()-ROW($N$9),ET$6-$D$4))&gt;=100*$E91,"×","△"),IF(OR(ET$8&lt;9/24,ET$8&gt;=17/24,ET$110="△"),"△","〇")))</f>
        <v>×</v>
      </c>
      <c r="EU91" s="28" t="str">
        <f ca="1">IF(OR(EU$9="×",EU$110="×"),"×",IF(SUMIFS(OFFSET(データ_研究棟施設!$M$5:$M$1048576,0,ROUND(EU$8*24,1)),データ_研究棟施設!$J$5:$J$1048576,OFFSET($G$9,ROW()-ROW($N$9),EU$6-$D$4))&gt;=50,IF(SUMIFS(OFFSET(データ_研究棟施設!$M$5:$M$1048576,0,ROUND(EU$8*24,1)),データ_研究棟施設!$J$5:$J$1048576,OFFSET($G$9,ROW()-ROW($N$9),EU$6-$D$4))&gt;=100*$E91,"×","△"),IF(OR(EU$8&lt;9/24,EU$8&gt;=17/24,EU$110="△"),"△","〇")))</f>
        <v>×</v>
      </c>
      <c r="EV91" s="29" t="str">
        <f ca="1">IF(OR(EV$9="×",EV$110="×"),"×",IF(SUMIFS(OFFSET(データ_研究棟施設!$M$5:$M$1048576,0,ROUND(EV$8*24,1)),データ_研究棟施設!$J$5:$J$1048576,OFFSET($G$9,ROW()-ROW($N$9),EV$6-$D$4))&gt;=50,IF(SUMIFS(OFFSET(データ_研究棟施設!$M$5:$M$1048576,0,ROUND(EV$8*24,1)),データ_研究棟施設!$J$5:$J$1048576,OFFSET($G$9,ROW()-ROW($N$9),EV$6-$D$4))&gt;=100*$E91,"×","△"),IF(OR(EV$8&lt;9/24,EV$8&gt;=17/24,EV$110="△"),"△","〇")))</f>
        <v>×</v>
      </c>
      <c r="EW91" s="29" t="str">
        <f ca="1">IF(OR(EW$9="×",EW$110="×"),"×",IF(SUMIFS(OFFSET(データ_研究棟施設!$M$5:$M$1048576,0,ROUND(EW$8*24,1)),データ_研究棟施設!$J$5:$J$1048576,OFFSET($G$9,ROW()-ROW($N$9),EW$6-$D$4))&gt;=50,IF(SUMIFS(OFFSET(データ_研究棟施設!$M$5:$M$1048576,0,ROUND(EW$8*24,1)),データ_研究棟施設!$J$5:$J$1048576,OFFSET($G$9,ROW()-ROW($N$9),EW$6-$D$4))&gt;=100*$E91,"×","△"),IF(OR(EW$8&lt;9/24,EW$8&gt;=17/24,EW$110="△"),"△","〇")))</f>
        <v>×</v>
      </c>
      <c r="EX91" s="30" t="str">
        <f ca="1">IF(OR(EX$9="×",EX$110="×"),"×",IF(SUMIFS(OFFSET(データ_研究棟施設!$M$5:$M$1048576,0,ROUND(EX$8*24,1)),データ_研究棟施設!$J$5:$J$1048576,OFFSET($G$9,ROW()-ROW($N$9),EX$6-$D$4))&gt;=50,IF(SUMIFS(OFFSET(データ_研究棟施設!$M$5:$M$1048576,0,ROUND(EX$8*24,1)),データ_研究棟施設!$J$5:$J$1048576,OFFSET($G$9,ROW()-ROW($N$9),EX$6-$D$4))&gt;=100*$E91,"×","△"),IF(OR(EX$8&lt;9/24,EX$8&gt;=17/24,EX$110="△"),"△","〇")))</f>
        <v>×</v>
      </c>
      <c r="EY91" s="29" t="str">
        <f ca="1">IF(OR(EY$9="×",EY$110="×"),"×",IF(SUMIFS(OFFSET(データ_研究棟施設!$M$5:$M$1048576,0,ROUND(EY$8*24,1)),データ_研究棟施設!$J$5:$J$1048576,OFFSET($G$9,ROW()-ROW($N$9),EY$6-$D$4))&gt;=50,IF(SUMIFS(OFFSET(データ_研究棟施設!$M$5:$M$1048576,0,ROUND(EY$8*24,1)),データ_研究棟施設!$J$5:$J$1048576,OFFSET($G$9,ROW()-ROW($N$9),EY$6-$D$4))&gt;=100*$E91,"×","△"),IF(OR(EY$8&lt;9/24,EY$8&gt;=17/24,EY$110="△"),"△","〇")))</f>
        <v>×</v>
      </c>
      <c r="EZ91" s="29" t="str">
        <f ca="1">IF(OR(EZ$9="×",EZ$110="×"),"×",IF(SUMIFS(OFFSET(データ_研究棟施設!$M$5:$M$1048576,0,ROUND(EZ$8*24,1)),データ_研究棟施設!$J$5:$J$1048576,OFFSET($G$9,ROW()-ROW($N$9),EZ$6-$D$4))&gt;=50,IF(SUMIFS(OFFSET(データ_研究棟施設!$M$5:$M$1048576,0,ROUND(EZ$8*24,1)),データ_研究棟施設!$J$5:$J$1048576,OFFSET($G$9,ROW()-ROW($N$9),EZ$6-$D$4))&gt;=100*$E91,"×","△"),IF(OR(EZ$8&lt;9/24,EZ$8&gt;=17/24,EZ$110="△"),"△","〇")))</f>
        <v>×</v>
      </c>
      <c r="FA91" s="37" t="str">
        <f ca="1">IF(OR(FA$9="×",FA$110="×"),"×",IF(SUMIFS(OFFSET(データ_研究棟施設!$M$5:$M$1048576,0,ROUND(FA$8*24,1)),データ_研究棟施設!$J$5:$J$1048576,OFFSET($G$9,ROW()-ROW($N$9),FA$6-$D$4))&gt;=50,IF(SUMIFS(OFFSET(データ_研究棟施設!$M$5:$M$1048576,0,ROUND(FA$8*24,1)),データ_研究棟施設!$J$5:$J$1048576,OFFSET($G$9,ROW()-ROW($N$9),FA$6-$D$4))&gt;=100*$E91,"×","△"),IF(OR(FA$8&lt;9/24,FA$8&gt;=17/24,FA$110="△"),"△","〇")))</f>
        <v>×</v>
      </c>
      <c r="FB91" s="36" t="str">
        <f ca="1">IF(OR(FB$9="×",FB$110="×"),"×",IF(SUMIFS(OFFSET(データ_研究棟施設!$M$5:$M$1048576,0,ROUND(FB$8*24,1)),データ_研究棟施設!$J$5:$J$1048576,OFFSET($G$9,ROW()-ROW($N$9),FB$6-$D$4))&gt;=50,IF(SUMIFS(OFFSET(データ_研究棟施設!$M$5:$M$1048576,0,ROUND(FB$8*24,1)),データ_研究棟施設!$J$5:$J$1048576,OFFSET($G$9,ROW()-ROW($N$9),FB$6-$D$4))&gt;=100*$E91,"×","△"),IF(OR(FB$8&lt;9/24,FB$8&gt;=17/24,FB$110="△"),"△","〇")))</f>
        <v>×</v>
      </c>
      <c r="FC91" s="29" t="str">
        <f ca="1">IF(OR(FC$9="×",FC$110="×"),"×",IF(SUMIFS(OFFSET(データ_研究棟施設!$M$5:$M$1048576,0,ROUND(FC$8*24,1)),データ_研究棟施設!$J$5:$J$1048576,OFFSET($G$9,ROW()-ROW($N$9),FC$6-$D$4))&gt;=50,IF(SUMIFS(OFFSET(データ_研究棟施設!$M$5:$M$1048576,0,ROUND(FC$8*24,1)),データ_研究棟施設!$J$5:$J$1048576,OFFSET($G$9,ROW()-ROW($N$9),FC$6-$D$4))&gt;=100*$E91,"×","△"),IF(OR(FC$8&lt;9/24,FC$8&gt;=17/24,FC$110="△"),"△","〇")))</f>
        <v>×</v>
      </c>
      <c r="FD91" s="29" t="str">
        <f ca="1">IF(OR(FD$9="×",FD$110="×"),"×",IF(SUMIFS(OFFSET(データ_研究棟施設!$M$5:$M$1048576,0,ROUND(FD$8*24,1)),データ_研究棟施設!$J$5:$J$1048576,OFFSET($G$9,ROW()-ROW($N$9),FD$6-$D$4))&gt;=50,IF(SUMIFS(OFFSET(データ_研究棟施設!$M$5:$M$1048576,0,ROUND(FD$8*24,1)),データ_研究棟施設!$J$5:$J$1048576,OFFSET($G$9,ROW()-ROW($N$9),FD$6-$D$4))&gt;=100*$E91,"×","△"),IF(OR(FD$8&lt;9/24,FD$8&gt;=17/24,FD$110="△"),"△","〇")))</f>
        <v>×</v>
      </c>
      <c r="FE91" s="29" t="str">
        <f ca="1">IF(OR(FE$9="×",FE$110="×"),"×",IF(SUMIFS(OFFSET(データ_研究棟施設!$M$5:$M$1048576,0,ROUND(FE$8*24,1)),データ_研究棟施設!$J$5:$J$1048576,OFFSET($G$9,ROW()-ROW($N$9),FE$6-$D$4))&gt;=50,IF(SUMIFS(OFFSET(データ_研究棟施設!$M$5:$M$1048576,0,ROUND(FE$8*24,1)),データ_研究棟施設!$J$5:$J$1048576,OFFSET($G$9,ROW()-ROW($N$9),FE$6-$D$4))&gt;=100*$E91,"×","△"),IF(OR(FE$8&lt;9/24,FE$8&gt;=17/24,FE$110="△"),"△","〇")))</f>
        <v>×</v>
      </c>
      <c r="FF91" s="29" t="str">
        <f ca="1">IF(OR(FF$9="×",FF$110="×"),"×",IF(SUMIFS(OFFSET(データ_研究棟施設!$M$5:$M$1048576,0,ROUND(FF$8*24,1)),データ_研究棟施設!$J$5:$J$1048576,OFFSET($G$9,ROW()-ROW($N$9),FF$6-$D$4))&gt;=50,IF(SUMIFS(OFFSET(データ_研究棟施設!$M$5:$M$1048576,0,ROUND(FF$8*24,1)),データ_研究棟施設!$J$5:$J$1048576,OFFSET($G$9,ROW()-ROW($N$9),FF$6-$D$4))&gt;=100*$E91,"×","△"),IF(OR(FF$8&lt;9/24,FF$8&gt;=17/24,FF$110="△"),"△","〇")))</f>
        <v>×</v>
      </c>
      <c r="FG91" s="29" t="str">
        <f ca="1">IF(OR(FG$9="×",FG$110="×"),"×",IF(SUMIFS(OFFSET(データ_研究棟施設!$M$5:$M$1048576,0,ROUND(FG$8*24,1)),データ_研究棟施設!$J$5:$J$1048576,OFFSET($G$9,ROW()-ROW($N$9),FG$6-$D$4))&gt;=50,IF(SUMIFS(OFFSET(データ_研究棟施設!$M$5:$M$1048576,0,ROUND(FG$8*24,1)),データ_研究棟施設!$J$5:$J$1048576,OFFSET($G$9,ROW()-ROW($N$9),FG$6-$D$4))&gt;=100*$E91,"×","△"),IF(OR(FG$8&lt;9/24,FG$8&gt;=17/24,FG$110="△"),"△","〇")))</f>
        <v>×</v>
      </c>
      <c r="FH91" s="29" t="str">
        <f ca="1">IF(OR(FH$9="×",FH$110="×"),"×",IF(SUMIFS(OFFSET(データ_研究棟施設!$M$5:$M$1048576,0,ROUND(FH$8*24,1)),データ_研究棟施設!$J$5:$J$1048576,OFFSET($G$9,ROW()-ROW($N$9),FH$6-$D$4))&gt;=50,IF(SUMIFS(OFFSET(データ_研究棟施設!$M$5:$M$1048576,0,ROUND(FH$8*24,1)),データ_研究棟施設!$J$5:$J$1048576,OFFSET($G$9,ROW()-ROW($N$9),FH$6-$D$4))&gt;=100*$E91,"×","△"),IF(OR(FH$8&lt;9/24,FH$8&gt;=17/24,FH$110="△"),"△","〇")))</f>
        <v>×</v>
      </c>
      <c r="FI91" s="29" t="str">
        <f ca="1">IF(OR(FI$9="×",FI$110="×"),"×",IF(SUMIFS(OFFSET(データ_研究棟施設!$M$5:$M$1048576,0,ROUND(FI$8*24,1)),データ_研究棟施設!$J$5:$J$1048576,OFFSET($G$9,ROW()-ROW($N$9),FI$6-$D$4))&gt;=50,IF(SUMIFS(OFFSET(データ_研究棟施設!$M$5:$M$1048576,0,ROUND(FI$8*24,1)),データ_研究棟施設!$J$5:$J$1048576,OFFSET($G$9,ROW()-ROW($N$9),FI$6-$D$4))&gt;=100*$E91,"×","△"),IF(OR(FI$8&lt;9/24,FI$8&gt;=17/24,FI$110="△"),"△","〇")))</f>
        <v>×</v>
      </c>
      <c r="FJ91" s="29" t="str">
        <f ca="1">IF(OR(FJ$9="×",FJ$110="×"),"×",IF(SUMIFS(OFFSET(データ_研究棟施設!$M$5:$M$1048576,0,ROUND(FJ$8*24,1)),データ_研究棟施設!$J$5:$J$1048576,OFFSET($G$9,ROW()-ROW($N$9),FJ$6-$D$4))&gt;=50,IF(SUMIFS(OFFSET(データ_研究棟施設!$M$5:$M$1048576,0,ROUND(FJ$8*24,1)),データ_研究棟施設!$J$5:$J$1048576,OFFSET($G$9,ROW()-ROW($N$9),FJ$6-$D$4))&gt;=100*$E91,"×","△"),IF(OR(FJ$8&lt;9/24,FJ$8&gt;=17/24,FJ$110="△"),"△","〇")))</f>
        <v>×</v>
      </c>
      <c r="FK91" s="28" t="str">
        <f ca="1">IF(OR(FK$9="×",FK$110="×"),"×",IF(SUMIFS(OFFSET(データ_研究棟施設!$M$5:$M$1048576,0,ROUND(FK$8*24,1)),データ_研究棟施設!$J$5:$J$1048576,OFFSET($G$9,ROW()-ROW($N$9),FK$6-$D$4))&gt;=50,IF(SUMIFS(OFFSET(データ_研究棟施設!$M$5:$M$1048576,0,ROUND(FK$8*24,1)),データ_研究棟施設!$J$5:$J$1048576,OFFSET($G$9,ROW()-ROW($N$9),FK$6-$D$4))&gt;=100*$E91,"×","△"),IF(OR(FK$8&lt;9/24,FK$8&gt;=17/24,FK$110="△"),"△","〇")))</f>
        <v>×</v>
      </c>
      <c r="FL91" s="29" t="str">
        <f ca="1">IF(OR(FL$9="×",FL$110="×"),"×",IF(SUMIFS(OFFSET(データ_研究棟施設!$M$5:$M$1048576,0,ROUND(FL$8*24,1)),データ_研究棟施設!$J$5:$J$1048576,OFFSET($G$9,ROW()-ROW($N$9),FL$6-$D$4))&gt;=50,IF(SUMIFS(OFFSET(データ_研究棟施設!$M$5:$M$1048576,0,ROUND(FL$8*24,1)),データ_研究棟施設!$J$5:$J$1048576,OFFSET($G$9,ROW()-ROW($N$9),FL$6-$D$4))&gt;=100*$E91,"×","△"),IF(OR(FL$8&lt;9/24,FL$8&gt;=17/24,FL$110="△"),"△","〇")))</f>
        <v>×</v>
      </c>
      <c r="FM91" s="29" t="str">
        <f ca="1">IF(OR(FM$9="×",FM$110="×"),"×",IF(SUMIFS(OFFSET(データ_研究棟施設!$M$5:$M$1048576,0,ROUND(FM$8*24,1)),データ_研究棟施設!$J$5:$J$1048576,OFFSET($G$9,ROW()-ROW($N$9),FM$6-$D$4))&gt;=50,IF(SUMIFS(OFFSET(データ_研究棟施設!$M$5:$M$1048576,0,ROUND(FM$8*24,1)),データ_研究棟施設!$J$5:$J$1048576,OFFSET($G$9,ROW()-ROW($N$9),FM$6-$D$4))&gt;=100*$E91,"×","△"),IF(OR(FM$8&lt;9/24,FM$8&gt;=17/24,FM$110="△"),"△","〇")))</f>
        <v>×</v>
      </c>
      <c r="FN91" s="30" t="str">
        <f ca="1">IF(OR(FN$9="×",FN$110="×"),"×",IF(SUMIFS(OFFSET(データ_研究棟施設!$M$5:$M$1048576,0,ROUND(FN$8*24,1)),データ_研究棟施設!$J$5:$J$1048576,OFFSET($G$9,ROW()-ROW($N$9),FN$6-$D$4))&gt;=50,IF(SUMIFS(OFFSET(データ_研究棟施設!$M$5:$M$1048576,0,ROUND(FN$8*24,1)),データ_研究棟施設!$J$5:$J$1048576,OFFSET($G$9,ROW()-ROW($N$9),FN$6-$D$4))&gt;=100*$E91,"×","△"),IF(OR(FN$8&lt;9/24,FN$8&gt;=17/24,FN$110="△"),"△","〇")))</f>
        <v>×</v>
      </c>
      <c r="FO91" s="29" t="str">
        <f ca="1">IF(OR(FO$9="×",FO$110="×"),"×",IF(SUMIFS(OFFSET(データ_研究棟施設!$M$5:$M$1048576,0,ROUND(FO$8*24,1)),データ_研究棟施設!$J$5:$J$1048576,OFFSET($G$9,ROW()-ROW($N$9),FO$6-$D$4))&gt;=50,IF(SUMIFS(OFFSET(データ_研究棟施設!$M$5:$M$1048576,0,ROUND(FO$8*24,1)),データ_研究棟施設!$J$5:$J$1048576,OFFSET($G$9,ROW()-ROW($N$9),FO$6-$D$4))&gt;=100*$E91,"×","△"),IF(OR(FO$8&lt;9/24,FO$8&gt;=17/24,FO$110="△"),"△","〇")))</f>
        <v>×</v>
      </c>
      <c r="FP91" s="29" t="str">
        <f ca="1">IF(OR(FP$9="×",FP$110="×"),"×",IF(SUMIFS(OFFSET(データ_研究棟施設!$M$5:$M$1048576,0,ROUND(FP$8*24,1)),データ_研究棟施設!$J$5:$J$1048576,OFFSET($G$9,ROW()-ROW($N$9),FP$6-$D$4))&gt;=50,IF(SUMIFS(OFFSET(データ_研究棟施設!$M$5:$M$1048576,0,ROUND(FP$8*24,1)),データ_研究棟施設!$J$5:$J$1048576,OFFSET($G$9,ROW()-ROW($N$9),FP$6-$D$4))&gt;=100*$E91,"×","△"),IF(OR(FP$8&lt;9/24,FP$8&gt;=17/24,FP$110="△"),"△","〇")))</f>
        <v>×</v>
      </c>
      <c r="FQ91" s="29" t="str">
        <f ca="1">IF(OR(FQ$9="×",FQ$110="×"),"×",IF(SUMIFS(OFFSET(データ_研究棟施設!$M$5:$M$1048576,0,ROUND(FQ$8*24,1)),データ_研究棟施設!$J$5:$J$1048576,OFFSET($G$9,ROW()-ROW($N$9),FQ$6-$D$4))&gt;=50,IF(SUMIFS(OFFSET(データ_研究棟施設!$M$5:$M$1048576,0,ROUND(FQ$8*24,1)),データ_研究棟施設!$J$5:$J$1048576,OFFSET($G$9,ROW()-ROW($N$9),FQ$6-$D$4))&gt;=100*$E91,"×","△"),IF(OR(FQ$8&lt;9/24,FQ$8&gt;=17/24,FQ$110="△"),"△","〇")))</f>
        <v>×</v>
      </c>
      <c r="FR91" s="29" t="str">
        <f ca="1">IF(OR(FR$9="×",FR$110="×"),"×",IF(SUMIFS(OFFSET(データ_研究棟施設!$M$5:$M$1048576,0,ROUND(FR$8*24,1)),データ_研究棟施設!$J$5:$J$1048576,OFFSET($G$9,ROW()-ROW($N$9),FR$6-$D$4))&gt;=50,IF(SUMIFS(OFFSET(データ_研究棟施設!$M$5:$M$1048576,0,ROUND(FR$8*24,1)),データ_研究棟施設!$J$5:$J$1048576,OFFSET($G$9,ROW()-ROW($N$9),FR$6-$D$4))&gt;=100*$E91,"×","△"),IF(OR(FR$8&lt;9/24,FR$8&gt;=17/24,FR$110="△"),"△","〇")))</f>
        <v>×</v>
      </c>
      <c r="FS91" s="28" t="str">
        <f ca="1">IF(OR(FS$9="×",FS$110="×"),"×",IF(SUMIFS(OFFSET(データ_研究棟施設!$M$5:$M$1048576,0,ROUND(FS$8*24,1)),データ_研究棟施設!$J$5:$J$1048576,OFFSET($G$9,ROW()-ROW($N$9),FS$6-$D$4))&gt;=50,IF(SUMIFS(OFFSET(データ_研究棟施設!$M$5:$M$1048576,0,ROUND(FS$8*24,1)),データ_研究棟施設!$J$5:$J$1048576,OFFSET($G$9,ROW()-ROW($N$9),FS$6-$D$4))&gt;=100*$E91,"×","△"),IF(OR(FS$8&lt;9/24,FS$8&gt;=17/24,FS$110="△"),"△","〇")))</f>
        <v>×</v>
      </c>
      <c r="FT91" s="29" t="str">
        <f ca="1">IF(OR(FT$9="×",FT$110="×"),"×",IF(SUMIFS(OFFSET(データ_研究棟施設!$M$5:$M$1048576,0,ROUND(FT$8*24,1)),データ_研究棟施設!$J$5:$J$1048576,OFFSET($G$9,ROW()-ROW($N$9),FT$6-$D$4))&gt;=50,IF(SUMIFS(OFFSET(データ_研究棟施設!$M$5:$M$1048576,0,ROUND(FT$8*24,1)),データ_研究棟施設!$J$5:$J$1048576,OFFSET($G$9,ROW()-ROW($N$9),FT$6-$D$4))&gt;=100*$E91,"×","△"),IF(OR(FT$8&lt;9/24,FT$8&gt;=17/24,FT$110="△"),"△","〇")))</f>
        <v>×</v>
      </c>
      <c r="FU91" s="29" t="str">
        <f ca="1">IF(OR(FU$9="×",FU$110="×"),"×",IF(SUMIFS(OFFSET(データ_研究棟施設!$M$5:$M$1048576,0,ROUND(FU$8*24,1)),データ_研究棟施設!$J$5:$J$1048576,OFFSET($G$9,ROW()-ROW($N$9),FU$6-$D$4))&gt;=50,IF(SUMIFS(OFFSET(データ_研究棟施設!$M$5:$M$1048576,0,ROUND(FU$8*24,1)),データ_研究棟施設!$J$5:$J$1048576,OFFSET($G$9,ROW()-ROW($N$9),FU$6-$D$4))&gt;=100*$E91,"×","△"),IF(OR(FU$8&lt;9/24,FU$8&gt;=17/24,FU$110="△"),"△","〇")))</f>
        <v>×</v>
      </c>
      <c r="FV91" s="30" t="str">
        <f ca="1">IF(OR(FV$9="×",FV$110="×"),"×",IF(SUMIFS(OFFSET(データ_研究棟施設!$M$5:$M$1048576,0,ROUND(FV$8*24,1)),データ_研究棟施設!$J$5:$J$1048576,OFFSET($G$9,ROW()-ROW($N$9),FV$6-$D$4))&gt;=50,IF(SUMIFS(OFFSET(データ_研究棟施設!$M$5:$M$1048576,0,ROUND(FV$8*24,1)),データ_研究棟施設!$J$5:$J$1048576,OFFSET($G$9,ROW()-ROW($N$9),FV$6-$D$4))&gt;=100*$E91,"×","△"),IF(OR(FV$8&lt;9/24,FV$8&gt;=17/24,FV$110="△"),"△","〇")))</f>
        <v>×</v>
      </c>
      <c r="FW91" s="29" t="str">
        <f ca="1">IF(OR(FW$9="×",FW$110="×"),"×",IF(SUMIFS(OFFSET(データ_研究棟施設!$M$5:$M$1048576,0,ROUND(FW$8*24,1)),データ_研究棟施設!$J$5:$J$1048576,OFFSET($G$9,ROW()-ROW($N$9),FW$6-$D$4))&gt;=50,IF(SUMIFS(OFFSET(データ_研究棟施設!$M$5:$M$1048576,0,ROUND(FW$8*24,1)),データ_研究棟施設!$J$5:$J$1048576,OFFSET($G$9,ROW()-ROW($N$9),FW$6-$D$4))&gt;=100*$E91,"×","△"),IF(OR(FW$8&lt;9/24,FW$8&gt;=17/24,FW$110="△"),"△","〇")))</f>
        <v>×</v>
      </c>
      <c r="FX91" s="29" t="str">
        <f ca="1">IF(OR(FX$9="×",FX$110="×"),"×",IF(SUMIFS(OFFSET(データ_研究棟施設!$M$5:$M$1048576,0,ROUND(FX$8*24,1)),データ_研究棟施設!$J$5:$J$1048576,OFFSET($G$9,ROW()-ROW($N$9),FX$6-$D$4))&gt;=50,IF(SUMIFS(OFFSET(データ_研究棟施設!$M$5:$M$1048576,0,ROUND(FX$8*24,1)),データ_研究棟施設!$J$5:$J$1048576,OFFSET($G$9,ROW()-ROW($N$9),FX$6-$D$4))&gt;=100*$E91,"×","△"),IF(OR(FX$8&lt;9/24,FX$8&gt;=17/24,FX$110="△"),"△","〇")))</f>
        <v>×</v>
      </c>
      <c r="FY91" s="37" t="str">
        <f ca="1">IF(OR(FY$9="×",FY$110="×"),"×",IF(SUMIFS(OFFSET(データ_研究棟施設!$M$5:$M$1048576,0,ROUND(FY$8*24,1)),データ_研究棟施設!$J$5:$J$1048576,OFFSET($G$9,ROW()-ROW($N$9),FY$6-$D$4))&gt;=50,IF(SUMIFS(OFFSET(データ_研究棟施設!$M$5:$M$1048576,0,ROUND(FY$8*24,1)),データ_研究棟施設!$J$5:$J$1048576,OFFSET($G$9,ROW()-ROW($N$9),FY$6-$D$4))&gt;=100*$E91,"×","△"),IF(OR(FY$8&lt;9/24,FY$8&gt;=17/24,FY$110="△"),"△","〇")))</f>
        <v>×</v>
      </c>
    </row>
    <row r="92" spans="1:181">
      <c r="A92" s="17"/>
      <c r="B92" s="81" t="s">
        <v>281</v>
      </c>
      <c r="C92" s="82"/>
      <c r="D92" s="11" t="s">
        <v>258</v>
      </c>
      <c r="E92" s="10" t="str">
        <f>INDEX(施設情報!$D$1:$D$1000,MATCH(D92,施設情報!$C$1:$C$1000,0))</f>
        <v>4</v>
      </c>
      <c r="F92" s="11" t="s">
        <v>275</v>
      </c>
      <c r="G92" s="8" t="str">
        <f t="shared" si="29"/>
        <v>112-46391</v>
      </c>
      <c r="H92" s="10" t="str">
        <f t="shared" si="30"/>
        <v>112-46392</v>
      </c>
      <c r="I92" s="10" t="str">
        <f t="shared" si="31"/>
        <v>112-46393</v>
      </c>
      <c r="J92" s="10" t="str">
        <f t="shared" si="32"/>
        <v>112-46394</v>
      </c>
      <c r="K92" s="10" t="str">
        <f t="shared" si="33"/>
        <v>112-46395</v>
      </c>
      <c r="L92" s="10" t="str">
        <f t="shared" si="34"/>
        <v>112-46396</v>
      </c>
      <c r="M92" s="10" t="str">
        <f t="shared" si="35"/>
        <v>112-46397</v>
      </c>
      <c r="N92" s="36" t="str">
        <f ca="1">IF(OR(N$9="×",N$110="×"),"×",IF(SUMIFS(OFFSET(データ_研究棟施設!$M$5:$M$1048576,0,ROUND(N$8*24,1)),データ_研究棟施設!$J$5:$J$1048576,OFFSET($G$9,ROW()-ROW($N$9),N$6-$D$4))&gt;=50,IF(SUMIFS(OFFSET(データ_研究棟施設!$M$5:$M$1048576,0,ROUND(N$8*24,1)),データ_研究棟施設!$J$5:$J$1048576,OFFSET($G$9,ROW()-ROW($N$9),N$6-$D$4))&gt;=100*$E92,"×","△"),IF(OR(N$8&lt;9/24,N$8&gt;=17/24,N$110="△"),"△","〇")))</f>
        <v>△</v>
      </c>
      <c r="O92" s="29" t="str">
        <f ca="1">IF(OR(O$9="×",O$110="×"),"×",IF(SUMIFS(OFFSET(データ_研究棟施設!$M$5:$M$1048576,0,ROUND(O$8*24,1)),データ_研究棟施設!$J$5:$J$1048576,OFFSET($G$9,ROW()-ROW($N$9),O$6-$D$4))&gt;=50,IF(SUMIFS(OFFSET(データ_研究棟施設!$M$5:$M$1048576,0,ROUND(O$8*24,1)),データ_研究棟施設!$J$5:$J$1048576,OFFSET($G$9,ROW()-ROW($N$9),O$6-$D$4))&gt;=100*$E92,"×","△"),IF(OR(O$8&lt;9/24,O$8&gt;=17/24,O$110="△"),"△","〇")))</f>
        <v>△</v>
      </c>
      <c r="P92" s="29" t="str">
        <f ca="1">IF(OR(P$9="×",P$110="×"),"×",IF(SUMIFS(OFFSET(データ_研究棟施設!$M$5:$M$1048576,0,ROUND(P$8*24,1)),データ_研究棟施設!$J$5:$J$1048576,OFFSET($G$9,ROW()-ROW($N$9),P$6-$D$4))&gt;=50,IF(SUMIFS(OFFSET(データ_研究棟施設!$M$5:$M$1048576,0,ROUND(P$8*24,1)),データ_研究棟施設!$J$5:$J$1048576,OFFSET($G$9,ROW()-ROW($N$9),P$6-$D$4))&gt;=100*$E92,"×","△"),IF(OR(P$8&lt;9/24,P$8&gt;=17/24,P$110="△"),"△","〇")))</f>
        <v>△</v>
      </c>
      <c r="Q92" s="29" t="str">
        <f ca="1">IF(OR(Q$9="×",Q$110="×"),"×",IF(SUMIFS(OFFSET(データ_研究棟施設!$M$5:$M$1048576,0,ROUND(Q$8*24,1)),データ_研究棟施設!$J$5:$J$1048576,OFFSET($G$9,ROW()-ROW($N$9),Q$6-$D$4))&gt;=50,IF(SUMIFS(OFFSET(データ_研究棟施設!$M$5:$M$1048576,0,ROUND(Q$8*24,1)),データ_研究棟施設!$J$5:$J$1048576,OFFSET($G$9,ROW()-ROW($N$9),Q$6-$D$4))&gt;=100*$E92,"×","△"),IF(OR(Q$8&lt;9/24,Q$8&gt;=17/24,Q$110="△"),"△","〇")))</f>
        <v>△</v>
      </c>
      <c r="R92" s="29" t="str">
        <f ca="1">IF(OR(R$9="×",R$110="×"),"×",IF(SUMIFS(OFFSET(データ_研究棟施設!$M$5:$M$1048576,0,ROUND(R$8*24,1)),データ_研究棟施設!$J$5:$J$1048576,OFFSET($G$9,ROW()-ROW($N$9),R$6-$D$4))&gt;=50,IF(SUMIFS(OFFSET(データ_研究棟施設!$M$5:$M$1048576,0,ROUND(R$8*24,1)),データ_研究棟施設!$J$5:$J$1048576,OFFSET($G$9,ROW()-ROW($N$9),R$6-$D$4))&gt;=100*$E92,"×","△"),IF(OR(R$8&lt;9/24,R$8&gt;=17/24,R$110="△"),"△","〇")))</f>
        <v>△</v>
      </c>
      <c r="S92" s="29" t="str">
        <f ca="1">IF(OR(S$9="×",S$110="×"),"×",IF(SUMIFS(OFFSET(データ_研究棟施設!$M$5:$M$1048576,0,ROUND(S$8*24,1)),データ_研究棟施設!$J$5:$J$1048576,OFFSET($G$9,ROW()-ROW($N$9),S$6-$D$4))&gt;=50,IF(SUMIFS(OFFSET(データ_研究棟施設!$M$5:$M$1048576,0,ROUND(S$8*24,1)),データ_研究棟施設!$J$5:$J$1048576,OFFSET($G$9,ROW()-ROW($N$9),S$6-$D$4))&gt;=100*$E92,"×","△"),IF(OR(S$8&lt;9/24,S$8&gt;=17/24,S$110="△"),"△","〇")))</f>
        <v>△</v>
      </c>
      <c r="T92" s="29" t="str">
        <f ca="1">IF(OR(T$9="×",T$110="×"),"×",IF(SUMIFS(OFFSET(データ_研究棟施設!$M$5:$M$1048576,0,ROUND(T$8*24,1)),データ_研究棟施設!$J$5:$J$1048576,OFFSET($G$9,ROW()-ROW($N$9),T$6-$D$4))&gt;=50,IF(SUMIFS(OFFSET(データ_研究棟施設!$M$5:$M$1048576,0,ROUND(T$8*24,1)),データ_研究棟施設!$J$5:$J$1048576,OFFSET($G$9,ROW()-ROW($N$9),T$6-$D$4))&gt;=100*$E92,"×","△"),IF(OR(T$8&lt;9/24,T$8&gt;=17/24,T$110="△"),"△","〇")))</f>
        <v>△</v>
      </c>
      <c r="U92" s="29" t="str">
        <f ca="1">IF(OR(U$9="×",U$110="×"),"×",IF(SUMIFS(OFFSET(データ_研究棟施設!$M$5:$M$1048576,0,ROUND(U$8*24,1)),データ_研究棟施設!$J$5:$J$1048576,OFFSET($G$9,ROW()-ROW($N$9),U$6-$D$4))&gt;=50,IF(SUMIFS(OFFSET(データ_研究棟施設!$M$5:$M$1048576,0,ROUND(U$8*24,1)),データ_研究棟施設!$J$5:$J$1048576,OFFSET($G$9,ROW()-ROW($N$9),U$6-$D$4))&gt;=100*$E92,"×","△"),IF(OR(U$8&lt;9/24,U$8&gt;=17/24,U$110="△"),"△","〇")))</f>
        <v>△</v>
      </c>
      <c r="V92" s="29" t="str">
        <f ca="1">IF(OR(V$9="×",V$110="×"),"×",IF(SUMIFS(OFFSET(データ_研究棟施設!$M$5:$M$1048576,0,ROUND(V$8*24,1)),データ_研究棟施設!$J$5:$J$1048576,OFFSET($G$9,ROW()-ROW($N$9),V$6-$D$4))&gt;=50,IF(SUMIFS(OFFSET(データ_研究棟施設!$M$5:$M$1048576,0,ROUND(V$8*24,1)),データ_研究棟施設!$J$5:$J$1048576,OFFSET($G$9,ROW()-ROW($N$9),V$6-$D$4))&gt;=100*$E92,"×","△"),IF(OR(V$8&lt;9/24,V$8&gt;=17/24,V$110="△"),"△","〇")))</f>
        <v>△</v>
      </c>
      <c r="W92" s="28" t="str">
        <f ca="1">IF(OR(W$9="×",W$110="×"),"×",IF(SUMIFS(OFFSET(データ_研究棟施設!$M$5:$M$1048576,0,ROUND(W$8*24,1)),データ_研究棟施設!$J$5:$J$1048576,OFFSET($G$9,ROW()-ROW($N$9),W$6-$D$4))&gt;=50,IF(SUMIFS(OFFSET(データ_研究棟施設!$M$5:$M$1048576,0,ROUND(W$8*24,1)),データ_研究棟施設!$J$5:$J$1048576,OFFSET($G$9,ROW()-ROW($N$9),W$6-$D$4))&gt;=100*$E92,"×","△"),IF(OR(W$8&lt;9/24,W$8&gt;=17/24,W$110="△"),"△","〇")))</f>
        <v>〇</v>
      </c>
      <c r="X92" s="29" t="str">
        <f ca="1">IF(OR(X$9="×",X$110="×"),"×",IF(SUMIFS(OFFSET(データ_研究棟施設!$M$5:$M$1048576,0,ROUND(X$8*24,1)),データ_研究棟施設!$J$5:$J$1048576,OFFSET($G$9,ROW()-ROW($N$9),X$6-$D$4))&gt;=50,IF(SUMIFS(OFFSET(データ_研究棟施設!$M$5:$M$1048576,0,ROUND(X$8*24,1)),データ_研究棟施設!$J$5:$J$1048576,OFFSET($G$9,ROW()-ROW($N$9),X$6-$D$4))&gt;=100*$E92,"×","△"),IF(OR(X$8&lt;9/24,X$8&gt;=17/24,X$110="△"),"△","〇")))</f>
        <v>〇</v>
      </c>
      <c r="Y92" s="29" t="str">
        <f ca="1">IF(OR(Y$9="×",Y$110="×"),"×",IF(SUMIFS(OFFSET(データ_研究棟施設!$M$5:$M$1048576,0,ROUND(Y$8*24,1)),データ_研究棟施設!$J$5:$J$1048576,OFFSET($G$9,ROW()-ROW($N$9),Y$6-$D$4))&gt;=50,IF(SUMIFS(OFFSET(データ_研究棟施設!$M$5:$M$1048576,0,ROUND(Y$8*24,1)),データ_研究棟施設!$J$5:$J$1048576,OFFSET($G$9,ROW()-ROW($N$9),Y$6-$D$4))&gt;=100*$E92,"×","△"),IF(OR(Y$8&lt;9/24,Y$8&gt;=17/24,Y$110="△"),"△","〇")))</f>
        <v>〇</v>
      </c>
      <c r="Z92" s="30" t="str">
        <f ca="1">IF(OR(Z$9="×",Z$110="×"),"×",IF(SUMIFS(OFFSET(データ_研究棟施設!$M$5:$M$1048576,0,ROUND(Z$8*24,1)),データ_研究棟施設!$J$5:$J$1048576,OFFSET($G$9,ROW()-ROW($N$9),Z$6-$D$4))&gt;=50,IF(SUMIFS(OFFSET(データ_研究棟施設!$M$5:$M$1048576,0,ROUND(Z$8*24,1)),データ_研究棟施設!$J$5:$J$1048576,OFFSET($G$9,ROW()-ROW($N$9),Z$6-$D$4))&gt;=100*$E92,"×","△"),IF(OR(Z$8&lt;9/24,Z$8&gt;=17/24,Z$110="△"),"△","〇")))</f>
        <v>〇</v>
      </c>
      <c r="AA92" s="29" t="str">
        <f ca="1">IF(OR(AA$9="×",AA$110="×"),"×",IF(SUMIFS(OFFSET(データ_研究棟施設!$M$5:$M$1048576,0,ROUND(AA$8*24,1)),データ_研究棟施設!$J$5:$J$1048576,OFFSET($G$9,ROW()-ROW($N$9),AA$6-$D$4))&gt;=50,IF(SUMIFS(OFFSET(データ_研究棟施設!$M$5:$M$1048576,0,ROUND(AA$8*24,1)),データ_研究棟施設!$J$5:$J$1048576,OFFSET($G$9,ROW()-ROW($N$9),AA$6-$D$4))&gt;=100*$E92,"×","△"),IF(OR(AA$8&lt;9/24,AA$8&gt;=17/24,AA$110="△"),"△","〇")))</f>
        <v>〇</v>
      </c>
      <c r="AB92" s="29" t="str">
        <f ca="1">IF(OR(AB$9="×",AB$110="×"),"×",IF(SUMIFS(OFFSET(データ_研究棟施設!$M$5:$M$1048576,0,ROUND(AB$8*24,1)),データ_研究棟施設!$J$5:$J$1048576,OFFSET($G$9,ROW()-ROW($N$9),AB$6-$D$4))&gt;=50,IF(SUMIFS(OFFSET(データ_研究棟施設!$M$5:$M$1048576,0,ROUND(AB$8*24,1)),データ_研究棟施設!$J$5:$J$1048576,OFFSET($G$9,ROW()-ROW($N$9),AB$6-$D$4))&gt;=100*$E92,"×","△"),IF(OR(AB$8&lt;9/24,AB$8&gt;=17/24,AB$110="△"),"△","〇")))</f>
        <v>〇</v>
      </c>
      <c r="AC92" s="29" t="str">
        <f ca="1">IF(OR(AC$9="×",AC$110="×"),"×",IF(SUMIFS(OFFSET(データ_研究棟施設!$M$5:$M$1048576,0,ROUND(AC$8*24,1)),データ_研究棟施設!$J$5:$J$1048576,OFFSET($G$9,ROW()-ROW($N$9),AC$6-$D$4))&gt;=50,IF(SUMIFS(OFFSET(データ_研究棟施設!$M$5:$M$1048576,0,ROUND(AC$8*24,1)),データ_研究棟施設!$J$5:$J$1048576,OFFSET($G$9,ROW()-ROW($N$9),AC$6-$D$4))&gt;=100*$E92,"×","△"),IF(OR(AC$8&lt;9/24,AC$8&gt;=17/24,AC$110="△"),"△","〇")))</f>
        <v>〇</v>
      </c>
      <c r="AD92" s="29" t="str">
        <f ca="1">IF(OR(AD$9="×",AD$110="×"),"×",IF(SUMIFS(OFFSET(データ_研究棟施設!$M$5:$M$1048576,0,ROUND(AD$8*24,1)),データ_研究棟施設!$J$5:$J$1048576,OFFSET($G$9,ROW()-ROW($N$9),AD$6-$D$4))&gt;=50,IF(SUMIFS(OFFSET(データ_研究棟施設!$M$5:$M$1048576,0,ROUND(AD$8*24,1)),データ_研究棟施設!$J$5:$J$1048576,OFFSET($G$9,ROW()-ROW($N$9),AD$6-$D$4))&gt;=100*$E92,"×","△"),IF(OR(AD$8&lt;9/24,AD$8&gt;=17/24,AD$110="△"),"△","〇")))</f>
        <v>〇</v>
      </c>
      <c r="AE92" s="28" t="str">
        <f ca="1">IF(OR(AE$9="×",AE$110="×"),"×",IF(SUMIFS(OFFSET(データ_研究棟施設!$M$5:$M$1048576,0,ROUND(AE$8*24,1)),データ_研究棟施設!$J$5:$J$1048576,OFFSET($G$9,ROW()-ROW($N$9),AE$6-$D$4))&gt;=50,IF(SUMIFS(OFFSET(データ_研究棟施設!$M$5:$M$1048576,0,ROUND(AE$8*24,1)),データ_研究棟施設!$J$5:$J$1048576,OFFSET($G$9,ROW()-ROW($N$9),AE$6-$D$4))&gt;=100*$E92,"×","△"),IF(OR(AE$8&lt;9/24,AE$8&gt;=17/24,AE$110="△"),"△","〇")))</f>
        <v>△</v>
      </c>
      <c r="AF92" s="29" t="str">
        <f ca="1">IF(OR(AF$9="×",AF$110="×"),"×",IF(SUMIFS(OFFSET(データ_研究棟施設!$M$5:$M$1048576,0,ROUND(AF$8*24,1)),データ_研究棟施設!$J$5:$J$1048576,OFFSET($G$9,ROW()-ROW($N$9),AF$6-$D$4))&gt;=50,IF(SUMIFS(OFFSET(データ_研究棟施設!$M$5:$M$1048576,0,ROUND(AF$8*24,1)),データ_研究棟施設!$J$5:$J$1048576,OFFSET($G$9,ROW()-ROW($N$9),AF$6-$D$4))&gt;=100*$E92,"×","△"),IF(OR(AF$8&lt;9/24,AF$8&gt;=17/24,AF$110="△"),"△","〇")))</f>
        <v>△</v>
      </c>
      <c r="AG92" s="29" t="str">
        <f ca="1">IF(OR(AG$9="×",AG$110="×"),"×",IF(SUMIFS(OFFSET(データ_研究棟施設!$M$5:$M$1048576,0,ROUND(AG$8*24,1)),データ_研究棟施設!$J$5:$J$1048576,OFFSET($G$9,ROW()-ROW($N$9),AG$6-$D$4))&gt;=50,IF(SUMIFS(OFFSET(データ_研究棟施設!$M$5:$M$1048576,0,ROUND(AG$8*24,1)),データ_研究棟施設!$J$5:$J$1048576,OFFSET($G$9,ROW()-ROW($N$9),AG$6-$D$4))&gt;=100*$E92,"×","△"),IF(OR(AG$8&lt;9/24,AG$8&gt;=17/24,AG$110="△"),"△","〇")))</f>
        <v>△</v>
      </c>
      <c r="AH92" s="30" t="str">
        <f ca="1">IF(OR(AH$9="×",AH$110="×"),"×",IF(SUMIFS(OFFSET(データ_研究棟施設!$M$5:$M$1048576,0,ROUND(AH$8*24,1)),データ_研究棟施設!$J$5:$J$1048576,OFFSET($G$9,ROW()-ROW($N$9),AH$6-$D$4))&gt;=50,IF(SUMIFS(OFFSET(データ_研究棟施設!$M$5:$M$1048576,0,ROUND(AH$8*24,1)),データ_研究棟施設!$J$5:$J$1048576,OFFSET($G$9,ROW()-ROW($N$9),AH$6-$D$4))&gt;=100*$E92,"×","△"),IF(OR(AH$8&lt;9/24,AH$8&gt;=17/24,AH$110="△"),"△","〇")))</f>
        <v>△</v>
      </c>
      <c r="AI92" s="29" t="str">
        <f ca="1">IF(OR(AI$9="×",AI$110="×"),"×",IF(SUMIFS(OFFSET(データ_研究棟施設!$M$5:$M$1048576,0,ROUND(AI$8*24,1)),データ_研究棟施設!$J$5:$J$1048576,OFFSET($G$9,ROW()-ROW($N$9),AI$6-$D$4))&gt;=50,IF(SUMIFS(OFFSET(データ_研究棟施設!$M$5:$M$1048576,0,ROUND(AI$8*24,1)),データ_研究棟施設!$J$5:$J$1048576,OFFSET($G$9,ROW()-ROW($N$9),AI$6-$D$4))&gt;=100*$E92,"×","△"),IF(OR(AI$8&lt;9/24,AI$8&gt;=17/24,AI$110="△"),"△","〇")))</f>
        <v>△</v>
      </c>
      <c r="AJ92" s="29" t="str">
        <f ca="1">IF(OR(AJ$9="×",AJ$110="×"),"×",IF(SUMIFS(OFFSET(データ_研究棟施設!$M$5:$M$1048576,0,ROUND(AJ$8*24,1)),データ_研究棟施設!$J$5:$J$1048576,OFFSET($G$9,ROW()-ROW($N$9),AJ$6-$D$4))&gt;=50,IF(SUMIFS(OFFSET(データ_研究棟施設!$M$5:$M$1048576,0,ROUND(AJ$8*24,1)),データ_研究棟施設!$J$5:$J$1048576,OFFSET($G$9,ROW()-ROW($N$9),AJ$6-$D$4))&gt;=100*$E92,"×","△"),IF(OR(AJ$8&lt;9/24,AJ$8&gt;=17/24,AJ$110="△"),"△","〇")))</f>
        <v>△</v>
      </c>
      <c r="AK92" s="37" t="str">
        <f ca="1">IF(OR(AK$9="×",AK$110="×"),"×",IF(SUMIFS(OFFSET(データ_研究棟施設!$M$5:$M$1048576,0,ROUND(AK$8*24,1)),データ_研究棟施設!$J$5:$J$1048576,OFFSET($G$9,ROW()-ROW($N$9),AK$6-$D$4))&gt;=50,IF(SUMIFS(OFFSET(データ_研究棟施設!$M$5:$M$1048576,0,ROUND(AK$8*24,1)),データ_研究棟施設!$J$5:$J$1048576,OFFSET($G$9,ROW()-ROW($N$9),AK$6-$D$4))&gt;=100*$E92,"×","△"),IF(OR(AK$8&lt;9/24,AK$8&gt;=17/24,AK$110="△"),"△","〇")))</f>
        <v>△</v>
      </c>
      <c r="AL92" s="36" t="str">
        <f ca="1">IF(OR(AL$9="×",AL$110="×"),"×",IF(SUMIFS(OFFSET(データ_研究棟施設!$M$5:$M$1048576,0,ROUND(AL$8*24,1)),データ_研究棟施設!$J$5:$J$1048576,OFFSET($G$9,ROW()-ROW($N$9),AL$6-$D$4))&gt;=50,IF(SUMIFS(OFFSET(データ_研究棟施設!$M$5:$M$1048576,0,ROUND(AL$8*24,1)),データ_研究棟施設!$J$5:$J$1048576,OFFSET($G$9,ROW()-ROW($N$9),AL$6-$D$4))&gt;=100*$E92,"×","△"),IF(OR(AL$8&lt;9/24,AL$8&gt;=17/24,AL$110="△"),"△","〇")))</f>
        <v>△</v>
      </c>
      <c r="AM92" s="29" t="str">
        <f ca="1">IF(OR(AM$9="×",AM$110="×"),"×",IF(SUMIFS(OFFSET(データ_研究棟施設!$M$5:$M$1048576,0,ROUND(AM$8*24,1)),データ_研究棟施設!$J$5:$J$1048576,OFFSET($G$9,ROW()-ROW($N$9),AM$6-$D$4))&gt;=50,IF(SUMIFS(OFFSET(データ_研究棟施設!$M$5:$M$1048576,0,ROUND(AM$8*24,1)),データ_研究棟施設!$J$5:$J$1048576,OFFSET($G$9,ROW()-ROW($N$9),AM$6-$D$4))&gt;=100*$E92,"×","△"),IF(OR(AM$8&lt;9/24,AM$8&gt;=17/24,AM$110="△"),"△","〇")))</f>
        <v>△</v>
      </c>
      <c r="AN92" s="29" t="str">
        <f ca="1">IF(OR(AN$9="×",AN$110="×"),"×",IF(SUMIFS(OFFSET(データ_研究棟施設!$M$5:$M$1048576,0,ROUND(AN$8*24,1)),データ_研究棟施設!$J$5:$J$1048576,OFFSET($G$9,ROW()-ROW($N$9),AN$6-$D$4))&gt;=50,IF(SUMIFS(OFFSET(データ_研究棟施設!$M$5:$M$1048576,0,ROUND(AN$8*24,1)),データ_研究棟施設!$J$5:$J$1048576,OFFSET($G$9,ROW()-ROW($N$9),AN$6-$D$4))&gt;=100*$E92,"×","△"),IF(OR(AN$8&lt;9/24,AN$8&gt;=17/24,AN$110="△"),"△","〇")))</f>
        <v>△</v>
      </c>
      <c r="AO92" s="29" t="str">
        <f ca="1">IF(OR(AO$9="×",AO$110="×"),"×",IF(SUMIFS(OFFSET(データ_研究棟施設!$M$5:$M$1048576,0,ROUND(AO$8*24,1)),データ_研究棟施設!$J$5:$J$1048576,OFFSET($G$9,ROW()-ROW($N$9),AO$6-$D$4))&gt;=50,IF(SUMIFS(OFFSET(データ_研究棟施設!$M$5:$M$1048576,0,ROUND(AO$8*24,1)),データ_研究棟施設!$J$5:$J$1048576,OFFSET($G$9,ROW()-ROW($N$9),AO$6-$D$4))&gt;=100*$E92,"×","△"),IF(OR(AO$8&lt;9/24,AO$8&gt;=17/24,AO$110="△"),"△","〇")))</f>
        <v>△</v>
      </c>
      <c r="AP92" s="29" t="str">
        <f ca="1">IF(OR(AP$9="×",AP$110="×"),"×",IF(SUMIFS(OFFSET(データ_研究棟施設!$M$5:$M$1048576,0,ROUND(AP$8*24,1)),データ_研究棟施設!$J$5:$J$1048576,OFFSET($G$9,ROW()-ROW($N$9),AP$6-$D$4))&gt;=50,IF(SUMIFS(OFFSET(データ_研究棟施設!$M$5:$M$1048576,0,ROUND(AP$8*24,1)),データ_研究棟施設!$J$5:$J$1048576,OFFSET($G$9,ROW()-ROW($N$9),AP$6-$D$4))&gt;=100*$E92,"×","△"),IF(OR(AP$8&lt;9/24,AP$8&gt;=17/24,AP$110="△"),"△","〇")))</f>
        <v>△</v>
      </c>
      <c r="AQ92" s="29" t="str">
        <f ca="1">IF(OR(AQ$9="×",AQ$110="×"),"×",IF(SUMIFS(OFFSET(データ_研究棟施設!$M$5:$M$1048576,0,ROUND(AQ$8*24,1)),データ_研究棟施設!$J$5:$J$1048576,OFFSET($G$9,ROW()-ROW($N$9),AQ$6-$D$4))&gt;=50,IF(SUMIFS(OFFSET(データ_研究棟施設!$M$5:$M$1048576,0,ROUND(AQ$8*24,1)),データ_研究棟施設!$J$5:$J$1048576,OFFSET($G$9,ROW()-ROW($N$9),AQ$6-$D$4))&gt;=100*$E92,"×","△"),IF(OR(AQ$8&lt;9/24,AQ$8&gt;=17/24,AQ$110="△"),"△","〇")))</f>
        <v>△</v>
      </c>
      <c r="AR92" s="29" t="str">
        <f ca="1">IF(OR(AR$9="×",AR$110="×"),"×",IF(SUMIFS(OFFSET(データ_研究棟施設!$M$5:$M$1048576,0,ROUND(AR$8*24,1)),データ_研究棟施設!$J$5:$J$1048576,OFFSET($G$9,ROW()-ROW($N$9),AR$6-$D$4))&gt;=50,IF(SUMIFS(OFFSET(データ_研究棟施設!$M$5:$M$1048576,0,ROUND(AR$8*24,1)),データ_研究棟施設!$J$5:$J$1048576,OFFSET($G$9,ROW()-ROW($N$9),AR$6-$D$4))&gt;=100*$E92,"×","△"),IF(OR(AR$8&lt;9/24,AR$8&gt;=17/24,AR$110="△"),"△","〇")))</f>
        <v>△</v>
      </c>
      <c r="AS92" s="29" t="str">
        <f ca="1">IF(OR(AS$9="×",AS$110="×"),"×",IF(SUMIFS(OFFSET(データ_研究棟施設!$M$5:$M$1048576,0,ROUND(AS$8*24,1)),データ_研究棟施設!$J$5:$J$1048576,OFFSET($G$9,ROW()-ROW($N$9),AS$6-$D$4))&gt;=50,IF(SUMIFS(OFFSET(データ_研究棟施設!$M$5:$M$1048576,0,ROUND(AS$8*24,1)),データ_研究棟施設!$J$5:$J$1048576,OFFSET($G$9,ROW()-ROW($N$9),AS$6-$D$4))&gt;=100*$E92,"×","△"),IF(OR(AS$8&lt;9/24,AS$8&gt;=17/24,AS$110="△"),"△","〇")))</f>
        <v>△</v>
      </c>
      <c r="AT92" s="29" t="str">
        <f ca="1">IF(OR(AT$9="×",AT$110="×"),"×",IF(SUMIFS(OFFSET(データ_研究棟施設!$M$5:$M$1048576,0,ROUND(AT$8*24,1)),データ_研究棟施設!$J$5:$J$1048576,OFFSET($G$9,ROW()-ROW($N$9),AT$6-$D$4))&gt;=50,IF(SUMIFS(OFFSET(データ_研究棟施設!$M$5:$M$1048576,0,ROUND(AT$8*24,1)),データ_研究棟施設!$J$5:$J$1048576,OFFSET($G$9,ROW()-ROW($N$9),AT$6-$D$4))&gt;=100*$E92,"×","△"),IF(OR(AT$8&lt;9/24,AT$8&gt;=17/24,AT$110="△"),"△","〇")))</f>
        <v>△</v>
      </c>
      <c r="AU92" s="28" t="str">
        <f ca="1">IF(OR(AU$9="×",AU$110="×"),"×",IF(SUMIFS(OFFSET(データ_研究棟施設!$M$5:$M$1048576,0,ROUND(AU$8*24,1)),データ_研究棟施設!$J$5:$J$1048576,OFFSET($G$9,ROW()-ROW($N$9),AU$6-$D$4))&gt;=50,IF(SUMIFS(OFFSET(データ_研究棟施設!$M$5:$M$1048576,0,ROUND(AU$8*24,1)),データ_研究棟施設!$J$5:$J$1048576,OFFSET($G$9,ROW()-ROW($N$9),AU$6-$D$4))&gt;=100*$E92,"×","△"),IF(OR(AU$8&lt;9/24,AU$8&gt;=17/24,AU$110="△"),"△","〇")))</f>
        <v>〇</v>
      </c>
      <c r="AV92" s="29" t="str">
        <f ca="1">IF(OR(AV$9="×",AV$110="×"),"×",IF(SUMIFS(OFFSET(データ_研究棟施設!$M$5:$M$1048576,0,ROUND(AV$8*24,1)),データ_研究棟施設!$J$5:$J$1048576,OFFSET($G$9,ROW()-ROW($N$9),AV$6-$D$4))&gt;=50,IF(SUMIFS(OFFSET(データ_研究棟施設!$M$5:$M$1048576,0,ROUND(AV$8*24,1)),データ_研究棟施設!$J$5:$J$1048576,OFFSET($G$9,ROW()-ROW($N$9),AV$6-$D$4))&gt;=100*$E92,"×","△"),IF(OR(AV$8&lt;9/24,AV$8&gt;=17/24,AV$110="△"),"△","〇")))</f>
        <v>〇</v>
      </c>
      <c r="AW92" s="29" t="str">
        <f ca="1">IF(OR(AW$9="×",AW$110="×"),"×",IF(SUMIFS(OFFSET(データ_研究棟施設!$M$5:$M$1048576,0,ROUND(AW$8*24,1)),データ_研究棟施設!$J$5:$J$1048576,OFFSET($G$9,ROW()-ROW($N$9),AW$6-$D$4))&gt;=50,IF(SUMIFS(OFFSET(データ_研究棟施設!$M$5:$M$1048576,0,ROUND(AW$8*24,1)),データ_研究棟施設!$J$5:$J$1048576,OFFSET($G$9,ROW()-ROW($N$9),AW$6-$D$4))&gt;=100*$E92,"×","△"),IF(OR(AW$8&lt;9/24,AW$8&gt;=17/24,AW$110="△"),"△","〇")))</f>
        <v>〇</v>
      </c>
      <c r="AX92" s="30" t="str">
        <f ca="1">IF(OR(AX$9="×",AX$110="×"),"×",IF(SUMIFS(OFFSET(データ_研究棟施設!$M$5:$M$1048576,0,ROUND(AX$8*24,1)),データ_研究棟施設!$J$5:$J$1048576,OFFSET($G$9,ROW()-ROW($N$9),AX$6-$D$4))&gt;=50,IF(SUMIFS(OFFSET(データ_研究棟施設!$M$5:$M$1048576,0,ROUND(AX$8*24,1)),データ_研究棟施設!$J$5:$J$1048576,OFFSET($G$9,ROW()-ROW($N$9),AX$6-$D$4))&gt;=100*$E92,"×","△"),IF(OR(AX$8&lt;9/24,AX$8&gt;=17/24,AX$110="△"),"△","〇")))</f>
        <v>〇</v>
      </c>
      <c r="AY92" s="29" t="str">
        <f ca="1">IF(OR(AY$9="×",AY$110="×"),"×",IF(SUMIFS(OFFSET(データ_研究棟施設!$M$5:$M$1048576,0,ROUND(AY$8*24,1)),データ_研究棟施設!$J$5:$J$1048576,OFFSET($G$9,ROW()-ROW($N$9),AY$6-$D$4))&gt;=50,IF(SUMIFS(OFFSET(データ_研究棟施設!$M$5:$M$1048576,0,ROUND(AY$8*24,1)),データ_研究棟施設!$J$5:$J$1048576,OFFSET($G$9,ROW()-ROW($N$9),AY$6-$D$4))&gt;=100*$E92,"×","△"),IF(OR(AY$8&lt;9/24,AY$8&gt;=17/24,AY$110="△"),"△","〇")))</f>
        <v>〇</v>
      </c>
      <c r="AZ92" s="29" t="str">
        <f ca="1">IF(OR(AZ$9="×",AZ$110="×"),"×",IF(SUMIFS(OFFSET(データ_研究棟施設!$M$5:$M$1048576,0,ROUND(AZ$8*24,1)),データ_研究棟施設!$J$5:$J$1048576,OFFSET($G$9,ROW()-ROW($N$9),AZ$6-$D$4))&gt;=50,IF(SUMIFS(OFFSET(データ_研究棟施設!$M$5:$M$1048576,0,ROUND(AZ$8*24,1)),データ_研究棟施設!$J$5:$J$1048576,OFFSET($G$9,ROW()-ROW($N$9),AZ$6-$D$4))&gt;=100*$E92,"×","△"),IF(OR(AZ$8&lt;9/24,AZ$8&gt;=17/24,AZ$110="△"),"△","〇")))</f>
        <v>〇</v>
      </c>
      <c r="BA92" s="29" t="str">
        <f ca="1">IF(OR(BA$9="×",BA$110="×"),"×",IF(SUMIFS(OFFSET(データ_研究棟施設!$M$5:$M$1048576,0,ROUND(BA$8*24,1)),データ_研究棟施設!$J$5:$J$1048576,OFFSET($G$9,ROW()-ROW($N$9),BA$6-$D$4))&gt;=50,IF(SUMIFS(OFFSET(データ_研究棟施設!$M$5:$M$1048576,0,ROUND(BA$8*24,1)),データ_研究棟施設!$J$5:$J$1048576,OFFSET($G$9,ROW()-ROW($N$9),BA$6-$D$4))&gt;=100*$E92,"×","△"),IF(OR(BA$8&lt;9/24,BA$8&gt;=17/24,BA$110="△"),"△","〇")))</f>
        <v>〇</v>
      </c>
      <c r="BB92" s="29" t="str">
        <f ca="1">IF(OR(BB$9="×",BB$110="×"),"×",IF(SUMIFS(OFFSET(データ_研究棟施設!$M$5:$M$1048576,0,ROUND(BB$8*24,1)),データ_研究棟施設!$J$5:$J$1048576,OFFSET($G$9,ROW()-ROW($N$9),BB$6-$D$4))&gt;=50,IF(SUMIFS(OFFSET(データ_研究棟施設!$M$5:$M$1048576,0,ROUND(BB$8*24,1)),データ_研究棟施設!$J$5:$J$1048576,OFFSET($G$9,ROW()-ROW($N$9),BB$6-$D$4))&gt;=100*$E92,"×","△"),IF(OR(BB$8&lt;9/24,BB$8&gt;=17/24,BB$110="△"),"△","〇")))</f>
        <v>〇</v>
      </c>
      <c r="BC92" s="28" t="str">
        <f ca="1">IF(OR(BC$9="×",BC$110="×"),"×",IF(SUMIFS(OFFSET(データ_研究棟施設!$M$5:$M$1048576,0,ROUND(BC$8*24,1)),データ_研究棟施設!$J$5:$J$1048576,OFFSET($G$9,ROW()-ROW($N$9),BC$6-$D$4))&gt;=50,IF(SUMIFS(OFFSET(データ_研究棟施設!$M$5:$M$1048576,0,ROUND(BC$8*24,1)),データ_研究棟施設!$J$5:$J$1048576,OFFSET($G$9,ROW()-ROW($N$9),BC$6-$D$4))&gt;=100*$E92,"×","△"),IF(OR(BC$8&lt;9/24,BC$8&gt;=17/24,BC$110="△"),"△","〇")))</f>
        <v>△</v>
      </c>
      <c r="BD92" s="29" t="str">
        <f ca="1">IF(OR(BD$9="×",BD$110="×"),"×",IF(SUMIFS(OFFSET(データ_研究棟施設!$M$5:$M$1048576,0,ROUND(BD$8*24,1)),データ_研究棟施設!$J$5:$J$1048576,OFFSET($G$9,ROW()-ROW($N$9),BD$6-$D$4))&gt;=50,IF(SUMIFS(OFFSET(データ_研究棟施設!$M$5:$M$1048576,0,ROUND(BD$8*24,1)),データ_研究棟施設!$J$5:$J$1048576,OFFSET($G$9,ROW()-ROW($N$9),BD$6-$D$4))&gt;=100*$E92,"×","△"),IF(OR(BD$8&lt;9/24,BD$8&gt;=17/24,BD$110="△"),"△","〇")))</f>
        <v>△</v>
      </c>
      <c r="BE92" s="29" t="str">
        <f ca="1">IF(OR(BE$9="×",BE$110="×"),"×",IF(SUMIFS(OFFSET(データ_研究棟施設!$M$5:$M$1048576,0,ROUND(BE$8*24,1)),データ_研究棟施設!$J$5:$J$1048576,OFFSET($G$9,ROW()-ROW($N$9),BE$6-$D$4))&gt;=50,IF(SUMIFS(OFFSET(データ_研究棟施設!$M$5:$M$1048576,0,ROUND(BE$8*24,1)),データ_研究棟施設!$J$5:$J$1048576,OFFSET($G$9,ROW()-ROW($N$9),BE$6-$D$4))&gt;=100*$E92,"×","△"),IF(OR(BE$8&lt;9/24,BE$8&gt;=17/24,BE$110="△"),"△","〇")))</f>
        <v>△</v>
      </c>
      <c r="BF92" s="30" t="str">
        <f ca="1">IF(OR(BF$9="×",BF$110="×"),"×",IF(SUMIFS(OFFSET(データ_研究棟施設!$M$5:$M$1048576,0,ROUND(BF$8*24,1)),データ_研究棟施設!$J$5:$J$1048576,OFFSET($G$9,ROW()-ROW($N$9),BF$6-$D$4))&gt;=50,IF(SUMIFS(OFFSET(データ_研究棟施設!$M$5:$M$1048576,0,ROUND(BF$8*24,1)),データ_研究棟施設!$J$5:$J$1048576,OFFSET($G$9,ROW()-ROW($N$9),BF$6-$D$4))&gt;=100*$E92,"×","△"),IF(OR(BF$8&lt;9/24,BF$8&gt;=17/24,BF$110="△"),"△","〇")))</f>
        <v>△</v>
      </c>
      <c r="BG92" s="29" t="str">
        <f ca="1">IF(OR(BG$9="×",BG$110="×"),"×",IF(SUMIFS(OFFSET(データ_研究棟施設!$M$5:$M$1048576,0,ROUND(BG$8*24,1)),データ_研究棟施設!$J$5:$J$1048576,OFFSET($G$9,ROW()-ROW($N$9),BG$6-$D$4))&gt;=50,IF(SUMIFS(OFFSET(データ_研究棟施設!$M$5:$M$1048576,0,ROUND(BG$8*24,1)),データ_研究棟施設!$J$5:$J$1048576,OFFSET($G$9,ROW()-ROW($N$9),BG$6-$D$4))&gt;=100*$E92,"×","△"),IF(OR(BG$8&lt;9/24,BG$8&gt;=17/24,BG$110="△"),"△","〇")))</f>
        <v>△</v>
      </c>
      <c r="BH92" s="29" t="str">
        <f ca="1">IF(OR(BH$9="×",BH$110="×"),"×",IF(SUMIFS(OFFSET(データ_研究棟施設!$M$5:$M$1048576,0,ROUND(BH$8*24,1)),データ_研究棟施設!$J$5:$J$1048576,OFFSET($G$9,ROW()-ROW($N$9),BH$6-$D$4))&gt;=50,IF(SUMIFS(OFFSET(データ_研究棟施設!$M$5:$M$1048576,0,ROUND(BH$8*24,1)),データ_研究棟施設!$J$5:$J$1048576,OFFSET($G$9,ROW()-ROW($N$9),BH$6-$D$4))&gt;=100*$E92,"×","△"),IF(OR(BH$8&lt;9/24,BH$8&gt;=17/24,BH$110="△"),"△","〇")))</f>
        <v>△</v>
      </c>
      <c r="BI92" s="37" t="str">
        <f ca="1">IF(OR(BI$9="×",BI$110="×"),"×",IF(SUMIFS(OFFSET(データ_研究棟施設!$M$5:$M$1048576,0,ROUND(BI$8*24,1)),データ_研究棟施設!$J$5:$J$1048576,OFFSET($G$9,ROW()-ROW($N$9),BI$6-$D$4))&gt;=50,IF(SUMIFS(OFFSET(データ_研究棟施設!$M$5:$M$1048576,0,ROUND(BI$8*24,1)),データ_研究棟施設!$J$5:$J$1048576,OFFSET($G$9,ROW()-ROW($N$9),BI$6-$D$4))&gt;=100*$E92,"×","△"),IF(OR(BI$8&lt;9/24,BI$8&gt;=17/24,BI$110="△"),"△","〇")))</f>
        <v>△</v>
      </c>
      <c r="BJ92" s="36" t="str">
        <f ca="1">IF(OR(BJ$9="×",BJ$110="×"),"×",IF(SUMIFS(OFFSET(データ_研究棟施設!$M$5:$M$1048576,0,ROUND(BJ$8*24,1)),データ_研究棟施設!$J$5:$J$1048576,OFFSET($G$9,ROW()-ROW($N$9),BJ$6-$D$4))&gt;=50,IF(SUMIFS(OFFSET(データ_研究棟施設!$M$5:$M$1048576,0,ROUND(BJ$8*24,1)),データ_研究棟施設!$J$5:$J$1048576,OFFSET($G$9,ROW()-ROW($N$9),BJ$6-$D$4))&gt;=100*$E92,"×","△"),IF(OR(BJ$8&lt;9/24,BJ$8&gt;=17/24,BJ$110="△"),"△","〇")))</f>
        <v>△</v>
      </c>
      <c r="BK92" s="29" t="str">
        <f ca="1">IF(OR(BK$9="×",BK$110="×"),"×",IF(SUMIFS(OFFSET(データ_研究棟施設!$M$5:$M$1048576,0,ROUND(BK$8*24,1)),データ_研究棟施設!$J$5:$J$1048576,OFFSET($G$9,ROW()-ROW($N$9),BK$6-$D$4))&gt;=50,IF(SUMIFS(OFFSET(データ_研究棟施設!$M$5:$M$1048576,0,ROUND(BK$8*24,1)),データ_研究棟施設!$J$5:$J$1048576,OFFSET($G$9,ROW()-ROW($N$9),BK$6-$D$4))&gt;=100*$E92,"×","△"),IF(OR(BK$8&lt;9/24,BK$8&gt;=17/24,BK$110="△"),"△","〇")))</f>
        <v>△</v>
      </c>
      <c r="BL92" s="29" t="str">
        <f ca="1">IF(OR(BL$9="×",BL$110="×"),"×",IF(SUMIFS(OFFSET(データ_研究棟施設!$M$5:$M$1048576,0,ROUND(BL$8*24,1)),データ_研究棟施設!$J$5:$J$1048576,OFFSET($G$9,ROW()-ROW($N$9),BL$6-$D$4))&gt;=50,IF(SUMIFS(OFFSET(データ_研究棟施設!$M$5:$M$1048576,0,ROUND(BL$8*24,1)),データ_研究棟施設!$J$5:$J$1048576,OFFSET($G$9,ROW()-ROW($N$9),BL$6-$D$4))&gt;=100*$E92,"×","△"),IF(OR(BL$8&lt;9/24,BL$8&gt;=17/24,BL$110="△"),"△","〇")))</f>
        <v>△</v>
      </c>
      <c r="BM92" s="29" t="str">
        <f ca="1">IF(OR(BM$9="×",BM$110="×"),"×",IF(SUMIFS(OFFSET(データ_研究棟施設!$M$5:$M$1048576,0,ROUND(BM$8*24,1)),データ_研究棟施設!$J$5:$J$1048576,OFFSET($G$9,ROW()-ROW($N$9),BM$6-$D$4))&gt;=50,IF(SUMIFS(OFFSET(データ_研究棟施設!$M$5:$M$1048576,0,ROUND(BM$8*24,1)),データ_研究棟施設!$J$5:$J$1048576,OFFSET($G$9,ROW()-ROW($N$9),BM$6-$D$4))&gt;=100*$E92,"×","△"),IF(OR(BM$8&lt;9/24,BM$8&gt;=17/24,BM$110="△"),"△","〇")))</f>
        <v>△</v>
      </c>
      <c r="BN92" s="29" t="str">
        <f ca="1">IF(OR(BN$9="×",BN$110="×"),"×",IF(SUMIFS(OFFSET(データ_研究棟施設!$M$5:$M$1048576,0,ROUND(BN$8*24,1)),データ_研究棟施設!$J$5:$J$1048576,OFFSET($G$9,ROW()-ROW($N$9),BN$6-$D$4))&gt;=50,IF(SUMIFS(OFFSET(データ_研究棟施設!$M$5:$M$1048576,0,ROUND(BN$8*24,1)),データ_研究棟施設!$J$5:$J$1048576,OFFSET($G$9,ROW()-ROW($N$9),BN$6-$D$4))&gt;=100*$E92,"×","△"),IF(OR(BN$8&lt;9/24,BN$8&gt;=17/24,BN$110="△"),"△","〇")))</f>
        <v>△</v>
      </c>
      <c r="BO92" s="29" t="str">
        <f ca="1">IF(OR(BO$9="×",BO$110="×"),"×",IF(SUMIFS(OFFSET(データ_研究棟施設!$M$5:$M$1048576,0,ROUND(BO$8*24,1)),データ_研究棟施設!$J$5:$J$1048576,OFFSET($G$9,ROW()-ROW($N$9),BO$6-$D$4))&gt;=50,IF(SUMIFS(OFFSET(データ_研究棟施設!$M$5:$M$1048576,0,ROUND(BO$8*24,1)),データ_研究棟施設!$J$5:$J$1048576,OFFSET($G$9,ROW()-ROW($N$9),BO$6-$D$4))&gt;=100*$E92,"×","△"),IF(OR(BO$8&lt;9/24,BO$8&gt;=17/24,BO$110="△"),"△","〇")))</f>
        <v>△</v>
      </c>
      <c r="BP92" s="29" t="str">
        <f ca="1">IF(OR(BP$9="×",BP$110="×"),"×",IF(SUMIFS(OFFSET(データ_研究棟施設!$M$5:$M$1048576,0,ROUND(BP$8*24,1)),データ_研究棟施設!$J$5:$J$1048576,OFFSET($G$9,ROW()-ROW($N$9),BP$6-$D$4))&gt;=50,IF(SUMIFS(OFFSET(データ_研究棟施設!$M$5:$M$1048576,0,ROUND(BP$8*24,1)),データ_研究棟施設!$J$5:$J$1048576,OFFSET($G$9,ROW()-ROW($N$9),BP$6-$D$4))&gt;=100*$E92,"×","△"),IF(OR(BP$8&lt;9/24,BP$8&gt;=17/24,BP$110="△"),"△","〇")))</f>
        <v>△</v>
      </c>
      <c r="BQ92" s="29" t="str">
        <f ca="1">IF(OR(BQ$9="×",BQ$110="×"),"×",IF(SUMIFS(OFFSET(データ_研究棟施設!$M$5:$M$1048576,0,ROUND(BQ$8*24,1)),データ_研究棟施設!$J$5:$J$1048576,OFFSET($G$9,ROW()-ROW($N$9),BQ$6-$D$4))&gt;=50,IF(SUMIFS(OFFSET(データ_研究棟施設!$M$5:$M$1048576,0,ROUND(BQ$8*24,1)),データ_研究棟施設!$J$5:$J$1048576,OFFSET($G$9,ROW()-ROW($N$9),BQ$6-$D$4))&gt;=100*$E92,"×","△"),IF(OR(BQ$8&lt;9/24,BQ$8&gt;=17/24,BQ$110="△"),"△","〇")))</f>
        <v>△</v>
      </c>
      <c r="BR92" s="29" t="str">
        <f ca="1">IF(OR(BR$9="×",BR$110="×"),"×",IF(SUMIFS(OFFSET(データ_研究棟施設!$M$5:$M$1048576,0,ROUND(BR$8*24,1)),データ_研究棟施設!$J$5:$J$1048576,OFFSET($G$9,ROW()-ROW($N$9),BR$6-$D$4))&gt;=50,IF(SUMIFS(OFFSET(データ_研究棟施設!$M$5:$M$1048576,0,ROUND(BR$8*24,1)),データ_研究棟施設!$J$5:$J$1048576,OFFSET($G$9,ROW()-ROW($N$9),BR$6-$D$4))&gt;=100*$E92,"×","△"),IF(OR(BR$8&lt;9/24,BR$8&gt;=17/24,BR$110="△"),"△","〇")))</f>
        <v>△</v>
      </c>
      <c r="BS92" s="28" t="str">
        <f ca="1">IF(OR(BS$9="×",BS$110="×"),"×",IF(SUMIFS(OFFSET(データ_研究棟施設!$M$5:$M$1048576,0,ROUND(BS$8*24,1)),データ_研究棟施設!$J$5:$J$1048576,OFFSET($G$9,ROW()-ROW($N$9),BS$6-$D$4))&gt;=50,IF(SUMIFS(OFFSET(データ_研究棟施設!$M$5:$M$1048576,0,ROUND(BS$8*24,1)),データ_研究棟施設!$J$5:$J$1048576,OFFSET($G$9,ROW()-ROW($N$9),BS$6-$D$4))&gt;=100*$E92,"×","△"),IF(OR(BS$8&lt;9/24,BS$8&gt;=17/24,BS$110="△"),"△","〇")))</f>
        <v>〇</v>
      </c>
      <c r="BT92" s="29" t="str">
        <f ca="1">IF(OR(BT$9="×",BT$110="×"),"×",IF(SUMIFS(OFFSET(データ_研究棟施設!$M$5:$M$1048576,0,ROUND(BT$8*24,1)),データ_研究棟施設!$J$5:$J$1048576,OFFSET($G$9,ROW()-ROW($N$9),BT$6-$D$4))&gt;=50,IF(SUMIFS(OFFSET(データ_研究棟施設!$M$5:$M$1048576,0,ROUND(BT$8*24,1)),データ_研究棟施設!$J$5:$J$1048576,OFFSET($G$9,ROW()-ROW($N$9),BT$6-$D$4))&gt;=100*$E92,"×","△"),IF(OR(BT$8&lt;9/24,BT$8&gt;=17/24,BT$110="△"),"△","〇")))</f>
        <v>〇</v>
      </c>
      <c r="BU92" s="29" t="str">
        <f ca="1">IF(OR(BU$9="×",BU$110="×"),"×",IF(SUMIFS(OFFSET(データ_研究棟施設!$M$5:$M$1048576,0,ROUND(BU$8*24,1)),データ_研究棟施設!$J$5:$J$1048576,OFFSET($G$9,ROW()-ROW($N$9),BU$6-$D$4))&gt;=50,IF(SUMIFS(OFFSET(データ_研究棟施設!$M$5:$M$1048576,0,ROUND(BU$8*24,1)),データ_研究棟施設!$J$5:$J$1048576,OFFSET($G$9,ROW()-ROW($N$9),BU$6-$D$4))&gt;=100*$E92,"×","△"),IF(OR(BU$8&lt;9/24,BU$8&gt;=17/24,BU$110="△"),"△","〇")))</f>
        <v>〇</v>
      </c>
      <c r="BV92" s="30" t="str">
        <f ca="1">IF(OR(BV$9="×",BV$110="×"),"×",IF(SUMIFS(OFFSET(データ_研究棟施設!$M$5:$M$1048576,0,ROUND(BV$8*24,1)),データ_研究棟施設!$J$5:$J$1048576,OFFSET($G$9,ROW()-ROW($N$9),BV$6-$D$4))&gt;=50,IF(SUMIFS(OFFSET(データ_研究棟施設!$M$5:$M$1048576,0,ROUND(BV$8*24,1)),データ_研究棟施設!$J$5:$J$1048576,OFFSET($G$9,ROW()-ROW($N$9),BV$6-$D$4))&gt;=100*$E92,"×","△"),IF(OR(BV$8&lt;9/24,BV$8&gt;=17/24,BV$110="△"),"△","〇")))</f>
        <v>〇</v>
      </c>
      <c r="BW92" s="29" t="str">
        <f ca="1">IF(OR(BW$9="×",BW$110="×"),"×",IF(SUMIFS(OFFSET(データ_研究棟施設!$M$5:$M$1048576,0,ROUND(BW$8*24,1)),データ_研究棟施設!$J$5:$J$1048576,OFFSET($G$9,ROW()-ROW($N$9),BW$6-$D$4))&gt;=50,IF(SUMIFS(OFFSET(データ_研究棟施設!$M$5:$M$1048576,0,ROUND(BW$8*24,1)),データ_研究棟施設!$J$5:$J$1048576,OFFSET($G$9,ROW()-ROW($N$9),BW$6-$D$4))&gt;=100*$E92,"×","△"),IF(OR(BW$8&lt;9/24,BW$8&gt;=17/24,BW$110="△"),"△","〇")))</f>
        <v>〇</v>
      </c>
      <c r="BX92" s="29" t="str">
        <f ca="1">IF(OR(BX$9="×",BX$110="×"),"×",IF(SUMIFS(OFFSET(データ_研究棟施設!$M$5:$M$1048576,0,ROUND(BX$8*24,1)),データ_研究棟施設!$J$5:$J$1048576,OFFSET($G$9,ROW()-ROW($N$9),BX$6-$D$4))&gt;=50,IF(SUMIFS(OFFSET(データ_研究棟施設!$M$5:$M$1048576,0,ROUND(BX$8*24,1)),データ_研究棟施設!$J$5:$J$1048576,OFFSET($G$9,ROW()-ROW($N$9),BX$6-$D$4))&gt;=100*$E92,"×","△"),IF(OR(BX$8&lt;9/24,BX$8&gt;=17/24,BX$110="△"),"△","〇")))</f>
        <v>〇</v>
      </c>
      <c r="BY92" s="29" t="str">
        <f ca="1">IF(OR(BY$9="×",BY$110="×"),"×",IF(SUMIFS(OFFSET(データ_研究棟施設!$M$5:$M$1048576,0,ROUND(BY$8*24,1)),データ_研究棟施設!$J$5:$J$1048576,OFFSET($G$9,ROW()-ROW($N$9),BY$6-$D$4))&gt;=50,IF(SUMIFS(OFFSET(データ_研究棟施設!$M$5:$M$1048576,0,ROUND(BY$8*24,1)),データ_研究棟施設!$J$5:$J$1048576,OFFSET($G$9,ROW()-ROW($N$9),BY$6-$D$4))&gt;=100*$E92,"×","△"),IF(OR(BY$8&lt;9/24,BY$8&gt;=17/24,BY$110="△"),"△","〇")))</f>
        <v>〇</v>
      </c>
      <c r="BZ92" s="29" t="str">
        <f ca="1">IF(OR(BZ$9="×",BZ$110="×"),"×",IF(SUMIFS(OFFSET(データ_研究棟施設!$M$5:$M$1048576,0,ROUND(BZ$8*24,1)),データ_研究棟施設!$J$5:$J$1048576,OFFSET($G$9,ROW()-ROW($N$9),BZ$6-$D$4))&gt;=50,IF(SUMIFS(OFFSET(データ_研究棟施設!$M$5:$M$1048576,0,ROUND(BZ$8*24,1)),データ_研究棟施設!$J$5:$J$1048576,OFFSET($G$9,ROW()-ROW($N$9),BZ$6-$D$4))&gt;=100*$E92,"×","△"),IF(OR(BZ$8&lt;9/24,BZ$8&gt;=17/24,BZ$110="△"),"△","〇")))</f>
        <v>〇</v>
      </c>
      <c r="CA92" s="28" t="str">
        <f ca="1">IF(OR(CA$9="×",CA$110="×"),"×",IF(SUMIFS(OFFSET(データ_研究棟施設!$M$5:$M$1048576,0,ROUND(CA$8*24,1)),データ_研究棟施設!$J$5:$J$1048576,OFFSET($G$9,ROW()-ROW($N$9),CA$6-$D$4))&gt;=50,IF(SUMIFS(OFFSET(データ_研究棟施設!$M$5:$M$1048576,0,ROUND(CA$8*24,1)),データ_研究棟施設!$J$5:$J$1048576,OFFSET($G$9,ROW()-ROW($N$9),CA$6-$D$4))&gt;=100*$E92,"×","△"),IF(OR(CA$8&lt;9/24,CA$8&gt;=17/24,CA$110="△"),"△","〇")))</f>
        <v>△</v>
      </c>
      <c r="CB92" s="29" t="str">
        <f ca="1">IF(OR(CB$9="×",CB$110="×"),"×",IF(SUMIFS(OFFSET(データ_研究棟施設!$M$5:$M$1048576,0,ROUND(CB$8*24,1)),データ_研究棟施設!$J$5:$J$1048576,OFFSET($G$9,ROW()-ROW($N$9),CB$6-$D$4))&gt;=50,IF(SUMIFS(OFFSET(データ_研究棟施設!$M$5:$M$1048576,0,ROUND(CB$8*24,1)),データ_研究棟施設!$J$5:$J$1048576,OFFSET($G$9,ROW()-ROW($N$9),CB$6-$D$4))&gt;=100*$E92,"×","△"),IF(OR(CB$8&lt;9/24,CB$8&gt;=17/24,CB$110="△"),"△","〇")))</f>
        <v>△</v>
      </c>
      <c r="CC92" s="29" t="str">
        <f ca="1">IF(OR(CC$9="×",CC$110="×"),"×",IF(SUMIFS(OFFSET(データ_研究棟施設!$M$5:$M$1048576,0,ROUND(CC$8*24,1)),データ_研究棟施設!$J$5:$J$1048576,OFFSET($G$9,ROW()-ROW($N$9),CC$6-$D$4))&gt;=50,IF(SUMIFS(OFFSET(データ_研究棟施設!$M$5:$M$1048576,0,ROUND(CC$8*24,1)),データ_研究棟施設!$J$5:$J$1048576,OFFSET($G$9,ROW()-ROW($N$9),CC$6-$D$4))&gt;=100*$E92,"×","△"),IF(OR(CC$8&lt;9/24,CC$8&gt;=17/24,CC$110="△"),"△","〇")))</f>
        <v>△</v>
      </c>
      <c r="CD92" s="30" t="str">
        <f ca="1">IF(OR(CD$9="×",CD$110="×"),"×",IF(SUMIFS(OFFSET(データ_研究棟施設!$M$5:$M$1048576,0,ROUND(CD$8*24,1)),データ_研究棟施設!$J$5:$J$1048576,OFFSET($G$9,ROW()-ROW($N$9),CD$6-$D$4))&gt;=50,IF(SUMIFS(OFFSET(データ_研究棟施設!$M$5:$M$1048576,0,ROUND(CD$8*24,1)),データ_研究棟施設!$J$5:$J$1048576,OFFSET($G$9,ROW()-ROW($N$9),CD$6-$D$4))&gt;=100*$E92,"×","△"),IF(OR(CD$8&lt;9/24,CD$8&gt;=17/24,CD$110="△"),"△","〇")))</f>
        <v>△</v>
      </c>
      <c r="CE92" s="29" t="str">
        <f ca="1">IF(OR(CE$9="×",CE$110="×"),"×",IF(SUMIFS(OFFSET(データ_研究棟施設!$M$5:$M$1048576,0,ROUND(CE$8*24,1)),データ_研究棟施設!$J$5:$J$1048576,OFFSET($G$9,ROW()-ROW($N$9),CE$6-$D$4))&gt;=50,IF(SUMIFS(OFFSET(データ_研究棟施設!$M$5:$M$1048576,0,ROUND(CE$8*24,1)),データ_研究棟施設!$J$5:$J$1048576,OFFSET($G$9,ROW()-ROW($N$9),CE$6-$D$4))&gt;=100*$E92,"×","△"),IF(OR(CE$8&lt;9/24,CE$8&gt;=17/24,CE$110="△"),"△","〇")))</f>
        <v>△</v>
      </c>
      <c r="CF92" s="29" t="str">
        <f ca="1">IF(OR(CF$9="×",CF$110="×"),"×",IF(SUMIFS(OFFSET(データ_研究棟施設!$M$5:$M$1048576,0,ROUND(CF$8*24,1)),データ_研究棟施設!$J$5:$J$1048576,OFFSET($G$9,ROW()-ROW($N$9),CF$6-$D$4))&gt;=50,IF(SUMIFS(OFFSET(データ_研究棟施設!$M$5:$M$1048576,0,ROUND(CF$8*24,1)),データ_研究棟施設!$J$5:$J$1048576,OFFSET($G$9,ROW()-ROW($N$9),CF$6-$D$4))&gt;=100*$E92,"×","△"),IF(OR(CF$8&lt;9/24,CF$8&gt;=17/24,CF$110="△"),"△","〇")))</f>
        <v>△</v>
      </c>
      <c r="CG92" s="37" t="str">
        <f ca="1">IF(OR(CG$9="×",CG$110="×"),"×",IF(SUMIFS(OFFSET(データ_研究棟施設!$M$5:$M$1048576,0,ROUND(CG$8*24,1)),データ_研究棟施設!$J$5:$J$1048576,OFFSET($G$9,ROW()-ROW($N$9),CG$6-$D$4))&gt;=50,IF(SUMIFS(OFFSET(データ_研究棟施設!$M$5:$M$1048576,0,ROUND(CG$8*24,1)),データ_研究棟施設!$J$5:$J$1048576,OFFSET($G$9,ROW()-ROW($N$9),CG$6-$D$4))&gt;=100*$E92,"×","△"),IF(OR(CG$8&lt;9/24,CG$8&gt;=17/24,CG$110="△"),"△","〇")))</f>
        <v>△</v>
      </c>
      <c r="CH92" s="36" t="str">
        <f ca="1">IF(OR(CH$9="×",CH$110="×"),"×",IF(SUMIFS(OFFSET(データ_研究棟施設!$M$5:$M$1048576,0,ROUND(CH$8*24,1)),データ_研究棟施設!$J$5:$J$1048576,OFFSET($G$9,ROW()-ROW($N$9),CH$6-$D$4))&gt;=50,IF(SUMIFS(OFFSET(データ_研究棟施設!$M$5:$M$1048576,0,ROUND(CH$8*24,1)),データ_研究棟施設!$J$5:$J$1048576,OFFSET($G$9,ROW()-ROW($N$9),CH$6-$D$4))&gt;=100*$E92,"×","△"),IF(OR(CH$8&lt;9/24,CH$8&gt;=17/24,CH$110="△"),"△","〇")))</f>
        <v>△</v>
      </c>
      <c r="CI92" s="29" t="str">
        <f ca="1">IF(OR(CI$9="×",CI$110="×"),"×",IF(SUMIFS(OFFSET(データ_研究棟施設!$M$5:$M$1048576,0,ROUND(CI$8*24,1)),データ_研究棟施設!$J$5:$J$1048576,OFFSET($G$9,ROW()-ROW($N$9),CI$6-$D$4))&gt;=50,IF(SUMIFS(OFFSET(データ_研究棟施設!$M$5:$M$1048576,0,ROUND(CI$8*24,1)),データ_研究棟施設!$J$5:$J$1048576,OFFSET($G$9,ROW()-ROW($N$9),CI$6-$D$4))&gt;=100*$E92,"×","△"),IF(OR(CI$8&lt;9/24,CI$8&gt;=17/24,CI$110="△"),"△","〇")))</f>
        <v>△</v>
      </c>
      <c r="CJ92" s="29" t="str">
        <f ca="1">IF(OR(CJ$9="×",CJ$110="×"),"×",IF(SUMIFS(OFFSET(データ_研究棟施設!$M$5:$M$1048576,0,ROUND(CJ$8*24,1)),データ_研究棟施設!$J$5:$J$1048576,OFFSET($G$9,ROW()-ROW($N$9),CJ$6-$D$4))&gt;=50,IF(SUMIFS(OFFSET(データ_研究棟施設!$M$5:$M$1048576,0,ROUND(CJ$8*24,1)),データ_研究棟施設!$J$5:$J$1048576,OFFSET($G$9,ROW()-ROW($N$9),CJ$6-$D$4))&gt;=100*$E92,"×","△"),IF(OR(CJ$8&lt;9/24,CJ$8&gt;=17/24,CJ$110="△"),"△","〇")))</f>
        <v>△</v>
      </c>
      <c r="CK92" s="29" t="str">
        <f ca="1">IF(OR(CK$9="×",CK$110="×"),"×",IF(SUMIFS(OFFSET(データ_研究棟施設!$M$5:$M$1048576,0,ROUND(CK$8*24,1)),データ_研究棟施設!$J$5:$J$1048576,OFFSET($G$9,ROW()-ROW($N$9),CK$6-$D$4))&gt;=50,IF(SUMIFS(OFFSET(データ_研究棟施設!$M$5:$M$1048576,0,ROUND(CK$8*24,1)),データ_研究棟施設!$J$5:$J$1048576,OFFSET($G$9,ROW()-ROW($N$9),CK$6-$D$4))&gt;=100*$E92,"×","△"),IF(OR(CK$8&lt;9/24,CK$8&gt;=17/24,CK$110="△"),"△","〇")))</f>
        <v>△</v>
      </c>
      <c r="CL92" s="29" t="str">
        <f ca="1">IF(OR(CL$9="×",CL$110="×"),"×",IF(SUMIFS(OFFSET(データ_研究棟施設!$M$5:$M$1048576,0,ROUND(CL$8*24,1)),データ_研究棟施設!$J$5:$J$1048576,OFFSET($G$9,ROW()-ROW($N$9),CL$6-$D$4))&gt;=50,IF(SUMIFS(OFFSET(データ_研究棟施設!$M$5:$M$1048576,0,ROUND(CL$8*24,1)),データ_研究棟施設!$J$5:$J$1048576,OFFSET($G$9,ROW()-ROW($N$9),CL$6-$D$4))&gt;=100*$E92,"×","△"),IF(OR(CL$8&lt;9/24,CL$8&gt;=17/24,CL$110="△"),"△","〇")))</f>
        <v>△</v>
      </c>
      <c r="CM92" s="29" t="str">
        <f ca="1">IF(OR(CM$9="×",CM$110="×"),"×",IF(SUMIFS(OFFSET(データ_研究棟施設!$M$5:$M$1048576,0,ROUND(CM$8*24,1)),データ_研究棟施設!$J$5:$J$1048576,OFFSET($G$9,ROW()-ROW($N$9),CM$6-$D$4))&gt;=50,IF(SUMIFS(OFFSET(データ_研究棟施設!$M$5:$M$1048576,0,ROUND(CM$8*24,1)),データ_研究棟施設!$J$5:$J$1048576,OFFSET($G$9,ROW()-ROW($N$9),CM$6-$D$4))&gt;=100*$E92,"×","△"),IF(OR(CM$8&lt;9/24,CM$8&gt;=17/24,CM$110="△"),"△","〇")))</f>
        <v>△</v>
      </c>
      <c r="CN92" s="29" t="str">
        <f ca="1">IF(OR(CN$9="×",CN$110="×"),"×",IF(SUMIFS(OFFSET(データ_研究棟施設!$M$5:$M$1048576,0,ROUND(CN$8*24,1)),データ_研究棟施設!$J$5:$J$1048576,OFFSET($G$9,ROW()-ROW($N$9),CN$6-$D$4))&gt;=50,IF(SUMIFS(OFFSET(データ_研究棟施設!$M$5:$M$1048576,0,ROUND(CN$8*24,1)),データ_研究棟施設!$J$5:$J$1048576,OFFSET($G$9,ROW()-ROW($N$9),CN$6-$D$4))&gt;=100*$E92,"×","△"),IF(OR(CN$8&lt;9/24,CN$8&gt;=17/24,CN$110="△"),"△","〇")))</f>
        <v>△</v>
      </c>
      <c r="CO92" s="29" t="str">
        <f ca="1">IF(OR(CO$9="×",CO$110="×"),"×",IF(SUMIFS(OFFSET(データ_研究棟施設!$M$5:$M$1048576,0,ROUND(CO$8*24,1)),データ_研究棟施設!$J$5:$J$1048576,OFFSET($G$9,ROW()-ROW($N$9),CO$6-$D$4))&gt;=50,IF(SUMIFS(OFFSET(データ_研究棟施設!$M$5:$M$1048576,0,ROUND(CO$8*24,1)),データ_研究棟施設!$J$5:$J$1048576,OFFSET($G$9,ROW()-ROW($N$9),CO$6-$D$4))&gt;=100*$E92,"×","△"),IF(OR(CO$8&lt;9/24,CO$8&gt;=17/24,CO$110="△"),"△","〇")))</f>
        <v>△</v>
      </c>
      <c r="CP92" s="29" t="str">
        <f ca="1">IF(OR(CP$9="×",CP$110="×"),"×",IF(SUMIFS(OFFSET(データ_研究棟施設!$M$5:$M$1048576,0,ROUND(CP$8*24,1)),データ_研究棟施設!$J$5:$J$1048576,OFFSET($G$9,ROW()-ROW($N$9),CP$6-$D$4))&gt;=50,IF(SUMIFS(OFFSET(データ_研究棟施設!$M$5:$M$1048576,0,ROUND(CP$8*24,1)),データ_研究棟施設!$J$5:$J$1048576,OFFSET($G$9,ROW()-ROW($N$9),CP$6-$D$4))&gt;=100*$E92,"×","△"),IF(OR(CP$8&lt;9/24,CP$8&gt;=17/24,CP$110="△"),"△","〇")))</f>
        <v>△</v>
      </c>
      <c r="CQ92" s="28" t="str">
        <f ca="1">IF(OR(CQ$9="×",CQ$110="×"),"×",IF(SUMIFS(OFFSET(データ_研究棟施設!$M$5:$M$1048576,0,ROUND(CQ$8*24,1)),データ_研究棟施設!$J$5:$J$1048576,OFFSET($G$9,ROW()-ROW($N$9),CQ$6-$D$4))&gt;=50,IF(SUMIFS(OFFSET(データ_研究棟施設!$M$5:$M$1048576,0,ROUND(CQ$8*24,1)),データ_研究棟施設!$J$5:$J$1048576,OFFSET($G$9,ROW()-ROW($N$9),CQ$6-$D$4))&gt;=100*$E92,"×","△"),IF(OR(CQ$8&lt;9/24,CQ$8&gt;=17/24,CQ$110="△"),"△","〇")))</f>
        <v>〇</v>
      </c>
      <c r="CR92" s="29" t="str">
        <f ca="1">IF(OR(CR$9="×",CR$110="×"),"×",IF(SUMIFS(OFFSET(データ_研究棟施設!$M$5:$M$1048576,0,ROUND(CR$8*24,1)),データ_研究棟施設!$J$5:$J$1048576,OFFSET($G$9,ROW()-ROW($N$9),CR$6-$D$4))&gt;=50,IF(SUMIFS(OFFSET(データ_研究棟施設!$M$5:$M$1048576,0,ROUND(CR$8*24,1)),データ_研究棟施設!$J$5:$J$1048576,OFFSET($G$9,ROW()-ROW($N$9),CR$6-$D$4))&gt;=100*$E92,"×","△"),IF(OR(CR$8&lt;9/24,CR$8&gt;=17/24,CR$110="△"),"△","〇")))</f>
        <v>〇</v>
      </c>
      <c r="CS92" s="29" t="str">
        <f ca="1">IF(OR(CS$9="×",CS$110="×"),"×",IF(SUMIFS(OFFSET(データ_研究棟施設!$M$5:$M$1048576,0,ROUND(CS$8*24,1)),データ_研究棟施設!$J$5:$J$1048576,OFFSET($G$9,ROW()-ROW($N$9),CS$6-$D$4))&gt;=50,IF(SUMIFS(OFFSET(データ_研究棟施設!$M$5:$M$1048576,0,ROUND(CS$8*24,1)),データ_研究棟施設!$J$5:$J$1048576,OFFSET($G$9,ROW()-ROW($N$9),CS$6-$D$4))&gt;=100*$E92,"×","△"),IF(OR(CS$8&lt;9/24,CS$8&gt;=17/24,CS$110="△"),"△","〇")))</f>
        <v>〇</v>
      </c>
      <c r="CT92" s="30" t="str">
        <f ca="1">IF(OR(CT$9="×",CT$110="×"),"×",IF(SUMIFS(OFFSET(データ_研究棟施設!$M$5:$M$1048576,0,ROUND(CT$8*24,1)),データ_研究棟施設!$J$5:$J$1048576,OFFSET($G$9,ROW()-ROW($N$9),CT$6-$D$4))&gt;=50,IF(SUMIFS(OFFSET(データ_研究棟施設!$M$5:$M$1048576,0,ROUND(CT$8*24,1)),データ_研究棟施設!$J$5:$J$1048576,OFFSET($G$9,ROW()-ROW($N$9),CT$6-$D$4))&gt;=100*$E92,"×","△"),IF(OR(CT$8&lt;9/24,CT$8&gt;=17/24,CT$110="△"),"△","〇")))</f>
        <v>〇</v>
      </c>
      <c r="CU92" s="29" t="str">
        <f ca="1">IF(OR(CU$9="×",CU$110="×"),"×",IF(SUMIFS(OFFSET(データ_研究棟施設!$M$5:$M$1048576,0,ROUND(CU$8*24,1)),データ_研究棟施設!$J$5:$J$1048576,OFFSET($G$9,ROW()-ROW($N$9),CU$6-$D$4))&gt;=50,IF(SUMIFS(OFFSET(データ_研究棟施設!$M$5:$M$1048576,0,ROUND(CU$8*24,1)),データ_研究棟施設!$J$5:$J$1048576,OFFSET($G$9,ROW()-ROW($N$9),CU$6-$D$4))&gt;=100*$E92,"×","△"),IF(OR(CU$8&lt;9/24,CU$8&gt;=17/24,CU$110="△"),"△","〇")))</f>
        <v>〇</v>
      </c>
      <c r="CV92" s="29" t="str">
        <f ca="1">IF(OR(CV$9="×",CV$110="×"),"×",IF(SUMIFS(OFFSET(データ_研究棟施設!$M$5:$M$1048576,0,ROUND(CV$8*24,1)),データ_研究棟施設!$J$5:$J$1048576,OFFSET($G$9,ROW()-ROW($N$9),CV$6-$D$4))&gt;=50,IF(SUMIFS(OFFSET(データ_研究棟施設!$M$5:$M$1048576,0,ROUND(CV$8*24,1)),データ_研究棟施設!$J$5:$J$1048576,OFFSET($G$9,ROW()-ROW($N$9),CV$6-$D$4))&gt;=100*$E92,"×","△"),IF(OR(CV$8&lt;9/24,CV$8&gt;=17/24,CV$110="△"),"△","〇")))</f>
        <v>〇</v>
      </c>
      <c r="CW92" s="29" t="str">
        <f ca="1">IF(OR(CW$9="×",CW$110="×"),"×",IF(SUMIFS(OFFSET(データ_研究棟施設!$M$5:$M$1048576,0,ROUND(CW$8*24,1)),データ_研究棟施設!$J$5:$J$1048576,OFFSET($G$9,ROW()-ROW($N$9),CW$6-$D$4))&gt;=50,IF(SUMIFS(OFFSET(データ_研究棟施設!$M$5:$M$1048576,0,ROUND(CW$8*24,1)),データ_研究棟施設!$J$5:$J$1048576,OFFSET($G$9,ROW()-ROW($N$9),CW$6-$D$4))&gt;=100*$E92,"×","△"),IF(OR(CW$8&lt;9/24,CW$8&gt;=17/24,CW$110="△"),"△","〇")))</f>
        <v>〇</v>
      </c>
      <c r="CX92" s="29" t="str">
        <f ca="1">IF(OR(CX$9="×",CX$110="×"),"×",IF(SUMIFS(OFFSET(データ_研究棟施設!$M$5:$M$1048576,0,ROUND(CX$8*24,1)),データ_研究棟施設!$J$5:$J$1048576,OFFSET($G$9,ROW()-ROW($N$9),CX$6-$D$4))&gt;=50,IF(SUMIFS(OFFSET(データ_研究棟施設!$M$5:$M$1048576,0,ROUND(CX$8*24,1)),データ_研究棟施設!$J$5:$J$1048576,OFFSET($G$9,ROW()-ROW($N$9),CX$6-$D$4))&gt;=100*$E92,"×","△"),IF(OR(CX$8&lt;9/24,CX$8&gt;=17/24,CX$110="△"),"△","〇")))</f>
        <v>〇</v>
      </c>
      <c r="CY92" s="28" t="str">
        <f ca="1">IF(OR(CY$9="×",CY$110="×"),"×",IF(SUMIFS(OFFSET(データ_研究棟施設!$M$5:$M$1048576,0,ROUND(CY$8*24,1)),データ_研究棟施設!$J$5:$J$1048576,OFFSET($G$9,ROW()-ROW($N$9),CY$6-$D$4))&gt;=50,IF(SUMIFS(OFFSET(データ_研究棟施設!$M$5:$M$1048576,0,ROUND(CY$8*24,1)),データ_研究棟施設!$J$5:$J$1048576,OFFSET($G$9,ROW()-ROW($N$9),CY$6-$D$4))&gt;=100*$E92,"×","△"),IF(OR(CY$8&lt;9/24,CY$8&gt;=17/24,CY$110="△"),"△","〇")))</f>
        <v>△</v>
      </c>
      <c r="CZ92" s="29" t="str">
        <f ca="1">IF(OR(CZ$9="×",CZ$110="×"),"×",IF(SUMIFS(OFFSET(データ_研究棟施設!$M$5:$M$1048576,0,ROUND(CZ$8*24,1)),データ_研究棟施設!$J$5:$J$1048576,OFFSET($G$9,ROW()-ROW($N$9),CZ$6-$D$4))&gt;=50,IF(SUMIFS(OFFSET(データ_研究棟施設!$M$5:$M$1048576,0,ROUND(CZ$8*24,1)),データ_研究棟施設!$J$5:$J$1048576,OFFSET($G$9,ROW()-ROW($N$9),CZ$6-$D$4))&gt;=100*$E92,"×","△"),IF(OR(CZ$8&lt;9/24,CZ$8&gt;=17/24,CZ$110="△"),"△","〇")))</f>
        <v>△</v>
      </c>
      <c r="DA92" s="29" t="str">
        <f ca="1">IF(OR(DA$9="×",DA$110="×"),"×",IF(SUMIFS(OFFSET(データ_研究棟施設!$M$5:$M$1048576,0,ROUND(DA$8*24,1)),データ_研究棟施設!$J$5:$J$1048576,OFFSET($G$9,ROW()-ROW($N$9),DA$6-$D$4))&gt;=50,IF(SUMIFS(OFFSET(データ_研究棟施設!$M$5:$M$1048576,0,ROUND(DA$8*24,1)),データ_研究棟施設!$J$5:$J$1048576,OFFSET($G$9,ROW()-ROW($N$9),DA$6-$D$4))&gt;=100*$E92,"×","△"),IF(OR(DA$8&lt;9/24,DA$8&gt;=17/24,DA$110="△"),"△","〇")))</f>
        <v>△</v>
      </c>
      <c r="DB92" s="30" t="str">
        <f ca="1">IF(OR(DB$9="×",DB$110="×"),"×",IF(SUMIFS(OFFSET(データ_研究棟施設!$M$5:$M$1048576,0,ROUND(DB$8*24,1)),データ_研究棟施設!$J$5:$J$1048576,OFFSET($G$9,ROW()-ROW($N$9),DB$6-$D$4))&gt;=50,IF(SUMIFS(OFFSET(データ_研究棟施設!$M$5:$M$1048576,0,ROUND(DB$8*24,1)),データ_研究棟施設!$J$5:$J$1048576,OFFSET($G$9,ROW()-ROW($N$9),DB$6-$D$4))&gt;=100*$E92,"×","△"),IF(OR(DB$8&lt;9/24,DB$8&gt;=17/24,DB$110="△"),"△","〇")))</f>
        <v>△</v>
      </c>
      <c r="DC92" s="29" t="str">
        <f ca="1">IF(OR(DC$9="×",DC$110="×"),"×",IF(SUMIFS(OFFSET(データ_研究棟施設!$M$5:$M$1048576,0,ROUND(DC$8*24,1)),データ_研究棟施設!$J$5:$J$1048576,OFFSET($G$9,ROW()-ROW($N$9),DC$6-$D$4))&gt;=50,IF(SUMIFS(OFFSET(データ_研究棟施設!$M$5:$M$1048576,0,ROUND(DC$8*24,1)),データ_研究棟施設!$J$5:$J$1048576,OFFSET($G$9,ROW()-ROW($N$9),DC$6-$D$4))&gt;=100*$E92,"×","△"),IF(OR(DC$8&lt;9/24,DC$8&gt;=17/24,DC$110="△"),"△","〇")))</f>
        <v>△</v>
      </c>
      <c r="DD92" s="29" t="str">
        <f ca="1">IF(OR(DD$9="×",DD$110="×"),"×",IF(SUMIFS(OFFSET(データ_研究棟施設!$M$5:$M$1048576,0,ROUND(DD$8*24,1)),データ_研究棟施設!$J$5:$J$1048576,OFFSET($G$9,ROW()-ROW($N$9),DD$6-$D$4))&gt;=50,IF(SUMIFS(OFFSET(データ_研究棟施設!$M$5:$M$1048576,0,ROUND(DD$8*24,1)),データ_研究棟施設!$J$5:$J$1048576,OFFSET($G$9,ROW()-ROW($N$9),DD$6-$D$4))&gt;=100*$E92,"×","△"),IF(OR(DD$8&lt;9/24,DD$8&gt;=17/24,DD$110="△"),"△","〇")))</f>
        <v>△</v>
      </c>
      <c r="DE92" s="37" t="str">
        <f ca="1">IF(OR(DE$9="×",DE$110="×"),"×",IF(SUMIFS(OFFSET(データ_研究棟施設!$M$5:$M$1048576,0,ROUND(DE$8*24,1)),データ_研究棟施設!$J$5:$J$1048576,OFFSET($G$9,ROW()-ROW($N$9),DE$6-$D$4))&gt;=50,IF(SUMIFS(OFFSET(データ_研究棟施設!$M$5:$M$1048576,0,ROUND(DE$8*24,1)),データ_研究棟施設!$J$5:$J$1048576,OFFSET($G$9,ROW()-ROW($N$9),DE$6-$D$4))&gt;=100*$E92,"×","△"),IF(OR(DE$8&lt;9/24,DE$8&gt;=17/24,DE$110="△"),"△","〇")))</f>
        <v>△</v>
      </c>
      <c r="DF92" s="36" t="str">
        <f ca="1">IF(OR(DF$9="×",DF$110="×"),"×",IF(SUMIFS(OFFSET(データ_研究棟施設!$M$5:$M$1048576,0,ROUND(DF$8*24,1)),データ_研究棟施設!$J$5:$J$1048576,OFFSET($G$9,ROW()-ROW($N$9),DF$6-$D$4))&gt;=50,IF(SUMIFS(OFFSET(データ_研究棟施設!$M$5:$M$1048576,0,ROUND(DF$8*24,1)),データ_研究棟施設!$J$5:$J$1048576,OFFSET($G$9,ROW()-ROW($N$9),DF$6-$D$4))&gt;=100*$E92,"×","△"),IF(OR(DF$8&lt;9/24,DF$8&gt;=17/24,DF$110="△"),"△","〇")))</f>
        <v>△</v>
      </c>
      <c r="DG92" s="29" t="str">
        <f ca="1">IF(OR(DG$9="×",DG$110="×"),"×",IF(SUMIFS(OFFSET(データ_研究棟施設!$M$5:$M$1048576,0,ROUND(DG$8*24,1)),データ_研究棟施設!$J$5:$J$1048576,OFFSET($G$9,ROW()-ROW($N$9),DG$6-$D$4))&gt;=50,IF(SUMIFS(OFFSET(データ_研究棟施設!$M$5:$M$1048576,0,ROUND(DG$8*24,1)),データ_研究棟施設!$J$5:$J$1048576,OFFSET($G$9,ROW()-ROW($N$9),DG$6-$D$4))&gt;=100*$E92,"×","△"),IF(OR(DG$8&lt;9/24,DG$8&gt;=17/24,DG$110="△"),"△","〇")))</f>
        <v>△</v>
      </c>
      <c r="DH92" s="29" t="str">
        <f ca="1">IF(OR(DH$9="×",DH$110="×"),"×",IF(SUMIFS(OFFSET(データ_研究棟施設!$M$5:$M$1048576,0,ROUND(DH$8*24,1)),データ_研究棟施設!$J$5:$J$1048576,OFFSET($G$9,ROW()-ROW($N$9),DH$6-$D$4))&gt;=50,IF(SUMIFS(OFFSET(データ_研究棟施設!$M$5:$M$1048576,0,ROUND(DH$8*24,1)),データ_研究棟施設!$J$5:$J$1048576,OFFSET($G$9,ROW()-ROW($N$9),DH$6-$D$4))&gt;=100*$E92,"×","△"),IF(OR(DH$8&lt;9/24,DH$8&gt;=17/24,DH$110="△"),"△","〇")))</f>
        <v>△</v>
      </c>
      <c r="DI92" s="29" t="str">
        <f ca="1">IF(OR(DI$9="×",DI$110="×"),"×",IF(SUMIFS(OFFSET(データ_研究棟施設!$M$5:$M$1048576,0,ROUND(DI$8*24,1)),データ_研究棟施設!$J$5:$J$1048576,OFFSET($G$9,ROW()-ROW($N$9),DI$6-$D$4))&gt;=50,IF(SUMIFS(OFFSET(データ_研究棟施設!$M$5:$M$1048576,0,ROUND(DI$8*24,1)),データ_研究棟施設!$J$5:$J$1048576,OFFSET($G$9,ROW()-ROW($N$9),DI$6-$D$4))&gt;=100*$E92,"×","△"),IF(OR(DI$8&lt;9/24,DI$8&gt;=17/24,DI$110="△"),"△","〇")))</f>
        <v>△</v>
      </c>
      <c r="DJ92" s="29" t="str">
        <f ca="1">IF(OR(DJ$9="×",DJ$110="×"),"×",IF(SUMIFS(OFFSET(データ_研究棟施設!$M$5:$M$1048576,0,ROUND(DJ$8*24,1)),データ_研究棟施設!$J$5:$J$1048576,OFFSET($G$9,ROW()-ROW($N$9),DJ$6-$D$4))&gt;=50,IF(SUMIFS(OFFSET(データ_研究棟施設!$M$5:$M$1048576,0,ROUND(DJ$8*24,1)),データ_研究棟施設!$J$5:$J$1048576,OFFSET($G$9,ROW()-ROW($N$9),DJ$6-$D$4))&gt;=100*$E92,"×","△"),IF(OR(DJ$8&lt;9/24,DJ$8&gt;=17/24,DJ$110="△"),"△","〇")))</f>
        <v>△</v>
      </c>
      <c r="DK92" s="29" t="str">
        <f ca="1">IF(OR(DK$9="×",DK$110="×"),"×",IF(SUMIFS(OFFSET(データ_研究棟施設!$M$5:$M$1048576,0,ROUND(DK$8*24,1)),データ_研究棟施設!$J$5:$J$1048576,OFFSET($G$9,ROW()-ROW($N$9),DK$6-$D$4))&gt;=50,IF(SUMIFS(OFFSET(データ_研究棟施設!$M$5:$M$1048576,0,ROUND(DK$8*24,1)),データ_研究棟施設!$J$5:$J$1048576,OFFSET($G$9,ROW()-ROW($N$9),DK$6-$D$4))&gt;=100*$E92,"×","△"),IF(OR(DK$8&lt;9/24,DK$8&gt;=17/24,DK$110="△"),"△","〇")))</f>
        <v>△</v>
      </c>
      <c r="DL92" s="29" t="str">
        <f ca="1">IF(OR(DL$9="×",DL$110="×"),"×",IF(SUMIFS(OFFSET(データ_研究棟施設!$M$5:$M$1048576,0,ROUND(DL$8*24,1)),データ_研究棟施設!$J$5:$J$1048576,OFFSET($G$9,ROW()-ROW($N$9),DL$6-$D$4))&gt;=50,IF(SUMIFS(OFFSET(データ_研究棟施設!$M$5:$M$1048576,0,ROUND(DL$8*24,1)),データ_研究棟施設!$J$5:$J$1048576,OFFSET($G$9,ROW()-ROW($N$9),DL$6-$D$4))&gt;=100*$E92,"×","△"),IF(OR(DL$8&lt;9/24,DL$8&gt;=17/24,DL$110="△"),"△","〇")))</f>
        <v>△</v>
      </c>
      <c r="DM92" s="29" t="str">
        <f ca="1">IF(OR(DM$9="×",DM$110="×"),"×",IF(SUMIFS(OFFSET(データ_研究棟施設!$M$5:$M$1048576,0,ROUND(DM$8*24,1)),データ_研究棟施設!$J$5:$J$1048576,OFFSET($G$9,ROW()-ROW($N$9),DM$6-$D$4))&gt;=50,IF(SUMIFS(OFFSET(データ_研究棟施設!$M$5:$M$1048576,0,ROUND(DM$8*24,1)),データ_研究棟施設!$J$5:$J$1048576,OFFSET($G$9,ROW()-ROW($N$9),DM$6-$D$4))&gt;=100*$E92,"×","△"),IF(OR(DM$8&lt;9/24,DM$8&gt;=17/24,DM$110="△"),"△","〇")))</f>
        <v>△</v>
      </c>
      <c r="DN92" s="29" t="str">
        <f ca="1">IF(OR(DN$9="×",DN$110="×"),"×",IF(SUMIFS(OFFSET(データ_研究棟施設!$M$5:$M$1048576,0,ROUND(DN$8*24,1)),データ_研究棟施設!$J$5:$J$1048576,OFFSET($G$9,ROW()-ROW($N$9),DN$6-$D$4))&gt;=50,IF(SUMIFS(OFFSET(データ_研究棟施設!$M$5:$M$1048576,0,ROUND(DN$8*24,1)),データ_研究棟施設!$J$5:$J$1048576,OFFSET($G$9,ROW()-ROW($N$9),DN$6-$D$4))&gt;=100*$E92,"×","△"),IF(OR(DN$8&lt;9/24,DN$8&gt;=17/24,DN$110="△"),"△","〇")))</f>
        <v>△</v>
      </c>
      <c r="DO92" s="28" t="str">
        <f ca="1">IF(OR(DO$9="×",DO$110="×"),"×",IF(SUMIFS(OFFSET(データ_研究棟施設!$M$5:$M$1048576,0,ROUND(DO$8*24,1)),データ_研究棟施設!$J$5:$J$1048576,OFFSET($G$9,ROW()-ROW($N$9),DO$6-$D$4))&gt;=50,IF(SUMIFS(OFFSET(データ_研究棟施設!$M$5:$M$1048576,0,ROUND(DO$8*24,1)),データ_研究棟施設!$J$5:$J$1048576,OFFSET($G$9,ROW()-ROW($N$9),DO$6-$D$4))&gt;=100*$E92,"×","△"),IF(OR(DO$8&lt;9/24,DO$8&gt;=17/24,DO$110="△"),"△","〇")))</f>
        <v>〇</v>
      </c>
      <c r="DP92" s="29" t="str">
        <f ca="1">IF(OR(DP$9="×",DP$110="×"),"×",IF(SUMIFS(OFFSET(データ_研究棟施設!$M$5:$M$1048576,0,ROUND(DP$8*24,1)),データ_研究棟施設!$J$5:$J$1048576,OFFSET($G$9,ROW()-ROW($N$9),DP$6-$D$4))&gt;=50,IF(SUMIFS(OFFSET(データ_研究棟施設!$M$5:$M$1048576,0,ROUND(DP$8*24,1)),データ_研究棟施設!$J$5:$J$1048576,OFFSET($G$9,ROW()-ROW($N$9),DP$6-$D$4))&gt;=100*$E92,"×","△"),IF(OR(DP$8&lt;9/24,DP$8&gt;=17/24,DP$110="△"),"△","〇")))</f>
        <v>〇</v>
      </c>
      <c r="DQ92" s="29" t="str">
        <f ca="1">IF(OR(DQ$9="×",DQ$110="×"),"×",IF(SUMIFS(OFFSET(データ_研究棟施設!$M$5:$M$1048576,0,ROUND(DQ$8*24,1)),データ_研究棟施設!$J$5:$J$1048576,OFFSET($G$9,ROW()-ROW($N$9),DQ$6-$D$4))&gt;=50,IF(SUMIFS(OFFSET(データ_研究棟施設!$M$5:$M$1048576,0,ROUND(DQ$8*24,1)),データ_研究棟施設!$J$5:$J$1048576,OFFSET($G$9,ROW()-ROW($N$9),DQ$6-$D$4))&gt;=100*$E92,"×","△"),IF(OR(DQ$8&lt;9/24,DQ$8&gt;=17/24,DQ$110="△"),"△","〇")))</f>
        <v>〇</v>
      </c>
      <c r="DR92" s="30" t="str">
        <f ca="1">IF(OR(DR$9="×",DR$110="×"),"×",IF(SUMIFS(OFFSET(データ_研究棟施設!$M$5:$M$1048576,0,ROUND(DR$8*24,1)),データ_研究棟施設!$J$5:$J$1048576,OFFSET($G$9,ROW()-ROW($N$9),DR$6-$D$4))&gt;=50,IF(SUMIFS(OFFSET(データ_研究棟施設!$M$5:$M$1048576,0,ROUND(DR$8*24,1)),データ_研究棟施設!$J$5:$J$1048576,OFFSET($G$9,ROW()-ROW($N$9),DR$6-$D$4))&gt;=100*$E92,"×","△"),IF(OR(DR$8&lt;9/24,DR$8&gt;=17/24,DR$110="△"),"△","〇")))</f>
        <v>〇</v>
      </c>
      <c r="DS92" s="29" t="str">
        <f ca="1">IF(OR(DS$9="×",DS$110="×"),"×",IF(SUMIFS(OFFSET(データ_研究棟施設!$M$5:$M$1048576,0,ROUND(DS$8*24,1)),データ_研究棟施設!$J$5:$J$1048576,OFFSET($G$9,ROW()-ROW($N$9),DS$6-$D$4))&gt;=50,IF(SUMIFS(OFFSET(データ_研究棟施設!$M$5:$M$1048576,0,ROUND(DS$8*24,1)),データ_研究棟施設!$J$5:$J$1048576,OFFSET($G$9,ROW()-ROW($N$9),DS$6-$D$4))&gt;=100*$E92,"×","△"),IF(OR(DS$8&lt;9/24,DS$8&gt;=17/24,DS$110="△"),"△","〇")))</f>
        <v>〇</v>
      </c>
      <c r="DT92" s="29" t="str">
        <f ca="1">IF(OR(DT$9="×",DT$110="×"),"×",IF(SUMIFS(OFFSET(データ_研究棟施設!$M$5:$M$1048576,0,ROUND(DT$8*24,1)),データ_研究棟施設!$J$5:$J$1048576,OFFSET($G$9,ROW()-ROW($N$9),DT$6-$D$4))&gt;=50,IF(SUMIFS(OFFSET(データ_研究棟施設!$M$5:$M$1048576,0,ROUND(DT$8*24,1)),データ_研究棟施設!$J$5:$J$1048576,OFFSET($G$9,ROW()-ROW($N$9),DT$6-$D$4))&gt;=100*$E92,"×","△"),IF(OR(DT$8&lt;9/24,DT$8&gt;=17/24,DT$110="△"),"△","〇")))</f>
        <v>〇</v>
      </c>
      <c r="DU92" s="29" t="str">
        <f ca="1">IF(OR(DU$9="×",DU$110="×"),"×",IF(SUMIFS(OFFSET(データ_研究棟施設!$M$5:$M$1048576,0,ROUND(DU$8*24,1)),データ_研究棟施設!$J$5:$J$1048576,OFFSET($G$9,ROW()-ROW($N$9),DU$6-$D$4))&gt;=50,IF(SUMIFS(OFFSET(データ_研究棟施設!$M$5:$M$1048576,0,ROUND(DU$8*24,1)),データ_研究棟施設!$J$5:$J$1048576,OFFSET($G$9,ROW()-ROW($N$9),DU$6-$D$4))&gt;=100*$E92,"×","△"),IF(OR(DU$8&lt;9/24,DU$8&gt;=17/24,DU$110="△"),"△","〇")))</f>
        <v>〇</v>
      </c>
      <c r="DV92" s="29" t="str">
        <f ca="1">IF(OR(DV$9="×",DV$110="×"),"×",IF(SUMIFS(OFFSET(データ_研究棟施設!$M$5:$M$1048576,0,ROUND(DV$8*24,1)),データ_研究棟施設!$J$5:$J$1048576,OFFSET($G$9,ROW()-ROW($N$9),DV$6-$D$4))&gt;=50,IF(SUMIFS(OFFSET(データ_研究棟施設!$M$5:$M$1048576,0,ROUND(DV$8*24,1)),データ_研究棟施設!$J$5:$J$1048576,OFFSET($G$9,ROW()-ROW($N$9),DV$6-$D$4))&gt;=100*$E92,"×","△"),IF(OR(DV$8&lt;9/24,DV$8&gt;=17/24,DV$110="△"),"△","〇")))</f>
        <v>〇</v>
      </c>
      <c r="DW92" s="28" t="str">
        <f ca="1">IF(OR(DW$9="×",DW$110="×"),"×",IF(SUMIFS(OFFSET(データ_研究棟施設!$M$5:$M$1048576,0,ROUND(DW$8*24,1)),データ_研究棟施設!$J$5:$J$1048576,OFFSET($G$9,ROW()-ROW($N$9),DW$6-$D$4))&gt;=50,IF(SUMIFS(OFFSET(データ_研究棟施設!$M$5:$M$1048576,0,ROUND(DW$8*24,1)),データ_研究棟施設!$J$5:$J$1048576,OFFSET($G$9,ROW()-ROW($N$9),DW$6-$D$4))&gt;=100*$E92,"×","△"),IF(OR(DW$8&lt;9/24,DW$8&gt;=17/24,DW$110="△"),"△","〇")))</f>
        <v>△</v>
      </c>
      <c r="DX92" s="29" t="str">
        <f ca="1">IF(OR(DX$9="×",DX$110="×"),"×",IF(SUMIFS(OFFSET(データ_研究棟施設!$M$5:$M$1048576,0,ROUND(DX$8*24,1)),データ_研究棟施設!$J$5:$J$1048576,OFFSET($G$9,ROW()-ROW($N$9),DX$6-$D$4))&gt;=50,IF(SUMIFS(OFFSET(データ_研究棟施設!$M$5:$M$1048576,0,ROUND(DX$8*24,1)),データ_研究棟施設!$J$5:$J$1048576,OFFSET($G$9,ROW()-ROW($N$9),DX$6-$D$4))&gt;=100*$E92,"×","△"),IF(OR(DX$8&lt;9/24,DX$8&gt;=17/24,DX$110="△"),"△","〇")))</f>
        <v>△</v>
      </c>
      <c r="DY92" s="29" t="str">
        <f ca="1">IF(OR(DY$9="×",DY$110="×"),"×",IF(SUMIFS(OFFSET(データ_研究棟施設!$M$5:$M$1048576,0,ROUND(DY$8*24,1)),データ_研究棟施設!$J$5:$J$1048576,OFFSET($G$9,ROW()-ROW($N$9),DY$6-$D$4))&gt;=50,IF(SUMIFS(OFFSET(データ_研究棟施設!$M$5:$M$1048576,0,ROUND(DY$8*24,1)),データ_研究棟施設!$J$5:$J$1048576,OFFSET($G$9,ROW()-ROW($N$9),DY$6-$D$4))&gt;=100*$E92,"×","△"),IF(OR(DY$8&lt;9/24,DY$8&gt;=17/24,DY$110="△"),"△","〇")))</f>
        <v>△</v>
      </c>
      <c r="DZ92" s="30" t="str">
        <f ca="1">IF(OR(DZ$9="×",DZ$110="×"),"×",IF(SUMIFS(OFFSET(データ_研究棟施設!$M$5:$M$1048576,0,ROUND(DZ$8*24,1)),データ_研究棟施設!$J$5:$J$1048576,OFFSET($G$9,ROW()-ROW($N$9),DZ$6-$D$4))&gt;=50,IF(SUMIFS(OFFSET(データ_研究棟施設!$M$5:$M$1048576,0,ROUND(DZ$8*24,1)),データ_研究棟施設!$J$5:$J$1048576,OFFSET($G$9,ROW()-ROW($N$9),DZ$6-$D$4))&gt;=100*$E92,"×","△"),IF(OR(DZ$8&lt;9/24,DZ$8&gt;=17/24,DZ$110="△"),"△","〇")))</f>
        <v>△</v>
      </c>
      <c r="EA92" s="29" t="str">
        <f ca="1">IF(OR(EA$9="×",EA$110="×"),"×",IF(SUMIFS(OFFSET(データ_研究棟施設!$M$5:$M$1048576,0,ROUND(EA$8*24,1)),データ_研究棟施設!$J$5:$J$1048576,OFFSET($G$9,ROW()-ROW($N$9),EA$6-$D$4))&gt;=50,IF(SUMIFS(OFFSET(データ_研究棟施設!$M$5:$M$1048576,0,ROUND(EA$8*24,1)),データ_研究棟施設!$J$5:$J$1048576,OFFSET($G$9,ROW()-ROW($N$9),EA$6-$D$4))&gt;=100*$E92,"×","△"),IF(OR(EA$8&lt;9/24,EA$8&gt;=17/24,EA$110="△"),"△","〇")))</f>
        <v>△</v>
      </c>
      <c r="EB92" s="29" t="str">
        <f ca="1">IF(OR(EB$9="×",EB$110="×"),"×",IF(SUMIFS(OFFSET(データ_研究棟施設!$M$5:$M$1048576,0,ROUND(EB$8*24,1)),データ_研究棟施設!$J$5:$J$1048576,OFFSET($G$9,ROW()-ROW($N$9),EB$6-$D$4))&gt;=50,IF(SUMIFS(OFFSET(データ_研究棟施設!$M$5:$M$1048576,0,ROUND(EB$8*24,1)),データ_研究棟施設!$J$5:$J$1048576,OFFSET($G$9,ROW()-ROW($N$9),EB$6-$D$4))&gt;=100*$E92,"×","△"),IF(OR(EB$8&lt;9/24,EB$8&gt;=17/24,EB$110="△"),"△","〇")))</f>
        <v>△</v>
      </c>
      <c r="EC92" s="37" t="str">
        <f ca="1">IF(OR(EC$9="×",EC$110="×"),"×",IF(SUMIFS(OFFSET(データ_研究棟施設!$M$5:$M$1048576,0,ROUND(EC$8*24,1)),データ_研究棟施設!$J$5:$J$1048576,OFFSET($G$9,ROW()-ROW($N$9),EC$6-$D$4))&gt;=50,IF(SUMIFS(OFFSET(データ_研究棟施設!$M$5:$M$1048576,0,ROUND(EC$8*24,1)),データ_研究棟施設!$J$5:$J$1048576,OFFSET($G$9,ROW()-ROW($N$9),EC$6-$D$4))&gt;=100*$E92,"×","△"),IF(OR(EC$8&lt;9/24,EC$8&gt;=17/24,EC$110="△"),"△","〇")))</f>
        <v>△</v>
      </c>
      <c r="ED92" s="36" t="str">
        <f ca="1">IF(OR(ED$9="×",ED$110="×"),"×",IF(SUMIFS(OFFSET(データ_研究棟施設!$M$5:$M$1048576,0,ROUND(ED$8*24,1)),データ_研究棟施設!$J$5:$J$1048576,OFFSET($G$9,ROW()-ROW($N$9),ED$6-$D$4))&gt;=50,IF(SUMIFS(OFFSET(データ_研究棟施設!$M$5:$M$1048576,0,ROUND(ED$8*24,1)),データ_研究棟施設!$J$5:$J$1048576,OFFSET($G$9,ROW()-ROW($N$9),ED$6-$D$4))&gt;=100*$E92,"×","△"),IF(OR(ED$8&lt;9/24,ED$8&gt;=17/24,ED$110="△"),"△","〇")))</f>
        <v>×</v>
      </c>
      <c r="EE92" s="29" t="str">
        <f ca="1">IF(OR(EE$9="×",EE$110="×"),"×",IF(SUMIFS(OFFSET(データ_研究棟施設!$M$5:$M$1048576,0,ROUND(EE$8*24,1)),データ_研究棟施設!$J$5:$J$1048576,OFFSET($G$9,ROW()-ROW($N$9),EE$6-$D$4))&gt;=50,IF(SUMIFS(OFFSET(データ_研究棟施設!$M$5:$M$1048576,0,ROUND(EE$8*24,1)),データ_研究棟施設!$J$5:$J$1048576,OFFSET($G$9,ROW()-ROW($N$9),EE$6-$D$4))&gt;=100*$E92,"×","△"),IF(OR(EE$8&lt;9/24,EE$8&gt;=17/24,EE$110="△"),"△","〇")))</f>
        <v>×</v>
      </c>
      <c r="EF92" s="29" t="str">
        <f ca="1">IF(OR(EF$9="×",EF$110="×"),"×",IF(SUMIFS(OFFSET(データ_研究棟施設!$M$5:$M$1048576,0,ROUND(EF$8*24,1)),データ_研究棟施設!$J$5:$J$1048576,OFFSET($G$9,ROW()-ROW($N$9),EF$6-$D$4))&gt;=50,IF(SUMIFS(OFFSET(データ_研究棟施設!$M$5:$M$1048576,0,ROUND(EF$8*24,1)),データ_研究棟施設!$J$5:$J$1048576,OFFSET($G$9,ROW()-ROW($N$9),EF$6-$D$4))&gt;=100*$E92,"×","△"),IF(OR(EF$8&lt;9/24,EF$8&gt;=17/24,EF$110="△"),"△","〇")))</f>
        <v>×</v>
      </c>
      <c r="EG92" s="29" t="str">
        <f ca="1">IF(OR(EG$9="×",EG$110="×"),"×",IF(SUMIFS(OFFSET(データ_研究棟施設!$M$5:$M$1048576,0,ROUND(EG$8*24,1)),データ_研究棟施設!$J$5:$J$1048576,OFFSET($G$9,ROW()-ROW($N$9),EG$6-$D$4))&gt;=50,IF(SUMIFS(OFFSET(データ_研究棟施設!$M$5:$M$1048576,0,ROUND(EG$8*24,1)),データ_研究棟施設!$J$5:$J$1048576,OFFSET($G$9,ROW()-ROW($N$9),EG$6-$D$4))&gt;=100*$E92,"×","△"),IF(OR(EG$8&lt;9/24,EG$8&gt;=17/24,EG$110="△"),"△","〇")))</f>
        <v>×</v>
      </c>
      <c r="EH92" s="29" t="str">
        <f ca="1">IF(OR(EH$9="×",EH$110="×"),"×",IF(SUMIFS(OFFSET(データ_研究棟施設!$M$5:$M$1048576,0,ROUND(EH$8*24,1)),データ_研究棟施設!$J$5:$J$1048576,OFFSET($G$9,ROW()-ROW($N$9),EH$6-$D$4))&gt;=50,IF(SUMIFS(OFFSET(データ_研究棟施設!$M$5:$M$1048576,0,ROUND(EH$8*24,1)),データ_研究棟施設!$J$5:$J$1048576,OFFSET($G$9,ROW()-ROW($N$9),EH$6-$D$4))&gt;=100*$E92,"×","△"),IF(OR(EH$8&lt;9/24,EH$8&gt;=17/24,EH$110="△"),"△","〇")))</f>
        <v>×</v>
      </c>
      <c r="EI92" s="29" t="str">
        <f ca="1">IF(OR(EI$9="×",EI$110="×"),"×",IF(SUMIFS(OFFSET(データ_研究棟施設!$M$5:$M$1048576,0,ROUND(EI$8*24,1)),データ_研究棟施設!$J$5:$J$1048576,OFFSET($G$9,ROW()-ROW($N$9),EI$6-$D$4))&gt;=50,IF(SUMIFS(OFFSET(データ_研究棟施設!$M$5:$M$1048576,0,ROUND(EI$8*24,1)),データ_研究棟施設!$J$5:$J$1048576,OFFSET($G$9,ROW()-ROW($N$9),EI$6-$D$4))&gt;=100*$E92,"×","△"),IF(OR(EI$8&lt;9/24,EI$8&gt;=17/24,EI$110="△"),"△","〇")))</f>
        <v>×</v>
      </c>
      <c r="EJ92" s="29" t="str">
        <f ca="1">IF(OR(EJ$9="×",EJ$110="×"),"×",IF(SUMIFS(OFFSET(データ_研究棟施設!$M$5:$M$1048576,0,ROUND(EJ$8*24,1)),データ_研究棟施設!$J$5:$J$1048576,OFFSET($G$9,ROW()-ROW($N$9),EJ$6-$D$4))&gt;=50,IF(SUMIFS(OFFSET(データ_研究棟施設!$M$5:$M$1048576,0,ROUND(EJ$8*24,1)),データ_研究棟施設!$J$5:$J$1048576,OFFSET($G$9,ROW()-ROW($N$9),EJ$6-$D$4))&gt;=100*$E92,"×","△"),IF(OR(EJ$8&lt;9/24,EJ$8&gt;=17/24,EJ$110="△"),"△","〇")))</f>
        <v>×</v>
      </c>
      <c r="EK92" s="29" t="str">
        <f ca="1">IF(OR(EK$9="×",EK$110="×"),"×",IF(SUMIFS(OFFSET(データ_研究棟施設!$M$5:$M$1048576,0,ROUND(EK$8*24,1)),データ_研究棟施設!$J$5:$J$1048576,OFFSET($G$9,ROW()-ROW($N$9),EK$6-$D$4))&gt;=50,IF(SUMIFS(OFFSET(データ_研究棟施設!$M$5:$M$1048576,0,ROUND(EK$8*24,1)),データ_研究棟施設!$J$5:$J$1048576,OFFSET($G$9,ROW()-ROW($N$9),EK$6-$D$4))&gt;=100*$E92,"×","△"),IF(OR(EK$8&lt;9/24,EK$8&gt;=17/24,EK$110="△"),"△","〇")))</f>
        <v>×</v>
      </c>
      <c r="EL92" s="29" t="str">
        <f ca="1">IF(OR(EL$9="×",EL$110="×"),"×",IF(SUMIFS(OFFSET(データ_研究棟施設!$M$5:$M$1048576,0,ROUND(EL$8*24,1)),データ_研究棟施設!$J$5:$J$1048576,OFFSET($G$9,ROW()-ROW($N$9),EL$6-$D$4))&gt;=50,IF(SUMIFS(OFFSET(データ_研究棟施設!$M$5:$M$1048576,0,ROUND(EL$8*24,1)),データ_研究棟施設!$J$5:$J$1048576,OFFSET($G$9,ROW()-ROW($N$9),EL$6-$D$4))&gt;=100*$E92,"×","△"),IF(OR(EL$8&lt;9/24,EL$8&gt;=17/24,EL$110="△"),"△","〇")))</f>
        <v>×</v>
      </c>
      <c r="EM92" s="28" t="str">
        <f ca="1">IF(OR(EM$9="×",EM$110="×"),"×",IF(SUMIFS(OFFSET(データ_研究棟施設!$M$5:$M$1048576,0,ROUND(EM$8*24,1)),データ_研究棟施設!$J$5:$J$1048576,OFFSET($G$9,ROW()-ROW($N$9),EM$6-$D$4))&gt;=50,IF(SUMIFS(OFFSET(データ_研究棟施設!$M$5:$M$1048576,0,ROUND(EM$8*24,1)),データ_研究棟施設!$J$5:$J$1048576,OFFSET($G$9,ROW()-ROW($N$9),EM$6-$D$4))&gt;=100*$E92,"×","△"),IF(OR(EM$8&lt;9/24,EM$8&gt;=17/24,EM$110="△"),"△","〇")))</f>
        <v>×</v>
      </c>
      <c r="EN92" s="29" t="str">
        <f ca="1">IF(OR(EN$9="×",EN$110="×"),"×",IF(SUMIFS(OFFSET(データ_研究棟施設!$M$5:$M$1048576,0,ROUND(EN$8*24,1)),データ_研究棟施設!$J$5:$J$1048576,OFFSET($G$9,ROW()-ROW($N$9),EN$6-$D$4))&gt;=50,IF(SUMIFS(OFFSET(データ_研究棟施設!$M$5:$M$1048576,0,ROUND(EN$8*24,1)),データ_研究棟施設!$J$5:$J$1048576,OFFSET($G$9,ROW()-ROW($N$9),EN$6-$D$4))&gt;=100*$E92,"×","△"),IF(OR(EN$8&lt;9/24,EN$8&gt;=17/24,EN$110="△"),"△","〇")))</f>
        <v>×</v>
      </c>
      <c r="EO92" s="29" t="str">
        <f ca="1">IF(OR(EO$9="×",EO$110="×"),"×",IF(SUMIFS(OFFSET(データ_研究棟施設!$M$5:$M$1048576,0,ROUND(EO$8*24,1)),データ_研究棟施設!$J$5:$J$1048576,OFFSET($G$9,ROW()-ROW($N$9),EO$6-$D$4))&gt;=50,IF(SUMIFS(OFFSET(データ_研究棟施設!$M$5:$M$1048576,0,ROUND(EO$8*24,1)),データ_研究棟施設!$J$5:$J$1048576,OFFSET($G$9,ROW()-ROW($N$9),EO$6-$D$4))&gt;=100*$E92,"×","△"),IF(OR(EO$8&lt;9/24,EO$8&gt;=17/24,EO$110="△"),"△","〇")))</f>
        <v>×</v>
      </c>
      <c r="EP92" s="30" t="str">
        <f ca="1">IF(OR(EP$9="×",EP$110="×"),"×",IF(SUMIFS(OFFSET(データ_研究棟施設!$M$5:$M$1048576,0,ROUND(EP$8*24,1)),データ_研究棟施設!$J$5:$J$1048576,OFFSET($G$9,ROW()-ROW($N$9),EP$6-$D$4))&gt;=50,IF(SUMIFS(OFFSET(データ_研究棟施設!$M$5:$M$1048576,0,ROUND(EP$8*24,1)),データ_研究棟施設!$J$5:$J$1048576,OFFSET($G$9,ROW()-ROW($N$9),EP$6-$D$4))&gt;=100*$E92,"×","△"),IF(OR(EP$8&lt;9/24,EP$8&gt;=17/24,EP$110="△"),"△","〇")))</f>
        <v>×</v>
      </c>
      <c r="EQ92" s="29" t="str">
        <f ca="1">IF(OR(EQ$9="×",EQ$110="×"),"×",IF(SUMIFS(OFFSET(データ_研究棟施設!$M$5:$M$1048576,0,ROUND(EQ$8*24,1)),データ_研究棟施設!$J$5:$J$1048576,OFFSET($G$9,ROW()-ROW($N$9),EQ$6-$D$4))&gt;=50,IF(SUMIFS(OFFSET(データ_研究棟施設!$M$5:$M$1048576,0,ROUND(EQ$8*24,1)),データ_研究棟施設!$J$5:$J$1048576,OFFSET($G$9,ROW()-ROW($N$9),EQ$6-$D$4))&gt;=100*$E92,"×","△"),IF(OR(EQ$8&lt;9/24,EQ$8&gt;=17/24,EQ$110="△"),"△","〇")))</f>
        <v>×</v>
      </c>
      <c r="ER92" s="29" t="str">
        <f ca="1">IF(OR(ER$9="×",ER$110="×"),"×",IF(SUMIFS(OFFSET(データ_研究棟施設!$M$5:$M$1048576,0,ROUND(ER$8*24,1)),データ_研究棟施設!$J$5:$J$1048576,OFFSET($G$9,ROW()-ROW($N$9),ER$6-$D$4))&gt;=50,IF(SUMIFS(OFFSET(データ_研究棟施設!$M$5:$M$1048576,0,ROUND(ER$8*24,1)),データ_研究棟施設!$J$5:$J$1048576,OFFSET($G$9,ROW()-ROW($N$9),ER$6-$D$4))&gt;=100*$E92,"×","△"),IF(OR(ER$8&lt;9/24,ER$8&gt;=17/24,ER$110="△"),"△","〇")))</f>
        <v>×</v>
      </c>
      <c r="ES92" s="29" t="str">
        <f ca="1">IF(OR(ES$9="×",ES$110="×"),"×",IF(SUMIFS(OFFSET(データ_研究棟施設!$M$5:$M$1048576,0,ROUND(ES$8*24,1)),データ_研究棟施設!$J$5:$J$1048576,OFFSET($G$9,ROW()-ROW($N$9),ES$6-$D$4))&gt;=50,IF(SUMIFS(OFFSET(データ_研究棟施設!$M$5:$M$1048576,0,ROUND(ES$8*24,1)),データ_研究棟施設!$J$5:$J$1048576,OFFSET($G$9,ROW()-ROW($N$9),ES$6-$D$4))&gt;=100*$E92,"×","△"),IF(OR(ES$8&lt;9/24,ES$8&gt;=17/24,ES$110="△"),"△","〇")))</f>
        <v>×</v>
      </c>
      <c r="ET92" s="29" t="str">
        <f ca="1">IF(OR(ET$9="×",ET$110="×"),"×",IF(SUMIFS(OFFSET(データ_研究棟施設!$M$5:$M$1048576,0,ROUND(ET$8*24,1)),データ_研究棟施設!$J$5:$J$1048576,OFFSET($G$9,ROW()-ROW($N$9),ET$6-$D$4))&gt;=50,IF(SUMIFS(OFFSET(データ_研究棟施設!$M$5:$M$1048576,0,ROUND(ET$8*24,1)),データ_研究棟施設!$J$5:$J$1048576,OFFSET($G$9,ROW()-ROW($N$9),ET$6-$D$4))&gt;=100*$E92,"×","△"),IF(OR(ET$8&lt;9/24,ET$8&gt;=17/24,ET$110="△"),"△","〇")))</f>
        <v>×</v>
      </c>
      <c r="EU92" s="28" t="str">
        <f ca="1">IF(OR(EU$9="×",EU$110="×"),"×",IF(SUMIFS(OFFSET(データ_研究棟施設!$M$5:$M$1048576,0,ROUND(EU$8*24,1)),データ_研究棟施設!$J$5:$J$1048576,OFFSET($G$9,ROW()-ROW($N$9),EU$6-$D$4))&gt;=50,IF(SUMIFS(OFFSET(データ_研究棟施設!$M$5:$M$1048576,0,ROUND(EU$8*24,1)),データ_研究棟施設!$J$5:$J$1048576,OFFSET($G$9,ROW()-ROW($N$9),EU$6-$D$4))&gt;=100*$E92,"×","△"),IF(OR(EU$8&lt;9/24,EU$8&gt;=17/24,EU$110="△"),"△","〇")))</f>
        <v>×</v>
      </c>
      <c r="EV92" s="29" t="str">
        <f ca="1">IF(OR(EV$9="×",EV$110="×"),"×",IF(SUMIFS(OFFSET(データ_研究棟施設!$M$5:$M$1048576,0,ROUND(EV$8*24,1)),データ_研究棟施設!$J$5:$J$1048576,OFFSET($G$9,ROW()-ROW($N$9),EV$6-$D$4))&gt;=50,IF(SUMIFS(OFFSET(データ_研究棟施設!$M$5:$M$1048576,0,ROUND(EV$8*24,1)),データ_研究棟施設!$J$5:$J$1048576,OFFSET($G$9,ROW()-ROW($N$9),EV$6-$D$4))&gt;=100*$E92,"×","△"),IF(OR(EV$8&lt;9/24,EV$8&gt;=17/24,EV$110="△"),"△","〇")))</f>
        <v>×</v>
      </c>
      <c r="EW92" s="29" t="str">
        <f ca="1">IF(OR(EW$9="×",EW$110="×"),"×",IF(SUMIFS(OFFSET(データ_研究棟施設!$M$5:$M$1048576,0,ROUND(EW$8*24,1)),データ_研究棟施設!$J$5:$J$1048576,OFFSET($G$9,ROW()-ROW($N$9),EW$6-$D$4))&gt;=50,IF(SUMIFS(OFFSET(データ_研究棟施設!$M$5:$M$1048576,0,ROUND(EW$8*24,1)),データ_研究棟施設!$J$5:$J$1048576,OFFSET($G$9,ROW()-ROW($N$9),EW$6-$D$4))&gt;=100*$E92,"×","△"),IF(OR(EW$8&lt;9/24,EW$8&gt;=17/24,EW$110="△"),"△","〇")))</f>
        <v>×</v>
      </c>
      <c r="EX92" s="30" t="str">
        <f ca="1">IF(OR(EX$9="×",EX$110="×"),"×",IF(SUMIFS(OFFSET(データ_研究棟施設!$M$5:$M$1048576,0,ROUND(EX$8*24,1)),データ_研究棟施設!$J$5:$J$1048576,OFFSET($G$9,ROW()-ROW($N$9),EX$6-$D$4))&gt;=50,IF(SUMIFS(OFFSET(データ_研究棟施設!$M$5:$M$1048576,0,ROUND(EX$8*24,1)),データ_研究棟施設!$J$5:$J$1048576,OFFSET($G$9,ROW()-ROW($N$9),EX$6-$D$4))&gt;=100*$E92,"×","△"),IF(OR(EX$8&lt;9/24,EX$8&gt;=17/24,EX$110="△"),"△","〇")))</f>
        <v>×</v>
      </c>
      <c r="EY92" s="29" t="str">
        <f ca="1">IF(OR(EY$9="×",EY$110="×"),"×",IF(SUMIFS(OFFSET(データ_研究棟施設!$M$5:$M$1048576,0,ROUND(EY$8*24,1)),データ_研究棟施設!$J$5:$J$1048576,OFFSET($G$9,ROW()-ROW($N$9),EY$6-$D$4))&gt;=50,IF(SUMIFS(OFFSET(データ_研究棟施設!$M$5:$M$1048576,0,ROUND(EY$8*24,1)),データ_研究棟施設!$J$5:$J$1048576,OFFSET($G$9,ROW()-ROW($N$9),EY$6-$D$4))&gt;=100*$E92,"×","△"),IF(OR(EY$8&lt;9/24,EY$8&gt;=17/24,EY$110="△"),"△","〇")))</f>
        <v>×</v>
      </c>
      <c r="EZ92" s="29" t="str">
        <f ca="1">IF(OR(EZ$9="×",EZ$110="×"),"×",IF(SUMIFS(OFFSET(データ_研究棟施設!$M$5:$M$1048576,0,ROUND(EZ$8*24,1)),データ_研究棟施設!$J$5:$J$1048576,OFFSET($G$9,ROW()-ROW($N$9),EZ$6-$D$4))&gt;=50,IF(SUMIFS(OFFSET(データ_研究棟施設!$M$5:$M$1048576,0,ROUND(EZ$8*24,1)),データ_研究棟施設!$J$5:$J$1048576,OFFSET($G$9,ROW()-ROW($N$9),EZ$6-$D$4))&gt;=100*$E92,"×","△"),IF(OR(EZ$8&lt;9/24,EZ$8&gt;=17/24,EZ$110="△"),"△","〇")))</f>
        <v>×</v>
      </c>
      <c r="FA92" s="37" t="str">
        <f ca="1">IF(OR(FA$9="×",FA$110="×"),"×",IF(SUMIFS(OFFSET(データ_研究棟施設!$M$5:$M$1048576,0,ROUND(FA$8*24,1)),データ_研究棟施設!$J$5:$J$1048576,OFFSET($G$9,ROW()-ROW($N$9),FA$6-$D$4))&gt;=50,IF(SUMIFS(OFFSET(データ_研究棟施設!$M$5:$M$1048576,0,ROUND(FA$8*24,1)),データ_研究棟施設!$J$5:$J$1048576,OFFSET($G$9,ROW()-ROW($N$9),FA$6-$D$4))&gt;=100*$E92,"×","△"),IF(OR(FA$8&lt;9/24,FA$8&gt;=17/24,FA$110="△"),"△","〇")))</f>
        <v>×</v>
      </c>
      <c r="FB92" s="36" t="str">
        <f ca="1">IF(OR(FB$9="×",FB$110="×"),"×",IF(SUMIFS(OFFSET(データ_研究棟施設!$M$5:$M$1048576,0,ROUND(FB$8*24,1)),データ_研究棟施設!$J$5:$J$1048576,OFFSET($G$9,ROW()-ROW($N$9),FB$6-$D$4))&gt;=50,IF(SUMIFS(OFFSET(データ_研究棟施設!$M$5:$M$1048576,0,ROUND(FB$8*24,1)),データ_研究棟施設!$J$5:$J$1048576,OFFSET($G$9,ROW()-ROW($N$9),FB$6-$D$4))&gt;=100*$E92,"×","△"),IF(OR(FB$8&lt;9/24,FB$8&gt;=17/24,FB$110="△"),"△","〇")))</f>
        <v>×</v>
      </c>
      <c r="FC92" s="29" t="str">
        <f ca="1">IF(OR(FC$9="×",FC$110="×"),"×",IF(SUMIFS(OFFSET(データ_研究棟施設!$M$5:$M$1048576,0,ROUND(FC$8*24,1)),データ_研究棟施設!$J$5:$J$1048576,OFFSET($G$9,ROW()-ROW($N$9),FC$6-$D$4))&gt;=50,IF(SUMIFS(OFFSET(データ_研究棟施設!$M$5:$M$1048576,0,ROUND(FC$8*24,1)),データ_研究棟施設!$J$5:$J$1048576,OFFSET($G$9,ROW()-ROW($N$9),FC$6-$D$4))&gt;=100*$E92,"×","△"),IF(OR(FC$8&lt;9/24,FC$8&gt;=17/24,FC$110="△"),"△","〇")))</f>
        <v>×</v>
      </c>
      <c r="FD92" s="29" t="str">
        <f ca="1">IF(OR(FD$9="×",FD$110="×"),"×",IF(SUMIFS(OFFSET(データ_研究棟施設!$M$5:$M$1048576,0,ROUND(FD$8*24,1)),データ_研究棟施設!$J$5:$J$1048576,OFFSET($G$9,ROW()-ROW($N$9),FD$6-$D$4))&gt;=50,IF(SUMIFS(OFFSET(データ_研究棟施設!$M$5:$M$1048576,0,ROUND(FD$8*24,1)),データ_研究棟施設!$J$5:$J$1048576,OFFSET($G$9,ROW()-ROW($N$9),FD$6-$D$4))&gt;=100*$E92,"×","△"),IF(OR(FD$8&lt;9/24,FD$8&gt;=17/24,FD$110="△"),"△","〇")))</f>
        <v>×</v>
      </c>
      <c r="FE92" s="29" t="str">
        <f ca="1">IF(OR(FE$9="×",FE$110="×"),"×",IF(SUMIFS(OFFSET(データ_研究棟施設!$M$5:$M$1048576,0,ROUND(FE$8*24,1)),データ_研究棟施設!$J$5:$J$1048576,OFFSET($G$9,ROW()-ROW($N$9),FE$6-$D$4))&gt;=50,IF(SUMIFS(OFFSET(データ_研究棟施設!$M$5:$M$1048576,0,ROUND(FE$8*24,1)),データ_研究棟施設!$J$5:$J$1048576,OFFSET($G$9,ROW()-ROW($N$9),FE$6-$D$4))&gt;=100*$E92,"×","△"),IF(OR(FE$8&lt;9/24,FE$8&gt;=17/24,FE$110="△"),"△","〇")))</f>
        <v>×</v>
      </c>
      <c r="FF92" s="29" t="str">
        <f ca="1">IF(OR(FF$9="×",FF$110="×"),"×",IF(SUMIFS(OFFSET(データ_研究棟施設!$M$5:$M$1048576,0,ROUND(FF$8*24,1)),データ_研究棟施設!$J$5:$J$1048576,OFFSET($G$9,ROW()-ROW($N$9),FF$6-$D$4))&gt;=50,IF(SUMIFS(OFFSET(データ_研究棟施設!$M$5:$M$1048576,0,ROUND(FF$8*24,1)),データ_研究棟施設!$J$5:$J$1048576,OFFSET($G$9,ROW()-ROW($N$9),FF$6-$D$4))&gt;=100*$E92,"×","△"),IF(OR(FF$8&lt;9/24,FF$8&gt;=17/24,FF$110="△"),"△","〇")))</f>
        <v>×</v>
      </c>
      <c r="FG92" s="29" t="str">
        <f ca="1">IF(OR(FG$9="×",FG$110="×"),"×",IF(SUMIFS(OFFSET(データ_研究棟施設!$M$5:$M$1048576,0,ROUND(FG$8*24,1)),データ_研究棟施設!$J$5:$J$1048576,OFFSET($G$9,ROW()-ROW($N$9),FG$6-$D$4))&gt;=50,IF(SUMIFS(OFFSET(データ_研究棟施設!$M$5:$M$1048576,0,ROUND(FG$8*24,1)),データ_研究棟施設!$J$5:$J$1048576,OFFSET($G$9,ROW()-ROW($N$9),FG$6-$D$4))&gt;=100*$E92,"×","△"),IF(OR(FG$8&lt;9/24,FG$8&gt;=17/24,FG$110="△"),"△","〇")))</f>
        <v>×</v>
      </c>
      <c r="FH92" s="29" t="str">
        <f ca="1">IF(OR(FH$9="×",FH$110="×"),"×",IF(SUMIFS(OFFSET(データ_研究棟施設!$M$5:$M$1048576,0,ROUND(FH$8*24,1)),データ_研究棟施設!$J$5:$J$1048576,OFFSET($G$9,ROW()-ROW($N$9),FH$6-$D$4))&gt;=50,IF(SUMIFS(OFFSET(データ_研究棟施設!$M$5:$M$1048576,0,ROUND(FH$8*24,1)),データ_研究棟施設!$J$5:$J$1048576,OFFSET($G$9,ROW()-ROW($N$9),FH$6-$D$4))&gt;=100*$E92,"×","△"),IF(OR(FH$8&lt;9/24,FH$8&gt;=17/24,FH$110="△"),"△","〇")))</f>
        <v>×</v>
      </c>
      <c r="FI92" s="29" t="str">
        <f ca="1">IF(OR(FI$9="×",FI$110="×"),"×",IF(SUMIFS(OFFSET(データ_研究棟施設!$M$5:$M$1048576,0,ROUND(FI$8*24,1)),データ_研究棟施設!$J$5:$J$1048576,OFFSET($G$9,ROW()-ROW($N$9),FI$6-$D$4))&gt;=50,IF(SUMIFS(OFFSET(データ_研究棟施設!$M$5:$M$1048576,0,ROUND(FI$8*24,1)),データ_研究棟施設!$J$5:$J$1048576,OFFSET($G$9,ROW()-ROW($N$9),FI$6-$D$4))&gt;=100*$E92,"×","△"),IF(OR(FI$8&lt;9/24,FI$8&gt;=17/24,FI$110="△"),"△","〇")))</f>
        <v>×</v>
      </c>
      <c r="FJ92" s="29" t="str">
        <f ca="1">IF(OR(FJ$9="×",FJ$110="×"),"×",IF(SUMIFS(OFFSET(データ_研究棟施設!$M$5:$M$1048576,0,ROUND(FJ$8*24,1)),データ_研究棟施設!$J$5:$J$1048576,OFFSET($G$9,ROW()-ROW($N$9),FJ$6-$D$4))&gt;=50,IF(SUMIFS(OFFSET(データ_研究棟施設!$M$5:$M$1048576,0,ROUND(FJ$8*24,1)),データ_研究棟施設!$J$5:$J$1048576,OFFSET($G$9,ROW()-ROW($N$9),FJ$6-$D$4))&gt;=100*$E92,"×","△"),IF(OR(FJ$8&lt;9/24,FJ$8&gt;=17/24,FJ$110="△"),"△","〇")))</f>
        <v>×</v>
      </c>
      <c r="FK92" s="28" t="str">
        <f ca="1">IF(OR(FK$9="×",FK$110="×"),"×",IF(SUMIFS(OFFSET(データ_研究棟施設!$M$5:$M$1048576,0,ROUND(FK$8*24,1)),データ_研究棟施設!$J$5:$J$1048576,OFFSET($G$9,ROW()-ROW($N$9),FK$6-$D$4))&gt;=50,IF(SUMIFS(OFFSET(データ_研究棟施設!$M$5:$M$1048576,0,ROUND(FK$8*24,1)),データ_研究棟施設!$J$5:$J$1048576,OFFSET($G$9,ROW()-ROW($N$9),FK$6-$D$4))&gt;=100*$E92,"×","△"),IF(OR(FK$8&lt;9/24,FK$8&gt;=17/24,FK$110="△"),"△","〇")))</f>
        <v>×</v>
      </c>
      <c r="FL92" s="29" t="str">
        <f ca="1">IF(OR(FL$9="×",FL$110="×"),"×",IF(SUMIFS(OFFSET(データ_研究棟施設!$M$5:$M$1048576,0,ROUND(FL$8*24,1)),データ_研究棟施設!$J$5:$J$1048576,OFFSET($G$9,ROW()-ROW($N$9),FL$6-$D$4))&gt;=50,IF(SUMIFS(OFFSET(データ_研究棟施設!$M$5:$M$1048576,0,ROUND(FL$8*24,1)),データ_研究棟施設!$J$5:$J$1048576,OFFSET($G$9,ROW()-ROW($N$9),FL$6-$D$4))&gt;=100*$E92,"×","△"),IF(OR(FL$8&lt;9/24,FL$8&gt;=17/24,FL$110="△"),"△","〇")))</f>
        <v>×</v>
      </c>
      <c r="FM92" s="29" t="str">
        <f ca="1">IF(OR(FM$9="×",FM$110="×"),"×",IF(SUMIFS(OFFSET(データ_研究棟施設!$M$5:$M$1048576,0,ROUND(FM$8*24,1)),データ_研究棟施設!$J$5:$J$1048576,OFFSET($G$9,ROW()-ROW($N$9),FM$6-$D$4))&gt;=50,IF(SUMIFS(OFFSET(データ_研究棟施設!$M$5:$M$1048576,0,ROUND(FM$8*24,1)),データ_研究棟施設!$J$5:$J$1048576,OFFSET($G$9,ROW()-ROW($N$9),FM$6-$D$4))&gt;=100*$E92,"×","△"),IF(OR(FM$8&lt;9/24,FM$8&gt;=17/24,FM$110="△"),"△","〇")))</f>
        <v>×</v>
      </c>
      <c r="FN92" s="30" t="str">
        <f ca="1">IF(OR(FN$9="×",FN$110="×"),"×",IF(SUMIFS(OFFSET(データ_研究棟施設!$M$5:$M$1048576,0,ROUND(FN$8*24,1)),データ_研究棟施設!$J$5:$J$1048576,OFFSET($G$9,ROW()-ROW($N$9),FN$6-$D$4))&gt;=50,IF(SUMIFS(OFFSET(データ_研究棟施設!$M$5:$M$1048576,0,ROUND(FN$8*24,1)),データ_研究棟施設!$J$5:$J$1048576,OFFSET($G$9,ROW()-ROW($N$9),FN$6-$D$4))&gt;=100*$E92,"×","△"),IF(OR(FN$8&lt;9/24,FN$8&gt;=17/24,FN$110="△"),"△","〇")))</f>
        <v>×</v>
      </c>
      <c r="FO92" s="29" t="str">
        <f ca="1">IF(OR(FO$9="×",FO$110="×"),"×",IF(SUMIFS(OFFSET(データ_研究棟施設!$M$5:$M$1048576,0,ROUND(FO$8*24,1)),データ_研究棟施設!$J$5:$J$1048576,OFFSET($G$9,ROW()-ROW($N$9),FO$6-$D$4))&gt;=50,IF(SUMIFS(OFFSET(データ_研究棟施設!$M$5:$M$1048576,0,ROUND(FO$8*24,1)),データ_研究棟施設!$J$5:$J$1048576,OFFSET($G$9,ROW()-ROW($N$9),FO$6-$D$4))&gt;=100*$E92,"×","△"),IF(OR(FO$8&lt;9/24,FO$8&gt;=17/24,FO$110="△"),"△","〇")))</f>
        <v>×</v>
      </c>
      <c r="FP92" s="29" t="str">
        <f ca="1">IF(OR(FP$9="×",FP$110="×"),"×",IF(SUMIFS(OFFSET(データ_研究棟施設!$M$5:$M$1048576,0,ROUND(FP$8*24,1)),データ_研究棟施設!$J$5:$J$1048576,OFFSET($G$9,ROW()-ROW($N$9),FP$6-$D$4))&gt;=50,IF(SUMIFS(OFFSET(データ_研究棟施設!$M$5:$M$1048576,0,ROUND(FP$8*24,1)),データ_研究棟施設!$J$5:$J$1048576,OFFSET($G$9,ROW()-ROW($N$9),FP$6-$D$4))&gt;=100*$E92,"×","△"),IF(OR(FP$8&lt;9/24,FP$8&gt;=17/24,FP$110="△"),"△","〇")))</f>
        <v>×</v>
      </c>
      <c r="FQ92" s="29" t="str">
        <f ca="1">IF(OR(FQ$9="×",FQ$110="×"),"×",IF(SUMIFS(OFFSET(データ_研究棟施設!$M$5:$M$1048576,0,ROUND(FQ$8*24,1)),データ_研究棟施設!$J$5:$J$1048576,OFFSET($G$9,ROW()-ROW($N$9),FQ$6-$D$4))&gt;=50,IF(SUMIFS(OFFSET(データ_研究棟施設!$M$5:$M$1048576,0,ROUND(FQ$8*24,1)),データ_研究棟施設!$J$5:$J$1048576,OFFSET($G$9,ROW()-ROW($N$9),FQ$6-$D$4))&gt;=100*$E92,"×","△"),IF(OR(FQ$8&lt;9/24,FQ$8&gt;=17/24,FQ$110="△"),"△","〇")))</f>
        <v>×</v>
      </c>
      <c r="FR92" s="29" t="str">
        <f ca="1">IF(OR(FR$9="×",FR$110="×"),"×",IF(SUMIFS(OFFSET(データ_研究棟施設!$M$5:$M$1048576,0,ROUND(FR$8*24,1)),データ_研究棟施設!$J$5:$J$1048576,OFFSET($G$9,ROW()-ROW($N$9),FR$6-$D$4))&gt;=50,IF(SUMIFS(OFFSET(データ_研究棟施設!$M$5:$M$1048576,0,ROUND(FR$8*24,1)),データ_研究棟施設!$J$5:$J$1048576,OFFSET($G$9,ROW()-ROW($N$9),FR$6-$D$4))&gt;=100*$E92,"×","△"),IF(OR(FR$8&lt;9/24,FR$8&gt;=17/24,FR$110="△"),"△","〇")))</f>
        <v>×</v>
      </c>
      <c r="FS92" s="28" t="str">
        <f ca="1">IF(OR(FS$9="×",FS$110="×"),"×",IF(SUMIFS(OFFSET(データ_研究棟施設!$M$5:$M$1048576,0,ROUND(FS$8*24,1)),データ_研究棟施設!$J$5:$J$1048576,OFFSET($G$9,ROW()-ROW($N$9),FS$6-$D$4))&gt;=50,IF(SUMIFS(OFFSET(データ_研究棟施設!$M$5:$M$1048576,0,ROUND(FS$8*24,1)),データ_研究棟施設!$J$5:$J$1048576,OFFSET($G$9,ROW()-ROW($N$9),FS$6-$D$4))&gt;=100*$E92,"×","△"),IF(OR(FS$8&lt;9/24,FS$8&gt;=17/24,FS$110="△"),"△","〇")))</f>
        <v>×</v>
      </c>
      <c r="FT92" s="29" t="str">
        <f ca="1">IF(OR(FT$9="×",FT$110="×"),"×",IF(SUMIFS(OFFSET(データ_研究棟施設!$M$5:$M$1048576,0,ROUND(FT$8*24,1)),データ_研究棟施設!$J$5:$J$1048576,OFFSET($G$9,ROW()-ROW($N$9),FT$6-$D$4))&gt;=50,IF(SUMIFS(OFFSET(データ_研究棟施設!$M$5:$M$1048576,0,ROUND(FT$8*24,1)),データ_研究棟施設!$J$5:$J$1048576,OFFSET($G$9,ROW()-ROW($N$9),FT$6-$D$4))&gt;=100*$E92,"×","△"),IF(OR(FT$8&lt;9/24,FT$8&gt;=17/24,FT$110="△"),"△","〇")))</f>
        <v>×</v>
      </c>
      <c r="FU92" s="29" t="str">
        <f ca="1">IF(OR(FU$9="×",FU$110="×"),"×",IF(SUMIFS(OFFSET(データ_研究棟施設!$M$5:$M$1048576,0,ROUND(FU$8*24,1)),データ_研究棟施設!$J$5:$J$1048576,OFFSET($G$9,ROW()-ROW($N$9),FU$6-$D$4))&gt;=50,IF(SUMIFS(OFFSET(データ_研究棟施設!$M$5:$M$1048576,0,ROUND(FU$8*24,1)),データ_研究棟施設!$J$5:$J$1048576,OFFSET($G$9,ROW()-ROW($N$9),FU$6-$D$4))&gt;=100*$E92,"×","△"),IF(OR(FU$8&lt;9/24,FU$8&gt;=17/24,FU$110="△"),"△","〇")))</f>
        <v>×</v>
      </c>
      <c r="FV92" s="30" t="str">
        <f ca="1">IF(OR(FV$9="×",FV$110="×"),"×",IF(SUMIFS(OFFSET(データ_研究棟施設!$M$5:$M$1048576,0,ROUND(FV$8*24,1)),データ_研究棟施設!$J$5:$J$1048576,OFFSET($G$9,ROW()-ROW($N$9),FV$6-$D$4))&gt;=50,IF(SUMIFS(OFFSET(データ_研究棟施設!$M$5:$M$1048576,0,ROUND(FV$8*24,1)),データ_研究棟施設!$J$5:$J$1048576,OFFSET($G$9,ROW()-ROW($N$9),FV$6-$D$4))&gt;=100*$E92,"×","△"),IF(OR(FV$8&lt;9/24,FV$8&gt;=17/24,FV$110="△"),"△","〇")))</f>
        <v>×</v>
      </c>
      <c r="FW92" s="29" t="str">
        <f ca="1">IF(OR(FW$9="×",FW$110="×"),"×",IF(SUMIFS(OFFSET(データ_研究棟施設!$M$5:$M$1048576,0,ROUND(FW$8*24,1)),データ_研究棟施設!$J$5:$J$1048576,OFFSET($G$9,ROW()-ROW($N$9),FW$6-$D$4))&gt;=50,IF(SUMIFS(OFFSET(データ_研究棟施設!$M$5:$M$1048576,0,ROUND(FW$8*24,1)),データ_研究棟施設!$J$5:$J$1048576,OFFSET($G$9,ROW()-ROW($N$9),FW$6-$D$4))&gt;=100*$E92,"×","△"),IF(OR(FW$8&lt;9/24,FW$8&gt;=17/24,FW$110="△"),"△","〇")))</f>
        <v>×</v>
      </c>
      <c r="FX92" s="29" t="str">
        <f ca="1">IF(OR(FX$9="×",FX$110="×"),"×",IF(SUMIFS(OFFSET(データ_研究棟施設!$M$5:$M$1048576,0,ROUND(FX$8*24,1)),データ_研究棟施設!$J$5:$J$1048576,OFFSET($G$9,ROW()-ROW($N$9),FX$6-$D$4))&gt;=50,IF(SUMIFS(OFFSET(データ_研究棟施設!$M$5:$M$1048576,0,ROUND(FX$8*24,1)),データ_研究棟施設!$J$5:$J$1048576,OFFSET($G$9,ROW()-ROW($N$9),FX$6-$D$4))&gt;=100*$E92,"×","△"),IF(OR(FX$8&lt;9/24,FX$8&gt;=17/24,FX$110="△"),"△","〇")))</f>
        <v>×</v>
      </c>
      <c r="FY92" s="37" t="str">
        <f ca="1">IF(OR(FY$9="×",FY$110="×"),"×",IF(SUMIFS(OFFSET(データ_研究棟施設!$M$5:$M$1048576,0,ROUND(FY$8*24,1)),データ_研究棟施設!$J$5:$J$1048576,OFFSET($G$9,ROW()-ROW($N$9),FY$6-$D$4))&gt;=50,IF(SUMIFS(OFFSET(データ_研究棟施設!$M$5:$M$1048576,0,ROUND(FY$8*24,1)),データ_研究棟施設!$J$5:$J$1048576,OFFSET($G$9,ROW()-ROW($N$9),FY$6-$D$4))&gt;=100*$E92,"×","△"),IF(OR(FY$8&lt;9/24,FY$8&gt;=17/24,FY$110="△"),"△","〇")))</f>
        <v>×</v>
      </c>
    </row>
    <row r="93" spans="1:181">
      <c r="A93" s="17"/>
      <c r="B93" s="81" t="s">
        <v>284</v>
      </c>
      <c r="C93" s="82"/>
      <c r="D93" s="11" t="s">
        <v>259</v>
      </c>
      <c r="E93" s="10" t="str">
        <f>INDEX(施設情報!$D$1:$D$1000,MATCH(D93,施設情報!$C$1:$C$1000,0))</f>
        <v>1</v>
      </c>
      <c r="F93" s="11" t="s">
        <v>275</v>
      </c>
      <c r="G93" s="8" t="str">
        <f t="shared" si="29"/>
        <v>113-46391</v>
      </c>
      <c r="H93" s="10" t="str">
        <f t="shared" si="30"/>
        <v>113-46392</v>
      </c>
      <c r="I93" s="10" t="str">
        <f t="shared" si="31"/>
        <v>113-46393</v>
      </c>
      <c r="J93" s="10" t="str">
        <f t="shared" si="32"/>
        <v>113-46394</v>
      </c>
      <c r="K93" s="10" t="str">
        <f t="shared" si="33"/>
        <v>113-46395</v>
      </c>
      <c r="L93" s="10" t="str">
        <f t="shared" si="34"/>
        <v>113-46396</v>
      </c>
      <c r="M93" s="10" t="str">
        <f t="shared" si="35"/>
        <v>113-46397</v>
      </c>
      <c r="N93" s="36" t="str">
        <f ca="1">IF(OR(N$9="×",N$110="×"),"×",IF(SUMIFS(OFFSET(データ_研究棟施設!$M$5:$M$1048576,0,ROUND(N$8*24,1)),データ_研究棟施設!$J$5:$J$1048576,OFFSET($G$9,ROW()-ROW($N$9),N$6-$D$4))&gt;=50,IF(SUMIFS(OFFSET(データ_研究棟施設!$M$5:$M$1048576,0,ROUND(N$8*24,1)),データ_研究棟施設!$J$5:$J$1048576,OFFSET($G$9,ROW()-ROW($N$9),N$6-$D$4))&gt;=100*$E93,"×","△"),IF(OR(N$8&lt;9/24,N$8&gt;=17/24,N$110="△"),"△","〇")))</f>
        <v>△</v>
      </c>
      <c r="O93" s="29" t="str">
        <f ca="1">IF(OR(O$9="×",O$110="×"),"×",IF(SUMIFS(OFFSET(データ_研究棟施設!$M$5:$M$1048576,0,ROUND(O$8*24,1)),データ_研究棟施設!$J$5:$J$1048576,OFFSET($G$9,ROW()-ROW($N$9),O$6-$D$4))&gt;=50,IF(SUMIFS(OFFSET(データ_研究棟施設!$M$5:$M$1048576,0,ROUND(O$8*24,1)),データ_研究棟施設!$J$5:$J$1048576,OFFSET($G$9,ROW()-ROW($N$9),O$6-$D$4))&gt;=100*$E93,"×","△"),IF(OR(O$8&lt;9/24,O$8&gt;=17/24,O$110="△"),"△","〇")))</f>
        <v>△</v>
      </c>
      <c r="P93" s="29" t="str">
        <f ca="1">IF(OR(P$9="×",P$110="×"),"×",IF(SUMIFS(OFFSET(データ_研究棟施設!$M$5:$M$1048576,0,ROUND(P$8*24,1)),データ_研究棟施設!$J$5:$J$1048576,OFFSET($G$9,ROW()-ROW($N$9),P$6-$D$4))&gt;=50,IF(SUMIFS(OFFSET(データ_研究棟施設!$M$5:$M$1048576,0,ROUND(P$8*24,1)),データ_研究棟施設!$J$5:$J$1048576,OFFSET($G$9,ROW()-ROW($N$9),P$6-$D$4))&gt;=100*$E93,"×","△"),IF(OR(P$8&lt;9/24,P$8&gt;=17/24,P$110="△"),"△","〇")))</f>
        <v>△</v>
      </c>
      <c r="Q93" s="29" t="str">
        <f ca="1">IF(OR(Q$9="×",Q$110="×"),"×",IF(SUMIFS(OFFSET(データ_研究棟施設!$M$5:$M$1048576,0,ROUND(Q$8*24,1)),データ_研究棟施設!$J$5:$J$1048576,OFFSET($G$9,ROW()-ROW($N$9),Q$6-$D$4))&gt;=50,IF(SUMIFS(OFFSET(データ_研究棟施設!$M$5:$M$1048576,0,ROUND(Q$8*24,1)),データ_研究棟施設!$J$5:$J$1048576,OFFSET($G$9,ROW()-ROW($N$9),Q$6-$D$4))&gt;=100*$E93,"×","△"),IF(OR(Q$8&lt;9/24,Q$8&gt;=17/24,Q$110="△"),"△","〇")))</f>
        <v>△</v>
      </c>
      <c r="R93" s="29" t="str">
        <f ca="1">IF(OR(R$9="×",R$110="×"),"×",IF(SUMIFS(OFFSET(データ_研究棟施設!$M$5:$M$1048576,0,ROUND(R$8*24,1)),データ_研究棟施設!$J$5:$J$1048576,OFFSET($G$9,ROW()-ROW($N$9),R$6-$D$4))&gt;=50,IF(SUMIFS(OFFSET(データ_研究棟施設!$M$5:$M$1048576,0,ROUND(R$8*24,1)),データ_研究棟施設!$J$5:$J$1048576,OFFSET($G$9,ROW()-ROW($N$9),R$6-$D$4))&gt;=100*$E93,"×","△"),IF(OR(R$8&lt;9/24,R$8&gt;=17/24,R$110="△"),"△","〇")))</f>
        <v>△</v>
      </c>
      <c r="S93" s="29" t="str">
        <f ca="1">IF(OR(S$9="×",S$110="×"),"×",IF(SUMIFS(OFFSET(データ_研究棟施設!$M$5:$M$1048576,0,ROUND(S$8*24,1)),データ_研究棟施設!$J$5:$J$1048576,OFFSET($G$9,ROW()-ROW($N$9),S$6-$D$4))&gt;=50,IF(SUMIFS(OFFSET(データ_研究棟施設!$M$5:$M$1048576,0,ROUND(S$8*24,1)),データ_研究棟施設!$J$5:$J$1048576,OFFSET($G$9,ROW()-ROW($N$9),S$6-$D$4))&gt;=100*$E93,"×","△"),IF(OR(S$8&lt;9/24,S$8&gt;=17/24,S$110="△"),"△","〇")))</f>
        <v>△</v>
      </c>
      <c r="T93" s="29" t="str">
        <f ca="1">IF(OR(T$9="×",T$110="×"),"×",IF(SUMIFS(OFFSET(データ_研究棟施設!$M$5:$M$1048576,0,ROUND(T$8*24,1)),データ_研究棟施設!$J$5:$J$1048576,OFFSET($G$9,ROW()-ROW($N$9),T$6-$D$4))&gt;=50,IF(SUMIFS(OFFSET(データ_研究棟施設!$M$5:$M$1048576,0,ROUND(T$8*24,1)),データ_研究棟施設!$J$5:$J$1048576,OFFSET($G$9,ROW()-ROW($N$9),T$6-$D$4))&gt;=100*$E93,"×","△"),IF(OR(T$8&lt;9/24,T$8&gt;=17/24,T$110="△"),"△","〇")))</f>
        <v>△</v>
      </c>
      <c r="U93" s="29" t="str">
        <f ca="1">IF(OR(U$9="×",U$110="×"),"×",IF(SUMIFS(OFFSET(データ_研究棟施設!$M$5:$M$1048576,0,ROUND(U$8*24,1)),データ_研究棟施設!$J$5:$J$1048576,OFFSET($G$9,ROW()-ROW($N$9),U$6-$D$4))&gt;=50,IF(SUMIFS(OFFSET(データ_研究棟施設!$M$5:$M$1048576,0,ROUND(U$8*24,1)),データ_研究棟施設!$J$5:$J$1048576,OFFSET($G$9,ROW()-ROW($N$9),U$6-$D$4))&gt;=100*$E93,"×","△"),IF(OR(U$8&lt;9/24,U$8&gt;=17/24,U$110="△"),"△","〇")))</f>
        <v>△</v>
      </c>
      <c r="V93" s="29" t="str">
        <f ca="1">IF(OR(V$9="×",V$110="×"),"×",IF(SUMIFS(OFFSET(データ_研究棟施設!$M$5:$M$1048576,0,ROUND(V$8*24,1)),データ_研究棟施設!$J$5:$J$1048576,OFFSET($G$9,ROW()-ROW($N$9),V$6-$D$4))&gt;=50,IF(SUMIFS(OFFSET(データ_研究棟施設!$M$5:$M$1048576,0,ROUND(V$8*24,1)),データ_研究棟施設!$J$5:$J$1048576,OFFSET($G$9,ROW()-ROW($N$9),V$6-$D$4))&gt;=100*$E93,"×","△"),IF(OR(V$8&lt;9/24,V$8&gt;=17/24,V$110="△"),"△","〇")))</f>
        <v>△</v>
      </c>
      <c r="W93" s="28" t="str">
        <f ca="1">IF(OR(W$9="×",W$110="×"),"×",IF(SUMIFS(OFFSET(データ_研究棟施設!$M$5:$M$1048576,0,ROUND(W$8*24,1)),データ_研究棟施設!$J$5:$J$1048576,OFFSET($G$9,ROW()-ROW($N$9),W$6-$D$4))&gt;=50,IF(SUMIFS(OFFSET(データ_研究棟施設!$M$5:$M$1048576,0,ROUND(W$8*24,1)),データ_研究棟施設!$J$5:$J$1048576,OFFSET($G$9,ROW()-ROW($N$9),W$6-$D$4))&gt;=100*$E93,"×","△"),IF(OR(W$8&lt;9/24,W$8&gt;=17/24,W$110="△"),"△","〇")))</f>
        <v>〇</v>
      </c>
      <c r="X93" s="29" t="str">
        <f ca="1">IF(OR(X$9="×",X$110="×"),"×",IF(SUMIFS(OFFSET(データ_研究棟施設!$M$5:$M$1048576,0,ROUND(X$8*24,1)),データ_研究棟施設!$J$5:$J$1048576,OFFSET($G$9,ROW()-ROW($N$9),X$6-$D$4))&gt;=50,IF(SUMIFS(OFFSET(データ_研究棟施設!$M$5:$M$1048576,0,ROUND(X$8*24,1)),データ_研究棟施設!$J$5:$J$1048576,OFFSET($G$9,ROW()-ROW($N$9),X$6-$D$4))&gt;=100*$E93,"×","△"),IF(OR(X$8&lt;9/24,X$8&gt;=17/24,X$110="△"),"△","〇")))</f>
        <v>〇</v>
      </c>
      <c r="Y93" s="29" t="str">
        <f ca="1">IF(OR(Y$9="×",Y$110="×"),"×",IF(SUMIFS(OFFSET(データ_研究棟施設!$M$5:$M$1048576,0,ROUND(Y$8*24,1)),データ_研究棟施設!$J$5:$J$1048576,OFFSET($G$9,ROW()-ROW($N$9),Y$6-$D$4))&gt;=50,IF(SUMIFS(OFFSET(データ_研究棟施設!$M$5:$M$1048576,0,ROUND(Y$8*24,1)),データ_研究棟施設!$J$5:$J$1048576,OFFSET($G$9,ROW()-ROW($N$9),Y$6-$D$4))&gt;=100*$E93,"×","△"),IF(OR(Y$8&lt;9/24,Y$8&gt;=17/24,Y$110="△"),"△","〇")))</f>
        <v>〇</v>
      </c>
      <c r="Z93" s="30" t="str">
        <f ca="1">IF(OR(Z$9="×",Z$110="×"),"×",IF(SUMIFS(OFFSET(データ_研究棟施設!$M$5:$M$1048576,0,ROUND(Z$8*24,1)),データ_研究棟施設!$J$5:$J$1048576,OFFSET($G$9,ROW()-ROW($N$9),Z$6-$D$4))&gt;=50,IF(SUMIFS(OFFSET(データ_研究棟施設!$M$5:$M$1048576,0,ROUND(Z$8*24,1)),データ_研究棟施設!$J$5:$J$1048576,OFFSET($G$9,ROW()-ROW($N$9),Z$6-$D$4))&gt;=100*$E93,"×","△"),IF(OR(Z$8&lt;9/24,Z$8&gt;=17/24,Z$110="△"),"△","〇")))</f>
        <v>〇</v>
      </c>
      <c r="AA93" s="29" t="str">
        <f ca="1">IF(OR(AA$9="×",AA$110="×"),"×",IF(SUMIFS(OFFSET(データ_研究棟施設!$M$5:$M$1048576,0,ROUND(AA$8*24,1)),データ_研究棟施設!$J$5:$J$1048576,OFFSET($G$9,ROW()-ROW($N$9),AA$6-$D$4))&gt;=50,IF(SUMIFS(OFFSET(データ_研究棟施設!$M$5:$M$1048576,0,ROUND(AA$8*24,1)),データ_研究棟施設!$J$5:$J$1048576,OFFSET($G$9,ROW()-ROW($N$9),AA$6-$D$4))&gt;=100*$E93,"×","△"),IF(OR(AA$8&lt;9/24,AA$8&gt;=17/24,AA$110="△"),"△","〇")))</f>
        <v>〇</v>
      </c>
      <c r="AB93" s="29" t="str">
        <f ca="1">IF(OR(AB$9="×",AB$110="×"),"×",IF(SUMIFS(OFFSET(データ_研究棟施設!$M$5:$M$1048576,0,ROUND(AB$8*24,1)),データ_研究棟施設!$J$5:$J$1048576,OFFSET($G$9,ROW()-ROW($N$9),AB$6-$D$4))&gt;=50,IF(SUMIFS(OFFSET(データ_研究棟施設!$M$5:$M$1048576,0,ROUND(AB$8*24,1)),データ_研究棟施設!$J$5:$J$1048576,OFFSET($G$9,ROW()-ROW($N$9),AB$6-$D$4))&gt;=100*$E93,"×","△"),IF(OR(AB$8&lt;9/24,AB$8&gt;=17/24,AB$110="△"),"△","〇")))</f>
        <v>〇</v>
      </c>
      <c r="AC93" s="29" t="str">
        <f ca="1">IF(OR(AC$9="×",AC$110="×"),"×",IF(SUMIFS(OFFSET(データ_研究棟施設!$M$5:$M$1048576,0,ROUND(AC$8*24,1)),データ_研究棟施設!$J$5:$J$1048576,OFFSET($G$9,ROW()-ROW($N$9),AC$6-$D$4))&gt;=50,IF(SUMIFS(OFFSET(データ_研究棟施設!$M$5:$M$1048576,0,ROUND(AC$8*24,1)),データ_研究棟施設!$J$5:$J$1048576,OFFSET($G$9,ROW()-ROW($N$9),AC$6-$D$4))&gt;=100*$E93,"×","△"),IF(OR(AC$8&lt;9/24,AC$8&gt;=17/24,AC$110="△"),"△","〇")))</f>
        <v>〇</v>
      </c>
      <c r="AD93" s="29" t="str">
        <f ca="1">IF(OR(AD$9="×",AD$110="×"),"×",IF(SUMIFS(OFFSET(データ_研究棟施設!$M$5:$M$1048576,0,ROUND(AD$8*24,1)),データ_研究棟施設!$J$5:$J$1048576,OFFSET($G$9,ROW()-ROW($N$9),AD$6-$D$4))&gt;=50,IF(SUMIFS(OFFSET(データ_研究棟施設!$M$5:$M$1048576,0,ROUND(AD$8*24,1)),データ_研究棟施設!$J$5:$J$1048576,OFFSET($G$9,ROW()-ROW($N$9),AD$6-$D$4))&gt;=100*$E93,"×","△"),IF(OR(AD$8&lt;9/24,AD$8&gt;=17/24,AD$110="△"),"△","〇")))</f>
        <v>〇</v>
      </c>
      <c r="AE93" s="28" t="str">
        <f ca="1">IF(OR(AE$9="×",AE$110="×"),"×",IF(SUMIFS(OFFSET(データ_研究棟施設!$M$5:$M$1048576,0,ROUND(AE$8*24,1)),データ_研究棟施設!$J$5:$J$1048576,OFFSET($G$9,ROW()-ROW($N$9),AE$6-$D$4))&gt;=50,IF(SUMIFS(OFFSET(データ_研究棟施設!$M$5:$M$1048576,0,ROUND(AE$8*24,1)),データ_研究棟施設!$J$5:$J$1048576,OFFSET($G$9,ROW()-ROW($N$9),AE$6-$D$4))&gt;=100*$E93,"×","△"),IF(OR(AE$8&lt;9/24,AE$8&gt;=17/24,AE$110="△"),"△","〇")))</f>
        <v>△</v>
      </c>
      <c r="AF93" s="29" t="str">
        <f ca="1">IF(OR(AF$9="×",AF$110="×"),"×",IF(SUMIFS(OFFSET(データ_研究棟施設!$M$5:$M$1048576,0,ROUND(AF$8*24,1)),データ_研究棟施設!$J$5:$J$1048576,OFFSET($G$9,ROW()-ROW($N$9),AF$6-$D$4))&gt;=50,IF(SUMIFS(OFFSET(データ_研究棟施設!$M$5:$M$1048576,0,ROUND(AF$8*24,1)),データ_研究棟施設!$J$5:$J$1048576,OFFSET($G$9,ROW()-ROW($N$9),AF$6-$D$4))&gt;=100*$E93,"×","△"),IF(OR(AF$8&lt;9/24,AF$8&gt;=17/24,AF$110="△"),"△","〇")))</f>
        <v>△</v>
      </c>
      <c r="AG93" s="29" t="str">
        <f ca="1">IF(OR(AG$9="×",AG$110="×"),"×",IF(SUMIFS(OFFSET(データ_研究棟施設!$M$5:$M$1048576,0,ROUND(AG$8*24,1)),データ_研究棟施設!$J$5:$J$1048576,OFFSET($G$9,ROW()-ROW($N$9),AG$6-$D$4))&gt;=50,IF(SUMIFS(OFFSET(データ_研究棟施設!$M$5:$M$1048576,0,ROUND(AG$8*24,1)),データ_研究棟施設!$J$5:$J$1048576,OFFSET($G$9,ROW()-ROW($N$9),AG$6-$D$4))&gt;=100*$E93,"×","△"),IF(OR(AG$8&lt;9/24,AG$8&gt;=17/24,AG$110="△"),"△","〇")))</f>
        <v>△</v>
      </c>
      <c r="AH93" s="30" t="str">
        <f ca="1">IF(OR(AH$9="×",AH$110="×"),"×",IF(SUMIFS(OFFSET(データ_研究棟施設!$M$5:$M$1048576,0,ROUND(AH$8*24,1)),データ_研究棟施設!$J$5:$J$1048576,OFFSET($G$9,ROW()-ROW($N$9),AH$6-$D$4))&gt;=50,IF(SUMIFS(OFFSET(データ_研究棟施設!$M$5:$M$1048576,0,ROUND(AH$8*24,1)),データ_研究棟施設!$J$5:$J$1048576,OFFSET($G$9,ROW()-ROW($N$9),AH$6-$D$4))&gt;=100*$E93,"×","△"),IF(OR(AH$8&lt;9/24,AH$8&gt;=17/24,AH$110="△"),"△","〇")))</f>
        <v>△</v>
      </c>
      <c r="AI93" s="29" t="str">
        <f ca="1">IF(OR(AI$9="×",AI$110="×"),"×",IF(SUMIFS(OFFSET(データ_研究棟施設!$M$5:$M$1048576,0,ROUND(AI$8*24,1)),データ_研究棟施設!$J$5:$J$1048576,OFFSET($G$9,ROW()-ROW($N$9),AI$6-$D$4))&gt;=50,IF(SUMIFS(OFFSET(データ_研究棟施設!$M$5:$M$1048576,0,ROUND(AI$8*24,1)),データ_研究棟施設!$J$5:$J$1048576,OFFSET($G$9,ROW()-ROW($N$9),AI$6-$D$4))&gt;=100*$E93,"×","△"),IF(OR(AI$8&lt;9/24,AI$8&gt;=17/24,AI$110="△"),"△","〇")))</f>
        <v>△</v>
      </c>
      <c r="AJ93" s="29" t="str">
        <f ca="1">IF(OR(AJ$9="×",AJ$110="×"),"×",IF(SUMIFS(OFFSET(データ_研究棟施設!$M$5:$M$1048576,0,ROUND(AJ$8*24,1)),データ_研究棟施設!$J$5:$J$1048576,OFFSET($G$9,ROW()-ROW($N$9),AJ$6-$D$4))&gt;=50,IF(SUMIFS(OFFSET(データ_研究棟施設!$M$5:$M$1048576,0,ROUND(AJ$8*24,1)),データ_研究棟施設!$J$5:$J$1048576,OFFSET($G$9,ROW()-ROW($N$9),AJ$6-$D$4))&gt;=100*$E93,"×","△"),IF(OR(AJ$8&lt;9/24,AJ$8&gt;=17/24,AJ$110="△"),"△","〇")))</f>
        <v>△</v>
      </c>
      <c r="AK93" s="37" t="str">
        <f ca="1">IF(OR(AK$9="×",AK$110="×"),"×",IF(SUMIFS(OFFSET(データ_研究棟施設!$M$5:$M$1048576,0,ROUND(AK$8*24,1)),データ_研究棟施設!$J$5:$J$1048576,OFFSET($G$9,ROW()-ROW($N$9),AK$6-$D$4))&gt;=50,IF(SUMIFS(OFFSET(データ_研究棟施設!$M$5:$M$1048576,0,ROUND(AK$8*24,1)),データ_研究棟施設!$J$5:$J$1048576,OFFSET($G$9,ROW()-ROW($N$9),AK$6-$D$4))&gt;=100*$E93,"×","△"),IF(OR(AK$8&lt;9/24,AK$8&gt;=17/24,AK$110="△"),"△","〇")))</f>
        <v>△</v>
      </c>
      <c r="AL93" s="36" t="str">
        <f ca="1">IF(OR(AL$9="×",AL$110="×"),"×",IF(SUMIFS(OFFSET(データ_研究棟施設!$M$5:$M$1048576,0,ROUND(AL$8*24,1)),データ_研究棟施設!$J$5:$J$1048576,OFFSET($G$9,ROW()-ROW($N$9),AL$6-$D$4))&gt;=50,IF(SUMIFS(OFFSET(データ_研究棟施設!$M$5:$M$1048576,0,ROUND(AL$8*24,1)),データ_研究棟施設!$J$5:$J$1048576,OFFSET($G$9,ROW()-ROW($N$9),AL$6-$D$4))&gt;=100*$E93,"×","△"),IF(OR(AL$8&lt;9/24,AL$8&gt;=17/24,AL$110="△"),"△","〇")))</f>
        <v>△</v>
      </c>
      <c r="AM93" s="29" t="str">
        <f ca="1">IF(OR(AM$9="×",AM$110="×"),"×",IF(SUMIFS(OFFSET(データ_研究棟施設!$M$5:$M$1048576,0,ROUND(AM$8*24,1)),データ_研究棟施設!$J$5:$J$1048576,OFFSET($G$9,ROW()-ROW($N$9),AM$6-$D$4))&gt;=50,IF(SUMIFS(OFFSET(データ_研究棟施設!$M$5:$M$1048576,0,ROUND(AM$8*24,1)),データ_研究棟施設!$J$5:$J$1048576,OFFSET($G$9,ROW()-ROW($N$9),AM$6-$D$4))&gt;=100*$E93,"×","△"),IF(OR(AM$8&lt;9/24,AM$8&gt;=17/24,AM$110="△"),"△","〇")))</f>
        <v>△</v>
      </c>
      <c r="AN93" s="29" t="str">
        <f ca="1">IF(OR(AN$9="×",AN$110="×"),"×",IF(SUMIFS(OFFSET(データ_研究棟施設!$M$5:$M$1048576,0,ROUND(AN$8*24,1)),データ_研究棟施設!$J$5:$J$1048576,OFFSET($G$9,ROW()-ROW($N$9),AN$6-$D$4))&gt;=50,IF(SUMIFS(OFFSET(データ_研究棟施設!$M$5:$M$1048576,0,ROUND(AN$8*24,1)),データ_研究棟施設!$J$5:$J$1048576,OFFSET($G$9,ROW()-ROW($N$9),AN$6-$D$4))&gt;=100*$E93,"×","△"),IF(OR(AN$8&lt;9/24,AN$8&gt;=17/24,AN$110="△"),"△","〇")))</f>
        <v>△</v>
      </c>
      <c r="AO93" s="29" t="str">
        <f ca="1">IF(OR(AO$9="×",AO$110="×"),"×",IF(SUMIFS(OFFSET(データ_研究棟施設!$M$5:$M$1048576,0,ROUND(AO$8*24,1)),データ_研究棟施設!$J$5:$J$1048576,OFFSET($G$9,ROW()-ROW($N$9),AO$6-$D$4))&gt;=50,IF(SUMIFS(OFFSET(データ_研究棟施設!$M$5:$M$1048576,0,ROUND(AO$8*24,1)),データ_研究棟施設!$J$5:$J$1048576,OFFSET($G$9,ROW()-ROW($N$9),AO$6-$D$4))&gt;=100*$E93,"×","△"),IF(OR(AO$8&lt;9/24,AO$8&gt;=17/24,AO$110="△"),"△","〇")))</f>
        <v>△</v>
      </c>
      <c r="AP93" s="29" t="str">
        <f ca="1">IF(OR(AP$9="×",AP$110="×"),"×",IF(SUMIFS(OFFSET(データ_研究棟施設!$M$5:$M$1048576,0,ROUND(AP$8*24,1)),データ_研究棟施設!$J$5:$J$1048576,OFFSET($G$9,ROW()-ROW($N$9),AP$6-$D$4))&gt;=50,IF(SUMIFS(OFFSET(データ_研究棟施設!$M$5:$M$1048576,0,ROUND(AP$8*24,1)),データ_研究棟施設!$J$5:$J$1048576,OFFSET($G$9,ROW()-ROW($N$9),AP$6-$D$4))&gt;=100*$E93,"×","△"),IF(OR(AP$8&lt;9/24,AP$8&gt;=17/24,AP$110="△"),"△","〇")))</f>
        <v>△</v>
      </c>
      <c r="AQ93" s="29" t="str">
        <f ca="1">IF(OR(AQ$9="×",AQ$110="×"),"×",IF(SUMIFS(OFFSET(データ_研究棟施設!$M$5:$M$1048576,0,ROUND(AQ$8*24,1)),データ_研究棟施設!$J$5:$J$1048576,OFFSET($G$9,ROW()-ROW($N$9),AQ$6-$D$4))&gt;=50,IF(SUMIFS(OFFSET(データ_研究棟施設!$M$5:$M$1048576,0,ROUND(AQ$8*24,1)),データ_研究棟施設!$J$5:$J$1048576,OFFSET($G$9,ROW()-ROW($N$9),AQ$6-$D$4))&gt;=100*$E93,"×","△"),IF(OR(AQ$8&lt;9/24,AQ$8&gt;=17/24,AQ$110="△"),"△","〇")))</f>
        <v>△</v>
      </c>
      <c r="AR93" s="29" t="str">
        <f ca="1">IF(OR(AR$9="×",AR$110="×"),"×",IF(SUMIFS(OFFSET(データ_研究棟施設!$M$5:$M$1048576,0,ROUND(AR$8*24,1)),データ_研究棟施設!$J$5:$J$1048576,OFFSET($G$9,ROW()-ROW($N$9),AR$6-$D$4))&gt;=50,IF(SUMIFS(OFFSET(データ_研究棟施設!$M$5:$M$1048576,0,ROUND(AR$8*24,1)),データ_研究棟施設!$J$5:$J$1048576,OFFSET($G$9,ROW()-ROW($N$9),AR$6-$D$4))&gt;=100*$E93,"×","△"),IF(OR(AR$8&lt;9/24,AR$8&gt;=17/24,AR$110="△"),"△","〇")))</f>
        <v>△</v>
      </c>
      <c r="AS93" s="29" t="str">
        <f ca="1">IF(OR(AS$9="×",AS$110="×"),"×",IF(SUMIFS(OFFSET(データ_研究棟施設!$M$5:$M$1048576,0,ROUND(AS$8*24,1)),データ_研究棟施設!$J$5:$J$1048576,OFFSET($G$9,ROW()-ROW($N$9),AS$6-$D$4))&gt;=50,IF(SUMIFS(OFFSET(データ_研究棟施設!$M$5:$M$1048576,0,ROUND(AS$8*24,1)),データ_研究棟施設!$J$5:$J$1048576,OFFSET($G$9,ROW()-ROW($N$9),AS$6-$D$4))&gt;=100*$E93,"×","△"),IF(OR(AS$8&lt;9/24,AS$8&gt;=17/24,AS$110="△"),"△","〇")))</f>
        <v>△</v>
      </c>
      <c r="AT93" s="29" t="str">
        <f ca="1">IF(OR(AT$9="×",AT$110="×"),"×",IF(SUMIFS(OFFSET(データ_研究棟施設!$M$5:$M$1048576,0,ROUND(AT$8*24,1)),データ_研究棟施設!$J$5:$J$1048576,OFFSET($G$9,ROW()-ROW($N$9),AT$6-$D$4))&gt;=50,IF(SUMIFS(OFFSET(データ_研究棟施設!$M$5:$M$1048576,0,ROUND(AT$8*24,1)),データ_研究棟施設!$J$5:$J$1048576,OFFSET($G$9,ROW()-ROW($N$9),AT$6-$D$4))&gt;=100*$E93,"×","△"),IF(OR(AT$8&lt;9/24,AT$8&gt;=17/24,AT$110="△"),"△","〇")))</f>
        <v>△</v>
      </c>
      <c r="AU93" s="28" t="str">
        <f ca="1">IF(OR(AU$9="×",AU$110="×"),"×",IF(SUMIFS(OFFSET(データ_研究棟施設!$M$5:$M$1048576,0,ROUND(AU$8*24,1)),データ_研究棟施設!$J$5:$J$1048576,OFFSET($G$9,ROW()-ROW($N$9),AU$6-$D$4))&gt;=50,IF(SUMIFS(OFFSET(データ_研究棟施設!$M$5:$M$1048576,0,ROUND(AU$8*24,1)),データ_研究棟施設!$J$5:$J$1048576,OFFSET($G$9,ROW()-ROW($N$9),AU$6-$D$4))&gt;=100*$E93,"×","△"),IF(OR(AU$8&lt;9/24,AU$8&gt;=17/24,AU$110="△"),"△","〇")))</f>
        <v>〇</v>
      </c>
      <c r="AV93" s="29" t="str">
        <f ca="1">IF(OR(AV$9="×",AV$110="×"),"×",IF(SUMIFS(OFFSET(データ_研究棟施設!$M$5:$M$1048576,0,ROUND(AV$8*24,1)),データ_研究棟施設!$J$5:$J$1048576,OFFSET($G$9,ROW()-ROW($N$9),AV$6-$D$4))&gt;=50,IF(SUMIFS(OFFSET(データ_研究棟施設!$M$5:$M$1048576,0,ROUND(AV$8*24,1)),データ_研究棟施設!$J$5:$J$1048576,OFFSET($G$9,ROW()-ROW($N$9),AV$6-$D$4))&gt;=100*$E93,"×","△"),IF(OR(AV$8&lt;9/24,AV$8&gt;=17/24,AV$110="△"),"△","〇")))</f>
        <v>〇</v>
      </c>
      <c r="AW93" s="29" t="str">
        <f ca="1">IF(OR(AW$9="×",AW$110="×"),"×",IF(SUMIFS(OFFSET(データ_研究棟施設!$M$5:$M$1048576,0,ROUND(AW$8*24,1)),データ_研究棟施設!$J$5:$J$1048576,OFFSET($G$9,ROW()-ROW($N$9),AW$6-$D$4))&gt;=50,IF(SUMIFS(OFFSET(データ_研究棟施設!$M$5:$M$1048576,0,ROUND(AW$8*24,1)),データ_研究棟施設!$J$5:$J$1048576,OFFSET($G$9,ROW()-ROW($N$9),AW$6-$D$4))&gt;=100*$E93,"×","△"),IF(OR(AW$8&lt;9/24,AW$8&gt;=17/24,AW$110="△"),"△","〇")))</f>
        <v>〇</v>
      </c>
      <c r="AX93" s="30" t="str">
        <f ca="1">IF(OR(AX$9="×",AX$110="×"),"×",IF(SUMIFS(OFFSET(データ_研究棟施設!$M$5:$M$1048576,0,ROUND(AX$8*24,1)),データ_研究棟施設!$J$5:$J$1048576,OFFSET($G$9,ROW()-ROW($N$9),AX$6-$D$4))&gt;=50,IF(SUMIFS(OFFSET(データ_研究棟施設!$M$5:$M$1048576,0,ROUND(AX$8*24,1)),データ_研究棟施設!$J$5:$J$1048576,OFFSET($G$9,ROW()-ROW($N$9),AX$6-$D$4))&gt;=100*$E93,"×","△"),IF(OR(AX$8&lt;9/24,AX$8&gt;=17/24,AX$110="△"),"△","〇")))</f>
        <v>〇</v>
      </c>
      <c r="AY93" s="29" t="str">
        <f ca="1">IF(OR(AY$9="×",AY$110="×"),"×",IF(SUMIFS(OFFSET(データ_研究棟施設!$M$5:$M$1048576,0,ROUND(AY$8*24,1)),データ_研究棟施設!$J$5:$J$1048576,OFFSET($G$9,ROW()-ROW($N$9),AY$6-$D$4))&gt;=50,IF(SUMIFS(OFFSET(データ_研究棟施設!$M$5:$M$1048576,0,ROUND(AY$8*24,1)),データ_研究棟施設!$J$5:$J$1048576,OFFSET($G$9,ROW()-ROW($N$9),AY$6-$D$4))&gt;=100*$E93,"×","△"),IF(OR(AY$8&lt;9/24,AY$8&gt;=17/24,AY$110="△"),"△","〇")))</f>
        <v>〇</v>
      </c>
      <c r="AZ93" s="29" t="str">
        <f ca="1">IF(OR(AZ$9="×",AZ$110="×"),"×",IF(SUMIFS(OFFSET(データ_研究棟施設!$M$5:$M$1048576,0,ROUND(AZ$8*24,1)),データ_研究棟施設!$J$5:$J$1048576,OFFSET($G$9,ROW()-ROW($N$9),AZ$6-$D$4))&gt;=50,IF(SUMIFS(OFFSET(データ_研究棟施設!$M$5:$M$1048576,0,ROUND(AZ$8*24,1)),データ_研究棟施設!$J$5:$J$1048576,OFFSET($G$9,ROW()-ROW($N$9),AZ$6-$D$4))&gt;=100*$E93,"×","△"),IF(OR(AZ$8&lt;9/24,AZ$8&gt;=17/24,AZ$110="△"),"△","〇")))</f>
        <v>〇</v>
      </c>
      <c r="BA93" s="29" t="str">
        <f ca="1">IF(OR(BA$9="×",BA$110="×"),"×",IF(SUMIFS(OFFSET(データ_研究棟施設!$M$5:$M$1048576,0,ROUND(BA$8*24,1)),データ_研究棟施設!$J$5:$J$1048576,OFFSET($G$9,ROW()-ROW($N$9),BA$6-$D$4))&gt;=50,IF(SUMIFS(OFFSET(データ_研究棟施設!$M$5:$M$1048576,0,ROUND(BA$8*24,1)),データ_研究棟施設!$J$5:$J$1048576,OFFSET($G$9,ROW()-ROW($N$9),BA$6-$D$4))&gt;=100*$E93,"×","△"),IF(OR(BA$8&lt;9/24,BA$8&gt;=17/24,BA$110="△"),"△","〇")))</f>
        <v>〇</v>
      </c>
      <c r="BB93" s="29" t="str">
        <f ca="1">IF(OR(BB$9="×",BB$110="×"),"×",IF(SUMIFS(OFFSET(データ_研究棟施設!$M$5:$M$1048576,0,ROUND(BB$8*24,1)),データ_研究棟施設!$J$5:$J$1048576,OFFSET($G$9,ROW()-ROW($N$9),BB$6-$D$4))&gt;=50,IF(SUMIFS(OFFSET(データ_研究棟施設!$M$5:$M$1048576,0,ROUND(BB$8*24,1)),データ_研究棟施設!$J$5:$J$1048576,OFFSET($G$9,ROW()-ROW($N$9),BB$6-$D$4))&gt;=100*$E93,"×","△"),IF(OR(BB$8&lt;9/24,BB$8&gt;=17/24,BB$110="△"),"△","〇")))</f>
        <v>〇</v>
      </c>
      <c r="BC93" s="28" t="str">
        <f ca="1">IF(OR(BC$9="×",BC$110="×"),"×",IF(SUMIFS(OFFSET(データ_研究棟施設!$M$5:$M$1048576,0,ROUND(BC$8*24,1)),データ_研究棟施設!$J$5:$J$1048576,OFFSET($G$9,ROW()-ROW($N$9),BC$6-$D$4))&gt;=50,IF(SUMIFS(OFFSET(データ_研究棟施設!$M$5:$M$1048576,0,ROUND(BC$8*24,1)),データ_研究棟施設!$J$5:$J$1048576,OFFSET($G$9,ROW()-ROW($N$9),BC$6-$D$4))&gt;=100*$E93,"×","△"),IF(OR(BC$8&lt;9/24,BC$8&gt;=17/24,BC$110="△"),"△","〇")))</f>
        <v>△</v>
      </c>
      <c r="BD93" s="29" t="str">
        <f ca="1">IF(OR(BD$9="×",BD$110="×"),"×",IF(SUMIFS(OFFSET(データ_研究棟施設!$M$5:$M$1048576,0,ROUND(BD$8*24,1)),データ_研究棟施設!$J$5:$J$1048576,OFFSET($G$9,ROW()-ROW($N$9),BD$6-$D$4))&gt;=50,IF(SUMIFS(OFFSET(データ_研究棟施設!$M$5:$M$1048576,0,ROUND(BD$8*24,1)),データ_研究棟施設!$J$5:$J$1048576,OFFSET($G$9,ROW()-ROW($N$9),BD$6-$D$4))&gt;=100*$E93,"×","△"),IF(OR(BD$8&lt;9/24,BD$8&gt;=17/24,BD$110="△"),"△","〇")))</f>
        <v>△</v>
      </c>
      <c r="BE93" s="29" t="str">
        <f ca="1">IF(OR(BE$9="×",BE$110="×"),"×",IF(SUMIFS(OFFSET(データ_研究棟施設!$M$5:$M$1048576,0,ROUND(BE$8*24,1)),データ_研究棟施設!$J$5:$J$1048576,OFFSET($G$9,ROW()-ROW($N$9),BE$6-$D$4))&gt;=50,IF(SUMIFS(OFFSET(データ_研究棟施設!$M$5:$M$1048576,0,ROUND(BE$8*24,1)),データ_研究棟施設!$J$5:$J$1048576,OFFSET($G$9,ROW()-ROW($N$9),BE$6-$D$4))&gt;=100*$E93,"×","△"),IF(OR(BE$8&lt;9/24,BE$8&gt;=17/24,BE$110="△"),"△","〇")))</f>
        <v>△</v>
      </c>
      <c r="BF93" s="30" t="str">
        <f ca="1">IF(OR(BF$9="×",BF$110="×"),"×",IF(SUMIFS(OFFSET(データ_研究棟施設!$M$5:$M$1048576,0,ROUND(BF$8*24,1)),データ_研究棟施設!$J$5:$J$1048576,OFFSET($G$9,ROW()-ROW($N$9),BF$6-$D$4))&gt;=50,IF(SUMIFS(OFFSET(データ_研究棟施設!$M$5:$M$1048576,0,ROUND(BF$8*24,1)),データ_研究棟施設!$J$5:$J$1048576,OFFSET($G$9,ROW()-ROW($N$9),BF$6-$D$4))&gt;=100*$E93,"×","△"),IF(OR(BF$8&lt;9/24,BF$8&gt;=17/24,BF$110="△"),"△","〇")))</f>
        <v>△</v>
      </c>
      <c r="BG93" s="29" t="str">
        <f ca="1">IF(OR(BG$9="×",BG$110="×"),"×",IF(SUMIFS(OFFSET(データ_研究棟施設!$M$5:$M$1048576,0,ROUND(BG$8*24,1)),データ_研究棟施設!$J$5:$J$1048576,OFFSET($G$9,ROW()-ROW($N$9),BG$6-$D$4))&gt;=50,IF(SUMIFS(OFFSET(データ_研究棟施設!$M$5:$M$1048576,0,ROUND(BG$8*24,1)),データ_研究棟施設!$J$5:$J$1048576,OFFSET($G$9,ROW()-ROW($N$9),BG$6-$D$4))&gt;=100*$E93,"×","△"),IF(OR(BG$8&lt;9/24,BG$8&gt;=17/24,BG$110="△"),"△","〇")))</f>
        <v>△</v>
      </c>
      <c r="BH93" s="29" t="str">
        <f ca="1">IF(OR(BH$9="×",BH$110="×"),"×",IF(SUMIFS(OFFSET(データ_研究棟施設!$M$5:$M$1048576,0,ROUND(BH$8*24,1)),データ_研究棟施設!$J$5:$J$1048576,OFFSET($G$9,ROW()-ROW($N$9),BH$6-$D$4))&gt;=50,IF(SUMIFS(OFFSET(データ_研究棟施設!$M$5:$M$1048576,0,ROUND(BH$8*24,1)),データ_研究棟施設!$J$5:$J$1048576,OFFSET($G$9,ROW()-ROW($N$9),BH$6-$D$4))&gt;=100*$E93,"×","△"),IF(OR(BH$8&lt;9/24,BH$8&gt;=17/24,BH$110="△"),"△","〇")))</f>
        <v>△</v>
      </c>
      <c r="BI93" s="37" t="str">
        <f ca="1">IF(OR(BI$9="×",BI$110="×"),"×",IF(SUMIFS(OFFSET(データ_研究棟施設!$M$5:$M$1048576,0,ROUND(BI$8*24,1)),データ_研究棟施設!$J$5:$J$1048576,OFFSET($G$9,ROW()-ROW($N$9),BI$6-$D$4))&gt;=50,IF(SUMIFS(OFFSET(データ_研究棟施設!$M$5:$M$1048576,0,ROUND(BI$8*24,1)),データ_研究棟施設!$J$5:$J$1048576,OFFSET($G$9,ROW()-ROW($N$9),BI$6-$D$4))&gt;=100*$E93,"×","△"),IF(OR(BI$8&lt;9/24,BI$8&gt;=17/24,BI$110="△"),"△","〇")))</f>
        <v>△</v>
      </c>
      <c r="BJ93" s="36" t="str">
        <f ca="1">IF(OR(BJ$9="×",BJ$110="×"),"×",IF(SUMIFS(OFFSET(データ_研究棟施設!$M$5:$M$1048576,0,ROUND(BJ$8*24,1)),データ_研究棟施設!$J$5:$J$1048576,OFFSET($G$9,ROW()-ROW($N$9),BJ$6-$D$4))&gt;=50,IF(SUMIFS(OFFSET(データ_研究棟施設!$M$5:$M$1048576,0,ROUND(BJ$8*24,1)),データ_研究棟施設!$J$5:$J$1048576,OFFSET($G$9,ROW()-ROW($N$9),BJ$6-$D$4))&gt;=100*$E93,"×","△"),IF(OR(BJ$8&lt;9/24,BJ$8&gt;=17/24,BJ$110="△"),"△","〇")))</f>
        <v>△</v>
      </c>
      <c r="BK93" s="29" t="str">
        <f ca="1">IF(OR(BK$9="×",BK$110="×"),"×",IF(SUMIFS(OFFSET(データ_研究棟施設!$M$5:$M$1048576,0,ROUND(BK$8*24,1)),データ_研究棟施設!$J$5:$J$1048576,OFFSET($G$9,ROW()-ROW($N$9),BK$6-$D$4))&gt;=50,IF(SUMIFS(OFFSET(データ_研究棟施設!$M$5:$M$1048576,0,ROUND(BK$8*24,1)),データ_研究棟施設!$J$5:$J$1048576,OFFSET($G$9,ROW()-ROW($N$9),BK$6-$D$4))&gt;=100*$E93,"×","△"),IF(OR(BK$8&lt;9/24,BK$8&gt;=17/24,BK$110="△"),"△","〇")))</f>
        <v>△</v>
      </c>
      <c r="BL93" s="29" t="str">
        <f ca="1">IF(OR(BL$9="×",BL$110="×"),"×",IF(SUMIFS(OFFSET(データ_研究棟施設!$M$5:$M$1048576,0,ROUND(BL$8*24,1)),データ_研究棟施設!$J$5:$J$1048576,OFFSET($G$9,ROW()-ROW($N$9),BL$6-$D$4))&gt;=50,IF(SUMIFS(OFFSET(データ_研究棟施設!$M$5:$M$1048576,0,ROUND(BL$8*24,1)),データ_研究棟施設!$J$5:$J$1048576,OFFSET($G$9,ROW()-ROW($N$9),BL$6-$D$4))&gt;=100*$E93,"×","△"),IF(OR(BL$8&lt;9/24,BL$8&gt;=17/24,BL$110="△"),"△","〇")))</f>
        <v>△</v>
      </c>
      <c r="BM93" s="29" t="str">
        <f ca="1">IF(OR(BM$9="×",BM$110="×"),"×",IF(SUMIFS(OFFSET(データ_研究棟施設!$M$5:$M$1048576,0,ROUND(BM$8*24,1)),データ_研究棟施設!$J$5:$J$1048576,OFFSET($G$9,ROW()-ROW($N$9),BM$6-$D$4))&gt;=50,IF(SUMIFS(OFFSET(データ_研究棟施設!$M$5:$M$1048576,0,ROUND(BM$8*24,1)),データ_研究棟施設!$J$5:$J$1048576,OFFSET($G$9,ROW()-ROW($N$9),BM$6-$D$4))&gt;=100*$E93,"×","△"),IF(OR(BM$8&lt;9/24,BM$8&gt;=17/24,BM$110="△"),"△","〇")))</f>
        <v>△</v>
      </c>
      <c r="BN93" s="29" t="str">
        <f ca="1">IF(OR(BN$9="×",BN$110="×"),"×",IF(SUMIFS(OFFSET(データ_研究棟施設!$M$5:$M$1048576,0,ROUND(BN$8*24,1)),データ_研究棟施設!$J$5:$J$1048576,OFFSET($G$9,ROW()-ROW($N$9),BN$6-$D$4))&gt;=50,IF(SUMIFS(OFFSET(データ_研究棟施設!$M$5:$M$1048576,0,ROUND(BN$8*24,1)),データ_研究棟施設!$J$5:$J$1048576,OFFSET($G$9,ROW()-ROW($N$9),BN$6-$D$4))&gt;=100*$E93,"×","△"),IF(OR(BN$8&lt;9/24,BN$8&gt;=17/24,BN$110="△"),"△","〇")))</f>
        <v>△</v>
      </c>
      <c r="BO93" s="29" t="str">
        <f ca="1">IF(OR(BO$9="×",BO$110="×"),"×",IF(SUMIFS(OFFSET(データ_研究棟施設!$M$5:$M$1048576,0,ROUND(BO$8*24,1)),データ_研究棟施設!$J$5:$J$1048576,OFFSET($G$9,ROW()-ROW($N$9),BO$6-$D$4))&gt;=50,IF(SUMIFS(OFFSET(データ_研究棟施設!$M$5:$M$1048576,0,ROUND(BO$8*24,1)),データ_研究棟施設!$J$5:$J$1048576,OFFSET($G$9,ROW()-ROW($N$9),BO$6-$D$4))&gt;=100*$E93,"×","△"),IF(OR(BO$8&lt;9/24,BO$8&gt;=17/24,BO$110="△"),"△","〇")))</f>
        <v>△</v>
      </c>
      <c r="BP93" s="29" t="str">
        <f ca="1">IF(OR(BP$9="×",BP$110="×"),"×",IF(SUMIFS(OFFSET(データ_研究棟施設!$M$5:$M$1048576,0,ROUND(BP$8*24,1)),データ_研究棟施設!$J$5:$J$1048576,OFFSET($G$9,ROW()-ROW($N$9),BP$6-$D$4))&gt;=50,IF(SUMIFS(OFFSET(データ_研究棟施設!$M$5:$M$1048576,0,ROUND(BP$8*24,1)),データ_研究棟施設!$J$5:$J$1048576,OFFSET($G$9,ROW()-ROW($N$9),BP$6-$D$4))&gt;=100*$E93,"×","△"),IF(OR(BP$8&lt;9/24,BP$8&gt;=17/24,BP$110="△"),"△","〇")))</f>
        <v>△</v>
      </c>
      <c r="BQ93" s="29" t="str">
        <f ca="1">IF(OR(BQ$9="×",BQ$110="×"),"×",IF(SUMIFS(OFFSET(データ_研究棟施設!$M$5:$M$1048576,0,ROUND(BQ$8*24,1)),データ_研究棟施設!$J$5:$J$1048576,OFFSET($G$9,ROW()-ROW($N$9),BQ$6-$D$4))&gt;=50,IF(SUMIFS(OFFSET(データ_研究棟施設!$M$5:$M$1048576,0,ROUND(BQ$8*24,1)),データ_研究棟施設!$J$5:$J$1048576,OFFSET($G$9,ROW()-ROW($N$9),BQ$6-$D$4))&gt;=100*$E93,"×","△"),IF(OR(BQ$8&lt;9/24,BQ$8&gt;=17/24,BQ$110="△"),"△","〇")))</f>
        <v>△</v>
      </c>
      <c r="BR93" s="29" t="str">
        <f ca="1">IF(OR(BR$9="×",BR$110="×"),"×",IF(SUMIFS(OFFSET(データ_研究棟施設!$M$5:$M$1048576,0,ROUND(BR$8*24,1)),データ_研究棟施設!$J$5:$J$1048576,OFFSET($G$9,ROW()-ROW($N$9),BR$6-$D$4))&gt;=50,IF(SUMIFS(OFFSET(データ_研究棟施設!$M$5:$M$1048576,0,ROUND(BR$8*24,1)),データ_研究棟施設!$J$5:$J$1048576,OFFSET($G$9,ROW()-ROW($N$9),BR$6-$D$4))&gt;=100*$E93,"×","△"),IF(OR(BR$8&lt;9/24,BR$8&gt;=17/24,BR$110="△"),"△","〇")))</f>
        <v>△</v>
      </c>
      <c r="BS93" s="28" t="str">
        <f ca="1">IF(OR(BS$9="×",BS$110="×"),"×",IF(SUMIFS(OFFSET(データ_研究棟施設!$M$5:$M$1048576,0,ROUND(BS$8*24,1)),データ_研究棟施設!$J$5:$J$1048576,OFFSET($G$9,ROW()-ROW($N$9),BS$6-$D$4))&gt;=50,IF(SUMIFS(OFFSET(データ_研究棟施設!$M$5:$M$1048576,0,ROUND(BS$8*24,1)),データ_研究棟施設!$J$5:$J$1048576,OFFSET($G$9,ROW()-ROW($N$9),BS$6-$D$4))&gt;=100*$E93,"×","△"),IF(OR(BS$8&lt;9/24,BS$8&gt;=17/24,BS$110="△"),"△","〇")))</f>
        <v>〇</v>
      </c>
      <c r="BT93" s="29" t="str">
        <f ca="1">IF(OR(BT$9="×",BT$110="×"),"×",IF(SUMIFS(OFFSET(データ_研究棟施設!$M$5:$M$1048576,0,ROUND(BT$8*24,1)),データ_研究棟施設!$J$5:$J$1048576,OFFSET($G$9,ROW()-ROW($N$9),BT$6-$D$4))&gt;=50,IF(SUMIFS(OFFSET(データ_研究棟施設!$M$5:$M$1048576,0,ROUND(BT$8*24,1)),データ_研究棟施設!$J$5:$J$1048576,OFFSET($G$9,ROW()-ROW($N$9),BT$6-$D$4))&gt;=100*$E93,"×","△"),IF(OR(BT$8&lt;9/24,BT$8&gt;=17/24,BT$110="△"),"△","〇")))</f>
        <v>〇</v>
      </c>
      <c r="BU93" s="29" t="str">
        <f ca="1">IF(OR(BU$9="×",BU$110="×"),"×",IF(SUMIFS(OFFSET(データ_研究棟施設!$M$5:$M$1048576,0,ROUND(BU$8*24,1)),データ_研究棟施設!$J$5:$J$1048576,OFFSET($G$9,ROW()-ROW($N$9),BU$6-$D$4))&gt;=50,IF(SUMIFS(OFFSET(データ_研究棟施設!$M$5:$M$1048576,0,ROUND(BU$8*24,1)),データ_研究棟施設!$J$5:$J$1048576,OFFSET($G$9,ROW()-ROW($N$9),BU$6-$D$4))&gt;=100*$E93,"×","△"),IF(OR(BU$8&lt;9/24,BU$8&gt;=17/24,BU$110="△"),"△","〇")))</f>
        <v>〇</v>
      </c>
      <c r="BV93" s="30" t="str">
        <f ca="1">IF(OR(BV$9="×",BV$110="×"),"×",IF(SUMIFS(OFFSET(データ_研究棟施設!$M$5:$M$1048576,0,ROUND(BV$8*24,1)),データ_研究棟施設!$J$5:$J$1048576,OFFSET($G$9,ROW()-ROW($N$9),BV$6-$D$4))&gt;=50,IF(SUMIFS(OFFSET(データ_研究棟施設!$M$5:$M$1048576,0,ROUND(BV$8*24,1)),データ_研究棟施設!$J$5:$J$1048576,OFFSET($G$9,ROW()-ROW($N$9),BV$6-$D$4))&gt;=100*$E93,"×","△"),IF(OR(BV$8&lt;9/24,BV$8&gt;=17/24,BV$110="△"),"△","〇")))</f>
        <v>〇</v>
      </c>
      <c r="BW93" s="29" t="str">
        <f ca="1">IF(OR(BW$9="×",BW$110="×"),"×",IF(SUMIFS(OFFSET(データ_研究棟施設!$M$5:$M$1048576,0,ROUND(BW$8*24,1)),データ_研究棟施設!$J$5:$J$1048576,OFFSET($G$9,ROW()-ROW($N$9),BW$6-$D$4))&gt;=50,IF(SUMIFS(OFFSET(データ_研究棟施設!$M$5:$M$1048576,0,ROUND(BW$8*24,1)),データ_研究棟施設!$J$5:$J$1048576,OFFSET($G$9,ROW()-ROW($N$9),BW$6-$D$4))&gt;=100*$E93,"×","△"),IF(OR(BW$8&lt;9/24,BW$8&gt;=17/24,BW$110="△"),"△","〇")))</f>
        <v>〇</v>
      </c>
      <c r="BX93" s="29" t="str">
        <f ca="1">IF(OR(BX$9="×",BX$110="×"),"×",IF(SUMIFS(OFFSET(データ_研究棟施設!$M$5:$M$1048576,0,ROUND(BX$8*24,1)),データ_研究棟施設!$J$5:$J$1048576,OFFSET($G$9,ROW()-ROW($N$9),BX$6-$D$4))&gt;=50,IF(SUMIFS(OFFSET(データ_研究棟施設!$M$5:$M$1048576,0,ROUND(BX$8*24,1)),データ_研究棟施設!$J$5:$J$1048576,OFFSET($G$9,ROW()-ROW($N$9),BX$6-$D$4))&gt;=100*$E93,"×","△"),IF(OR(BX$8&lt;9/24,BX$8&gt;=17/24,BX$110="△"),"△","〇")))</f>
        <v>〇</v>
      </c>
      <c r="BY93" s="29" t="str">
        <f ca="1">IF(OR(BY$9="×",BY$110="×"),"×",IF(SUMIFS(OFFSET(データ_研究棟施設!$M$5:$M$1048576,0,ROUND(BY$8*24,1)),データ_研究棟施設!$J$5:$J$1048576,OFFSET($G$9,ROW()-ROW($N$9),BY$6-$D$4))&gt;=50,IF(SUMIFS(OFFSET(データ_研究棟施設!$M$5:$M$1048576,0,ROUND(BY$8*24,1)),データ_研究棟施設!$J$5:$J$1048576,OFFSET($G$9,ROW()-ROW($N$9),BY$6-$D$4))&gt;=100*$E93,"×","△"),IF(OR(BY$8&lt;9/24,BY$8&gt;=17/24,BY$110="△"),"△","〇")))</f>
        <v>〇</v>
      </c>
      <c r="BZ93" s="29" t="str">
        <f ca="1">IF(OR(BZ$9="×",BZ$110="×"),"×",IF(SUMIFS(OFFSET(データ_研究棟施設!$M$5:$M$1048576,0,ROUND(BZ$8*24,1)),データ_研究棟施設!$J$5:$J$1048576,OFFSET($G$9,ROW()-ROW($N$9),BZ$6-$D$4))&gt;=50,IF(SUMIFS(OFFSET(データ_研究棟施設!$M$5:$M$1048576,0,ROUND(BZ$8*24,1)),データ_研究棟施設!$J$5:$J$1048576,OFFSET($G$9,ROW()-ROW($N$9),BZ$6-$D$4))&gt;=100*$E93,"×","△"),IF(OR(BZ$8&lt;9/24,BZ$8&gt;=17/24,BZ$110="△"),"△","〇")))</f>
        <v>〇</v>
      </c>
      <c r="CA93" s="28" t="str">
        <f ca="1">IF(OR(CA$9="×",CA$110="×"),"×",IF(SUMIFS(OFFSET(データ_研究棟施設!$M$5:$M$1048576,0,ROUND(CA$8*24,1)),データ_研究棟施設!$J$5:$J$1048576,OFFSET($G$9,ROW()-ROW($N$9),CA$6-$D$4))&gt;=50,IF(SUMIFS(OFFSET(データ_研究棟施設!$M$5:$M$1048576,0,ROUND(CA$8*24,1)),データ_研究棟施設!$J$5:$J$1048576,OFFSET($G$9,ROW()-ROW($N$9),CA$6-$D$4))&gt;=100*$E93,"×","△"),IF(OR(CA$8&lt;9/24,CA$8&gt;=17/24,CA$110="△"),"△","〇")))</f>
        <v>△</v>
      </c>
      <c r="CB93" s="29" t="str">
        <f ca="1">IF(OR(CB$9="×",CB$110="×"),"×",IF(SUMIFS(OFFSET(データ_研究棟施設!$M$5:$M$1048576,0,ROUND(CB$8*24,1)),データ_研究棟施設!$J$5:$J$1048576,OFFSET($G$9,ROW()-ROW($N$9),CB$6-$D$4))&gt;=50,IF(SUMIFS(OFFSET(データ_研究棟施設!$M$5:$M$1048576,0,ROUND(CB$8*24,1)),データ_研究棟施設!$J$5:$J$1048576,OFFSET($G$9,ROW()-ROW($N$9),CB$6-$D$4))&gt;=100*$E93,"×","△"),IF(OR(CB$8&lt;9/24,CB$8&gt;=17/24,CB$110="△"),"△","〇")))</f>
        <v>△</v>
      </c>
      <c r="CC93" s="29" t="str">
        <f ca="1">IF(OR(CC$9="×",CC$110="×"),"×",IF(SUMIFS(OFFSET(データ_研究棟施設!$M$5:$M$1048576,0,ROUND(CC$8*24,1)),データ_研究棟施設!$J$5:$J$1048576,OFFSET($G$9,ROW()-ROW($N$9),CC$6-$D$4))&gt;=50,IF(SUMIFS(OFFSET(データ_研究棟施設!$M$5:$M$1048576,0,ROUND(CC$8*24,1)),データ_研究棟施設!$J$5:$J$1048576,OFFSET($G$9,ROW()-ROW($N$9),CC$6-$D$4))&gt;=100*$E93,"×","△"),IF(OR(CC$8&lt;9/24,CC$8&gt;=17/24,CC$110="△"),"△","〇")))</f>
        <v>△</v>
      </c>
      <c r="CD93" s="30" t="str">
        <f ca="1">IF(OR(CD$9="×",CD$110="×"),"×",IF(SUMIFS(OFFSET(データ_研究棟施設!$M$5:$M$1048576,0,ROUND(CD$8*24,1)),データ_研究棟施設!$J$5:$J$1048576,OFFSET($G$9,ROW()-ROW($N$9),CD$6-$D$4))&gt;=50,IF(SUMIFS(OFFSET(データ_研究棟施設!$M$5:$M$1048576,0,ROUND(CD$8*24,1)),データ_研究棟施設!$J$5:$J$1048576,OFFSET($G$9,ROW()-ROW($N$9),CD$6-$D$4))&gt;=100*$E93,"×","△"),IF(OR(CD$8&lt;9/24,CD$8&gt;=17/24,CD$110="△"),"△","〇")))</f>
        <v>△</v>
      </c>
      <c r="CE93" s="29" t="str">
        <f ca="1">IF(OR(CE$9="×",CE$110="×"),"×",IF(SUMIFS(OFFSET(データ_研究棟施設!$M$5:$M$1048576,0,ROUND(CE$8*24,1)),データ_研究棟施設!$J$5:$J$1048576,OFFSET($G$9,ROW()-ROW($N$9),CE$6-$D$4))&gt;=50,IF(SUMIFS(OFFSET(データ_研究棟施設!$M$5:$M$1048576,0,ROUND(CE$8*24,1)),データ_研究棟施設!$J$5:$J$1048576,OFFSET($G$9,ROW()-ROW($N$9),CE$6-$D$4))&gt;=100*$E93,"×","△"),IF(OR(CE$8&lt;9/24,CE$8&gt;=17/24,CE$110="△"),"△","〇")))</f>
        <v>△</v>
      </c>
      <c r="CF93" s="29" t="str">
        <f ca="1">IF(OR(CF$9="×",CF$110="×"),"×",IF(SUMIFS(OFFSET(データ_研究棟施設!$M$5:$M$1048576,0,ROUND(CF$8*24,1)),データ_研究棟施設!$J$5:$J$1048576,OFFSET($G$9,ROW()-ROW($N$9),CF$6-$D$4))&gt;=50,IF(SUMIFS(OFFSET(データ_研究棟施設!$M$5:$M$1048576,0,ROUND(CF$8*24,1)),データ_研究棟施設!$J$5:$J$1048576,OFFSET($G$9,ROW()-ROW($N$9),CF$6-$D$4))&gt;=100*$E93,"×","△"),IF(OR(CF$8&lt;9/24,CF$8&gt;=17/24,CF$110="△"),"△","〇")))</f>
        <v>△</v>
      </c>
      <c r="CG93" s="37" t="str">
        <f ca="1">IF(OR(CG$9="×",CG$110="×"),"×",IF(SUMIFS(OFFSET(データ_研究棟施設!$M$5:$M$1048576,0,ROUND(CG$8*24,1)),データ_研究棟施設!$J$5:$J$1048576,OFFSET($G$9,ROW()-ROW($N$9),CG$6-$D$4))&gt;=50,IF(SUMIFS(OFFSET(データ_研究棟施設!$M$5:$M$1048576,0,ROUND(CG$8*24,1)),データ_研究棟施設!$J$5:$J$1048576,OFFSET($G$9,ROW()-ROW($N$9),CG$6-$D$4))&gt;=100*$E93,"×","△"),IF(OR(CG$8&lt;9/24,CG$8&gt;=17/24,CG$110="△"),"△","〇")))</f>
        <v>△</v>
      </c>
      <c r="CH93" s="36" t="str">
        <f ca="1">IF(OR(CH$9="×",CH$110="×"),"×",IF(SUMIFS(OFFSET(データ_研究棟施設!$M$5:$M$1048576,0,ROUND(CH$8*24,1)),データ_研究棟施設!$J$5:$J$1048576,OFFSET($G$9,ROW()-ROW($N$9),CH$6-$D$4))&gt;=50,IF(SUMIFS(OFFSET(データ_研究棟施設!$M$5:$M$1048576,0,ROUND(CH$8*24,1)),データ_研究棟施設!$J$5:$J$1048576,OFFSET($G$9,ROW()-ROW($N$9),CH$6-$D$4))&gt;=100*$E93,"×","△"),IF(OR(CH$8&lt;9/24,CH$8&gt;=17/24,CH$110="△"),"△","〇")))</f>
        <v>△</v>
      </c>
      <c r="CI93" s="29" t="str">
        <f ca="1">IF(OR(CI$9="×",CI$110="×"),"×",IF(SUMIFS(OFFSET(データ_研究棟施設!$M$5:$M$1048576,0,ROUND(CI$8*24,1)),データ_研究棟施設!$J$5:$J$1048576,OFFSET($G$9,ROW()-ROW($N$9),CI$6-$D$4))&gt;=50,IF(SUMIFS(OFFSET(データ_研究棟施設!$M$5:$M$1048576,0,ROUND(CI$8*24,1)),データ_研究棟施設!$J$5:$J$1048576,OFFSET($G$9,ROW()-ROW($N$9),CI$6-$D$4))&gt;=100*$E93,"×","△"),IF(OR(CI$8&lt;9/24,CI$8&gt;=17/24,CI$110="△"),"△","〇")))</f>
        <v>△</v>
      </c>
      <c r="CJ93" s="29" t="str">
        <f ca="1">IF(OR(CJ$9="×",CJ$110="×"),"×",IF(SUMIFS(OFFSET(データ_研究棟施設!$M$5:$M$1048576,0,ROUND(CJ$8*24,1)),データ_研究棟施設!$J$5:$J$1048576,OFFSET($G$9,ROW()-ROW($N$9),CJ$6-$D$4))&gt;=50,IF(SUMIFS(OFFSET(データ_研究棟施設!$M$5:$M$1048576,0,ROUND(CJ$8*24,1)),データ_研究棟施設!$J$5:$J$1048576,OFFSET($G$9,ROW()-ROW($N$9),CJ$6-$D$4))&gt;=100*$E93,"×","△"),IF(OR(CJ$8&lt;9/24,CJ$8&gt;=17/24,CJ$110="△"),"△","〇")))</f>
        <v>△</v>
      </c>
      <c r="CK93" s="29" t="str">
        <f ca="1">IF(OR(CK$9="×",CK$110="×"),"×",IF(SUMIFS(OFFSET(データ_研究棟施設!$M$5:$M$1048576,0,ROUND(CK$8*24,1)),データ_研究棟施設!$J$5:$J$1048576,OFFSET($G$9,ROW()-ROW($N$9),CK$6-$D$4))&gt;=50,IF(SUMIFS(OFFSET(データ_研究棟施設!$M$5:$M$1048576,0,ROUND(CK$8*24,1)),データ_研究棟施設!$J$5:$J$1048576,OFFSET($G$9,ROW()-ROW($N$9),CK$6-$D$4))&gt;=100*$E93,"×","△"),IF(OR(CK$8&lt;9/24,CK$8&gt;=17/24,CK$110="△"),"△","〇")))</f>
        <v>△</v>
      </c>
      <c r="CL93" s="29" t="str">
        <f ca="1">IF(OR(CL$9="×",CL$110="×"),"×",IF(SUMIFS(OFFSET(データ_研究棟施設!$M$5:$M$1048576,0,ROUND(CL$8*24,1)),データ_研究棟施設!$J$5:$J$1048576,OFFSET($G$9,ROW()-ROW($N$9),CL$6-$D$4))&gt;=50,IF(SUMIFS(OFFSET(データ_研究棟施設!$M$5:$M$1048576,0,ROUND(CL$8*24,1)),データ_研究棟施設!$J$5:$J$1048576,OFFSET($G$9,ROW()-ROW($N$9),CL$6-$D$4))&gt;=100*$E93,"×","△"),IF(OR(CL$8&lt;9/24,CL$8&gt;=17/24,CL$110="△"),"△","〇")))</f>
        <v>△</v>
      </c>
      <c r="CM93" s="29" t="str">
        <f ca="1">IF(OR(CM$9="×",CM$110="×"),"×",IF(SUMIFS(OFFSET(データ_研究棟施設!$M$5:$M$1048576,0,ROUND(CM$8*24,1)),データ_研究棟施設!$J$5:$J$1048576,OFFSET($G$9,ROW()-ROW($N$9),CM$6-$D$4))&gt;=50,IF(SUMIFS(OFFSET(データ_研究棟施設!$M$5:$M$1048576,0,ROUND(CM$8*24,1)),データ_研究棟施設!$J$5:$J$1048576,OFFSET($G$9,ROW()-ROW($N$9),CM$6-$D$4))&gt;=100*$E93,"×","△"),IF(OR(CM$8&lt;9/24,CM$8&gt;=17/24,CM$110="△"),"△","〇")))</f>
        <v>△</v>
      </c>
      <c r="CN93" s="29" t="str">
        <f ca="1">IF(OR(CN$9="×",CN$110="×"),"×",IF(SUMIFS(OFFSET(データ_研究棟施設!$M$5:$M$1048576,0,ROUND(CN$8*24,1)),データ_研究棟施設!$J$5:$J$1048576,OFFSET($G$9,ROW()-ROW($N$9),CN$6-$D$4))&gt;=50,IF(SUMIFS(OFFSET(データ_研究棟施設!$M$5:$M$1048576,0,ROUND(CN$8*24,1)),データ_研究棟施設!$J$5:$J$1048576,OFFSET($G$9,ROW()-ROW($N$9),CN$6-$D$4))&gt;=100*$E93,"×","△"),IF(OR(CN$8&lt;9/24,CN$8&gt;=17/24,CN$110="△"),"△","〇")))</f>
        <v>△</v>
      </c>
      <c r="CO93" s="29" t="str">
        <f ca="1">IF(OR(CO$9="×",CO$110="×"),"×",IF(SUMIFS(OFFSET(データ_研究棟施設!$M$5:$M$1048576,0,ROUND(CO$8*24,1)),データ_研究棟施設!$J$5:$J$1048576,OFFSET($G$9,ROW()-ROW($N$9),CO$6-$D$4))&gt;=50,IF(SUMIFS(OFFSET(データ_研究棟施設!$M$5:$M$1048576,0,ROUND(CO$8*24,1)),データ_研究棟施設!$J$5:$J$1048576,OFFSET($G$9,ROW()-ROW($N$9),CO$6-$D$4))&gt;=100*$E93,"×","△"),IF(OR(CO$8&lt;9/24,CO$8&gt;=17/24,CO$110="△"),"△","〇")))</f>
        <v>△</v>
      </c>
      <c r="CP93" s="29" t="str">
        <f ca="1">IF(OR(CP$9="×",CP$110="×"),"×",IF(SUMIFS(OFFSET(データ_研究棟施設!$M$5:$M$1048576,0,ROUND(CP$8*24,1)),データ_研究棟施設!$J$5:$J$1048576,OFFSET($G$9,ROW()-ROW($N$9),CP$6-$D$4))&gt;=50,IF(SUMIFS(OFFSET(データ_研究棟施設!$M$5:$M$1048576,0,ROUND(CP$8*24,1)),データ_研究棟施設!$J$5:$J$1048576,OFFSET($G$9,ROW()-ROW($N$9),CP$6-$D$4))&gt;=100*$E93,"×","△"),IF(OR(CP$8&lt;9/24,CP$8&gt;=17/24,CP$110="△"),"△","〇")))</f>
        <v>△</v>
      </c>
      <c r="CQ93" s="28" t="str">
        <f ca="1">IF(OR(CQ$9="×",CQ$110="×"),"×",IF(SUMIFS(OFFSET(データ_研究棟施設!$M$5:$M$1048576,0,ROUND(CQ$8*24,1)),データ_研究棟施設!$J$5:$J$1048576,OFFSET($G$9,ROW()-ROW($N$9),CQ$6-$D$4))&gt;=50,IF(SUMIFS(OFFSET(データ_研究棟施設!$M$5:$M$1048576,0,ROUND(CQ$8*24,1)),データ_研究棟施設!$J$5:$J$1048576,OFFSET($G$9,ROW()-ROW($N$9),CQ$6-$D$4))&gt;=100*$E93,"×","△"),IF(OR(CQ$8&lt;9/24,CQ$8&gt;=17/24,CQ$110="△"),"△","〇")))</f>
        <v>〇</v>
      </c>
      <c r="CR93" s="29" t="str">
        <f ca="1">IF(OR(CR$9="×",CR$110="×"),"×",IF(SUMIFS(OFFSET(データ_研究棟施設!$M$5:$M$1048576,0,ROUND(CR$8*24,1)),データ_研究棟施設!$J$5:$J$1048576,OFFSET($G$9,ROW()-ROW($N$9),CR$6-$D$4))&gt;=50,IF(SUMIFS(OFFSET(データ_研究棟施設!$M$5:$M$1048576,0,ROUND(CR$8*24,1)),データ_研究棟施設!$J$5:$J$1048576,OFFSET($G$9,ROW()-ROW($N$9),CR$6-$D$4))&gt;=100*$E93,"×","△"),IF(OR(CR$8&lt;9/24,CR$8&gt;=17/24,CR$110="△"),"△","〇")))</f>
        <v>〇</v>
      </c>
      <c r="CS93" s="29" t="str">
        <f ca="1">IF(OR(CS$9="×",CS$110="×"),"×",IF(SUMIFS(OFFSET(データ_研究棟施設!$M$5:$M$1048576,0,ROUND(CS$8*24,1)),データ_研究棟施設!$J$5:$J$1048576,OFFSET($G$9,ROW()-ROW($N$9),CS$6-$D$4))&gt;=50,IF(SUMIFS(OFFSET(データ_研究棟施設!$M$5:$M$1048576,0,ROUND(CS$8*24,1)),データ_研究棟施設!$J$5:$J$1048576,OFFSET($G$9,ROW()-ROW($N$9),CS$6-$D$4))&gt;=100*$E93,"×","△"),IF(OR(CS$8&lt;9/24,CS$8&gt;=17/24,CS$110="△"),"△","〇")))</f>
        <v>〇</v>
      </c>
      <c r="CT93" s="30" t="str">
        <f ca="1">IF(OR(CT$9="×",CT$110="×"),"×",IF(SUMIFS(OFFSET(データ_研究棟施設!$M$5:$M$1048576,0,ROUND(CT$8*24,1)),データ_研究棟施設!$J$5:$J$1048576,OFFSET($G$9,ROW()-ROW($N$9),CT$6-$D$4))&gt;=50,IF(SUMIFS(OFFSET(データ_研究棟施設!$M$5:$M$1048576,0,ROUND(CT$8*24,1)),データ_研究棟施設!$J$5:$J$1048576,OFFSET($G$9,ROW()-ROW($N$9),CT$6-$D$4))&gt;=100*$E93,"×","△"),IF(OR(CT$8&lt;9/24,CT$8&gt;=17/24,CT$110="△"),"△","〇")))</f>
        <v>〇</v>
      </c>
      <c r="CU93" s="29" t="str">
        <f ca="1">IF(OR(CU$9="×",CU$110="×"),"×",IF(SUMIFS(OFFSET(データ_研究棟施設!$M$5:$M$1048576,0,ROUND(CU$8*24,1)),データ_研究棟施設!$J$5:$J$1048576,OFFSET($G$9,ROW()-ROW($N$9),CU$6-$D$4))&gt;=50,IF(SUMIFS(OFFSET(データ_研究棟施設!$M$5:$M$1048576,0,ROUND(CU$8*24,1)),データ_研究棟施設!$J$5:$J$1048576,OFFSET($G$9,ROW()-ROW($N$9),CU$6-$D$4))&gt;=100*$E93,"×","△"),IF(OR(CU$8&lt;9/24,CU$8&gt;=17/24,CU$110="△"),"△","〇")))</f>
        <v>〇</v>
      </c>
      <c r="CV93" s="29" t="str">
        <f ca="1">IF(OR(CV$9="×",CV$110="×"),"×",IF(SUMIFS(OFFSET(データ_研究棟施設!$M$5:$M$1048576,0,ROUND(CV$8*24,1)),データ_研究棟施設!$J$5:$J$1048576,OFFSET($G$9,ROW()-ROW($N$9),CV$6-$D$4))&gt;=50,IF(SUMIFS(OFFSET(データ_研究棟施設!$M$5:$M$1048576,0,ROUND(CV$8*24,1)),データ_研究棟施設!$J$5:$J$1048576,OFFSET($G$9,ROW()-ROW($N$9),CV$6-$D$4))&gt;=100*$E93,"×","△"),IF(OR(CV$8&lt;9/24,CV$8&gt;=17/24,CV$110="△"),"△","〇")))</f>
        <v>〇</v>
      </c>
      <c r="CW93" s="29" t="str">
        <f ca="1">IF(OR(CW$9="×",CW$110="×"),"×",IF(SUMIFS(OFFSET(データ_研究棟施設!$M$5:$M$1048576,0,ROUND(CW$8*24,1)),データ_研究棟施設!$J$5:$J$1048576,OFFSET($G$9,ROW()-ROW($N$9),CW$6-$D$4))&gt;=50,IF(SUMIFS(OFFSET(データ_研究棟施設!$M$5:$M$1048576,0,ROUND(CW$8*24,1)),データ_研究棟施設!$J$5:$J$1048576,OFFSET($G$9,ROW()-ROW($N$9),CW$6-$D$4))&gt;=100*$E93,"×","△"),IF(OR(CW$8&lt;9/24,CW$8&gt;=17/24,CW$110="△"),"△","〇")))</f>
        <v>〇</v>
      </c>
      <c r="CX93" s="29" t="str">
        <f ca="1">IF(OR(CX$9="×",CX$110="×"),"×",IF(SUMIFS(OFFSET(データ_研究棟施設!$M$5:$M$1048576,0,ROUND(CX$8*24,1)),データ_研究棟施設!$J$5:$J$1048576,OFFSET($G$9,ROW()-ROW($N$9),CX$6-$D$4))&gt;=50,IF(SUMIFS(OFFSET(データ_研究棟施設!$M$5:$M$1048576,0,ROUND(CX$8*24,1)),データ_研究棟施設!$J$5:$J$1048576,OFFSET($G$9,ROW()-ROW($N$9),CX$6-$D$4))&gt;=100*$E93,"×","△"),IF(OR(CX$8&lt;9/24,CX$8&gt;=17/24,CX$110="△"),"△","〇")))</f>
        <v>〇</v>
      </c>
      <c r="CY93" s="28" t="str">
        <f ca="1">IF(OR(CY$9="×",CY$110="×"),"×",IF(SUMIFS(OFFSET(データ_研究棟施設!$M$5:$M$1048576,0,ROUND(CY$8*24,1)),データ_研究棟施設!$J$5:$J$1048576,OFFSET($G$9,ROW()-ROW($N$9),CY$6-$D$4))&gt;=50,IF(SUMIFS(OFFSET(データ_研究棟施設!$M$5:$M$1048576,0,ROUND(CY$8*24,1)),データ_研究棟施設!$J$5:$J$1048576,OFFSET($G$9,ROW()-ROW($N$9),CY$6-$D$4))&gt;=100*$E93,"×","△"),IF(OR(CY$8&lt;9/24,CY$8&gt;=17/24,CY$110="△"),"△","〇")))</f>
        <v>△</v>
      </c>
      <c r="CZ93" s="29" t="str">
        <f ca="1">IF(OR(CZ$9="×",CZ$110="×"),"×",IF(SUMIFS(OFFSET(データ_研究棟施設!$M$5:$M$1048576,0,ROUND(CZ$8*24,1)),データ_研究棟施設!$J$5:$J$1048576,OFFSET($G$9,ROW()-ROW($N$9),CZ$6-$D$4))&gt;=50,IF(SUMIFS(OFFSET(データ_研究棟施設!$M$5:$M$1048576,0,ROUND(CZ$8*24,1)),データ_研究棟施設!$J$5:$J$1048576,OFFSET($G$9,ROW()-ROW($N$9),CZ$6-$D$4))&gt;=100*$E93,"×","△"),IF(OR(CZ$8&lt;9/24,CZ$8&gt;=17/24,CZ$110="△"),"△","〇")))</f>
        <v>△</v>
      </c>
      <c r="DA93" s="29" t="str">
        <f ca="1">IF(OR(DA$9="×",DA$110="×"),"×",IF(SUMIFS(OFFSET(データ_研究棟施設!$M$5:$M$1048576,0,ROUND(DA$8*24,1)),データ_研究棟施設!$J$5:$J$1048576,OFFSET($G$9,ROW()-ROW($N$9),DA$6-$D$4))&gt;=50,IF(SUMIFS(OFFSET(データ_研究棟施設!$M$5:$M$1048576,0,ROUND(DA$8*24,1)),データ_研究棟施設!$J$5:$J$1048576,OFFSET($G$9,ROW()-ROW($N$9),DA$6-$D$4))&gt;=100*$E93,"×","△"),IF(OR(DA$8&lt;9/24,DA$8&gt;=17/24,DA$110="△"),"△","〇")))</f>
        <v>△</v>
      </c>
      <c r="DB93" s="30" t="str">
        <f ca="1">IF(OR(DB$9="×",DB$110="×"),"×",IF(SUMIFS(OFFSET(データ_研究棟施設!$M$5:$M$1048576,0,ROUND(DB$8*24,1)),データ_研究棟施設!$J$5:$J$1048576,OFFSET($G$9,ROW()-ROW($N$9),DB$6-$D$4))&gt;=50,IF(SUMIFS(OFFSET(データ_研究棟施設!$M$5:$M$1048576,0,ROUND(DB$8*24,1)),データ_研究棟施設!$J$5:$J$1048576,OFFSET($G$9,ROW()-ROW($N$9),DB$6-$D$4))&gt;=100*$E93,"×","△"),IF(OR(DB$8&lt;9/24,DB$8&gt;=17/24,DB$110="△"),"△","〇")))</f>
        <v>△</v>
      </c>
      <c r="DC93" s="29" t="str">
        <f ca="1">IF(OR(DC$9="×",DC$110="×"),"×",IF(SUMIFS(OFFSET(データ_研究棟施設!$M$5:$M$1048576,0,ROUND(DC$8*24,1)),データ_研究棟施設!$J$5:$J$1048576,OFFSET($G$9,ROW()-ROW($N$9),DC$6-$D$4))&gt;=50,IF(SUMIFS(OFFSET(データ_研究棟施設!$M$5:$M$1048576,0,ROUND(DC$8*24,1)),データ_研究棟施設!$J$5:$J$1048576,OFFSET($G$9,ROW()-ROW($N$9),DC$6-$D$4))&gt;=100*$E93,"×","△"),IF(OR(DC$8&lt;9/24,DC$8&gt;=17/24,DC$110="△"),"△","〇")))</f>
        <v>△</v>
      </c>
      <c r="DD93" s="29" t="str">
        <f ca="1">IF(OR(DD$9="×",DD$110="×"),"×",IF(SUMIFS(OFFSET(データ_研究棟施設!$M$5:$M$1048576,0,ROUND(DD$8*24,1)),データ_研究棟施設!$J$5:$J$1048576,OFFSET($G$9,ROW()-ROW($N$9),DD$6-$D$4))&gt;=50,IF(SUMIFS(OFFSET(データ_研究棟施設!$M$5:$M$1048576,0,ROUND(DD$8*24,1)),データ_研究棟施設!$J$5:$J$1048576,OFFSET($G$9,ROW()-ROW($N$9),DD$6-$D$4))&gt;=100*$E93,"×","△"),IF(OR(DD$8&lt;9/24,DD$8&gt;=17/24,DD$110="△"),"△","〇")))</f>
        <v>△</v>
      </c>
      <c r="DE93" s="37" t="str">
        <f ca="1">IF(OR(DE$9="×",DE$110="×"),"×",IF(SUMIFS(OFFSET(データ_研究棟施設!$M$5:$M$1048576,0,ROUND(DE$8*24,1)),データ_研究棟施設!$J$5:$J$1048576,OFFSET($G$9,ROW()-ROW($N$9),DE$6-$D$4))&gt;=50,IF(SUMIFS(OFFSET(データ_研究棟施設!$M$5:$M$1048576,0,ROUND(DE$8*24,1)),データ_研究棟施設!$J$5:$J$1048576,OFFSET($G$9,ROW()-ROW($N$9),DE$6-$D$4))&gt;=100*$E93,"×","△"),IF(OR(DE$8&lt;9/24,DE$8&gt;=17/24,DE$110="△"),"△","〇")))</f>
        <v>△</v>
      </c>
      <c r="DF93" s="36" t="str">
        <f ca="1">IF(OR(DF$9="×",DF$110="×"),"×",IF(SUMIFS(OFFSET(データ_研究棟施設!$M$5:$M$1048576,0,ROUND(DF$8*24,1)),データ_研究棟施設!$J$5:$J$1048576,OFFSET($G$9,ROW()-ROW($N$9),DF$6-$D$4))&gt;=50,IF(SUMIFS(OFFSET(データ_研究棟施設!$M$5:$M$1048576,0,ROUND(DF$8*24,1)),データ_研究棟施設!$J$5:$J$1048576,OFFSET($G$9,ROW()-ROW($N$9),DF$6-$D$4))&gt;=100*$E93,"×","△"),IF(OR(DF$8&lt;9/24,DF$8&gt;=17/24,DF$110="△"),"△","〇")))</f>
        <v>△</v>
      </c>
      <c r="DG93" s="29" t="str">
        <f ca="1">IF(OR(DG$9="×",DG$110="×"),"×",IF(SUMIFS(OFFSET(データ_研究棟施設!$M$5:$M$1048576,0,ROUND(DG$8*24,1)),データ_研究棟施設!$J$5:$J$1048576,OFFSET($G$9,ROW()-ROW($N$9),DG$6-$D$4))&gt;=50,IF(SUMIFS(OFFSET(データ_研究棟施設!$M$5:$M$1048576,0,ROUND(DG$8*24,1)),データ_研究棟施設!$J$5:$J$1048576,OFFSET($G$9,ROW()-ROW($N$9),DG$6-$D$4))&gt;=100*$E93,"×","△"),IF(OR(DG$8&lt;9/24,DG$8&gt;=17/24,DG$110="△"),"△","〇")))</f>
        <v>△</v>
      </c>
      <c r="DH93" s="29" t="str">
        <f ca="1">IF(OR(DH$9="×",DH$110="×"),"×",IF(SUMIFS(OFFSET(データ_研究棟施設!$M$5:$M$1048576,0,ROUND(DH$8*24,1)),データ_研究棟施設!$J$5:$J$1048576,OFFSET($G$9,ROW()-ROW($N$9),DH$6-$D$4))&gt;=50,IF(SUMIFS(OFFSET(データ_研究棟施設!$M$5:$M$1048576,0,ROUND(DH$8*24,1)),データ_研究棟施設!$J$5:$J$1048576,OFFSET($G$9,ROW()-ROW($N$9),DH$6-$D$4))&gt;=100*$E93,"×","△"),IF(OR(DH$8&lt;9/24,DH$8&gt;=17/24,DH$110="△"),"△","〇")))</f>
        <v>△</v>
      </c>
      <c r="DI93" s="29" t="str">
        <f ca="1">IF(OR(DI$9="×",DI$110="×"),"×",IF(SUMIFS(OFFSET(データ_研究棟施設!$M$5:$M$1048576,0,ROUND(DI$8*24,1)),データ_研究棟施設!$J$5:$J$1048576,OFFSET($G$9,ROW()-ROW($N$9),DI$6-$D$4))&gt;=50,IF(SUMIFS(OFFSET(データ_研究棟施設!$M$5:$M$1048576,0,ROUND(DI$8*24,1)),データ_研究棟施設!$J$5:$J$1048576,OFFSET($G$9,ROW()-ROW($N$9),DI$6-$D$4))&gt;=100*$E93,"×","△"),IF(OR(DI$8&lt;9/24,DI$8&gt;=17/24,DI$110="△"),"△","〇")))</f>
        <v>△</v>
      </c>
      <c r="DJ93" s="29" t="str">
        <f ca="1">IF(OR(DJ$9="×",DJ$110="×"),"×",IF(SUMIFS(OFFSET(データ_研究棟施設!$M$5:$M$1048576,0,ROUND(DJ$8*24,1)),データ_研究棟施設!$J$5:$J$1048576,OFFSET($G$9,ROW()-ROW($N$9),DJ$6-$D$4))&gt;=50,IF(SUMIFS(OFFSET(データ_研究棟施設!$M$5:$M$1048576,0,ROUND(DJ$8*24,1)),データ_研究棟施設!$J$5:$J$1048576,OFFSET($G$9,ROW()-ROW($N$9),DJ$6-$D$4))&gt;=100*$E93,"×","△"),IF(OR(DJ$8&lt;9/24,DJ$8&gt;=17/24,DJ$110="△"),"△","〇")))</f>
        <v>△</v>
      </c>
      <c r="DK93" s="29" t="str">
        <f ca="1">IF(OR(DK$9="×",DK$110="×"),"×",IF(SUMIFS(OFFSET(データ_研究棟施設!$M$5:$M$1048576,0,ROUND(DK$8*24,1)),データ_研究棟施設!$J$5:$J$1048576,OFFSET($G$9,ROW()-ROW($N$9),DK$6-$D$4))&gt;=50,IF(SUMIFS(OFFSET(データ_研究棟施設!$M$5:$M$1048576,0,ROUND(DK$8*24,1)),データ_研究棟施設!$J$5:$J$1048576,OFFSET($G$9,ROW()-ROW($N$9),DK$6-$D$4))&gt;=100*$E93,"×","△"),IF(OR(DK$8&lt;9/24,DK$8&gt;=17/24,DK$110="△"),"△","〇")))</f>
        <v>△</v>
      </c>
      <c r="DL93" s="29" t="str">
        <f ca="1">IF(OR(DL$9="×",DL$110="×"),"×",IF(SUMIFS(OFFSET(データ_研究棟施設!$M$5:$M$1048576,0,ROUND(DL$8*24,1)),データ_研究棟施設!$J$5:$J$1048576,OFFSET($G$9,ROW()-ROW($N$9),DL$6-$D$4))&gt;=50,IF(SUMIFS(OFFSET(データ_研究棟施設!$M$5:$M$1048576,0,ROUND(DL$8*24,1)),データ_研究棟施設!$J$5:$J$1048576,OFFSET($G$9,ROW()-ROW($N$9),DL$6-$D$4))&gt;=100*$E93,"×","△"),IF(OR(DL$8&lt;9/24,DL$8&gt;=17/24,DL$110="△"),"△","〇")))</f>
        <v>△</v>
      </c>
      <c r="DM93" s="29" t="str">
        <f ca="1">IF(OR(DM$9="×",DM$110="×"),"×",IF(SUMIFS(OFFSET(データ_研究棟施設!$M$5:$M$1048576,0,ROUND(DM$8*24,1)),データ_研究棟施設!$J$5:$J$1048576,OFFSET($G$9,ROW()-ROW($N$9),DM$6-$D$4))&gt;=50,IF(SUMIFS(OFFSET(データ_研究棟施設!$M$5:$M$1048576,0,ROUND(DM$8*24,1)),データ_研究棟施設!$J$5:$J$1048576,OFFSET($G$9,ROW()-ROW($N$9),DM$6-$D$4))&gt;=100*$E93,"×","△"),IF(OR(DM$8&lt;9/24,DM$8&gt;=17/24,DM$110="△"),"△","〇")))</f>
        <v>△</v>
      </c>
      <c r="DN93" s="29" t="str">
        <f ca="1">IF(OR(DN$9="×",DN$110="×"),"×",IF(SUMIFS(OFFSET(データ_研究棟施設!$M$5:$M$1048576,0,ROUND(DN$8*24,1)),データ_研究棟施設!$J$5:$J$1048576,OFFSET($G$9,ROW()-ROW($N$9),DN$6-$D$4))&gt;=50,IF(SUMIFS(OFFSET(データ_研究棟施設!$M$5:$M$1048576,0,ROUND(DN$8*24,1)),データ_研究棟施設!$J$5:$J$1048576,OFFSET($G$9,ROW()-ROW($N$9),DN$6-$D$4))&gt;=100*$E93,"×","△"),IF(OR(DN$8&lt;9/24,DN$8&gt;=17/24,DN$110="△"),"△","〇")))</f>
        <v>△</v>
      </c>
      <c r="DO93" s="28" t="str">
        <f ca="1">IF(OR(DO$9="×",DO$110="×"),"×",IF(SUMIFS(OFFSET(データ_研究棟施設!$M$5:$M$1048576,0,ROUND(DO$8*24,1)),データ_研究棟施設!$J$5:$J$1048576,OFFSET($G$9,ROW()-ROW($N$9),DO$6-$D$4))&gt;=50,IF(SUMIFS(OFFSET(データ_研究棟施設!$M$5:$M$1048576,0,ROUND(DO$8*24,1)),データ_研究棟施設!$J$5:$J$1048576,OFFSET($G$9,ROW()-ROW($N$9),DO$6-$D$4))&gt;=100*$E93,"×","△"),IF(OR(DO$8&lt;9/24,DO$8&gt;=17/24,DO$110="△"),"△","〇")))</f>
        <v>〇</v>
      </c>
      <c r="DP93" s="29" t="str">
        <f ca="1">IF(OR(DP$9="×",DP$110="×"),"×",IF(SUMIFS(OFFSET(データ_研究棟施設!$M$5:$M$1048576,0,ROUND(DP$8*24,1)),データ_研究棟施設!$J$5:$J$1048576,OFFSET($G$9,ROW()-ROW($N$9),DP$6-$D$4))&gt;=50,IF(SUMIFS(OFFSET(データ_研究棟施設!$M$5:$M$1048576,0,ROUND(DP$8*24,1)),データ_研究棟施設!$J$5:$J$1048576,OFFSET($G$9,ROW()-ROW($N$9),DP$6-$D$4))&gt;=100*$E93,"×","△"),IF(OR(DP$8&lt;9/24,DP$8&gt;=17/24,DP$110="△"),"△","〇")))</f>
        <v>〇</v>
      </c>
      <c r="DQ93" s="29" t="str">
        <f ca="1">IF(OR(DQ$9="×",DQ$110="×"),"×",IF(SUMIFS(OFFSET(データ_研究棟施設!$M$5:$M$1048576,0,ROUND(DQ$8*24,1)),データ_研究棟施設!$J$5:$J$1048576,OFFSET($G$9,ROW()-ROW($N$9),DQ$6-$D$4))&gt;=50,IF(SUMIFS(OFFSET(データ_研究棟施設!$M$5:$M$1048576,0,ROUND(DQ$8*24,1)),データ_研究棟施設!$J$5:$J$1048576,OFFSET($G$9,ROW()-ROW($N$9),DQ$6-$D$4))&gt;=100*$E93,"×","△"),IF(OR(DQ$8&lt;9/24,DQ$8&gt;=17/24,DQ$110="△"),"△","〇")))</f>
        <v>〇</v>
      </c>
      <c r="DR93" s="30" t="str">
        <f ca="1">IF(OR(DR$9="×",DR$110="×"),"×",IF(SUMIFS(OFFSET(データ_研究棟施設!$M$5:$M$1048576,0,ROUND(DR$8*24,1)),データ_研究棟施設!$J$5:$J$1048576,OFFSET($G$9,ROW()-ROW($N$9),DR$6-$D$4))&gt;=50,IF(SUMIFS(OFFSET(データ_研究棟施設!$M$5:$M$1048576,0,ROUND(DR$8*24,1)),データ_研究棟施設!$J$5:$J$1048576,OFFSET($G$9,ROW()-ROW($N$9),DR$6-$D$4))&gt;=100*$E93,"×","△"),IF(OR(DR$8&lt;9/24,DR$8&gt;=17/24,DR$110="△"),"△","〇")))</f>
        <v>〇</v>
      </c>
      <c r="DS93" s="29" t="str">
        <f ca="1">IF(OR(DS$9="×",DS$110="×"),"×",IF(SUMIFS(OFFSET(データ_研究棟施設!$M$5:$M$1048576,0,ROUND(DS$8*24,1)),データ_研究棟施設!$J$5:$J$1048576,OFFSET($G$9,ROW()-ROW($N$9),DS$6-$D$4))&gt;=50,IF(SUMIFS(OFFSET(データ_研究棟施設!$M$5:$M$1048576,0,ROUND(DS$8*24,1)),データ_研究棟施設!$J$5:$J$1048576,OFFSET($G$9,ROW()-ROW($N$9),DS$6-$D$4))&gt;=100*$E93,"×","△"),IF(OR(DS$8&lt;9/24,DS$8&gt;=17/24,DS$110="△"),"△","〇")))</f>
        <v>〇</v>
      </c>
      <c r="DT93" s="29" t="str">
        <f ca="1">IF(OR(DT$9="×",DT$110="×"),"×",IF(SUMIFS(OFFSET(データ_研究棟施設!$M$5:$M$1048576,0,ROUND(DT$8*24,1)),データ_研究棟施設!$J$5:$J$1048576,OFFSET($G$9,ROW()-ROW($N$9),DT$6-$D$4))&gt;=50,IF(SUMIFS(OFFSET(データ_研究棟施設!$M$5:$M$1048576,0,ROUND(DT$8*24,1)),データ_研究棟施設!$J$5:$J$1048576,OFFSET($G$9,ROW()-ROW($N$9),DT$6-$D$4))&gt;=100*$E93,"×","△"),IF(OR(DT$8&lt;9/24,DT$8&gt;=17/24,DT$110="△"),"△","〇")))</f>
        <v>〇</v>
      </c>
      <c r="DU93" s="29" t="str">
        <f ca="1">IF(OR(DU$9="×",DU$110="×"),"×",IF(SUMIFS(OFFSET(データ_研究棟施設!$M$5:$M$1048576,0,ROUND(DU$8*24,1)),データ_研究棟施設!$J$5:$J$1048576,OFFSET($G$9,ROW()-ROW($N$9),DU$6-$D$4))&gt;=50,IF(SUMIFS(OFFSET(データ_研究棟施設!$M$5:$M$1048576,0,ROUND(DU$8*24,1)),データ_研究棟施設!$J$5:$J$1048576,OFFSET($G$9,ROW()-ROW($N$9),DU$6-$D$4))&gt;=100*$E93,"×","△"),IF(OR(DU$8&lt;9/24,DU$8&gt;=17/24,DU$110="△"),"△","〇")))</f>
        <v>〇</v>
      </c>
      <c r="DV93" s="29" t="str">
        <f ca="1">IF(OR(DV$9="×",DV$110="×"),"×",IF(SUMIFS(OFFSET(データ_研究棟施設!$M$5:$M$1048576,0,ROUND(DV$8*24,1)),データ_研究棟施設!$J$5:$J$1048576,OFFSET($G$9,ROW()-ROW($N$9),DV$6-$D$4))&gt;=50,IF(SUMIFS(OFFSET(データ_研究棟施設!$M$5:$M$1048576,0,ROUND(DV$8*24,1)),データ_研究棟施設!$J$5:$J$1048576,OFFSET($G$9,ROW()-ROW($N$9),DV$6-$D$4))&gt;=100*$E93,"×","△"),IF(OR(DV$8&lt;9/24,DV$8&gt;=17/24,DV$110="△"),"△","〇")))</f>
        <v>〇</v>
      </c>
      <c r="DW93" s="28" t="str">
        <f ca="1">IF(OR(DW$9="×",DW$110="×"),"×",IF(SUMIFS(OFFSET(データ_研究棟施設!$M$5:$M$1048576,0,ROUND(DW$8*24,1)),データ_研究棟施設!$J$5:$J$1048576,OFFSET($G$9,ROW()-ROW($N$9),DW$6-$D$4))&gt;=50,IF(SUMIFS(OFFSET(データ_研究棟施設!$M$5:$M$1048576,0,ROUND(DW$8*24,1)),データ_研究棟施設!$J$5:$J$1048576,OFFSET($G$9,ROW()-ROW($N$9),DW$6-$D$4))&gt;=100*$E93,"×","△"),IF(OR(DW$8&lt;9/24,DW$8&gt;=17/24,DW$110="△"),"△","〇")))</f>
        <v>△</v>
      </c>
      <c r="DX93" s="29" t="str">
        <f ca="1">IF(OR(DX$9="×",DX$110="×"),"×",IF(SUMIFS(OFFSET(データ_研究棟施設!$M$5:$M$1048576,0,ROUND(DX$8*24,1)),データ_研究棟施設!$J$5:$J$1048576,OFFSET($G$9,ROW()-ROW($N$9),DX$6-$D$4))&gt;=50,IF(SUMIFS(OFFSET(データ_研究棟施設!$M$5:$M$1048576,0,ROUND(DX$8*24,1)),データ_研究棟施設!$J$5:$J$1048576,OFFSET($G$9,ROW()-ROW($N$9),DX$6-$D$4))&gt;=100*$E93,"×","△"),IF(OR(DX$8&lt;9/24,DX$8&gt;=17/24,DX$110="△"),"△","〇")))</f>
        <v>△</v>
      </c>
      <c r="DY93" s="29" t="str">
        <f ca="1">IF(OR(DY$9="×",DY$110="×"),"×",IF(SUMIFS(OFFSET(データ_研究棟施設!$M$5:$M$1048576,0,ROUND(DY$8*24,1)),データ_研究棟施設!$J$5:$J$1048576,OFFSET($G$9,ROW()-ROW($N$9),DY$6-$D$4))&gt;=50,IF(SUMIFS(OFFSET(データ_研究棟施設!$M$5:$M$1048576,0,ROUND(DY$8*24,1)),データ_研究棟施設!$J$5:$J$1048576,OFFSET($G$9,ROW()-ROW($N$9),DY$6-$D$4))&gt;=100*$E93,"×","△"),IF(OR(DY$8&lt;9/24,DY$8&gt;=17/24,DY$110="△"),"△","〇")))</f>
        <v>△</v>
      </c>
      <c r="DZ93" s="30" t="str">
        <f ca="1">IF(OR(DZ$9="×",DZ$110="×"),"×",IF(SUMIFS(OFFSET(データ_研究棟施設!$M$5:$M$1048576,0,ROUND(DZ$8*24,1)),データ_研究棟施設!$J$5:$J$1048576,OFFSET($G$9,ROW()-ROW($N$9),DZ$6-$D$4))&gt;=50,IF(SUMIFS(OFFSET(データ_研究棟施設!$M$5:$M$1048576,0,ROUND(DZ$8*24,1)),データ_研究棟施設!$J$5:$J$1048576,OFFSET($G$9,ROW()-ROW($N$9),DZ$6-$D$4))&gt;=100*$E93,"×","△"),IF(OR(DZ$8&lt;9/24,DZ$8&gt;=17/24,DZ$110="△"),"△","〇")))</f>
        <v>△</v>
      </c>
      <c r="EA93" s="29" t="str">
        <f ca="1">IF(OR(EA$9="×",EA$110="×"),"×",IF(SUMIFS(OFFSET(データ_研究棟施設!$M$5:$M$1048576,0,ROUND(EA$8*24,1)),データ_研究棟施設!$J$5:$J$1048576,OFFSET($G$9,ROW()-ROW($N$9),EA$6-$D$4))&gt;=50,IF(SUMIFS(OFFSET(データ_研究棟施設!$M$5:$M$1048576,0,ROUND(EA$8*24,1)),データ_研究棟施設!$J$5:$J$1048576,OFFSET($G$9,ROW()-ROW($N$9),EA$6-$D$4))&gt;=100*$E93,"×","△"),IF(OR(EA$8&lt;9/24,EA$8&gt;=17/24,EA$110="△"),"△","〇")))</f>
        <v>△</v>
      </c>
      <c r="EB93" s="29" t="str">
        <f ca="1">IF(OR(EB$9="×",EB$110="×"),"×",IF(SUMIFS(OFFSET(データ_研究棟施設!$M$5:$M$1048576,0,ROUND(EB$8*24,1)),データ_研究棟施設!$J$5:$J$1048576,OFFSET($G$9,ROW()-ROW($N$9),EB$6-$D$4))&gt;=50,IF(SUMIFS(OFFSET(データ_研究棟施設!$M$5:$M$1048576,0,ROUND(EB$8*24,1)),データ_研究棟施設!$J$5:$J$1048576,OFFSET($G$9,ROW()-ROW($N$9),EB$6-$D$4))&gt;=100*$E93,"×","△"),IF(OR(EB$8&lt;9/24,EB$8&gt;=17/24,EB$110="△"),"△","〇")))</f>
        <v>△</v>
      </c>
      <c r="EC93" s="37" t="str">
        <f ca="1">IF(OR(EC$9="×",EC$110="×"),"×",IF(SUMIFS(OFFSET(データ_研究棟施設!$M$5:$M$1048576,0,ROUND(EC$8*24,1)),データ_研究棟施設!$J$5:$J$1048576,OFFSET($G$9,ROW()-ROW($N$9),EC$6-$D$4))&gt;=50,IF(SUMIFS(OFFSET(データ_研究棟施設!$M$5:$M$1048576,0,ROUND(EC$8*24,1)),データ_研究棟施設!$J$5:$J$1048576,OFFSET($G$9,ROW()-ROW($N$9),EC$6-$D$4))&gt;=100*$E93,"×","△"),IF(OR(EC$8&lt;9/24,EC$8&gt;=17/24,EC$110="△"),"△","〇")))</f>
        <v>△</v>
      </c>
      <c r="ED93" s="36" t="str">
        <f ca="1">IF(OR(ED$9="×",ED$110="×"),"×",IF(SUMIFS(OFFSET(データ_研究棟施設!$M$5:$M$1048576,0,ROUND(ED$8*24,1)),データ_研究棟施設!$J$5:$J$1048576,OFFSET($G$9,ROW()-ROW($N$9),ED$6-$D$4))&gt;=50,IF(SUMIFS(OFFSET(データ_研究棟施設!$M$5:$M$1048576,0,ROUND(ED$8*24,1)),データ_研究棟施設!$J$5:$J$1048576,OFFSET($G$9,ROW()-ROW($N$9),ED$6-$D$4))&gt;=100*$E93,"×","△"),IF(OR(ED$8&lt;9/24,ED$8&gt;=17/24,ED$110="△"),"△","〇")))</f>
        <v>×</v>
      </c>
      <c r="EE93" s="29" t="str">
        <f ca="1">IF(OR(EE$9="×",EE$110="×"),"×",IF(SUMIFS(OFFSET(データ_研究棟施設!$M$5:$M$1048576,0,ROUND(EE$8*24,1)),データ_研究棟施設!$J$5:$J$1048576,OFFSET($G$9,ROW()-ROW($N$9),EE$6-$D$4))&gt;=50,IF(SUMIFS(OFFSET(データ_研究棟施設!$M$5:$M$1048576,0,ROUND(EE$8*24,1)),データ_研究棟施設!$J$5:$J$1048576,OFFSET($G$9,ROW()-ROW($N$9),EE$6-$D$4))&gt;=100*$E93,"×","△"),IF(OR(EE$8&lt;9/24,EE$8&gt;=17/24,EE$110="△"),"△","〇")))</f>
        <v>×</v>
      </c>
      <c r="EF93" s="29" t="str">
        <f ca="1">IF(OR(EF$9="×",EF$110="×"),"×",IF(SUMIFS(OFFSET(データ_研究棟施設!$M$5:$M$1048576,0,ROUND(EF$8*24,1)),データ_研究棟施設!$J$5:$J$1048576,OFFSET($G$9,ROW()-ROW($N$9),EF$6-$D$4))&gt;=50,IF(SUMIFS(OFFSET(データ_研究棟施設!$M$5:$M$1048576,0,ROUND(EF$8*24,1)),データ_研究棟施設!$J$5:$J$1048576,OFFSET($G$9,ROW()-ROW($N$9),EF$6-$D$4))&gt;=100*$E93,"×","△"),IF(OR(EF$8&lt;9/24,EF$8&gt;=17/24,EF$110="△"),"△","〇")))</f>
        <v>×</v>
      </c>
      <c r="EG93" s="29" t="str">
        <f ca="1">IF(OR(EG$9="×",EG$110="×"),"×",IF(SUMIFS(OFFSET(データ_研究棟施設!$M$5:$M$1048576,0,ROUND(EG$8*24,1)),データ_研究棟施設!$J$5:$J$1048576,OFFSET($G$9,ROW()-ROW($N$9),EG$6-$D$4))&gt;=50,IF(SUMIFS(OFFSET(データ_研究棟施設!$M$5:$M$1048576,0,ROUND(EG$8*24,1)),データ_研究棟施設!$J$5:$J$1048576,OFFSET($G$9,ROW()-ROW($N$9),EG$6-$D$4))&gt;=100*$E93,"×","△"),IF(OR(EG$8&lt;9/24,EG$8&gt;=17/24,EG$110="△"),"△","〇")))</f>
        <v>×</v>
      </c>
      <c r="EH93" s="29" t="str">
        <f ca="1">IF(OR(EH$9="×",EH$110="×"),"×",IF(SUMIFS(OFFSET(データ_研究棟施設!$M$5:$M$1048576,0,ROUND(EH$8*24,1)),データ_研究棟施設!$J$5:$J$1048576,OFFSET($G$9,ROW()-ROW($N$9),EH$6-$D$4))&gt;=50,IF(SUMIFS(OFFSET(データ_研究棟施設!$M$5:$M$1048576,0,ROUND(EH$8*24,1)),データ_研究棟施設!$J$5:$J$1048576,OFFSET($G$9,ROW()-ROW($N$9),EH$6-$D$4))&gt;=100*$E93,"×","△"),IF(OR(EH$8&lt;9/24,EH$8&gt;=17/24,EH$110="△"),"△","〇")))</f>
        <v>×</v>
      </c>
      <c r="EI93" s="29" t="str">
        <f ca="1">IF(OR(EI$9="×",EI$110="×"),"×",IF(SUMIFS(OFFSET(データ_研究棟施設!$M$5:$M$1048576,0,ROUND(EI$8*24,1)),データ_研究棟施設!$J$5:$J$1048576,OFFSET($G$9,ROW()-ROW($N$9),EI$6-$D$4))&gt;=50,IF(SUMIFS(OFFSET(データ_研究棟施設!$M$5:$M$1048576,0,ROUND(EI$8*24,1)),データ_研究棟施設!$J$5:$J$1048576,OFFSET($G$9,ROW()-ROW($N$9),EI$6-$D$4))&gt;=100*$E93,"×","△"),IF(OR(EI$8&lt;9/24,EI$8&gt;=17/24,EI$110="△"),"△","〇")))</f>
        <v>×</v>
      </c>
      <c r="EJ93" s="29" t="str">
        <f ca="1">IF(OR(EJ$9="×",EJ$110="×"),"×",IF(SUMIFS(OFFSET(データ_研究棟施設!$M$5:$M$1048576,0,ROUND(EJ$8*24,1)),データ_研究棟施設!$J$5:$J$1048576,OFFSET($G$9,ROW()-ROW($N$9),EJ$6-$D$4))&gt;=50,IF(SUMIFS(OFFSET(データ_研究棟施設!$M$5:$M$1048576,0,ROUND(EJ$8*24,1)),データ_研究棟施設!$J$5:$J$1048576,OFFSET($G$9,ROW()-ROW($N$9),EJ$6-$D$4))&gt;=100*$E93,"×","△"),IF(OR(EJ$8&lt;9/24,EJ$8&gt;=17/24,EJ$110="△"),"△","〇")))</f>
        <v>×</v>
      </c>
      <c r="EK93" s="29" t="str">
        <f ca="1">IF(OR(EK$9="×",EK$110="×"),"×",IF(SUMIFS(OFFSET(データ_研究棟施設!$M$5:$M$1048576,0,ROUND(EK$8*24,1)),データ_研究棟施設!$J$5:$J$1048576,OFFSET($G$9,ROW()-ROW($N$9),EK$6-$D$4))&gt;=50,IF(SUMIFS(OFFSET(データ_研究棟施設!$M$5:$M$1048576,0,ROUND(EK$8*24,1)),データ_研究棟施設!$J$5:$J$1048576,OFFSET($G$9,ROW()-ROW($N$9),EK$6-$D$4))&gt;=100*$E93,"×","△"),IF(OR(EK$8&lt;9/24,EK$8&gt;=17/24,EK$110="△"),"△","〇")))</f>
        <v>×</v>
      </c>
      <c r="EL93" s="29" t="str">
        <f ca="1">IF(OR(EL$9="×",EL$110="×"),"×",IF(SUMIFS(OFFSET(データ_研究棟施設!$M$5:$M$1048576,0,ROUND(EL$8*24,1)),データ_研究棟施設!$J$5:$J$1048576,OFFSET($G$9,ROW()-ROW($N$9),EL$6-$D$4))&gt;=50,IF(SUMIFS(OFFSET(データ_研究棟施設!$M$5:$M$1048576,0,ROUND(EL$8*24,1)),データ_研究棟施設!$J$5:$J$1048576,OFFSET($G$9,ROW()-ROW($N$9),EL$6-$D$4))&gt;=100*$E93,"×","△"),IF(OR(EL$8&lt;9/24,EL$8&gt;=17/24,EL$110="△"),"△","〇")))</f>
        <v>×</v>
      </c>
      <c r="EM93" s="28" t="str">
        <f ca="1">IF(OR(EM$9="×",EM$110="×"),"×",IF(SUMIFS(OFFSET(データ_研究棟施設!$M$5:$M$1048576,0,ROUND(EM$8*24,1)),データ_研究棟施設!$J$5:$J$1048576,OFFSET($G$9,ROW()-ROW($N$9),EM$6-$D$4))&gt;=50,IF(SUMIFS(OFFSET(データ_研究棟施設!$M$5:$M$1048576,0,ROUND(EM$8*24,1)),データ_研究棟施設!$J$5:$J$1048576,OFFSET($G$9,ROW()-ROW($N$9),EM$6-$D$4))&gt;=100*$E93,"×","△"),IF(OR(EM$8&lt;9/24,EM$8&gt;=17/24,EM$110="△"),"△","〇")))</f>
        <v>×</v>
      </c>
      <c r="EN93" s="29" t="str">
        <f ca="1">IF(OR(EN$9="×",EN$110="×"),"×",IF(SUMIFS(OFFSET(データ_研究棟施設!$M$5:$M$1048576,0,ROUND(EN$8*24,1)),データ_研究棟施設!$J$5:$J$1048576,OFFSET($G$9,ROW()-ROW($N$9),EN$6-$D$4))&gt;=50,IF(SUMIFS(OFFSET(データ_研究棟施設!$M$5:$M$1048576,0,ROUND(EN$8*24,1)),データ_研究棟施設!$J$5:$J$1048576,OFFSET($G$9,ROW()-ROW($N$9),EN$6-$D$4))&gt;=100*$E93,"×","△"),IF(OR(EN$8&lt;9/24,EN$8&gt;=17/24,EN$110="△"),"△","〇")))</f>
        <v>×</v>
      </c>
      <c r="EO93" s="29" t="str">
        <f ca="1">IF(OR(EO$9="×",EO$110="×"),"×",IF(SUMIFS(OFFSET(データ_研究棟施設!$M$5:$M$1048576,0,ROUND(EO$8*24,1)),データ_研究棟施設!$J$5:$J$1048576,OFFSET($G$9,ROW()-ROW($N$9),EO$6-$D$4))&gt;=50,IF(SUMIFS(OFFSET(データ_研究棟施設!$M$5:$M$1048576,0,ROUND(EO$8*24,1)),データ_研究棟施設!$J$5:$J$1048576,OFFSET($G$9,ROW()-ROW($N$9),EO$6-$D$4))&gt;=100*$E93,"×","△"),IF(OR(EO$8&lt;9/24,EO$8&gt;=17/24,EO$110="△"),"△","〇")))</f>
        <v>×</v>
      </c>
      <c r="EP93" s="30" t="str">
        <f ca="1">IF(OR(EP$9="×",EP$110="×"),"×",IF(SUMIFS(OFFSET(データ_研究棟施設!$M$5:$M$1048576,0,ROUND(EP$8*24,1)),データ_研究棟施設!$J$5:$J$1048576,OFFSET($G$9,ROW()-ROW($N$9),EP$6-$D$4))&gt;=50,IF(SUMIFS(OFFSET(データ_研究棟施設!$M$5:$M$1048576,0,ROUND(EP$8*24,1)),データ_研究棟施設!$J$5:$J$1048576,OFFSET($G$9,ROW()-ROW($N$9),EP$6-$D$4))&gt;=100*$E93,"×","△"),IF(OR(EP$8&lt;9/24,EP$8&gt;=17/24,EP$110="△"),"△","〇")))</f>
        <v>×</v>
      </c>
      <c r="EQ93" s="29" t="str">
        <f ca="1">IF(OR(EQ$9="×",EQ$110="×"),"×",IF(SUMIFS(OFFSET(データ_研究棟施設!$M$5:$M$1048576,0,ROUND(EQ$8*24,1)),データ_研究棟施設!$J$5:$J$1048576,OFFSET($G$9,ROW()-ROW($N$9),EQ$6-$D$4))&gt;=50,IF(SUMIFS(OFFSET(データ_研究棟施設!$M$5:$M$1048576,0,ROUND(EQ$8*24,1)),データ_研究棟施設!$J$5:$J$1048576,OFFSET($G$9,ROW()-ROW($N$9),EQ$6-$D$4))&gt;=100*$E93,"×","△"),IF(OR(EQ$8&lt;9/24,EQ$8&gt;=17/24,EQ$110="△"),"△","〇")))</f>
        <v>×</v>
      </c>
      <c r="ER93" s="29" t="str">
        <f ca="1">IF(OR(ER$9="×",ER$110="×"),"×",IF(SUMIFS(OFFSET(データ_研究棟施設!$M$5:$M$1048576,0,ROUND(ER$8*24,1)),データ_研究棟施設!$J$5:$J$1048576,OFFSET($G$9,ROW()-ROW($N$9),ER$6-$D$4))&gt;=50,IF(SUMIFS(OFFSET(データ_研究棟施設!$M$5:$M$1048576,0,ROUND(ER$8*24,1)),データ_研究棟施設!$J$5:$J$1048576,OFFSET($G$9,ROW()-ROW($N$9),ER$6-$D$4))&gt;=100*$E93,"×","△"),IF(OR(ER$8&lt;9/24,ER$8&gt;=17/24,ER$110="△"),"△","〇")))</f>
        <v>×</v>
      </c>
      <c r="ES93" s="29" t="str">
        <f ca="1">IF(OR(ES$9="×",ES$110="×"),"×",IF(SUMIFS(OFFSET(データ_研究棟施設!$M$5:$M$1048576,0,ROUND(ES$8*24,1)),データ_研究棟施設!$J$5:$J$1048576,OFFSET($G$9,ROW()-ROW($N$9),ES$6-$D$4))&gt;=50,IF(SUMIFS(OFFSET(データ_研究棟施設!$M$5:$M$1048576,0,ROUND(ES$8*24,1)),データ_研究棟施設!$J$5:$J$1048576,OFFSET($G$9,ROW()-ROW($N$9),ES$6-$D$4))&gt;=100*$E93,"×","△"),IF(OR(ES$8&lt;9/24,ES$8&gt;=17/24,ES$110="△"),"△","〇")))</f>
        <v>×</v>
      </c>
      <c r="ET93" s="29" t="str">
        <f ca="1">IF(OR(ET$9="×",ET$110="×"),"×",IF(SUMIFS(OFFSET(データ_研究棟施設!$M$5:$M$1048576,0,ROUND(ET$8*24,1)),データ_研究棟施設!$J$5:$J$1048576,OFFSET($G$9,ROW()-ROW($N$9),ET$6-$D$4))&gt;=50,IF(SUMIFS(OFFSET(データ_研究棟施設!$M$5:$M$1048576,0,ROUND(ET$8*24,1)),データ_研究棟施設!$J$5:$J$1048576,OFFSET($G$9,ROW()-ROW($N$9),ET$6-$D$4))&gt;=100*$E93,"×","△"),IF(OR(ET$8&lt;9/24,ET$8&gt;=17/24,ET$110="△"),"△","〇")))</f>
        <v>×</v>
      </c>
      <c r="EU93" s="28" t="str">
        <f ca="1">IF(OR(EU$9="×",EU$110="×"),"×",IF(SUMIFS(OFFSET(データ_研究棟施設!$M$5:$M$1048576,0,ROUND(EU$8*24,1)),データ_研究棟施設!$J$5:$J$1048576,OFFSET($G$9,ROW()-ROW($N$9),EU$6-$D$4))&gt;=50,IF(SUMIFS(OFFSET(データ_研究棟施設!$M$5:$M$1048576,0,ROUND(EU$8*24,1)),データ_研究棟施設!$J$5:$J$1048576,OFFSET($G$9,ROW()-ROW($N$9),EU$6-$D$4))&gt;=100*$E93,"×","△"),IF(OR(EU$8&lt;9/24,EU$8&gt;=17/24,EU$110="△"),"△","〇")))</f>
        <v>×</v>
      </c>
      <c r="EV93" s="29" t="str">
        <f ca="1">IF(OR(EV$9="×",EV$110="×"),"×",IF(SUMIFS(OFFSET(データ_研究棟施設!$M$5:$M$1048576,0,ROUND(EV$8*24,1)),データ_研究棟施設!$J$5:$J$1048576,OFFSET($G$9,ROW()-ROW($N$9),EV$6-$D$4))&gt;=50,IF(SUMIFS(OFFSET(データ_研究棟施設!$M$5:$M$1048576,0,ROUND(EV$8*24,1)),データ_研究棟施設!$J$5:$J$1048576,OFFSET($G$9,ROW()-ROW($N$9),EV$6-$D$4))&gt;=100*$E93,"×","△"),IF(OR(EV$8&lt;9/24,EV$8&gt;=17/24,EV$110="△"),"△","〇")))</f>
        <v>×</v>
      </c>
      <c r="EW93" s="29" t="str">
        <f ca="1">IF(OR(EW$9="×",EW$110="×"),"×",IF(SUMIFS(OFFSET(データ_研究棟施設!$M$5:$M$1048576,0,ROUND(EW$8*24,1)),データ_研究棟施設!$J$5:$J$1048576,OFFSET($G$9,ROW()-ROW($N$9),EW$6-$D$4))&gt;=50,IF(SUMIFS(OFFSET(データ_研究棟施設!$M$5:$M$1048576,0,ROUND(EW$8*24,1)),データ_研究棟施設!$J$5:$J$1048576,OFFSET($G$9,ROW()-ROW($N$9),EW$6-$D$4))&gt;=100*$E93,"×","△"),IF(OR(EW$8&lt;9/24,EW$8&gt;=17/24,EW$110="△"),"△","〇")))</f>
        <v>×</v>
      </c>
      <c r="EX93" s="30" t="str">
        <f ca="1">IF(OR(EX$9="×",EX$110="×"),"×",IF(SUMIFS(OFFSET(データ_研究棟施設!$M$5:$M$1048576,0,ROUND(EX$8*24,1)),データ_研究棟施設!$J$5:$J$1048576,OFFSET($G$9,ROW()-ROW($N$9),EX$6-$D$4))&gt;=50,IF(SUMIFS(OFFSET(データ_研究棟施設!$M$5:$M$1048576,0,ROUND(EX$8*24,1)),データ_研究棟施設!$J$5:$J$1048576,OFFSET($G$9,ROW()-ROW($N$9),EX$6-$D$4))&gt;=100*$E93,"×","△"),IF(OR(EX$8&lt;9/24,EX$8&gt;=17/24,EX$110="△"),"△","〇")))</f>
        <v>×</v>
      </c>
      <c r="EY93" s="29" t="str">
        <f ca="1">IF(OR(EY$9="×",EY$110="×"),"×",IF(SUMIFS(OFFSET(データ_研究棟施設!$M$5:$M$1048576,0,ROUND(EY$8*24,1)),データ_研究棟施設!$J$5:$J$1048576,OFFSET($G$9,ROW()-ROW($N$9),EY$6-$D$4))&gt;=50,IF(SUMIFS(OFFSET(データ_研究棟施設!$M$5:$M$1048576,0,ROUND(EY$8*24,1)),データ_研究棟施設!$J$5:$J$1048576,OFFSET($G$9,ROW()-ROW($N$9),EY$6-$D$4))&gt;=100*$E93,"×","△"),IF(OR(EY$8&lt;9/24,EY$8&gt;=17/24,EY$110="△"),"△","〇")))</f>
        <v>×</v>
      </c>
      <c r="EZ93" s="29" t="str">
        <f ca="1">IF(OR(EZ$9="×",EZ$110="×"),"×",IF(SUMIFS(OFFSET(データ_研究棟施設!$M$5:$M$1048576,0,ROUND(EZ$8*24,1)),データ_研究棟施設!$J$5:$J$1048576,OFFSET($G$9,ROW()-ROW($N$9),EZ$6-$D$4))&gt;=50,IF(SUMIFS(OFFSET(データ_研究棟施設!$M$5:$M$1048576,0,ROUND(EZ$8*24,1)),データ_研究棟施設!$J$5:$J$1048576,OFFSET($G$9,ROW()-ROW($N$9),EZ$6-$D$4))&gt;=100*$E93,"×","△"),IF(OR(EZ$8&lt;9/24,EZ$8&gt;=17/24,EZ$110="△"),"△","〇")))</f>
        <v>×</v>
      </c>
      <c r="FA93" s="37" t="str">
        <f ca="1">IF(OR(FA$9="×",FA$110="×"),"×",IF(SUMIFS(OFFSET(データ_研究棟施設!$M$5:$M$1048576,0,ROUND(FA$8*24,1)),データ_研究棟施設!$J$5:$J$1048576,OFFSET($G$9,ROW()-ROW($N$9),FA$6-$D$4))&gt;=50,IF(SUMIFS(OFFSET(データ_研究棟施設!$M$5:$M$1048576,0,ROUND(FA$8*24,1)),データ_研究棟施設!$J$5:$J$1048576,OFFSET($G$9,ROW()-ROW($N$9),FA$6-$D$4))&gt;=100*$E93,"×","△"),IF(OR(FA$8&lt;9/24,FA$8&gt;=17/24,FA$110="△"),"△","〇")))</f>
        <v>×</v>
      </c>
      <c r="FB93" s="36" t="str">
        <f ca="1">IF(OR(FB$9="×",FB$110="×"),"×",IF(SUMIFS(OFFSET(データ_研究棟施設!$M$5:$M$1048576,0,ROUND(FB$8*24,1)),データ_研究棟施設!$J$5:$J$1048576,OFFSET($G$9,ROW()-ROW($N$9),FB$6-$D$4))&gt;=50,IF(SUMIFS(OFFSET(データ_研究棟施設!$M$5:$M$1048576,0,ROUND(FB$8*24,1)),データ_研究棟施設!$J$5:$J$1048576,OFFSET($G$9,ROW()-ROW($N$9),FB$6-$D$4))&gt;=100*$E93,"×","△"),IF(OR(FB$8&lt;9/24,FB$8&gt;=17/24,FB$110="△"),"△","〇")))</f>
        <v>×</v>
      </c>
      <c r="FC93" s="29" t="str">
        <f ca="1">IF(OR(FC$9="×",FC$110="×"),"×",IF(SUMIFS(OFFSET(データ_研究棟施設!$M$5:$M$1048576,0,ROUND(FC$8*24,1)),データ_研究棟施設!$J$5:$J$1048576,OFFSET($G$9,ROW()-ROW($N$9),FC$6-$D$4))&gt;=50,IF(SUMIFS(OFFSET(データ_研究棟施設!$M$5:$M$1048576,0,ROUND(FC$8*24,1)),データ_研究棟施設!$J$5:$J$1048576,OFFSET($G$9,ROW()-ROW($N$9),FC$6-$D$4))&gt;=100*$E93,"×","△"),IF(OR(FC$8&lt;9/24,FC$8&gt;=17/24,FC$110="△"),"△","〇")))</f>
        <v>×</v>
      </c>
      <c r="FD93" s="29" t="str">
        <f ca="1">IF(OR(FD$9="×",FD$110="×"),"×",IF(SUMIFS(OFFSET(データ_研究棟施設!$M$5:$M$1048576,0,ROUND(FD$8*24,1)),データ_研究棟施設!$J$5:$J$1048576,OFFSET($G$9,ROW()-ROW($N$9),FD$6-$D$4))&gt;=50,IF(SUMIFS(OFFSET(データ_研究棟施設!$M$5:$M$1048576,0,ROUND(FD$8*24,1)),データ_研究棟施設!$J$5:$J$1048576,OFFSET($G$9,ROW()-ROW($N$9),FD$6-$D$4))&gt;=100*$E93,"×","△"),IF(OR(FD$8&lt;9/24,FD$8&gt;=17/24,FD$110="△"),"△","〇")))</f>
        <v>×</v>
      </c>
      <c r="FE93" s="29" t="str">
        <f ca="1">IF(OR(FE$9="×",FE$110="×"),"×",IF(SUMIFS(OFFSET(データ_研究棟施設!$M$5:$M$1048576,0,ROUND(FE$8*24,1)),データ_研究棟施設!$J$5:$J$1048576,OFFSET($G$9,ROW()-ROW($N$9),FE$6-$D$4))&gt;=50,IF(SUMIFS(OFFSET(データ_研究棟施設!$M$5:$M$1048576,0,ROUND(FE$8*24,1)),データ_研究棟施設!$J$5:$J$1048576,OFFSET($G$9,ROW()-ROW($N$9),FE$6-$D$4))&gt;=100*$E93,"×","△"),IF(OR(FE$8&lt;9/24,FE$8&gt;=17/24,FE$110="△"),"△","〇")))</f>
        <v>×</v>
      </c>
      <c r="FF93" s="29" t="str">
        <f ca="1">IF(OR(FF$9="×",FF$110="×"),"×",IF(SUMIFS(OFFSET(データ_研究棟施設!$M$5:$M$1048576,0,ROUND(FF$8*24,1)),データ_研究棟施設!$J$5:$J$1048576,OFFSET($G$9,ROW()-ROW($N$9),FF$6-$D$4))&gt;=50,IF(SUMIFS(OFFSET(データ_研究棟施設!$M$5:$M$1048576,0,ROUND(FF$8*24,1)),データ_研究棟施設!$J$5:$J$1048576,OFFSET($G$9,ROW()-ROW($N$9),FF$6-$D$4))&gt;=100*$E93,"×","△"),IF(OR(FF$8&lt;9/24,FF$8&gt;=17/24,FF$110="△"),"△","〇")))</f>
        <v>×</v>
      </c>
      <c r="FG93" s="29" t="str">
        <f ca="1">IF(OR(FG$9="×",FG$110="×"),"×",IF(SUMIFS(OFFSET(データ_研究棟施設!$M$5:$M$1048576,0,ROUND(FG$8*24,1)),データ_研究棟施設!$J$5:$J$1048576,OFFSET($G$9,ROW()-ROW($N$9),FG$6-$D$4))&gt;=50,IF(SUMIFS(OFFSET(データ_研究棟施設!$M$5:$M$1048576,0,ROUND(FG$8*24,1)),データ_研究棟施設!$J$5:$J$1048576,OFFSET($G$9,ROW()-ROW($N$9),FG$6-$D$4))&gt;=100*$E93,"×","△"),IF(OR(FG$8&lt;9/24,FG$8&gt;=17/24,FG$110="△"),"△","〇")))</f>
        <v>×</v>
      </c>
      <c r="FH93" s="29" t="str">
        <f ca="1">IF(OR(FH$9="×",FH$110="×"),"×",IF(SUMIFS(OFFSET(データ_研究棟施設!$M$5:$M$1048576,0,ROUND(FH$8*24,1)),データ_研究棟施設!$J$5:$J$1048576,OFFSET($G$9,ROW()-ROW($N$9),FH$6-$D$4))&gt;=50,IF(SUMIFS(OFFSET(データ_研究棟施設!$M$5:$M$1048576,0,ROUND(FH$8*24,1)),データ_研究棟施設!$J$5:$J$1048576,OFFSET($G$9,ROW()-ROW($N$9),FH$6-$D$4))&gt;=100*$E93,"×","△"),IF(OR(FH$8&lt;9/24,FH$8&gt;=17/24,FH$110="△"),"△","〇")))</f>
        <v>×</v>
      </c>
      <c r="FI93" s="29" t="str">
        <f ca="1">IF(OR(FI$9="×",FI$110="×"),"×",IF(SUMIFS(OFFSET(データ_研究棟施設!$M$5:$M$1048576,0,ROUND(FI$8*24,1)),データ_研究棟施設!$J$5:$J$1048576,OFFSET($G$9,ROW()-ROW($N$9),FI$6-$D$4))&gt;=50,IF(SUMIFS(OFFSET(データ_研究棟施設!$M$5:$M$1048576,0,ROUND(FI$8*24,1)),データ_研究棟施設!$J$5:$J$1048576,OFFSET($G$9,ROW()-ROW($N$9),FI$6-$D$4))&gt;=100*$E93,"×","△"),IF(OR(FI$8&lt;9/24,FI$8&gt;=17/24,FI$110="△"),"△","〇")))</f>
        <v>×</v>
      </c>
      <c r="FJ93" s="29" t="str">
        <f ca="1">IF(OR(FJ$9="×",FJ$110="×"),"×",IF(SUMIFS(OFFSET(データ_研究棟施設!$M$5:$M$1048576,0,ROUND(FJ$8*24,1)),データ_研究棟施設!$J$5:$J$1048576,OFFSET($G$9,ROW()-ROW($N$9),FJ$6-$D$4))&gt;=50,IF(SUMIFS(OFFSET(データ_研究棟施設!$M$5:$M$1048576,0,ROUND(FJ$8*24,1)),データ_研究棟施設!$J$5:$J$1048576,OFFSET($G$9,ROW()-ROW($N$9),FJ$6-$D$4))&gt;=100*$E93,"×","△"),IF(OR(FJ$8&lt;9/24,FJ$8&gt;=17/24,FJ$110="△"),"△","〇")))</f>
        <v>×</v>
      </c>
      <c r="FK93" s="28" t="str">
        <f ca="1">IF(OR(FK$9="×",FK$110="×"),"×",IF(SUMIFS(OFFSET(データ_研究棟施設!$M$5:$M$1048576,0,ROUND(FK$8*24,1)),データ_研究棟施設!$J$5:$J$1048576,OFFSET($G$9,ROW()-ROW($N$9),FK$6-$D$4))&gt;=50,IF(SUMIFS(OFFSET(データ_研究棟施設!$M$5:$M$1048576,0,ROUND(FK$8*24,1)),データ_研究棟施設!$J$5:$J$1048576,OFFSET($G$9,ROW()-ROW($N$9),FK$6-$D$4))&gt;=100*$E93,"×","△"),IF(OR(FK$8&lt;9/24,FK$8&gt;=17/24,FK$110="△"),"△","〇")))</f>
        <v>×</v>
      </c>
      <c r="FL93" s="29" t="str">
        <f ca="1">IF(OR(FL$9="×",FL$110="×"),"×",IF(SUMIFS(OFFSET(データ_研究棟施設!$M$5:$M$1048576,0,ROUND(FL$8*24,1)),データ_研究棟施設!$J$5:$J$1048576,OFFSET($G$9,ROW()-ROW($N$9),FL$6-$D$4))&gt;=50,IF(SUMIFS(OFFSET(データ_研究棟施設!$M$5:$M$1048576,0,ROUND(FL$8*24,1)),データ_研究棟施設!$J$5:$J$1048576,OFFSET($G$9,ROW()-ROW($N$9),FL$6-$D$4))&gt;=100*$E93,"×","△"),IF(OR(FL$8&lt;9/24,FL$8&gt;=17/24,FL$110="△"),"△","〇")))</f>
        <v>×</v>
      </c>
      <c r="FM93" s="29" t="str">
        <f ca="1">IF(OR(FM$9="×",FM$110="×"),"×",IF(SUMIFS(OFFSET(データ_研究棟施設!$M$5:$M$1048576,0,ROUND(FM$8*24,1)),データ_研究棟施設!$J$5:$J$1048576,OFFSET($G$9,ROW()-ROW($N$9),FM$6-$D$4))&gt;=50,IF(SUMIFS(OFFSET(データ_研究棟施設!$M$5:$M$1048576,0,ROUND(FM$8*24,1)),データ_研究棟施設!$J$5:$J$1048576,OFFSET($G$9,ROW()-ROW($N$9),FM$6-$D$4))&gt;=100*$E93,"×","△"),IF(OR(FM$8&lt;9/24,FM$8&gt;=17/24,FM$110="△"),"△","〇")))</f>
        <v>×</v>
      </c>
      <c r="FN93" s="30" t="str">
        <f ca="1">IF(OR(FN$9="×",FN$110="×"),"×",IF(SUMIFS(OFFSET(データ_研究棟施設!$M$5:$M$1048576,0,ROUND(FN$8*24,1)),データ_研究棟施設!$J$5:$J$1048576,OFFSET($G$9,ROW()-ROW($N$9),FN$6-$D$4))&gt;=50,IF(SUMIFS(OFFSET(データ_研究棟施設!$M$5:$M$1048576,0,ROUND(FN$8*24,1)),データ_研究棟施設!$J$5:$J$1048576,OFFSET($G$9,ROW()-ROW($N$9),FN$6-$D$4))&gt;=100*$E93,"×","△"),IF(OR(FN$8&lt;9/24,FN$8&gt;=17/24,FN$110="△"),"△","〇")))</f>
        <v>×</v>
      </c>
      <c r="FO93" s="29" t="str">
        <f ca="1">IF(OR(FO$9="×",FO$110="×"),"×",IF(SUMIFS(OFFSET(データ_研究棟施設!$M$5:$M$1048576,0,ROUND(FO$8*24,1)),データ_研究棟施設!$J$5:$J$1048576,OFFSET($G$9,ROW()-ROW($N$9),FO$6-$D$4))&gt;=50,IF(SUMIFS(OFFSET(データ_研究棟施設!$M$5:$M$1048576,0,ROUND(FO$8*24,1)),データ_研究棟施設!$J$5:$J$1048576,OFFSET($G$9,ROW()-ROW($N$9),FO$6-$D$4))&gt;=100*$E93,"×","△"),IF(OR(FO$8&lt;9/24,FO$8&gt;=17/24,FO$110="△"),"△","〇")))</f>
        <v>×</v>
      </c>
      <c r="FP93" s="29" t="str">
        <f ca="1">IF(OR(FP$9="×",FP$110="×"),"×",IF(SUMIFS(OFFSET(データ_研究棟施設!$M$5:$M$1048576,0,ROUND(FP$8*24,1)),データ_研究棟施設!$J$5:$J$1048576,OFFSET($G$9,ROW()-ROW($N$9),FP$6-$D$4))&gt;=50,IF(SUMIFS(OFFSET(データ_研究棟施設!$M$5:$M$1048576,0,ROUND(FP$8*24,1)),データ_研究棟施設!$J$5:$J$1048576,OFFSET($G$9,ROW()-ROW($N$9),FP$6-$D$4))&gt;=100*$E93,"×","△"),IF(OR(FP$8&lt;9/24,FP$8&gt;=17/24,FP$110="△"),"△","〇")))</f>
        <v>×</v>
      </c>
      <c r="FQ93" s="29" t="str">
        <f ca="1">IF(OR(FQ$9="×",FQ$110="×"),"×",IF(SUMIFS(OFFSET(データ_研究棟施設!$M$5:$M$1048576,0,ROUND(FQ$8*24,1)),データ_研究棟施設!$J$5:$J$1048576,OFFSET($G$9,ROW()-ROW($N$9),FQ$6-$D$4))&gt;=50,IF(SUMIFS(OFFSET(データ_研究棟施設!$M$5:$M$1048576,0,ROUND(FQ$8*24,1)),データ_研究棟施設!$J$5:$J$1048576,OFFSET($G$9,ROW()-ROW($N$9),FQ$6-$D$4))&gt;=100*$E93,"×","△"),IF(OR(FQ$8&lt;9/24,FQ$8&gt;=17/24,FQ$110="△"),"△","〇")))</f>
        <v>×</v>
      </c>
      <c r="FR93" s="29" t="str">
        <f ca="1">IF(OR(FR$9="×",FR$110="×"),"×",IF(SUMIFS(OFFSET(データ_研究棟施設!$M$5:$M$1048576,0,ROUND(FR$8*24,1)),データ_研究棟施設!$J$5:$J$1048576,OFFSET($G$9,ROW()-ROW($N$9),FR$6-$D$4))&gt;=50,IF(SUMIFS(OFFSET(データ_研究棟施設!$M$5:$M$1048576,0,ROUND(FR$8*24,1)),データ_研究棟施設!$J$5:$J$1048576,OFFSET($G$9,ROW()-ROW($N$9),FR$6-$D$4))&gt;=100*$E93,"×","△"),IF(OR(FR$8&lt;9/24,FR$8&gt;=17/24,FR$110="△"),"△","〇")))</f>
        <v>×</v>
      </c>
      <c r="FS93" s="28" t="str">
        <f ca="1">IF(OR(FS$9="×",FS$110="×"),"×",IF(SUMIFS(OFFSET(データ_研究棟施設!$M$5:$M$1048576,0,ROUND(FS$8*24,1)),データ_研究棟施設!$J$5:$J$1048576,OFFSET($G$9,ROW()-ROW($N$9),FS$6-$D$4))&gt;=50,IF(SUMIFS(OFFSET(データ_研究棟施設!$M$5:$M$1048576,0,ROUND(FS$8*24,1)),データ_研究棟施設!$J$5:$J$1048576,OFFSET($G$9,ROW()-ROW($N$9),FS$6-$D$4))&gt;=100*$E93,"×","△"),IF(OR(FS$8&lt;9/24,FS$8&gt;=17/24,FS$110="△"),"△","〇")))</f>
        <v>×</v>
      </c>
      <c r="FT93" s="29" t="str">
        <f ca="1">IF(OR(FT$9="×",FT$110="×"),"×",IF(SUMIFS(OFFSET(データ_研究棟施設!$M$5:$M$1048576,0,ROUND(FT$8*24,1)),データ_研究棟施設!$J$5:$J$1048576,OFFSET($G$9,ROW()-ROW($N$9),FT$6-$D$4))&gt;=50,IF(SUMIFS(OFFSET(データ_研究棟施設!$M$5:$M$1048576,0,ROUND(FT$8*24,1)),データ_研究棟施設!$J$5:$J$1048576,OFFSET($G$9,ROW()-ROW($N$9),FT$6-$D$4))&gt;=100*$E93,"×","△"),IF(OR(FT$8&lt;9/24,FT$8&gt;=17/24,FT$110="△"),"△","〇")))</f>
        <v>×</v>
      </c>
      <c r="FU93" s="29" t="str">
        <f ca="1">IF(OR(FU$9="×",FU$110="×"),"×",IF(SUMIFS(OFFSET(データ_研究棟施設!$M$5:$M$1048576,0,ROUND(FU$8*24,1)),データ_研究棟施設!$J$5:$J$1048576,OFFSET($G$9,ROW()-ROW($N$9),FU$6-$D$4))&gt;=50,IF(SUMIFS(OFFSET(データ_研究棟施設!$M$5:$M$1048576,0,ROUND(FU$8*24,1)),データ_研究棟施設!$J$5:$J$1048576,OFFSET($G$9,ROW()-ROW($N$9),FU$6-$D$4))&gt;=100*$E93,"×","△"),IF(OR(FU$8&lt;9/24,FU$8&gt;=17/24,FU$110="△"),"△","〇")))</f>
        <v>×</v>
      </c>
      <c r="FV93" s="30" t="str">
        <f ca="1">IF(OR(FV$9="×",FV$110="×"),"×",IF(SUMIFS(OFFSET(データ_研究棟施設!$M$5:$M$1048576,0,ROUND(FV$8*24,1)),データ_研究棟施設!$J$5:$J$1048576,OFFSET($G$9,ROW()-ROW($N$9),FV$6-$D$4))&gt;=50,IF(SUMIFS(OFFSET(データ_研究棟施設!$M$5:$M$1048576,0,ROUND(FV$8*24,1)),データ_研究棟施設!$J$5:$J$1048576,OFFSET($G$9,ROW()-ROW($N$9),FV$6-$D$4))&gt;=100*$E93,"×","△"),IF(OR(FV$8&lt;9/24,FV$8&gt;=17/24,FV$110="△"),"△","〇")))</f>
        <v>×</v>
      </c>
      <c r="FW93" s="29" t="str">
        <f ca="1">IF(OR(FW$9="×",FW$110="×"),"×",IF(SUMIFS(OFFSET(データ_研究棟施設!$M$5:$M$1048576,0,ROUND(FW$8*24,1)),データ_研究棟施設!$J$5:$J$1048576,OFFSET($G$9,ROW()-ROW($N$9),FW$6-$D$4))&gt;=50,IF(SUMIFS(OFFSET(データ_研究棟施設!$M$5:$M$1048576,0,ROUND(FW$8*24,1)),データ_研究棟施設!$J$5:$J$1048576,OFFSET($G$9,ROW()-ROW($N$9),FW$6-$D$4))&gt;=100*$E93,"×","△"),IF(OR(FW$8&lt;9/24,FW$8&gt;=17/24,FW$110="△"),"△","〇")))</f>
        <v>×</v>
      </c>
      <c r="FX93" s="29" t="str">
        <f ca="1">IF(OR(FX$9="×",FX$110="×"),"×",IF(SUMIFS(OFFSET(データ_研究棟施設!$M$5:$M$1048576,0,ROUND(FX$8*24,1)),データ_研究棟施設!$J$5:$J$1048576,OFFSET($G$9,ROW()-ROW($N$9),FX$6-$D$4))&gt;=50,IF(SUMIFS(OFFSET(データ_研究棟施設!$M$5:$M$1048576,0,ROUND(FX$8*24,1)),データ_研究棟施設!$J$5:$J$1048576,OFFSET($G$9,ROW()-ROW($N$9),FX$6-$D$4))&gt;=100*$E93,"×","△"),IF(OR(FX$8&lt;9/24,FX$8&gt;=17/24,FX$110="△"),"△","〇")))</f>
        <v>×</v>
      </c>
      <c r="FY93" s="37" t="str">
        <f ca="1">IF(OR(FY$9="×",FY$110="×"),"×",IF(SUMIFS(OFFSET(データ_研究棟施設!$M$5:$M$1048576,0,ROUND(FY$8*24,1)),データ_研究棟施設!$J$5:$J$1048576,OFFSET($G$9,ROW()-ROW($N$9),FY$6-$D$4))&gt;=50,IF(SUMIFS(OFFSET(データ_研究棟施設!$M$5:$M$1048576,0,ROUND(FY$8*24,1)),データ_研究棟施設!$J$5:$J$1048576,OFFSET($G$9,ROW()-ROW($N$9),FY$6-$D$4))&gt;=100*$E93,"×","△"),IF(OR(FY$8&lt;9/24,FY$8&gt;=17/24,FY$110="△"),"△","〇")))</f>
        <v>×</v>
      </c>
    </row>
    <row r="94" spans="1:181">
      <c r="A94" s="17"/>
      <c r="B94" s="81" t="s">
        <v>286</v>
      </c>
      <c r="C94" s="82"/>
      <c r="D94" s="11" t="s">
        <v>260</v>
      </c>
      <c r="E94" s="10" t="str">
        <f>INDEX(施設情報!$D$1:$D$1000,MATCH(D94,施設情報!$C$1:$C$1000,0))</f>
        <v>1</v>
      </c>
      <c r="F94" s="11" t="s">
        <v>275</v>
      </c>
      <c r="G94" s="8" t="str">
        <f t="shared" si="29"/>
        <v>114-46391</v>
      </c>
      <c r="H94" s="10" t="str">
        <f t="shared" si="30"/>
        <v>114-46392</v>
      </c>
      <c r="I94" s="10" t="str">
        <f t="shared" si="31"/>
        <v>114-46393</v>
      </c>
      <c r="J94" s="10" t="str">
        <f t="shared" si="32"/>
        <v>114-46394</v>
      </c>
      <c r="K94" s="10" t="str">
        <f t="shared" si="33"/>
        <v>114-46395</v>
      </c>
      <c r="L94" s="10" t="str">
        <f t="shared" si="34"/>
        <v>114-46396</v>
      </c>
      <c r="M94" s="10" t="str">
        <f t="shared" si="35"/>
        <v>114-46397</v>
      </c>
      <c r="N94" s="36" t="str">
        <f ca="1">IF(OR(N$9="×",N$110="×"),"×",IF(SUMIFS(OFFSET(データ_研究棟施設!$M$5:$M$1048576,0,ROUND(N$8*24,1)),データ_研究棟施設!$J$5:$J$1048576,OFFSET($G$9,ROW()-ROW($N$9),N$6-$D$4))&gt;=50,IF(SUMIFS(OFFSET(データ_研究棟施設!$M$5:$M$1048576,0,ROUND(N$8*24,1)),データ_研究棟施設!$J$5:$J$1048576,OFFSET($G$9,ROW()-ROW($N$9),N$6-$D$4))&gt;=100*$E94,"×","△"),IF(OR(N$8&lt;9/24,N$8&gt;=17/24,N$110="△"),"△","〇")))</f>
        <v>△</v>
      </c>
      <c r="O94" s="29" t="str">
        <f ca="1">IF(OR(O$9="×",O$110="×"),"×",IF(SUMIFS(OFFSET(データ_研究棟施設!$M$5:$M$1048576,0,ROUND(O$8*24,1)),データ_研究棟施設!$J$5:$J$1048576,OFFSET($G$9,ROW()-ROW($N$9),O$6-$D$4))&gt;=50,IF(SUMIFS(OFFSET(データ_研究棟施設!$M$5:$M$1048576,0,ROUND(O$8*24,1)),データ_研究棟施設!$J$5:$J$1048576,OFFSET($G$9,ROW()-ROW($N$9),O$6-$D$4))&gt;=100*$E94,"×","△"),IF(OR(O$8&lt;9/24,O$8&gt;=17/24,O$110="△"),"△","〇")))</f>
        <v>△</v>
      </c>
      <c r="P94" s="29" t="str">
        <f ca="1">IF(OR(P$9="×",P$110="×"),"×",IF(SUMIFS(OFFSET(データ_研究棟施設!$M$5:$M$1048576,0,ROUND(P$8*24,1)),データ_研究棟施設!$J$5:$J$1048576,OFFSET($G$9,ROW()-ROW($N$9),P$6-$D$4))&gt;=50,IF(SUMIFS(OFFSET(データ_研究棟施設!$M$5:$M$1048576,0,ROUND(P$8*24,1)),データ_研究棟施設!$J$5:$J$1048576,OFFSET($G$9,ROW()-ROW($N$9),P$6-$D$4))&gt;=100*$E94,"×","△"),IF(OR(P$8&lt;9/24,P$8&gt;=17/24,P$110="△"),"△","〇")))</f>
        <v>△</v>
      </c>
      <c r="Q94" s="29" t="str">
        <f ca="1">IF(OR(Q$9="×",Q$110="×"),"×",IF(SUMIFS(OFFSET(データ_研究棟施設!$M$5:$M$1048576,0,ROUND(Q$8*24,1)),データ_研究棟施設!$J$5:$J$1048576,OFFSET($G$9,ROW()-ROW($N$9),Q$6-$D$4))&gt;=50,IF(SUMIFS(OFFSET(データ_研究棟施設!$M$5:$M$1048576,0,ROUND(Q$8*24,1)),データ_研究棟施設!$J$5:$J$1048576,OFFSET($G$9,ROW()-ROW($N$9),Q$6-$D$4))&gt;=100*$E94,"×","△"),IF(OR(Q$8&lt;9/24,Q$8&gt;=17/24,Q$110="△"),"△","〇")))</f>
        <v>△</v>
      </c>
      <c r="R94" s="29" t="str">
        <f ca="1">IF(OR(R$9="×",R$110="×"),"×",IF(SUMIFS(OFFSET(データ_研究棟施設!$M$5:$M$1048576,0,ROUND(R$8*24,1)),データ_研究棟施設!$J$5:$J$1048576,OFFSET($G$9,ROW()-ROW($N$9),R$6-$D$4))&gt;=50,IF(SUMIFS(OFFSET(データ_研究棟施設!$M$5:$M$1048576,0,ROUND(R$8*24,1)),データ_研究棟施設!$J$5:$J$1048576,OFFSET($G$9,ROW()-ROW($N$9),R$6-$D$4))&gt;=100*$E94,"×","△"),IF(OR(R$8&lt;9/24,R$8&gt;=17/24,R$110="△"),"△","〇")))</f>
        <v>△</v>
      </c>
      <c r="S94" s="29" t="str">
        <f ca="1">IF(OR(S$9="×",S$110="×"),"×",IF(SUMIFS(OFFSET(データ_研究棟施設!$M$5:$M$1048576,0,ROUND(S$8*24,1)),データ_研究棟施設!$J$5:$J$1048576,OFFSET($G$9,ROW()-ROW($N$9),S$6-$D$4))&gt;=50,IF(SUMIFS(OFFSET(データ_研究棟施設!$M$5:$M$1048576,0,ROUND(S$8*24,1)),データ_研究棟施設!$J$5:$J$1048576,OFFSET($G$9,ROW()-ROW($N$9),S$6-$D$4))&gt;=100*$E94,"×","△"),IF(OR(S$8&lt;9/24,S$8&gt;=17/24,S$110="△"),"△","〇")))</f>
        <v>△</v>
      </c>
      <c r="T94" s="29" t="str">
        <f ca="1">IF(OR(T$9="×",T$110="×"),"×",IF(SUMIFS(OFFSET(データ_研究棟施設!$M$5:$M$1048576,0,ROUND(T$8*24,1)),データ_研究棟施設!$J$5:$J$1048576,OFFSET($G$9,ROW()-ROW($N$9),T$6-$D$4))&gt;=50,IF(SUMIFS(OFFSET(データ_研究棟施設!$M$5:$M$1048576,0,ROUND(T$8*24,1)),データ_研究棟施設!$J$5:$J$1048576,OFFSET($G$9,ROW()-ROW($N$9),T$6-$D$4))&gt;=100*$E94,"×","△"),IF(OR(T$8&lt;9/24,T$8&gt;=17/24,T$110="△"),"△","〇")))</f>
        <v>△</v>
      </c>
      <c r="U94" s="29" t="str">
        <f ca="1">IF(OR(U$9="×",U$110="×"),"×",IF(SUMIFS(OFFSET(データ_研究棟施設!$M$5:$M$1048576,0,ROUND(U$8*24,1)),データ_研究棟施設!$J$5:$J$1048576,OFFSET($G$9,ROW()-ROW($N$9),U$6-$D$4))&gt;=50,IF(SUMIFS(OFFSET(データ_研究棟施設!$M$5:$M$1048576,0,ROUND(U$8*24,1)),データ_研究棟施設!$J$5:$J$1048576,OFFSET($G$9,ROW()-ROW($N$9),U$6-$D$4))&gt;=100*$E94,"×","△"),IF(OR(U$8&lt;9/24,U$8&gt;=17/24,U$110="△"),"△","〇")))</f>
        <v>△</v>
      </c>
      <c r="V94" s="29" t="str">
        <f ca="1">IF(OR(V$9="×",V$110="×"),"×",IF(SUMIFS(OFFSET(データ_研究棟施設!$M$5:$M$1048576,0,ROUND(V$8*24,1)),データ_研究棟施設!$J$5:$J$1048576,OFFSET($G$9,ROW()-ROW($N$9),V$6-$D$4))&gt;=50,IF(SUMIFS(OFFSET(データ_研究棟施設!$M$5:$M$1048576,0,ROUND(V$8*24,1)),データ_研究棟施設!$J$5:$J$1048576,OFFSET($G$9,ROW()-ROW($N$9),V$6-$D$4))&gt;=100*$E94,"×","△"),IF(OR(V$8&lt;9/24,V$8&gt;=17/24,V$110="△"),"△","〇")))</f>
        <v>△</v>
      </c>
      <c r="W94" s="28" t="str">
        <f ca="1">IF(OR(W$9="×",W$110="×"),"×",IF(SUMIFS(OFFSET(データ_研究棟施設!$M$5:$M$1048576,0,ROUND(W$8*24,1)),データ_研究棟施設!$J$5:$J$1048576,OFFSET($G$9,ROW()-ROW($N$9),W$6-$D$4))&gt;=50,IF(SUMIFS(OFFSET(データ_研究棟施設!$M$5:$M$1048576,0,ROUND(W$8*24,1)),データ_研究棟施設!$J$5:$J$1048576,OFFSET($G$9,ROW()-ROW($N$9),W$6-$D$4))&gt;=100*$E94,"×","△"),IF(OR(W$8&lt;9/24,W$8&gt;=17/24,W$110="△"),"△","〇")))</f>
        <v>〇</v>
      </c>
      <c r="X94" s="29" t="str">
        <f ca="1">IF(OR(X$9="×",X$110="×"),"×",IF(SUMIFS(OFFSET(データ_研究棟施設!$M$5:$M$1048576,0,ROUND(X$8*24,1)),データ_研究棟施設!$J$5:$J$1048576,OFFSET($G$9,ROW()-ROW($N$9),X$6-$D$4))&gt;=50,IF(SUMIFS(OFFSET(データ_研究棟施設!$M$5:$M$1048576,0,ROUND(X$8*24,1)),データ_研究棟施設!$J$5:$J$1048576,OFFSET($G$9,ROW()-ROW($N$9),X$6-$D$4))&gt;=100*$E94,"×","△"),IF(OR(X$8&lt;9/24,X$8&gt;=17/24,X$110="△"),"△","〇")))</f>
        <v>〇</v>
      </c>
      <c r="Y94" s="29" t="str">
        <f ca="1">IF(OR(Y$9="×",Y$110="×"),"×",IF(SUMIFS(OFFSET(データ_研究棟施設!$M$5:$M$1048576,0,ROUND(Y$8*24,1)),データ_研究棟施設!$J$5:$J$1048576,OFFSET($G$9,ROW()-ROW($N$9),Y$6-$D$4))&gt;=50,IF(SUMIFS(OFFSET(データ_研究棟施設!$M$5:$M$1048576,0,ROUND(Y$8*24,1)),データ_研究棟施設!$J$5:$J$1048576,OFFSET($G$9,ROW()-ROW($N$9),Y$6-$D$4))&gt;=100*$E94,"×","△"),IF(OR(Y$8&lt;9/24,Y$8&gt;=17/24,Y$110="△"),"△","〇")))</f>
        <v>〇</v>
      </c>
      <c r="Z94" s="30" t="str">
        <f ca="1">IF(OR(Z$9="×",Z$110="×"),"×",IF(SUMIFS(OFFSET(データ_研究棟施設!$M$5:$M$1048576,0,ROUND(Z$8*24,1)),データ_研究棟施設!$J$5:$J$1048576,OFFSET($G$9,ROW()-ROW($N$9),Z$6-$D$4))&gt;=50,IF(SUMIFS(OFFSET(データ_研究棟施設!$M$5:$M$1048576,0,ROUND(Z$8*24,1)),データ_研究棟施設!$J$5:$J$1048576,OFFSET($G$9,ROW()-ROW($N$9),Z$6-$D$4))&gt;=100*$E94,"×","△"),IF(OR(Z$8&lt;9/24,Z$8&gt;=17/24,Z$110="△"),"△","〇")))</f>
        <v>〇</v>
      </c>
      <c r="AA94" s="29" t="str">
        <f ca="1">IF(OR(AA$9="×",AA$110="×"),"×",IF(SUMIFS(OFFSET(データ_研究棟施設!$M$5:$M$1048576,0,ROUND(AA$8*24,1)),データ_研究棟施設!$J$5:$J$1048576,OFFSET($G$9,ROW()-ROW($N$9),AA$6-$D$4))&gt;=50,IF(SUMIFS(OFFSET(データ_研究棟施設!$M$5:$M$1048576,0,ROUND(AA$8*24,1)),データ_研究棟施設!$J$5:$J$1048576,OFFSET($G$9,ROW()-ROW($N$9),AA$6-$D$4))&gt;=100*$E94,"×","△"),IF(OR(AA$8&lt;9/24,AA$8&gt;=17/24,AA$110="△"),"△","〇")))</f>
        <v>〇</v>
      </c>
      <c r="AB94" s="29" t="str">
        <f ca="1">IF(OR(AB$9="×",AB$110="×"),"×",IF(SUMIFS(OFFSET(データ_研究棟施設!$M$5:$M$1048576,0,ROUND(AB$8*24,1)),データ_研究棟施設!$J$5:$J$1048576,OFFSET($G$9,ROW()-ROW($N$9),AB$6-$D$4))&gt;=50,IF(SUMIFS(OFFSET(データ_研究棟施設!$M$5:$M$1048576,0,ROUND(AB$8*24,1)),データ_研究棟施設!$J$5:$J$1048576,OFFSET($G$9,ROW()-ROW($N$9),AB$6-$D$4))&gt;=100*$E94,"×","△"),IF(OR(AB$8&lt;9/24,AB$8&gt;=17/24,AB$110="△"),"△","〇")))</f>
        <v>〇</v>
      </c>
      <c r="AC94" s="29" t="str">
        <f ca="1">IF(OR(AC$9="×",AC$110="×"),"×",IF(SUMIFS(OFFSET(データ_研究棟施設!$M$5:$M$1048576,0,ROUND(AC$8*24,1)),データ_研究棟施設!$J$5:$J$1048576,OFFSET($G$9,ROW()-ROW($N$9),AC$6-$D$4))&gt;=50,IF(SUMIFS(OFFSET(データ_研究棟施設!$M$5:$M$1048576,0,ROUND(AC$8*24,1)),データ_研究棟施設!$J$5:$J$1048576,OFFSET($G$9,ROW()-ROW($N$9),AC$6-$D$4))&gt;=100*$E94,"×","△"),IF(OR(AC$8&lt;9/24,AC$8&gt;=17/24,AC$110="△"),"△","〇")))</f>
        <v>〇</v>
      </c>
      <c r="AD94" s="29" t="str">
        <f ca="1">IF(OR(AD$9="×",AD$110="×"),"×",IF(SUMIFS(OFFSET(データ_研究棟施設!$M$5:$M$1048576,0,ROUND(AD$8*24,1)),データ_研究棟施設!$J$5:$J$1048576,OFFSET($G$9,ROW()-ROW($N$9),AD$6-$D$4))&gt;=50,IF(SUMIFS(OFFSET(データ_研究棟施設!$M$5:$M$1048576,0,ROUND(AD$8*24,1)),データ_研究棟施設!$J$5:$J$1048576,OFFSET($G$9,ROW()-ROW($N$9),AD$6-$D$4))&gt;=100*$E94,"×","△"),IF(OR(AD$8&lt;9/24,AD$8&gt;=17/24,AD$110="△"),"△","〇")))</f>
        <v>〇</v>
      </c>
      <c r="AE94" s="28" t="str">
        <f ca="1">IF(OR(AE$9="×",AE$110="×"),"×",IF(SUMIFS(OFFSET(データ_研究棟施設!$M$5:$M$1048576,0,ROUND(AE$8*24,1)),データ_研究棟施設!$J$5:$J$1048576,OFFSET($G$9,ROW()-ROW($N$9),AE$6-$D$4))&gt;=50,IF(SUMIFS(OFFSET(データ_研究棟施設!$M$5:$M$1048576,0,ROUND(AE$8*24,1)),データ_研究棟施設!$J$5:$J$1048576,OFFSET($G$9,ROW()-ROW($N$9),AE$6-$D$4))&gt;=100*$E94,"×","△"),IF(OR(AE$8&lt;9/24,AE$8&gt;=17/24,AE$110="△"),"△","〇")))</f>
        <v>△</v>
      </c>
      <c r="AF94" s="29" t="str">
        <f ca="1">IF(OR(AF$9="×",AF$110="×"),"×",IF(SUMIFS(OFFSET(データ_研究棟施設!$M$5:$M$1048576,0,ROUND(AF$8*24,1)),データ_研究棟施設!$J$5:$J$1048576,OFFSET($G$9,ROW()-ROW($N$9),AF$6-$D$4))&gt;=50,IF(SUMIFS(OFFSET(データ_研究棟施設!$M$5:$M$1048576,0,ROUND(AF$8*24,1)),データ_研究棟施設!$J$5:$J$1048576,OFFSET($G$9,ROW()-ROW($N$9),AF$6-$D$4))&gt;=100*$E94,"×","△"),IF(OR(AF$8&lt;9/24,AF$8&gt;=17/24,AF$110="△"),"△","〇")))</f>
        <v>△</v>
      </c>
      <c r="AG94" s="29" t="str">
        <f ca="1">IF(OR(AG$9="×",AG$110="×"),"×",IF(SUMIFS(OFFSET(データ_研究棟施設!$M$5:$M$1048576,0,ROUND(AG$8*24,1)),データ_研究棟施設!$J$5:$J$1048576,OFFSET($G$9,ROW()-ROW($N$9),AG$6-$D$4))&gt;=50,IF(SUMIFS(OFFSET(データ_研究棟施設!$M$5:$M$1048576,0,ROUND(AG$8*24,1)),データ_研究棟施設!$J$5:$J$1048576,OFFSET($G$9,ROW()-ROW($N$9),AG$6-$D$4))&gt;=100*$E94,"×","△"),IF(OR(AG$8&lt;9/24,AG$8&gt;=17/24,AG$110="△"),"△","〇")))</f>
        <v>△</v>
      </c>
      <c r="AH94" s="30" t="str">
        <f ca="1">IF(OR(AH$9="×",AH$110="×"),"×",IF(SUMIFS(OFFSET(データ_研究棟施設!$M$5:$M$1048576,0,ROUND(AH$8*24,1)),データ_研究棟施設!$J$5:$J$1048576,OFFSET($G$9,ROW()-ROW($N$9),AH$6-$D$4))&gt;=50,IF(SUMIFS(OFFSET(データ_研究棟施設!$M$5:$M$1048576,0,ROUND(AH$8*24,1)),データ_研究棟施設!$J$5:$J$1048576,OFFSET($G$9,ROW()-ROW($N$9),AH$6-$D$4))&gt;=100*$E94,"×","△"),IF(OR(AH$8&lt;9/24,AH$8&gt;=17/24,AH$110="△"),"△","〇")))</f>
        <v>△</v>
      </c>
      <c r="AI94" s="29" t="str">
        <f ca="1">IF(OR(AI$9="×",AI$110="×"),"×",IF(SUMIFS(OFFSET(データ_研究棟施設!$M$5:$M$1048576,0,ROUND(AI$8*24,1)),データ_研究棟施設!$J$5:$J$1048576,OFFSET($G$9,ROW()-ROW($N$9),AI$6-$D$4))&gt;=50,IF(SUMIFS(OFFSET(データ_研究棟施設!$M$5:$M$1048576,0,ROUND(AI$8*24,1)),データ_研究棟施設!$J$5:$J$1048576,OFFSET($G$9,ROW()-ROW($N$9),AI$6-$D$4))&gt;=100*$E94,"×","△"),IF(OR(AI$8&lt;9/24,AI$8&gt;=17/24,AI$110="△"),"△","〇")))</f>
        <v>△</v>
      </c>
      <c r="AJ94" s="29" t="str">
        <f ca="1">IF(OR(AJ$9="×",AJ$110="×"),"×",IF(SUMIFS(OFFSET(データ_研究棟施設!$M$5:$M$1048576,0,ROUND(AJ$8*24,1)),データ_研究棟施設!$J$5:$J$1048576,OFFSET($G$9,ROW()-ROW($N$9),AJ$6-$D$4))&gt;=50,IF(SUMIFS(OFFSET(データ_研究棟施設!$M$5:$M$1048576,0,ROUND(AJ$8*24,1)),データ_研究棟施設!$J$5:$J$1048576,OFFSET($G$9,ROW()-ROW($N$9),AJ$6-$D$4))&gt;=100*$E94,"×","△"),IF(OR(AJ$8&lt;9/24,AJ$8&gt;=17/24,AJ$110="△"),"△","〇")))</f>
        <v>△</v>
      </c>
      <c r="AK94" s="37" t="str">
        <f ca="1">IF(OR(AK$9="×",AK$110="×"),"×",IF(SUMIFS(OFFSET(データ_研究棟施設!$M$5:$M$1048576,0,ROUND(AK$8*24,1)),データ_研究棟施設!$J$5:$J$1048576,OFFSET($G$9,ROW()-ROW($N$9),AK$6-$D$4))&gt;=50,IF(SUMIFS(OFFSET(データ_研究棟施設!$M$5:$M$1048576,0,ROUND(AK$8*24,1)),データ_研究棟施設!$J$5:$J$1048576,OFFSET($G$9,ROW()-ROW($N$9),AK$6-$D$4))&gt;=100*$E94,"×","△"),IF(OR(AK$8&lt;9/24,AK$8&gt;=17/24,AK$110="△"),"△","〇")))</f>
        <v>△</v>
      </c>
      <c r="AL94" s="36" t="str">
        <f ca="1">IF(OR(AL$9="×",AL$110="×"),"×",IF(SUMIFS(OFFSET(データ_研究棟施設!$M$5:$M$1048576,0,ROUND(AL$8*24,1)),データ_研究棟施設!$J$5:$J$1048576,OFFSET($G$9,ROW()-ROW($N$9),AL$6-$D$4))&gt;=50,IF(SUMIFS(OFFSET(データ_研究棟施設!$M$5:$M$1048576,0,ROUND(AL$8*24,1)),データ_研究棟施設!$J$5:$J$1048576,OFFSET($G$9,ROW()-ROW($N$9),AL$6-$D$4))&gt;=100*$E94,"×","△"),IF(OR(AL$8&lt;9/24,AL$8&gt;=17/24,AL$110="△"),"△","〇")))</f>
        <v>△</v>
      </c>
      <c r="AM94" s="29" t="str">
        <f ca="1">IF(OR(AM$9="×",AM$110="×"),"×",IF(SUMIFS(OFFSET(データ_研究棟施設!$M$5:$M$1048576,0,ROUND(AM$8*24,1)),データ_研究棟施設!$J$5:$J$1048576,OFFSET($G$9,ROW()-ROW($N$9),AM$6-$D$4))&gt;=50,IF(SUMIFS(OFFSET(データ_研究棟施設!$M$5:$M$1048576,0,ROUND(AM$8*24,1)),データ_研究棟施設!$J$5:$J$1048576,OFFSET($G$9,ROW()-ROW($N$9),AM$6-$D$4))&gt;=100*$E94,"×","△"),IF(OR(AM$8&lt;9/24,AM$8&gt;=17/24,AM$110="△"),"△","〇")))</f>
        <v>△</v>
      </c>
      <c r="AN94" s="29" t="str">
        <f ca="1">IF(OR(AN$9="×",AN$110="×"),"×",IF(SUMIFS(OFFSET(データ_研究棟施設!$M$5:$M$1048576,0,ROUND(AN$8*24,1)),データ_研究棟施設!$J$5:$J$1048576,OFFSET($G$9,ROW()-ROW($N$9),AN$6-$D$4))&gt;=50,IF(SUMIFS(OFFSET(データ_研究棟施設!$M$5:$M$1048576,0,ROUND(AN$8*24,1)),データ_研究棟施設!$J$5:$J$1048576,OFFSET($G$9,ROW()-ROW($N$9),AN$6-$D$4))&gt;=100*$E94,"×","△"),IF(OR(AN$8&lt;9/24,AN$8&gt;=17/24,AN$110="△"),"△","〇")))</f>
        <v>△</v>
      </c>
      <c r="AO94" s="29" t="str">
        <f ca="1">IF(OR(AO$9="×",AO$110="×"),"×",IF(SUMIFS(OFFSET(データ_研究棟施設!$M$5:$M$1048576,0,ROUND(AO$8*24,1)),データ_研究棟施設!$J$5:$J$1048576,OFFSET($G$9,ROW()-ROW($N$9),AO$6-$D$4))&gt;=50,IF(SUMIFS(OFFSET(データ_研究棟施設!$M$5:$M$1048576,0,ROUND(AO$8*24,1)),データ_研究棟施設!$J$5:$J$1048576,OFFSET($G$9,ROW()-ROW($N$9),AO$6-$D$4))&gt;=100*$E94,"×","△"),IF(OR(AO$8&lt;9/24,AO$8&gt;=17/24,AO$110="△"),"△","〇")))</f>
        <v>△</v>
      </c>
      <c r="AP94" s="29" t="str">
        <f ca="1">IF(OR(AP$9="×",AP$110="×"),"×",IF(SUMIFS(OFFSET(データ_研究棟施設!$M$5:$M$1048576,0,ROUND(AP$8*24,1)),データ_研究棟施設!$J$5:$J$1048576,OFFSET($G$9,ROW()-ROW($N$9),AP$6-$D$4))&gt;=50,IF(SUMIFS(OFFSET(データ_研究棟施設!$M$5:$M$1048576,0,ROUND(AP$8*24,1)),データ_研究棟施設!$J$5:$J$1048576,OFFSET($G$9,ROW()-ROW($N$9),AP$6-$D$4))&gt;=100*$E94,"×","△"),IF(OR(AP$8&lt;9/24,AP$8&gt;=17/24,AP$110="△"),"△","〇")))</f>
        <v>△</v>
      </c>
      <c r="AQ94" s="29" t="str">
        <f ca="1">IF(OR(AQ$9="×",AQ$110="×"),"×",IF(SUMIFS(OFFSET(データ_研究棟施設!$M$5:$M$1048576,0,ROUND(AQ$8*24,1)),データ_研究棟施設!$J$5:$J$1048576,OFFSET($G$9,ROW()-ROW($N$9),AQ$6-$D$4))&gt;=50,IF(SUMIFS(OFFSET(データ_研究棟施設!$M$5:$M$1048576,0,ROUND(AQ$8*24,1)),データ_研究棟施設!$J$5:$J$1048576,OFFSET($G$9,ROW()-ROW($N$9),AQ$6-$D$4))&gt;=100*$E94,"×","△"),IF(OR(AQ$8&lt;9/24,AQ$8&gt;=17/24,AQ$110="△"),"△","〇")))</f>
        <v>△</v>
      </c>
      <c r="AR94" s="29" t="str">
        <f ca="1">IF(OR(AR$9="×",AR$110="×"),"×",IF(SUMIFS(OFFSET(データ_研究棟施設!$M$5:$M$1048576,0,ROUND(AR$8*24,1)),データ_研究棟施設!$J$5:$J$1048576,OFFSET($G$9,ROW()-ROW($N$9),AR$6-$D$4))&gt;=50,IF(SUMIFS(OFFSET(データ_研究棟施設!$M$5:$M$1048576,0,ROUND(AR$8*24,1)),データ_研究棟施設!$J$5:$J$1048576,OFFSET($G$9,ROW()-ROW($N$9),AR$6-$D$4))&gt;=100*$E94,"×","△"),IF(OR(AR$8&lt;9/24,AR$8&gt;=17/24,AR$110="△"),"△","〇")))</f>
        <v>△</v>
      </c>
      <c r="AS94" s="29" t="str">
        <f ca="1">IF(OR(AS$9="×",AS$110="×"),"×",IF(SUMIFS(OFFSET(データ_研究棟施設!$M$5:$M$1048576,0,ROUND(AS$8*24,1)),データ_研究棟施設!$J$5:$J$1048576,OFFSET($G$9,ROW()-ROW($N$9),AS$6-$D$4))&gt;=50,IF(SUMIFS(OFFSET(データ_研究棟施設!$M$5:$M$1048576,0,ROUND(AS$8*24,1)),データ_研究棟施設!$J$5:$J$1048576,OFFSET($G$9,ROW()-ROW($N$9),AS$6-$D$4))&gt;=100*$E94,"×","△"),IF(OR(AS$8&lt;9/24,AS$8&gt;=17/24,AS$110="△"),"△","〇")))</f>
        <v>△</v>
      </c>
      <c r="AT94" s="29" t="str">
        <f ca="1">IF(OR(AT$9="×",AT$110="×"),"×",IF(SUMIFS(OFFSET(データ_研究棟施設!$M$5:$M$1048576,0,ROUND(AT$8*24,1)),データ_研究棟施設!$J$5:$J$1048576,OFFSET($G$9,ROW()-ROW($N$9),AT$6-$D$4))&gt;=50,IF(SUMIFS(OFFSET(データ_研究棟施設!$M$5:$M$1048576,0,ROUND(AT$8*24,1)),データ_研究棟施設!$J$5:$J$1048576,OFFSET($G$9,ROW()-ROW($N$9),AT$6-$D$4))&gt;=100*$E94,"×","△"),IF(OR(AT$8&lt;9/24,AT$8&gt;=17/24,AT$110="△"),"△","〇")))</f>
        <v>△</v>
      </c>
      <c r="AU94" s="28" t="str">
        <f ca="1">IF(OR(AU$9="×",AU$110="×"),"×",IF(SUMIFS(OFFSET(データ_研究棟施設!$M$5:$M$1048576,0,ROUND(AU$8*24,1)),データ_研究棟施設!$J$5:$J$1048576,OFFSET($G$9,ROW()-ROW($N$9),AU$6-$D$4))&gt;=50,IF(SUMIFS(OFFSET(データ_研究棟施設!$M$5:$M$1048576,0,ROUND(AU$8*24,1)),データ_研究棟施設!$J$5:$J$1048576,OFFSET($G$9,ROW()-ROW($N$9),AU$6-$D$4))&gt;=100*$E94,"×","△"),IF(OR(AU$8&lt;9/24,AU$8&gt;=17/24,AU$110="△"),"△","〇")))</f>
        <v>〇</v>
      </c>
      <c r="AV94" s="29" t="str">
        <f ca="1">IF(OR(AV$9="×",AV$110="×"),"×",IF(SUMIFS(OFFSET(データ_研究棟施設!$M$5:$M$1048576,0,ROUND(AV$8*24,1)),データ_研究棟施設!$J$5:$J$1048576,OFFSET($G$9,ROW()-ROW($N$9),AV$6-$D$4))&gt;=50,IF(SUMIFS(OFFSET(データ_研究棟施設!$M$5:$M$1048576,0,ROUND(AV$8*24,1)),データ_研究棟施設!$J$5:$J$1048576,OFFSET($G$9,ROW()-ROW($N$9),AV$6-$D$4))&gt;=100*$E94,"×","△"),IF(OR(AV$8&lt;9/24,AV$8&gt;=17/24,AV$110="△"),"△","〇")))</f>
        <v>〇</v>
      </c>
      <c r="AW94" s="29" t="str">
        <f ca="1">IF(OR(AW$9="×",AW$110="×"),"×",IF(SUMIFS(OFFSET(データ_研究棟施設!$M$5:$M$1048576,0,ROUND(AW$8*24,1)),データ_研究棟施設!$J$5:$J$1048576,OFFSET($G$9,ROW()-ROW($N$9),AW$6-$D$4))&gt;=50,IF(SUMIFS(OFFSET(データ_研究棟施設!$M$5:$M$1048576,0,ROUND(AW$8*24,1)),データ_研究棟施設!$J$5:$J$1048576,OFFSET($G$9,ROW()-ROW($N$9),AW$6-$D$4))&gt;=100*$E94,"×","△"),IF(OR(AW$8&lt;9/24,AW$8&gt;=17/24,AW$110="△"),"△","〇")))</f>
        <v>〇</v>
      </c>
      <c r="AX94" s="30" t="str">
        <f ca="1">IF(OR(AX$9="×",AX$110="×"),"×",IF(SUMIFS(OFFSET(データ_研究棟施設!$M$5:$M$1048576,0,ROUND(AX$8*24,1)),データ_研究棟施設!$J$5:$J$1048576,OFFSET($G$9,ROW()-ROW($N$9),AX$6-$D$4))&gt;=50,IF(SUMIFS(OFFSET(データ_研究棟施設!$M$5:$M$1048576,0,ROUND(AX$8*24,1)),データ_研究棟施設!$J$5:$J$1048576,OFFSET($G$9,ROW()-ROW($N$9),AX$6-$D$4))&gt;=100*$E94,"×","△"),IF(OR(AX$8&lt;9/24,AX$8&gt;=17/24,AX$110="△"),"△","〇")))</f>
        <v>〇</v>
      </c>
      <c r="AY94" s="29" t="str">
        <f ca="1">IF(OR(AY$9="×",AY$110="×"),"×",IF(SUMIFS(OFFSET(データ_研究棟施設!$M$5:$M$1048576,0,ROUND(AY$8*24,1)),データ_研究棟施設!$J$5:$J$1048576,OFFSET($G$9,ROW()-ROW($N$9),AY$6-$D$4))&gt;=50,IF(SUMIFS(OFFSET(データ_研究棟施設!$M$5:$M$1048576,0,ROUND(AY$8*24,1)),データ_研究棟施設!$J$5:$J$1048576,OFFSET($G$9,ROW()-ROW($N$9),AY$6-$D$4))&gt;=100*$E94,"×","△"),IF(OR(AY$8&lt;9/24,AY$8&gt;=17/24,AY$110="△"),"△","〇")))</f>
        <v>〇</v>
      </c>
      <c r="AZ94" s="29" t="str">
        <f ca="1">IF(OR(AZ$9="×",AZ$110="×"),"×",IF(SUMIFS(OFFSET(データ_研究棟施設!$M$5:$M$1048576,0,ROUND(AZ$8*24,1)),データ_研究棟施設!$J$5:$J$1048576,OFFSET($G$9,ROW()-ROW($N$9),AZ$6-$D$4))&gt;=50,IF(SUMIFS(OFFSET(データ_研究棟施設!$M$5:$M$1048576,0,ROUND(AZ$8*24,1)),データ_研究棟施設!$J$5:$J$1048576,OFFSET($G$9,ROW()-ROW($N$9),AZ$6-$D$4))&gt;=100*$E94,"×","△"),IF(OR(AZ$8&lt;9/24,AZ$8&gt;=17/24,AZ$110="△"),"△","〇")))</f>
        <v>〇</v>
      </c>
      <c r="BA94" s="29" t="str">
        <f ca="1">IF(OR(BA$9="×",BA$110="×"),"×",IF(SUMIFS(OFFSET(データ_研究棟施設!$M$5:$M$1048576,0,ROUND(BA$8*24,1)),データ_研究棟施設!$J$5:$J$1048576,OFFSET($G$9,ROW()-ROW($N$9),BA$6-$D$4))&gt;=50,IF(SUMIFS(OFFSET(データ_研究棟施設!$M$5:$M$1048576,0,ROUND(BA$8*24,1)),データ_研究棟施設!$J$5:$J$1048576,OFFSET($G$9,ROW()-ROW($N$9),BA$6-$D$4))&gt;=100*$E94,"×","△"),IF(OR(BA$8&lt;9/24,BA$8&gt;=17/24,BA$110="△"),"△","〇")))</f>
        <v>〇</v>
      </c>
      <c r="BB94" s="29" t="str">
        <f ca="1">IF(OR(BB$9="×",BB$110="×"),"×",IF(SUMIFS(OFFSET(データ_研究棟施設!$M$5:$M$1048576,0,ROUND(BB$8*24,1)),データ_研究棟施設!$J$5:$J$1048576,OFFSET($G$9,ROW()-ROW($N$9),BB$6-$D$4))&gt;=50,IF(SUMIFS(OFFSET(データ_研究棟施設!$M$5:$M$1048576,0,ROUND(BB$8*24,1)),データ_研究棟施設!$J$5:$J$1048576,OFFSET($G$9,ROW()-ROW($N$9),BB$6-$D$4))&gt;=100*$E94,"×","△"),IF(OR(BB$8&lt;9/24,BB$8&gt;=17/24,BB$110="△"),"△","〇")))</f>
        <v>〇</v>
      </c>
      <c r="BC94" s="28" t="str">
        <f ca="1">IF(OR(BC$9="×",BC$110="×"),"×",IF(SUMIFS(OFFSET(データ_研究棟施設!$M$5:$M$1048576,0,ROUND(BC$8*24,1)),データ_研究棟施設!$J$5:$J$1048576,OFFSET($G$9,ROW()-ROW($N$9),BC$6-$D$4))&gt;=50,IF(SUMIFS(OFFSET(データ_研究棟施設!$M$5:$M$1048576,0,ROUND(BC$8*24,1)),データ_研究棟施設!$J$5:$J$1048576,OFFSET($G$9,ROW()-ROW($N$9),BC$6-$D$4))&gt;=100*$E94,"×","△"),IF(OR(BC$8&lt;9/24,BC$8&gt;=17/24,BC$110="△"),"△","〇")))</f>
        <v>△</v>
      </c>
      <c r="BD94" s="29" t="str">
        <f ca="1">IF(OR(BD$9="×",BD$110="×"),"×",IF(SUMIFS(OFFSET(データ_研究棟施設!$M$5:$M$1048576,0,ROUND(BD$8*24,1)),データ_研究棟施設!$J$5:$J$1048576,OFFSET($G$9,ROW()-ROW($N$9),BD$6-$D$4))&gt;=50,IF(SUMIFS(OFFSET(データ_研究棟施設!$M$5:$M$1048576,0,ROUND(BD$8*24,1)),データ_研究棟施設!$J$5:$J$1048576,OFFSET($G$9,ROW()-ROW($N$9),BD$6-$D$4))&gt;=100*$E94,"×","△"),IF(OR(BD$8&lt;9/24,BD$8&gt;=17/24,BD$110="△"),"△","〇")))</f>
        <v>△</v>
      </c>
      <c r="BE94" s="29" t="str">
        <f ca="1">IF(OR(BE$9="×",BE$110="×"),"×",IF(SUMIFS(OFFSET(データ_研究棟施設!$M$5:$M$1048576,0,ROUND(BE$8*24,1)),データ_研究棟施設!$J$5:$J$1048576,OFFSET($G$9,ROW()-ROW($N$9),BE$6-$D$4))&gt;=50,IF(SUMIFS(OFFSET(データ_研究棟施設!$M$5:$M$1048576,0,ROUND(BE$8*24,1)),データ_研究棟施設!$J$5:$J$1048576,OFFSET($G$9,ROW()-ROW($N$9),BE$6-$D$4))&gt;=100*$E94,"×","△"),IF(OR(BE$8&lt;9/24,BE$8&gt;=17/24,BE$110="△"),"△","〇")))</f>
        <v>△</v>
      </c>
      <c r="BF94" s="30" t="str">
        <f ca="1">IF(OR(BF$9="×",BF$110="×"),"×",IF(SUMIFS(OFFSET(データ_研究棟施設!$M$5:$M$1048576,0,ROUND(BF$8*24,1)),データ_研究棟施設!$J$5:$J$1048576,OFFSET($G$9,ROW()-ROW($N$9),BF$6-$D$4))&gt;=50,IF(SUMIFS(OFFSET(データ_研究棟施設!$M$5:$M$1048576,0,ROUND(BF$8*24,1)),データ_研究棟施設!$J$5:$J$1048576,OFFSET($G$9,ROW()-ROW($N$9),BF$6-$D$4))&gt;=100*$E94,"×","△"),IF(OR(BF$8&lt;9/24,BF$8&gt;=17/24,BF$110="△"),"△","〇")))</f>
        <v>△</v>
      </c>
      <c r="BG94" s="29" t="str">
        <f ca="1">IF(OR(BG$9="×",BG$110="×"),"×",IF(SUMIFS(OFFSET(データ_研究棟施設!$M$5:$M$1048576,0,ROUND(BG$8*24,1)),データ_研究棟施設!$J$5:$J$1048576,OFFSET($G$9,ROW()-ROW($N$9),BG$6-$D$4))&gt;=50,IF(SUMIFS(OFFSET(データ_研究棟施設!$M$5:$M$1048576,0,ROUND(BG$8*24,1)),データ_研究棟施設!$J$5:$J$1048576,OFFSET($G$9,ROW()-ROW($N$9),BG$6-$D$4))&gt;=100*$E94,"×","△"),IF(OR(BG$8&lt;9/24,BG$8&gt;=17/24,BG$110="△"),"△","〇")))</f>
        <v>△</v>
      </c>
      <c r="BH94" s="29" t="str">
        <f ca="1">IF(OR(BH$9="×",BH$110="×"),"×",IF(SUMIFS(OFFSET(データ_研究棟施設!$M$5:$M$1048576,0,ROUND(BH$8*24,1)),データ_研究棟施設!$J$5:$J$1048576,OFFSET($G$9,ROW()-ROW($N$9),BH$6-$D$4))&gt;=50,IF(SUMIFS(OFFSET(データ_研究棟施設!$M$5:$M$1048576,0,ROUND(BH$8*24,1)),データ_研究棟施設!$J$5:$J$1048576,OFFSET($G$9,ROW()-ROW($N$9),BH$6-$D$4))&gt;=100*$E94,"×","△"),IF(OR(BH$8&lt;9/24,BH$8&gt;=17/24,BH$110="△"),"△","〇")))</f>
        <v>△</v>
      </c>
      <c r="BI94" s="37" t="str">
        <f ca="1">IF(OR(BI$9="×",BI$110="×"),"×",IF(SUMIFS(OFFSET(データ_研究棟施設!$M$5:$M$1048576,0,ROUND(BI$8*24,1)),データ_研究棟施設!$J$5:$J$1048576,OFFSET($G$9,ROW()-ROW($N$9),BI$6-$D$4))&gt;=50,IF(SUMIFS(OFFSET(データ_研究棟施設!$M$5:$M$1048576,0,ROUND(BI$8*24,1)),データ_研究棟施設!$J$5:$J$1048576,OFFSET($G$9,ROW()-ROW($N$9),BI$6-$D$4))&gt;=100*$E94,"×","△"),IF(OR(BI$8&lt;9/24,BI$8&gt;=17/24,BI$110="△"),"△","〇")))</f>
        <v>△</v>
      </c>
      <c r="BJ94" s="36" t="str">
        <f ca="1">IF(OR(BJ$9="×",BJ$110="×"),"×",IF(SUMIFS(OFFSET(データ_研究棟施設!$M$5:$M$1048576,0,ROUND(BJ$8*24,1)),データ_研究棟施設!$J$5:$J$1048576,OFFSET($G$9,ROW()-ROW($N$9),BJ$6-$D$4))&gt;=50,IF(SUMIFS(OFFSET(データ_研究棟施設!$M$5:$M$1048576,0,ROUND(BJ$8*24,1)),データ_研究棟施設!$J$5:$J$1048576,OFFSET($G$9,ROW()-ROW($N$9),BJ$6-$D$4))&gt;=100*$E94,"×","△"),IF(OR(BJ$8&lt;9/24,BJ$8&gt;=17/24,BJ$110="△"),"△","〇")))</f>
        <v>△</v>
      </c>
      <c r="BK94" s="29" t="str">
        <f ca="1">IF(OR(BK$9="×",BK$110="×"),"×",IF(SUMIFS(OFFSET(データ_研究棟施設!$M$5:$M$1048576,0,ROUND(BK$8*24,1)),データ_研究棟施設!$J$5:$J$1048576,OFFSET($G$9,ROW()-ROW($N$9),BK$6-$D$4))&gt;=50,IF(SUMIFS(OFFSET(データ_研究棟施設!$M$5:$M$1048576,0,ROUND(BK$8*24,1)),データ_研究棟施設!$J$5:$J$1048576,OFFSET($G$9,ROW()-ROW($N$9),BK$6-$D$4))&gt;=100*$E94,"×","△"),IF(OR(BK$8&lt;9/24,BK$8&gt;=17/24,BK$110="△"),"△","〇")))</f>
        <v>△</v>
      </c>
      <c r="BL94" s="29" t="str">
        <f ca="1">IF(OR(BL$9="×",BL$110="×"),"×",IF(SUMIFS(OFFSET(データ_研究棟施設!$M$5:$M$1048576,0,ROUND(BL$8*24,1)),データ_研究棟施設!$J$5:$J$1048576,OFFSET($G$9,ROW()-ROW($N$9),BL$6-$D$4))&gt;=50,IF(SUMIFS(OFFSET(データ_研究棟施設!$M$5:$M$1048576,0,ROUND(BL$8*24,1)),データ_研究棟施設!$J$5:$J$1048576,OFFSET($G$9,ROW()-ROW($N$9),BL$6-$D$4))&gt;=100*$E94,"×","△"),IF(OR(BL$8&lt;9/24,BL$8&gt;=17/24,BL$110="△"),"△","〇")))</f>
        <v>△</v>
      </c>
      <c r="BM94" s="29" t="str">
        <f ca="1">IF(OR(BM$9="×",BM$110="×"),"×",IF(SUMIFS(OFFSET(データ_研究棟施設!$M$5:$M$1048576,0,ROUND(BM$8*24,1)),データ_研究棟施設!$J$5:$J$1048576,OFFSET($G$9,ROW()-ROW($N$9),BM$6-$D$4))&gt;=50,IF(SUMIFS(OFFSET(データ_研究棟施設!$M$5:$M$1048576,0,ROUND(BM$8*24,1)),データ_研究棟施設!$J$5:$J$1048576,OFFSET($G$9,ROW()-ROW($N$9),BM$6-$D$4))&gt;=100*$E94,"×","△"),IF(OR(BM$8&lt;9/24,BM$8&gt;=17/24,BM$110="△"),"△","〇")))</f>
        <v>△</v>
      </c>
      <c r="BN94" s="29" t="str">
        <f ca="1">IF(OR(BN$9="×",BN$110="×"),"×",IF(SUMIFS(OFFSET(データ_研究棟施設!$M$5:$M$1048576,0,ROUND(BN$8*24,1)),データ_研究棟施設!$J$5:$J$1048576,OFFSET($G$9,ROW()-ROW($N$9),BN$6-$D$4))&gt;=50,IF(SUMIFS(OFFSET(データ_研究棟施設!$M$5:$M$1048576,0,ROUND(BN$8*24,1)),データ_研究棟施設!$J$5:$J$1048576,OFFSET($G$9,ROW()-ROW($N$9),BN$6-$D$4))&gt;=100*$E94,"×","△"),IF(OR(BN$8&lt;9/24,BN$8&gt;=17/24,BN$110="△"),"△","〇")))</f>
        <v>△</v>
      </c>
      <c r="BO94" s="29" t="str">
        <f ca="1">IF(OR(BO$9="×",BO$110="×"),"×",IF(SUMIFS(OFFSET(データ_研究棟施設!$M$5:$M$1048576,0,ROUND(BO$8*24,1)),データ_研究棟施設!$J$5:$J$1048576,OFFSET($G$9,ROW()-ROW($N$9),BO$6-$D$4))&gt;=50,IF(SUMIFS(OFFSET(データ_研究棟施設!$M$5:$M$1048576,0,ROUND(BO$8*24,1)),データ_研究棟施設!$J$5:$J$1048576,OFFSET($G$9,ROW()-ROW($N$9),BO$6-$D$4))&gt;=100*$E94,"×","△"),IF(OR(BO$8&lt;9/24,BO$8&gt;=17/24,BO$110="△"),"△","〇")))</f>
        <v>△</v>
      </c>
      <c r="BP94" s="29" t="str">
        <f ca="1">IF(OR(BP$9="×",BP$110="×"),"×",IF(SUMIFS(OFFSET(データ_研究棟施設!$M$5:$M$1048576,0,ROUND(BP$8*24,1)),データ_研究棟施設!$J$5:$J$1048576,OFFSET($G$9,ROW()-ROW($N$9),BP$6-$D$4))&gt;=50,IF(SUMIFS(OFFSET(データ_研究棟施設!$M$5:$M$1048576,0,ROUND(BP$8*24,1)),データ_研究棟施設!$J$5:$J$1048576,OFFSET($G$9,ROW()-ROW($N$9),BP$6-$D$4))&gt;=100*$E94,"×","△"),IF(OR(BP$8&lt;9/24,BP$8&gt;=17/24,BP$110="△"),"△","〇")))</f>
        <v>△</v>
      </c>
      <c r="BQ94" s="29" t="str">
        <f ca="1">IF(OR(BQ$9="×",BQ$110="×"),"×",IF(SUMIFS(OFFSET(データ_研究棟施設!$M$5:$M$1048576,0,ROUND(BQ$8*24,1)),データ_研究棟施設!$J$5:$J$1048576,OFFSET($G$9,ROW()-ROW($N$9),BQ$6-$D$4))&gt;=50,IF(SUMIFS(OFFSET(データ_研究棟施設!$M$5:$M$1048576,0,ROUND(BQ$8*24,1)),データ_研究棟施設!$J$5:$J$1048576,OFFSET($G$9,ROW()-ROW($N$9),BQ$6-$D$4))&gt;=100*$E94,"×","△"),IF(OR(BQ$8&lt;9/24,BQ$8&gt;=17/24,BQ$110="△"),"△","〇")))</f>
        <v>△</v>
      </c>
      <c r="BR94" s="29" t="str">
        <f ca="1">IF(OR(BR$9="×",BR$110="×"),"×",IF(SUMIFS(OFFSET(データ_研究棟施設!$M$5:$M$1048576,0,ROUND(BR$8*24,1)),データ_研究棟施設!$J$5:$J$1048576,OFFSET($G$9,ROW()-ROW($N$9),BR$6-$D$4))&gt;=50,IF(SUMIFS(OFFSET(データ_研究棟施設!$M$5:$M$1048576,0,ROUND(BR$8*24,1)),データ_研究棟施設!$J$5:$J$1048576,OFFSET($G$9,ROW()-ROW($N$9),BR$6-$D$4))&gt;=100*$E94,"×","△"),IF(OR(BR$8&lt;9/24,BR$8&gt;=17/24,BR$110="△"),"△","〇")))</f>
        <v>△</v>
      </c>
      <c r="BS94" s="28" t="str">
        <f ca="1">IF(OR(BS$9="×",BS$110="×"),"×",IF(SUMIFS(OFFSET(データ_研究棟施設!$M$5:$M$1048576,0,ROUND(BS$8*24,1)),データ_研究棟施設!$J$5:$J$1048576,OFFSET($G$9,ROW()-ROW($N$9),BS$6-$D$4))&gt;=50,IF(SUMIFS(OFFSET(データ_研究棟施設!$M$5:$M$1048576,0,ROUND(BS$8*24,1)),データ_研究棟施設!$J$5:$J$1048576,OFFSET($G$9,ROW()-ROW($N$9),BS$6-$D$4))&gt;=100*$E94,"×","△"),IF(OR(BS$8&lt;9/24,BS$8&gt;=17/24,BS$110="△"),"△","〇")))</f>
        <v>〇</v>
      </c>
      <c r="BT94" s="29" t="str">
        <f ca="1">IF(OR(BT$9="×",BT$110="×"),"×",IF(SUMIFS(OFFSET(データ_研究棟施設!$M$5:$M$1048576,0,ROUND(BT$8*24,1)),データ_研究棟施設!$J$5:$J$1048576,OFFSET($G$9,ROW()-ROW($N$9),BT$6-$D$4))&gt;=50,IF(SUMIFS(OFFSET(データ_研究棟施設!$M$5:$M$1048576,0,ROUND(BT$8*24,1)),データ_研究棟施設!$J$5:$J$1048576,OFFSET($G$9,ROW()-ROW($N$9),BT$6-$D$4))&gt;=100*$E94,"×","△"),IF(OR(BT$8&lt;9/24,BT$8&gt;=17/24,BT$110="△"),"△","〇")))</f>
        <v>〇</v>
      </c>
      <c r="BU94" s="29" t="str">
        <f ca="1">IF(OR(BU$9="×",BU$110="×"),"×",IF(SUMIFS(OFFSET(データ_研究棟施設!$M$5:$M$1048576,0,ROUND(BU$8*24,1)),データ_研究棟施設!$J$5:$J$1048576,OFFSET($G$9,ROW()-ROW($N$9),BU$6-$D$4))&gt;=50,IF(SUMIFS(OFFSET(データ_研究棟施設!$M$5:$M$1048576,0,ROUND(BU$8*24,1)),データ_研究棟施設!$J$5:$J$1048576,OFFSET($G$9,ROW()-ROW($N$9),BU$6-$D$4))&gt;=100*$E94,"×","△"),IF(OR(BU$8&lt;9/24,BU$8&gt;=17/24,BU$110="△"),"△","〇")))</f>
        <v>〇</v>
      </c>
      <c r="BV94" s="30" t="str">
        <f ca="1">IF(OR(BV$9="×",BV$110="×"),"×",IF(SUMIFS(OFFSET(データ_研究棟施設!$M$5:$M$1048576,0,ROUND(BV$8*24,1)),データ_研究棟施設!$J$5:$J$1048576,OFFSET($G$9,ROW()-ROW($N$9),BV$6-$D$4))&gt;=50,IF(SUMIFS(OFFSET(データ_研究棟施設!$M$5:$M$1048576,0,ROUND(BV$8*24,1)),データ_研究棟施設!$J$5:$J$1048576,OFFSET($G$9,ROW()-ROW($N$9),BV$6-$D$4))&gt;=100*$E94,"×","△"),IF(OR(BV$8&lt;9/24,BV$8&gt;=17/24,BV$110="△"),"△","〇")))</f>
        <v>〇</v>
      </c>
      <c r="BW94" s="29" t="str">
        <f ca="1">IF(OR(BW$9="×",BW$110="×"),"×",IF(SUMIFS(OFFSET(データ_研究棟施設!$M$5:$M$1048576,0,ROUND(BW$8*24,1)),データ_研究棟施設!$J$5:$J$1048576,OFFSET($G$9,ROW()-ROW($N$9),BW$6-$D$4))&gt;=50,IF(SUMIFS(OFFSET(データ_研究棟施設!$M$5:$M$1048576,0,ROUND(BW$8*24,1)),データ_研究棟施設!$J$5:$J$1048576,OFFSET($G$9,ROW()-ROW($N$9),BW$6-$D$4))&gt;=100*$E94,"×","△"),IF(OR(BW$8&lt;9/24,BW$8&gt;=17/24,BW$110="△"),"△","〇")))</f>
        <v>〇</v>
      </c>
      <c r="BX94" s="29" t="str">
        <f ca="1">IF(OR(BX$9="×",BX$110="×"),"×",IF(SUMIFS(OFFSET(データ_研究棟施設!$M$5:$M$1048576,0,ROUND(BX$8*24,1)),データ_研究棟施設!$J$5:$J$1048576,OFFSET($G$9,ROW()-ROW($N$9),BX$6-$D$4))&gt;=50,IF(SUMIFS(OFFSET(データ_研究棟施設!$M$5:$M$1048576,0,ROUND(BX$8*24,1)),データ_研究棟施設!$J$5:$J$1048576,OFFSET($G$9,ROW()-ROW($N$9),BX$6-$D$4))&gt;=100*$E94,"×","△"),IF(OR(BX$8&lt;9/24,BX$8&gt;=17/24,BX$110="△"),"△","〇")))</f>
        <v>〇</v>
      </c>
      <c r="BY94" s="29" t="str">
        <f ca="1">IF(OR(BY$9="×",BY$110="×"),"×",IF(SUMIFS(OFFSET(データ_研究棟施設!$M$5:$M$1048576,0,ROUND(BY$8*24,1)),データ_研究棟施設!$J$5:$J$1048576,OFFSET($G$9,ROW()-ROW($N$9),BY$6-$D$4))&gt;=50,IF(SUMIFS(OFFSET(データ_研究棟施設!$M$5:$M$1048576,0,ROUND(BY$8*24,1)),データ_研究棟施設!$J$5:$J$1048576,OFFSET($G$9,ROW()-ROW($N$9),BY$6-$D$4))&gt;=100*$E94,"×","△"),IF(OR(BY$8&lt;9/24,BY$8&gt;=17/24,BY$110="△"),"△","〇")))</f>
        <v>〇</v>
      </c>
      <c r="BZ94" s="29" t="str">
        <f ca="1">IF(OR(BZ$9="×",BZ$110="×"),"×",IF(SUMIFS(OFFSET(データ_研究棟施設!$M$5:$M$1048576,0,ROUND(BZ$8*24,1)),データ_研究棟施設!$J$5:$J$1048576,OFFSET($G$9,ROW()-ROW($N$9),BZ$6-$D$4))&gt;=50,IF(SUMIFS(OFFSET(データ_研究棟施設!$M$5:$M$1048576,0,ROUND(BZ$8*24,1)),データ_研究棟施設!$J$5:$J$1048576,OFFSET($G$9,ROW()-ROW($N$9),BZ$6-$D$4))&gt;=100*$E94,"×","△"),IF(OR(BZ$8&lt;9/24,BZ$8&gt;=17/24,BZ$110="△"),"△","〇")))</f>
        <v>〇</v>
      </c>
      <c r="CA94" s="28" t="str">
        <f ca="1">IF(OR(CA$9="×",CA$110="×"),"×",IF(SUMIFS(OFFSET(データ_研究棟施設!$M$5:$M$1048576,0,ROUND(CA$8*24,1)),データ_研究棟施設!$J$5:$J$1048576,OFFSET($G$9,ROW()-ROW($N$9),CA$6-$D$4))&gt;=50,IF(SUMIFS(OFFSET(データ_研究棟施設!$M$5:$M$1048576,0,ROUND(CA$8*24,1)),データ_研究棟施設!$J$5:$J$1048576,OFFSET($G$9,ROW()-ROW($N$9),CA$6-$D$4))&gt;=100*$E94,"×","△"),IF(OR(CA$8&lt;9/24,CA$8&gt;=17/24,CA$110="△"),"△","〇")))</f>
        <v>△</v>
      </c>
      <c r="CB94" s="29" t="str">
        <f ca="1">IF(OR(CB$9="×",CB$110="×"),"×",IF(SUMIFS(OFFSET(データ_研究棟施設!$M$5:$M$1048576,0,ROUND(CB$8*24,1)),データ_研究棟施設!$J$5:$J$1048576,OFFSET($G$9,ROW()-ROW($N$9),CB$6-$D$4))&gt;=50,IF(SUMIFS(OFFSET(データ_研究棟施設!$M$5:$M$1048576,0,ROUND(CB$8*24,1)),データ_研究棟施設!$J$5:$J$1048576,OFFSET($G$9,ROW()-ROW($N$9),CB$6-$D$4))&gt;=100*$E94,"×","△"),IF(OR(CB$8&lt;9/24,CB$8&gt;=17/24,CB$110="△"),"△","〇")))</f>
        <v>△</v>
      </c>
      <c r="CC94" s="29" t="str">
        <f ca="1">IF(OR(CC$9="×",CC$110="×"),"×",IF(SUMIFS(OFFSET(データ_研究棟施設!$M$5:$M$1048576,0,ROUND(CC$8*24,1)),データ_研究棟施設!$J$5:$J$1048576,OFFSET($G$9,ROW()-ROW($N$9),CC$6-$D$4))&gt;=50,IF(SUMIFS(OFFSET(データ_研究棟施設!$M$5:$M$1048576,0,ROUND(CC$8*24,1)),データ_研究棟施設!$J$5:$J$1048576,OFFSET($G$9,ROW()-ROW($N$9),CC$6-$D$4))&gt;=100*$E94,"×","△"),IF(OR(CC$8&lt;9/24,CC$8&gt;=17/24,CC$110="△"),"△","〇")))</f>
        <v>△</v>
      </c>
      <c r="CD94" s="30" t="str">
        <f ca="1">IF(OR(CD$9="×",CD$110="×"),"×",IF(SUMIFS(OFFSET(データ_研究棟施設!$M$5:$M$1048576,0,ROUND(CD$8*24,1)),データ_研究棟施設!$J$5:$J$1048576,OFFSET($G$9,ROW()-ROW($N$9),CD$6-$D$4))&gt;=50,IF(SUMIFS(OFFSET(データ_研究棟施設!$M$5:$M$1048576,0,ROUND(CD$8*24,1)),データ_研究棟施設!$J$5:$J$1048576,OFFSET($G$9,ROW()-ROW($N$9),CD$6-$D$4))&gt;=100*$E94,"×","△"),IF(OR(CD$8&lt;9/24,CD$8&gt;=17/24,CD$110="△"),"△","〇")))</f>
        <v>△</v>
      </c>
      <c r="CE94" s="29" t="str">
        <f ca="1">IF(OR(CE$9="×",CE$110="×"),"×",IF(SUMIFS(OFFSET(データ_研究棟施設!$M$5:$M$1048576,0,ROUND(CE$8*24,1)),データ_研究棟施設!$J$5:$J$1048576,OFFSET($G$9,ROW()-ROW($N$9),CE$6-$D$4))&gt;=50,IF(SUMIFS(OFFSET(データ_研究棟施設!$M$5:$M$1048576,0,ROUND(CE$8*24,1)),データ_研究棟施設!$J$5:$J$1048576,OFFSET($G$9,ROW()-ROW($N$9),CE$6-$D$4))&gt;=100*$E94,"×","△"),IF(OR(CE$8&lt;9/24,CE$8&gt;=17/24,CE$110="△"),"△","〇")))</f>
        <v>△</v>
      </c>
      <c r="CF94" s="29" t="str">
        <f ca="1">IF(OR(CF$9="×",CF$110="×"),"×",IF(SUMIFS(OFFSET(データ_研究棟施設!$M$5:$M$1048576,0,ROUND(CF$8*24,1)),データ_研究棟施設!$J$5:$J$1048576,OFFSET($G$9,ROW()-ROW($N$9),CF$6-$D$4))&gt;=50,IF(SUMIFS(OFFSET(データ_研究棟施設!$M$5:$M$1048576,0,ROUND(CF$8*24,1)),データ_研究棟施設!$J$5:$J$1048576,OFFSET($G$9,ROW()-ROW($N$9),CF$6-$D$4))&gt;=100*$E94,"×","△"),IF(OR(CF$8&lt;9/24,CF$8&gt;=17/24,CF$110="△"),"△","〇")))</f>
        <v>△</v>
      </c>
      <c r="CG94" s="37" t="str">
        <f ca="1">IF(OR(CG$9="×",CG$110="×"),"×",IF(SUMIFS(OFFSET(データ_研究棟施設!$M$5:$M$1048576,0,ROUND(CG$8*24,1)),データ_研究棟施設!$J$5:$J$1048576,OFFSET($G$9,ROW()-ROW($N$9),CG$6-$D$4))&gt;=50,IF(SUMIFS(OFFSET(データ_研究棟施設!$M$5:$M$1048576,0,ROUND(CG$8*24,1)),データ_研究棟施設!$J$5:$J$1048576,OFFSET($G$9,ROW()-ROW($N$9),CG$6-$D$4))&gt;=100*$E94,"×","△"),IF(OR(CG$8&lt;9/24,CG$8&gt;=17/24,CG$110="△"),"△","〇")))</f>
        <v>△</v>
      </c>
      <c r="CH94" s="36" t="str">
        <f ca="1">IF(OR(CH$9="×",CH$110="×"),"×",IF(SUMIFS(OFFSET(データ_研究棟施設!$M$5:$M$1048576,0,ROUND(CH$8*24,1)),データ_研究棟施設!$J$5:$J$1048576,OFFSET($G$9,ROW()-ROW($N$9),CH$6-$D$4))&gt;=50,IF(SUMIFS(OFFSET(データ_研究棟施設!$M$5:$M$1048576,0,ROUND(CH$8*24,1)),データ_研究棟施設!$J$5:$J$1048576,OFFSET($G$9,ROW()-ROW($N$9),CH$6-$D$4))&gt;=100*$E94,"×","△"),IF(OR(CH$8&lt;9/24,CH$8&gt;=17/24,CH$110="△"),"△","〇")))</f>
        <v>△</v>
      </c>
      <c r="CI94" s="29" t="str">
        <f ca="1">IF(OR(CI$9="×",CI$110="×"),"×",IF(SUMIFS(OFFSET(データ_研究棟施設!$M$5:$M$1048576,0,ROUND(CI$8*24,1)),データ_研究棟施設!$J$5:$J$1048576,OFFSET($G$9,ROW()-ROW($N$9),CI$6-$D$4))&gt;=50,IF(SUMIFS(OFFSET(データ_研究棟施設!$M$5:$M$1048576,0,ROUND(CI$8*24,1)),データ_研究棟施設!$J$5:$J$1048576,OFFSET($G$9,ROW()-ROW($N$9),CI$6-$D$4))&gt;=100*$E94,"×","△"),IF(OR(CI$8&lt;9/24,CI$8&gt;=17/24,CI$110="△"),"△","〇")))</f>
        <v>△</v>
      </c>
      <c r="CJ94" s="29" t="str">
        <f ca="1">IF(OR(CJ$9="×",CJ$110="×"),"×",IF(SUMIFS(OFFSET(データ_研究棟施設!$M$5:$M$1048576,0,ROUND(CJ$8*24,1)),データ_研究棟施設!$J$5:$J$1048576,OFFSET($G$9,ROW()-ROW($N$9),CJ$6-$D$4))&gt;=50,IF(SUMIFS(OFFSET(データ_研究棟施設!$M$5:$M$1048576,0,ROUND(CJ$8*24,1)),データ_研究棟施設!$J$5:$J$1048576,OFFSET($G$9,ROW()-ROW($N$9),CJ$6-$D$4))&gt;=100*$E94,"×","△"),IF(OR(CJ$8&lt;9/24,CJ$8&gt;=17/24,CJ$110="△"),"△","〇")))</f>
        <v>△</v>
      </c>
      <c r="CK94" s="29" t="str">
        <f ca="1">IF(OR(CK$9="×",CK$110="×"),"×",IF(SUMIFS(OFFSET(データ_研究棟施設!$M$5:$M$1048576,0,ROUND(CK$8*24,1)),データ_研究棟施設!$J$5:$J$1048576,OFFSET($G$9,ROW()-ROW($N$9),CK$6-$D$4))&gt;=50,IF(SUMIFS(OFFSET(データ_研究棟施設!$M$5:$M$1048576,0,ROUND(CK$8*24,1)),データ_研究棟施設!$J$5:$J$1048576,OFFSET($G$9,ROW()-ROW($N$9),CK$6-$D$4))&gt;=100*$E94,"×","△"),IF(OR(CK$8&lt;9/24,CK$8&gt;=17/24,CK$110="△"),"△","〇")))</f>
        <v>△</v>
      </c>
      <c r="CL94" s="29" t="str">
        <f ca="1">IF(OR(CL$9="×",CL$110="×"),"×",IF(SUMIFS(OFFSET(データ_研究棟施設!$M$5:$M$1048576,0,ROUND(CL$8*24,1)),データ_研究棟施設!$J$5:$J$1048576,OFFSET($G$9,ROW()-ROW($N$9),CL$6-$D$4))&gt;=50,IF(SUMIFS(OFFSET(データ_研究棟施設!$M$5:$M$1048576,0,ROUND(CL$8*24,1)),データ_研究棟施設!$J$5:$J$1048576,OFFSET($G$9,ROW()-ROW($N$9),CL$6-$D$4))&gt;=100*$E94,"×","△"),IF(OR(CL$8&lt;9/24,CL$8&gt;=17/24,CL$110="△"),"△","〇")))</f>
        <v>△</v>
      </c>
      <c r="CM94" s="29" t="str">
        <f ca="1">IF(OR(CM$9="×",CM$110="×"),"×",IF(SUMIFS(OFFSET(データ_研究棟施設!$M$5:$M$1048576,0,ROUND(CM$8*24,1)),データ_研究棟施設!$J$5:$J$1048576,OFFSET($G$9,ROW()-ROW($N$9),CM$6-$D$4))&gt;=50,IF(SUMIFS(OFFSET(データ_研究棟施設!$M$5:$M$1048576,0,ROUND(CM$8*24,1)),データ_研究棟施設!$J$5:$J$1048576,OFFSET($G$9,ROW()-ROW($N$9),CM$6-$D$4))&gt;=100*$E94,"×","△"),IF(OR(CM$8&lt;9/24,CM$8&gt;=17/24,CM$110="△"),"△","〇")))</f>
        <v>△</v>
      </c>
      <c r="CN94" s="29" t="str">
        <f ca="1">IF(OR(CN$9="×",CN$110="×"),"×",IF(SUMIFS(OFFSET(データ_研究棟施設!$M$5:$M$1048576,0,ROUND(CN$8*24,1)),データ_研究棟施設!$J$5:$J$1048576,OFFSET($G$9,ROW()-ROW($N$9),CN$6-$D$4))&gt;=50,IF(SUMIFS(OFFSET(データ_研究棟施設!$M$5:$M$1048576,0,ROUND(CN$8*24,1)),データ_研究棟施設!$J$5:$J$1048576,OFFSET($G$9,ROW()-ROW($N$9),CN$6-$D$4))&gt;=100*$E94,"×","△"),IF(OR(CN$8&lt;9/24,CN$8&gt;=17/24,CN$110="△"),"△","〇")))</f>
        <v>△</v>
      </c>
      <c r="CO94" s="29" t="str">
        <f ca="1">IF(OR(CO$9="×",CO$110="×"),"×",IF(SUMIFS(OFFSET(データ_研究棟施設!$M$5:$M$1048576,0,ROUND(CO$8*24,1)),データ_研究棟施設!$J$5:$J$1048576,OFFSET($G$9,ROW()-ROW($N$9),CO$6-$D$4))&gt;=50,IF(SUMIFS(OFFSET(データ_研究棟施設!$M$5:$M$1048576,0,ROUND(CO$8*24,1)),データ_研究棟施設!$J$5:$J$1048576,OFFSET($G$9,ROW()-ROW($N$9),CO$6-$D$4))&gt;=100*$E94,"×","△"),IF(OR(CO$8&lt;9/24,CO$8&gt;=17/24,CO$110="△"),"△","〇")))</f>
        <v>△</v>
      </c>
      <c r="CP94" s="29" t="str">
        <f ca="1">IF(OR(CP$9="×",CP$110="×"),"×",IF(SUMIFS(OFFSET(データ_研究棟施設!$M$5:$M$1048576,0,ROUND(CP$8*24,1)),データ_研究棟施設!$J$5:$J$1048576,OFFSET($G$9,ROW()-ROW($N$9),CP$6-$D$4))&gt;=50,IF(SUMIFS(OFFSET(データ_研究棟施設!$M$5:$M$1048576,0,ROUND(CP$8*24,1)),データ_研究棟施設!$J$5:$J$1048576,OFFSET($G$9,ROW()-ROW($N$9),CP$6-$D$4))&gt;=100*$E94,"×","△"),IF(OR(CP$8&lt;9/24,CP$8&gt;=17/24,CP$110="△"),"△","〇")))</f>
        <v>△</v>
      </c>
      <c r="CQ94" s="28" t="str">
        <f ca="1">IF(OR(CQ$9="×",CQ$110="×"),"×",IF(SUMIFS(OFFSET(データ_研究棟施設!$M$5:$M$1048576,0,ROUND(CQ$8*24,1)),データ_研究棟施設!$J$5:$J$1048576,OFFSET($G$9,ROW()-ROW($N$9),CQ$6-$D$4))&gt;=50,IF(SUMIFS(OFFSET(データ_研究棟施設!$M$5:$M$1048576,0,ROUND(CQ$8*24,1)),データ_研究棟施設!$J$5:$J$1048576,OFFSET($G$9,ROW()-ROW($N$9),CQ$6-$D$4))&gt;=100*$E94,"×","△"),IF(OR(CQ$8&lt;9/24,CQ$8&gt;=17/24,CQ$110="△"),"△","〇")))</f>
        <v>〇</v>
      </c>
      <c r="CR94" s="29" t="str">
        <f ca="1">IF(OR(CR$9="×",CR$110="×"),"×",IF(SUMIFS(OFFSET(データ_研究棟施設!$M$5:$M$1048576,0,ROUND(CR$8*24,1)),データ_研究棟施設!$J$5:$J$1048576,OFFSET($G$9,ROW()-ROW($N$9),CR$6-$D$4))&gt;=50,IF(SUMIFS(OFFSET(データ_研究棟施設!$M$5:$M$1048576,0,ROUND(CR$8*24,1)),データ_研究棟施設!$J$5:$J$1048576,OFFSET($G$9,ROW()-ROW($N$9),CR$6-$D$4))&gt;=100*$E94,"×","△"),IF(OR(CR$8&lt;9/24,CR$8&gt;=17/24,CR$110="△"),"△","〇")))</f>
        <v>〇</v>
      </c>
      <c r="CS94" s="29" t="str">
        <f ca="1">IF(OR(CS$9="×",CS$110="×"),"×",IF(SUMIFS(OFFSET(データ_研究棟施設!$M$5:$M$1048576,0,ROUND(CS$8*24,1)),データ_研究棟施設!$J$5:$J$1048576,OFFSET($G$9,ROW()-ROW($N$9),CS$6-$D$4))&gt;=50,IF(SUMIFS(OFFSET(データ_研究棟施設!$M$5:$M$1048576,0,ROUND(CS$8*24,1)),データ_研究棟施設!$J$5:$J$1048576,OFFSET($G$9,ROW()-ROW($N$9),CS$6-$D$4))&gt;=100*$E94,"×","△"),IF(OR(CS$8&lt;9/24,CS$8&gt;=17/24,CS$110="△"),"△","〇")))</f>
        <v>〇</v>
      </c>
      <c r="CT94" s="30" t="str">
        <f ca="1">IF(OR(CT$9="×",CT$110="×"),"×",IF(SUMIFS(OFFSET(データ_研究棟施設!$M$5:$M$1048576,0,ROUND(CT$8*24,1)),データ_研究棟施設!$J$5:$J$1048576,OFFSET($G$9,ROW()-ROW($N$9),CT$6-$D$4))&gt;=50,IF(SUMIFS(OFFSET(データ_研究棟施設!$M$5:$M$1048576,0,ROUND(CT$8*24,1)),データ_研究棟施設!$J$5:$J$1048576,OFFSET($G$9,ROW()-ROW($N$9),CT$6-$D$4))&gt;=100*$E94,"×","△"),IF(OR(CT$8&lt;9/24,CT$8&gt;=17/24,CT$110="△"),"△","〇")))</f>
        <v>〇</v>
      </c>
      <c r="CU94" s="29" t="str">
        <f ca="1">IF(OR(CU$9="×",CU$110="×"),"×",IF(SUMIFS(OFFSET(データ_研究棟施設!$M$5:$M$1048576,0,ROUND(CU$8*24,1)),データ_研究棟施設!$J$5:$J$1048576,OFFSET($G$9,ROW()-ROW($N$9),CU$6-$D$4))&gt;=50,IF(SUMIFS(OFFSET(データ_研究棟施設!$M$5:$M$1048576,0,ROUND(CU$8*24,1)),データ_研究棟施設!$J$5:$J$1048576,OFFSET($G$9,ROW()-ROW($N$9),CU$6-$D$4))&gt;=100*$E94,"×","△"),IF(OR(CU$8&lt;9/24,CU$8&gt;=17/24,CU$110="△"),"△","〇")))</f>
        <v>〇</v>
      </c>
      <c r="CV94" s="29" t="str">
        <f ca="1">IF(OR(CV$9="×",CV$110="×"),"×",IF(SUMIFS(OFFSET(データ_研究棟施設!$M$5:$M$1048576,0,ROUND(CV$8*24,1)),データ_研究棟施設!$J$5:$J$1048576,OFFSET($G$9,ROW()-ROW($N$9),CV$6-$D$4))&gt;=50,IF(SUMIFS(OFFSET(データ_研究棟施設!$M$5:$M$1048576,0,ROUND(CV$8*24,1)),データ_研究棟施設!$J$5:$J$1048576,OFFSET($G$9,ROW()-ROW($N$9),CV$6-$D$4))&gt;=100*$E94,"×","△"),IF(OR(CV$8&lt;9/24,CV$8&gt;=17/24,CV$110="△"),"△","〇")))</f>
        <v>〇</v>
      </c>
      <c r="CW94" s="29" t="str">
        <f ca="1">IF(OR(CW$9="×",CW$110="×"),"×",IF(SUMIFS(OFFSET(データ_研究棟施設!$M$5:$M$1048576,0,ROUND(CW$8*24,1)),データ_研究棟施設!$J$5:$J$1048576,OFFSET($G$9,ROW()-ROW($N$9),CW$6-$D$4))&gt;=50,IF(SUMIFS(OFFSET(データ_研究棟施設!$M$5:$M$1048576,0,ROUND(CW$8*24,1)),データ_研究棟施設!$J$5:$J$1048576,OFFSET($G$9,ROW()-ROW($N$9),CW$6-$D$4))&gt;=100*$E94,"×","△"),IF(OR(CW$8&lt;9/24,CW$8&gt;=17/24,CW$110="△"),"△","〇")))</f>
        <v>〇</v>
      </c>
      <c r="CX94" s="29" t="str">
        <f ca="1">IF(OR(CX$9="×",CX$110="×"),"×",IF(SUMIFS(OFFSET(データ_研究棟施設!$M$5:$M$1048576,0,ROUND(CX$8*24,1)),データ_研究棟施設!$J$5:$J$1048576,OFFSET($G$9,ROW()-ROW($N$9),CX$6-$D$4))&gt;=50,IF(SUMIFS(OFFSET(データ_研究棟施設!$M$5:$M$1048576,0,ROUND(CX$8*24,1)),データ_研究棟施設!$J$5:$J$1048576,OFFSET($G$9,ROW()-ROW($N$9),CX$6-$D$4))&gt;=100*$E94,"×","△"),IF(OR(CX$8&lt;9/24,CX$8&gt;=17/24,CX$110="△"),"△","〇")))</f>
        <v>〇</v>
      </c>
      <c r="CY94" s="28" t="str">
        <f ca="1">IF(OR(CY$9="×",CY$110="×"),"×",IF(SUMIFS(OFFSET(データ_研究棟施設!$M$5:$M$1048576,0,ROUND(CY$8*24,1)),データ_研究棟施設!$J$5:$J$1048576,OFFSET($G$9,ROW()-ROW($N$9),CY$6-$D$4))&gt;=50,IF(SUMIFS(OFFSET(データ_研究棟施設!$M$5:$M$1048576,0,ROUND(CY$8*24,1)),データ_研究棟施設!$J$5:$J$1048576,OFFSET($G$9,ROW()-ROW($N$9),CY$6-$D$4))&gt;=100*$E94,"×","△"),IF(OR(CY$8&lt;9/24,CY$8&gt;=17/24,CY$110="△"),"△","〇")))</f>
        <v>△</v>
      </c>
      <c r="CZ94" s="29" t="str">
        <f ca="1">IF(OR(CZ$9="×",CZ$110="×"),"×",IF(SUMIFS(OFFSET(データ_研究棟施設!$M$5:$M$1048576,0,ROUND(CZ$8*24,1)),データ_研究棟施設!$J$5:$J$1048576,OFFSET($G$9,ROW()-ROW($N$9),CZ$6-$D$4))&gt;=50,IF(SUMIFS(OFFSET(データ_研究棟施設!$M$5:$M$1048576,0,ROUND(CZ$8*24,1)),データ_研究棟施設!$J$5:$J$1048576,OFFSET($G$9,ROW()-ROW($N$9),CZ$6-$D$4))&gt;=100*$E94,"×","△"),IF(OR(CZ$8&lt;9/24,CZ$8&gt;=17/24,CZ$110="△"),"△","〇")))</f>
        <v>△</v>
      </c>
      <c r="DA94" s="29" t="str">
        <f ca="1">IF(OR(DA$9="×",DA$110="×"),"×",IF(SUMIFS(OFFSET(データ_研究棟施設!$M$5:$M$1048576,0,ROUND(DA$8*24,1)),データ_研究棟施設!$J$5:$J$1048576,OFFSET($G$9,ROW()-ROW($N$9),DA$6-$D$4))&gt;=50,IF(SUMIFS(OFFSET(データ_研究棟施設!$M$5:$M$1048576,0,ROUND(DA$8*24,1)),データ_研究棟施設!$J$5:$J$1048576,OFFSET($G$9,ROW()-ROW($N$9),DA$6-$D$4))&gt;=100*$E94,"×","△"),IF(OR(DA$8&lt;9/24,DA$8&gt;=17/24,DA$110="△"),"△","〇")))</f>
        <v>△</v>
      </c>
      <c r="DB94" s="30" t="str">
        <f ca="1">IF(OR(DB$9="×",DB$110="×"),"×",IF(SUMIFS(OFFSET(データ_研究棟施設!$M$5:$M$1048576,0,ROUND(DB$8*24,1)),データ_研究棟施設!$J$5:$J$1048576,OFFSET($G$9,ROW()-ROW($N$9),DB$6-$D$4))&gt;=50,IF(SUMIFS(OFFSET(データ_研究棟施設!$M$5:$M$1048576,0,ROUND(DB$8*24,1)),データ_研究棟施設!$J$5:$J$1048576,OFFSET($G$9,ROW()-ROW($N$9),DB$6-$D$4))&gt;=100*$E94,"×","△"),IF(OR(DB$8&lt;9/24,DB$8&gt;=17/24,DB$110="△"),"△","〇")))</f>
        <v>△</v>
      </c>
      <c r="DC94" s="29" t="str">
        <f ca="1">IF(OR(DC$9="×",DC$110="×"),"×",IF(SUMIFS(OFFSET(データ_研究棟施設!$M$5:$M$1048576,0,ROUND(DC$8*24,1)),データ_研究棟施設!$J$5:$J$1048576,OFFSET($G$9,ROW()-ROW($N$9),DC$6-$D$4))&gt;=50,IF(SUMIFS(OFFSET(データ_研究棟施設!$M$5:$M$1048576,0,ROUND(DC$8*24,1)),データ_研究棟施設!$J$5:$J$1048576,OFFSET($G$9,ROW()-ROW($N$9),DC$6-$D$4))&gt;=100*$E94,"×","△"),IF(OR(DC$8&lt;9/24,DC$8&gt;=17/24,DC$110="△"),"△","〇")))</f>
        <v>△</v>
      </c>
      <c r="DD94" s="29" t="str">
        <f ca="1">IF(OR(DD$9="×",DD$110="×"),"×",IF(SUMIFS(OFFSET(データ_研究棟施設!$M$5:$M$1048576,0,ROUND(DD$8*24,1)),データ_研究棟施設!$J$5:$J$1048576,OFFSET($G$9,ROW()-ROW($N$9),DD$6-$D$4))&gt;=50,IF(SUMIFS(OFFSET(データ_研究棟施設!$M$5:$M$1048576,0,ROUND(DD$8*24,1)),データ_研究棟施設!$J$5:$J$1048576,OFFSET($G$9,ROW()-ROW($N$9),DD$6-$D$4))&gt;=100*$E94,"×","△"),IF(OR(DD$8&lt;9/24,DD$8&gt;=17/24,DD$110="△"),"△","〇")))</f>
        <v>△</v>
      </c>
      <c r="DE94" s="37" t="str">
        <f ca="1">IF(OR(DE$9="×",DE$110="×"),"×",IF(SUMIFS(OFFSET(データ_研究棟施設!$M$5:$M$1048576,0,ROUND(DE$8*24,1)),データ_研究棟施設!$J$5:$J$1048576,OFFSET($G$9,ROW()-ROW($N$9),DE$6-$D$4))&gt;=50,IF(SUMIFS(OFFSET(データ_研究棟施設!$M$5:$M$1048576,0,ROUND(DE$8*24,1)),データ_研究棟施設!$J$5:$J$1048576,OFFSET($G$9,ROW()-ROW($N$9),DE$6-$D$4))&gt;=100*$E94,"×","△"),IF(OR(DE$8&lt;9/24,DE$8&gt;=17/24,DE$110="△"),"△","〇")))</f>
        <v>△</v>
      </c>
      <c r="DF94" s="36" t="str">
        <f ca="1">IF(OR(DF$9="×",DF$110="×"),"×",IF(SUMIFS(OFFSET(データ_研究棟施設!$M$5:$M$1048576,0,ROUND(DF$8*24,1)),データ_研究棟施設!$J$5:$J$1048576,OFFSET($G$9,ROW()-ROW($N$9),DF$6-$D$4))&gt;=50,IF(SUMIFS(OFFSET(データ_研究棟施設!$M$5:$M$1048576,0,ROUND(DF$8*24,1)),データ_研究棟施設!$J$5:$J$1048576,OFFSET($G$9,ROW()-ROW($N$9),DF$6-$D$4))&gt;=100*$E94,"×","△"),IF(OR(DF$8&lt;9/24,DF$8&gt;=17/24,DF$110="△"),"△","〇")))</f>
        <v>△</v>
      </c>
      <c r="DG94" s="29" t="str">
        <f ca="1">IF(OR(DG$9="×",DG$110="×"),"×",IF(SUMIFS(OFFSET(データ_研究棟施設!$M$5:$M$1048576,0,ROUND(DG$8*24,1)),データ_研究棟施設!$J$5:$J$1048576,OFFSET($G$9,ROW()-ROW($N$9),DG$6-$D$4))&gt;=50,IF(SUMIFS(OFFSET(データ_研究棟施設!$M$5:$M$1048576,0,ROUND(DG$8*24,1)),データ_研究棟施設!$J$5:$J$1048576,OFFSET($G$9,ROW()-ROW($N$9),DG$6-$D$4))&gt;=100*$E94,"×","△"),IF(OR(DG$8&lt;9/24,DG$8&gt;=17/24,DG$110="△"),"△","〇")))</f>
        <v>△</v>
      </c>
      <c r="DH94" s="29" t="str">
        <f ca="1">IF(OR(DH$9="×",DH$110="×"),"×",IF(SUMIFS(OFFSET(データ_研究棟施設!$M$5:$M$1048576,0,ROUND(DH$8*24,1)),データ_研究棟施設!$J$5:$J$1048576,OFFSET($G$9,ROW()-ROW($N$9),DH$6-$D$4))&gt;=50,IF(SUMIFS(OFFSET(データ_研究棟施設!$M$5:$M$1048576,0,ROUND(DH$8*24,1)),データ_研究棟施設!$J$5:$J$1048576,OFFSET($G$9,ROW()-ROW($N$9),DH$6-$D$4))&gt;=100*$E94,"×","△"),IF(OR(DH$8&lt;9/24,DH$8&gt;=17/24,DH$110="△"),"△","〇")))</f>
        <v>△</v>
      </c>
      <c r="DI94" s="29" t="str">
        <f ca="1">IF(OR(DI$9="×",DI$110="×"),"×",IF(SUMIFS(OFFSET(データ_研究棟施設!$M$5:$M$1048576,0,ROUND(DI$8*24,1)),データ_研究棟施設!$J$5:$J$1048576,OFFSET($G$9,ROW()-ROW($N$9),DI$6-$D$4))&gt;=50,IF(SUMIFS(OFFSET(データ_研究棟施設!$M$5:$M$1048576,0,ROUND(DI$8*24,1)),データ_研究棟施設!$J$5:$J$1048576,OFFSET($G$9,ROW()-ROW($N$9),DI$6-$D$4))&gt;=100*$E94,"×","△"),IF(OR(DI$8&lt;9/24,DI$8&gt;=17/24,DI$110="△"),"△","〇")))</f>
        <v>△</v>
      </c>
      <c r="DJ94" s="29" t="str">
        <f ca="1">IF(OR(DJ$9="×",DJ$110="×"),"×",IF(SUMIFS(OFFSET(データ_研究棟施設!$M$5:$M$1048576,0,ROUND(DJ$8*24,1)),データ_研究棟施設!$J$5:$J$1048576,OFFSET($G$9,ROW()-ROW($N$9),DJ$6-$D$4))&gt;=50,IF(SUMIFS(OFFSET(データ_研究棟施設!$M$5:$M$1048576,0,ROUND(DJ$8*24,1)),データ_研究棟施設!$J$5:$J$1048576,OFFSET($G$9,ROW()-ROW($N$9),DJ$6-$D$4))&gt;=100*$E94,"×","△"),IF(OR(DJ$8&lt;9/24,DJ$8&gt;=17/24,DJ$110="△"),"△","〇")))</f>
        <v>△</v>
      </c>
      <c r="DK94" s="29" t="str">
        <f ca="1">IF(OR(DK$9="×",DK$110="×"),"×",IF(SUMIFS(OFFSET(データ_研究棟施設!$M$5:$M$1048576,0,ROUND(DK$8*24,1)),データ_研究棟施設!$J$5:$J$1048576,OFFSET($G$9,ROW()-ROW($N$9),DK$6-$D$4))&gt;=50,IF(SUMIFS(OFFSET(データ_研究棟施設!$M$5:$M$1048576,0,ROUND(DK$8*24,1)),データ_研究棟施設!$J$5:$J$1048576,OFFSET($G$9,ROW()-ROW($N$9),DK$6-$D$4))&gt;=100*$E94,"×","△"),IF(OR(DK$8&lt;9/24,DK$8&gt;=17/24,DK$110="△"),"△","〇")))</f>
        <v>△</v>
      </c>
      <c r="DL94" s="29" t="str">
        <f ca="1">IF(OR(DL$9="×",DL$110="×"),"×",IF(SUMIFS(OFFSET(データ_研究棟施設!$M$5:$M$1048576,0,ROUND(DL$8*24,1)),データ_研究棟施設!$J$5:$J$1048576,OFFSET($G$9,ROW()-ROW($N$9),DL$6-$D$4))&gt;=50,IF(SUMIFS(OFFSET(データ_研究棟施設!$M$5:$M$1048576,0,ROUND(DL$8*24,1)),データ_研究棟施設!$J$5:$J$1048576,OFFSET($G$9,ROW()-ROW($N$9),DL$6-$D$4))&gt;=100*$E94,"×","△"),IF(OR(DL$8&lt;9/24,DL$8&gt;=17/24,DL$110="△"),"△","〇")))</f>
        <v>△</v>
      </c>
      <c r="DM94" s="29" t="str">
        <f ca="1">IF(OR(DM$9="×",DM$110="×"),"×",IF(SUMIFS(OFFSET(データ_研究棟施設!$M$5:$M$1048576,0,ROUND(DM$8*24,1)),データ_研究棟施設!$J$5:$J$1048576,OFFSET($G$9,ROW()-ROW($N$9),DM$6-$D$4))&gt;=50,IF(SUMIFS(OFFSET(データ_研究棟施設!$M$5:$M$1048576,0,ROUND(DM$8*24,1)),データ_研究棟施設!$J$5:$J$1048576,OFFSET($G$9,ROW()-ROW($N$9),DM$6-$D$4))&gt;=100*$E94,"×","△"),IF(OR(DM$8&lt;9/24,DM$8&gt;=17/24,DM$110="△"),"△","〇")))</f>
        <v>△</v>
      </c>
      <c r="DN94" s="29" t="str">
        <f ca="1">IF(OR(DN$9="×",DN$110="×"),"×",IF(SUMIFS(OFFSET(データ_研究棟施設!$M$5:$M$1048576,0,ROUND(DN$8*24,1)),データ_研究棟施設!$J$5:$J$1048576,OFFSET($G$9,ROW()-ROW($N$9),DN$6-$D$4))&gt;=50,IF(SUMIFS(OFFSET(データ_研究棟施設!$M$5:$M$1048576,0,ROUND(DN$8*24,1)),データ_研究棟施設!$J$5:$J$1048576,OFFSET($G$9,ROW()-ROW($N$9),DN$6-$D$4))&gt;=100*$E94,"×","△"),IF(OR(DN$8&lt;9/24,DN$8&gt;=17/24,DN$110="△"),"△","〇")))</f>
        <v>△</v>
      </c>
      <c r="DO94" s="28" t="str">
        <f ca="1">IF(OR(DO$9="×",DO$110="×"),"×",IF(SUMIFS(OFFSET(データ_研究棟施設!$M$5:$M$1048576,0,ROUND(DO$8*24,1)),データ_研究棟施設!$J$5:$J$1048576,OFFSET($G$9,ROW()-ROW($N$9),DO$6-$D$4))&gt;=50,IF(SUMIFS(OFFSET(データ_研究棟施設!$M$5:$M$1048576,0,ROUND(DO$8*24,1)),データ_研究棟施設!$J$5:$J$1048576,OFFSET($G$9,ROW()-ROW($N$9),DO$6-$D$4))&gt;=100*$E94,"×","△"),IF(OR(DO$8&lt;9/24,DO$8&gt;=17/24,DO$110="△"),"△","〇")))</f>
        <v>〇</v>
      </c>
      <c r="DP94" s="29" t="str">
        <f ca="1">IF(OR(DP$9="×",DP$110="×"),"×",IF(SUMIFS(OFFSET(データ_研究棟施設!$M$5:$M$1048576,0,ROUND(DP$8*24,1)),データ_研究棟施設!$J$5:$J$1048576,OFFSET($G$9,ROW()-ROW($N$9),DP$6-$D$4))&gt;=50,IF(SUMIFS(OFFSET(データ_研究棟施設!$M$5:$M$1048576,0,ROUND(DP$8*24,1)),データ_研究棟施設!$J$5:$J$1048576,OFFSET($G$9,ROW()-ROW($N$9),DP$6-$D$4))&gt;=100*$E94,"×","△"),IF(OR(DP$8&lt;9/24,DP$8&gt;=17/24,DP$110="△"),"△","〇")))</f>
        <v>〇</v>
      </c>
      <c r="DQ94" s="29" t="str">
        <f ca="1">IF(OR(DQ$9="×",DQ$110="×"),"×",IF(SUMIFS(OFFSET(データ_研究棟施設!$M$5:$M$1048576,0,ROUND(DQ$8*24,1)),データ_研究棟施設!$J$5:$J$1048576,OFFSET($G$9,ROW()-ROW($N$9),DQ$6-$D$4))&gt;=50,IF(SUMIFS(OFFSET(データ_研究棟施設!$M$5:$M$1048576,0,ROUND(DQ$8*24,1)),データ_研究棟施設!$J$5:$J$1048576,OFFSET($G$9,ROW()-ROW($N$9),DQ$6-$D$4))&gt;=100*$E94,"×","△"),IF(OR(DQ$8&lt;9/24,DQ$8&gt;=17/24,DQ$110="△"),"△","〇")))</f>
        <v>〇</v>
      </c>
      <c r="DR94" s="30" t="str">
        <f ca="1">IF(OR(DR$9="×",DR$110="×"),"×",IF(SUMIFS(OFFSET(データ_研究棟施設!$M$5:$M$1048576,0,ROUND(DR$8*24,1)),データ_研究棟施設!$J$5:$J$1048576,OFFSET($G$9,ROW()-ROW($N$9),DR$6-$D$4))&gt;=50,IF(SUMIFS(OFFSET(データ_研究棟施設!$M$5:$M$1048576,0,ROUND(DR$8*24,1)),データ_研究棟施設!$J$5:$J$1048576,OFFSET($G$9,ROW()-ROW($N$9),DR$6-$D$4))&gt;=100*$E94,"×","△"),IF(OR(DR$8&lt;9/24,DR$8&gt;=17/24,DR$110="△"),"△","〇")))</f>
        <v>〇</v>
      </c>
      <c r="DS94" s="29" t="str">
        <f ca="1">IF(OR(DS$9="×",DS$110="×"),"×",IF(SUMIFS(OFFSET(データ_研究棟施設!$M$5:$M$1048576,0,ROUND(DS$8*24,1)),データ_研究棟施設!$J$5:$J$1048576,OFFSET($G$9,ROW()-ROW($N$9),DS$6-$D$4))&gt;=50,IF(SUMIFS(OFFSET(データ_研究棟施設!$M$5:$M$1048576,0,ROUND(DS$8*24,1)),データ_研究棟施設!$J$5:$J$1048576,OFFSET($G$9,ROW()-ROW($N$9),DS$6-$D$4))&gt;=100*$E94,"×","△"),IF(OR(DS$8&lt;9/24,DS$8&gt;=17/24,DS$110="△"),"△","〇")))</f>
        <v>〇</v>
      </c>
      <c r="DT94" s="29" t="str">
        <f ca="1">IF(OR(DT$9="×",DT$110="×"),"×",IF(SUMIFS(OFFSET(データ_研究棟施設!$M$5:$M$1048576,0,ROUND(DT$8*24,1)),データ_研究棟施設!$J$5:$J$1048576,OFFSET($G$9,ROW()-ROW($N$9),DT$6-$D$4))&gt;=50,IF(SUMIFS(OFFSET(データ_研究棟施設!$M$5:$M$1048576,0,ROUND(DT$8*24,1)),データ_研究棟施設!$J$5:$J$1048576,OFFSET($G$9,ROW()-ROW($N$9),DT$6-$D$4))&gt;=100*$E94,"×","△"),IF(OR(DT$8&lt;9/24,DT$8&gt;=17/24,DT$110="△"),"△","〇")))</f>
        <v>〇</v>
      </c>
      <c r="DU94" s="29" t="str">
        <f ca="1">IF(OR(DU$9="×",DU$110="×"),"×",IF(SUMIFS(OFFSET(データ_研究棟施設!$M$5:$M$1048576,0,ROUND(DU$8*24,1)),データ_研究棟施設!$J$5:$J$1048576,OFFSET($G$9,ROW()-ROW($N$9),DU$6-$D$4))&gt;=50,IF(SUMIFS(OFFSET(データ_研究棟施設!$M$5:$M$1048576,0,ROUND(DU$8*24,1)),データ_研究棟施設!$J$5:$J$1048576,OFFSET($G$9,ROW()-ROW($N$9),DU$6-$D$4))&gt;=100*$E94,"×","△"),IF(OR(DU$8&lt;9/24,DU$8&gt;=17/24,DU$110="△"),"△","〇")))</f>
        <v>〇</v>
      </c>
      <c r="DV94" s="29" t="str">
        <f ca="1">IF(OR(DV$9="×",DV$110="×"),"×",IF(SUMIFS(OFFSET(データ_研究棟施設!$M$5:$M$1048576,0,ROUND(DV$8*24,1)),データ_研究棟施設!$J$5:$J$1048576,OFFSET($G$9,ROW()-ROW($N$9),DV$6-$D$4))&gt;=50,IF(SUMIFS(OFFSET(データ_研究棟施設!$M$5:$M$1048576,0,ROUND(DV$8*24,1)),データ_研究棟施設!$J$5:$J$1048576,OFFSET($G$9,ROW()-ROW($N$9),DV$6-$D$4))&gt;=100*$E94,"×","△"),IF(OR(DV$8&lt;9/24,DV$8&gt;=17/24,DV$110="△"),"△","〇")))</f>
        <v>〇</v>
      </c>
      <c r="DW94" s="28" t="str">
        <f ca="1">IF(OR(DW$9="×",DW$110="×"),"×",IF(SUMIFS(OFFSET(データ_研究棟施設!$M$5:$M$1048576,0,ROUND(DW$8*24,1)),データ_研究棟施設!$J$5:$J$1048576,OFFSET($G$9,ROW()-ROW($N$9),DW$6-$D$4))&gt;=50,IF(SUMIFS(OFFSET(データ_研究棟施設!$M$5:$M$1048576,0,ROUND(DW$8*24,1)),データ_研究棟施設!$J$5:$J$1048576,OFFSET($G$9,ROW()-ROW($N$9),DW$6-$D$4))&gt;=100*$E94,"×","△"),IF(OR(DW$8&lt;9/24,DW$8&gt;=17/24,DW$110="△"),"△","〇")))</f>
        <v>△</v>
      </c>
      <c r="DX94" s="29" t="str">
        <f ca="1">IF(OR(DX$9="×",DX$110="×"),"×",IF(SUMIFS(OFFSET(データ_研究棟施設!$M$5:$M$1048576,0,ROUND(DX$8*24,1)),データ_研究棟施設!$J$5:$J$1048576,OFFSET($G$9,ROW()-ROW($N$9),DX$6-$D$4))&gt;=50,IF(SUMIFS(OFFSET(データ_研究棟施設!$M$5:$M$1048576,0,ROUND(DX$8*24,1)),データ_研究棟施設!$J$5:$J$1048576,OFFSET($G$9,ROW()-ROW($N$9),DX$6-$D$4))&gt;=100*$E94,"×","△"),IF(OR(DX$8&lt;9/24,DX$8&gt;=17/24,DX$110="△"),"△","〇")))</f>
        <v>△</v>
      </c>
      <c r="DY94" s="29" t="str">
        <f ca="1">IF(OR(DY$9="×",DY$110="×"),"×",IF(SUMIFS(OFFSET(データ_研究棟施設!$M$5:$M$1048576,0,ROUND(DY$8*24,1)),データ_研究棟施設!$J$5:$J$1048576,OFFSET($G$9,ROW()-ROW($N$9),DY$6-$D$4))&gt;=50,IF(SUMIFS(OFFSET(データ_研究棟施設!$M$5:$M$1048576,0,ROUND(DY$8*24,1)),データ_研究棟施設!$J$5:$J$1048576,OFFSET($G$9,ROW()-ROW($N$9),DY$6-$D$4))&gt;=100*$E94,"×","△"),IF(OR(DY$8&lt;9/24,DY$8&gt;=17/24,DY$110="△"),"△","〇")))</f>
        <v>△</v>
      </c>
      <c r="DZ94" s="30" t="str">
        <f ca="1">IF(OR(DZ$9="×",DZ$110="×"),"×",IF(SUMIFS(OFFSET(データ_研究棟施設!$M$5:$M$1048576,0,ROUND(DZ$8*24,1)),データ_研究棟施設!$J$5:$J$1048576,OFFSET($G$9,ROW()-ROW($N$9),DZ$6-$D$4))&gt;=50,IF(SUMIFS(OFFSET(データ_研究棟施設!$M$5:$M$1048576,0,ROUND(DZ$8*24,1)),データ_研究棟施設!$J$5:$J$1048576,OFFSET($G$9,ROW()-ROW($N$9),DZ$6-$D$4))&gt;=100*$E94,"×","△"),IF(OR(DZ$8&lt;9/24,DZ$8&gt;=17/24,DZ$110="△"),"△","〇")))</f>
        <v>△</v>
      </c>
      <c r="EA94" s="29" t="str">
        <f ca="1">IF(OR(EA$9="×",EA$110="×"),"×",IF(SUMIFS(OFFSET(データ_研究棟施設!$M$5:$M$1048576,0,ROUND(EA$8*24,1)),データ_研究棟施設!$J$5:$J$1048576,OFFSET($G$9,ROW()-ROW($N$9),EA$6-$D$4))&gt;=50,IF(SUMIFS(OFFSET(データ_研究棟施設!$M$5:$M$1048576,0,ROUND(EA$8*24,1)),データ_研究棟施設!$J$5:$J$1048576,OFFSET($G$9,ROW()-ROW($N$9),EA$6-$D$4))&gt;=100*$E94,"×","△"),IF(OR(EA$8&lt;9/24,EA$8&gt;=17/24,EA$110="△"),"△","〇")))</f>
        <v>△</v>
      </c>
      <c r="EB94" s="29" t="str">
        <f ca="1">IF(OR(EB$9="×",EB$110="×"),"×",IF(SUMIFS(OFFSET(データ_研究棟施設!$M$5:$M$1048576,0,ROUND(EB$8*24,1)),データ_研究棟施設!$J$5:$J$1048576,OFFSET($G$9,ROW()-ROW($N$9),EB$6-$D$4))&gt;=50,IF(SUMIFS(OFFSET(データ_研究棟施設!$M$5:$M$1048576,0,ROUND(EB$8*24,1)),データ_研究棟施設!$J$5:$J$1048576,OFFSET($G$9,ROW()-ROW($N$9),EB$6-$D$4))&gt;=100*$E94,"×","△"),IF(OR(EB$8&lt;9/24,EB$8&gt;=17/24,EB$110="△"),"△","〇")))</f>
        <v>△</v>
      </c>
      <c r="EC94" s="37" t="str">
        <f ca="1">IF(OR(EC$9="×",EC$110="×"),"×",IF(SUMIFS(OFFSET(データ_研究棟施設!$M$5:$M$1048576,0,ROUND(EC$8*24,1)),データ_研究棟施設!$J$5:$J$1048576,OFFSET($G$9,ROW()-ROW($N$9),EC$6-$D$4))&gt;=50,IF(SUMIFS(OFFSET(データ_研究棟施設!$M$5:$M$1048576,0,ROUND(EC$8*24,1)),データ_研究棟施設!$J$5:$J$1048576,OFFSET($G$9,ROW()-ROW($N$9),EC$6-$D$4))&gt;=100*$E94,"×","△"),IF(OR(EC$8&lt;9/24,EC$8&gt;=17/24,EC$110="△"),"△","〇")))</f>
        <v>△</v>
      </c>
      <c r="ED94" s="36" t="str">
        <f ca="1">IF(OR(ED$9="×",ED$110="×"),"×",IF(SUMIFS(OFFSET(データ_研究棟施設!$M$5:$M$1048576,0,ROUND(ED$8*24,1)),データ_研究棟施設!$J$5:$J$1048576,OFFSET($G$9,ROW()-ROW($N$9),ED$6-$D$4))&gt;=50,IF(SUMIFS(OFFSET(データ_研究棟施設!$M$5:$M$1048576,0,ROUND(ED$8*24,1)),データ_研究棟施設!$J$5:$J$1048576,OFFSET($G$9,ROW()-ROW($N$9),ED$6-$D$4))&gt;=100*$E94,"×","△"),IF(OR(ED$8&lt;9/24,ED$8&gt;=17/24,ED$110="△"),"△","〇")))</f>
        <v>×</v>
      </c>
      <c r="EE94" s="29" t="str">
        <f ca="1">IF(OR(EE$9="×",EE$110="×"),"×",IF(SUMIFS(OFFSET(データ_研究棟施設!$M$5:$M$1048576,0,ROUND(EE$8*24,1)),データ_研究棟施設!$J$5:$J$1048576,OFFSET($G$9,ROW()-ROW($N$9),EE$6-$D$4))&gt;=50,IF(SUMIFS(OFFSET(データ_研究棟施設!$M$5:$M$1048576,0,ROUND(EE$8*24,1)),データ_研究棟施設!$J$5:$J$1048576,OFFSET($G$9,ROW()-ROW($N$9),EE$6-$D$4))&gt;=100*$E94,"×","△"),IF(OR(EE$8&lt;9/24,EE$8&gt;=17/24,EE$110="△"),"△","〇")))</f>
        <v>×</v>
      </c>
      <c r="EF94" s="29" t="str">
        <f ca="1">IF(OR(EF$9="×",EF$110="×"),"×",IF(SUMIFS(OFFSET(データ_研究棟施設!$M$5:$M$1048576,0,ROUND(EF$8*24,1)),データ_研究棟施設!$J$5:$J$1048576,OFFSET($G$9,ROW()-ROW($N$9),EF$6-$D$4))&gt;=50,IF(SUMIFS(OFFSET(データ_研究棟施設!$M$5:$M$1048576,0,ROUND(EF$8*24,1)),データ_研究棟施設!$J$5:$J$1048576,OFFSET($G$9,ROW()-ROW($N$9),EF$6-$D$4))&gt;=100*$E94,"×","△"),IF(OR(EF$8&lt;9/24,EF$8&gt;=17/24,EF$110="△"),"△","〇")))</f>
        <v>×</v>
      </c>
      <c r="EG94" s="29" t="str">
        <f ca="1">IF(OR(EG$9="×",EG$110="×"),"×",IF(SUMIFS(OFFSET(データ_研究棟施設!$M$5:$M$1048576,0,ROUND(EG$8*24,1)),データ_研究棟施設!$J$5:$J$1048576,OFFSET($G$9,ROW()-ROW($N$9),EG$6-$D$4))&gt;=50,IF(SUMIFS(OFFSET(データ_研究棟施設!$M$5:$M$1048576,0,ROUND(EG$8*24,1)),データ_研究棟施設!$J$5:$J$1048576,OFFSET($G$9,ROW()-ROW($N$9),EG$6-$D$4))&gt;=100*$E94,"×","△"),IF(OR(EG$8&lt;9/24,EG$8&gt;=17/24,EG$110="△"),"△","〇")))</f>
        <v>×</v>
      </c>
      <c r="EH94" s="29" t="str">
        <f ca="1">IF(OR(EH$9="×",EH$110="×"),"×",IF(SUMIFS(OFFSET(データ_研究棟施設!$M$5:$M$1048576,0,ROUND(EH$8*24,1)),データ_研究棟施設!$J$5:$J$1048576,OFFSET($G$9,ROW()-ROW($N$9),EH$6-$D$4))&gt;=50,IF(SUMIFS(OFFSET(データ_研究棟施設!$M$5:$M$1048576,0,ROUND(EH$8*24,1)),データ_研究棟施設!$J$5:$J$1048576,OFFSET($G$9,ROW()-ROW($N$9),EH$6-$D$4))&gt;=100*$E94,"×","△"),IF(OR(EH$8&lt;9/24,EH$8&gt;=17/24,EH$110="△"),"△","〇")))</f>
        <v>×</v>
      </c>
      <c r="EI94" s="29" t="str">
        <f ca="1">IF(OR(EI$9="×",EI$110="×"),"×",IF(SUMIFS(OFFSET(データ_研究棟施設!$M$5:$M$1048576,0,ROUND(EI$8*24,1)),データ_研究棟施設!$J$5:$J$1048576,OFFSET($G$9,ROW()-ROW($N$9),EI$6-$D$4))&gt;=50,IF(SUMIFS(OFFSET(データ_研究棟施設!$M$5:$M$1048576,0,ROUND(EI$8*24,1)),データ_研究棟施設!$J$5:$J$1048576,OFFSET($G$9,ROW()-ROW($N$9),EI$6-$D$4))&gt;=100*$E94,"×","△"),IF(OR(EI$8&lt;9/24,EI$8&gt;=17/24,EI$110="△"),"△","〇")))</f>
        <v>×</v>
      </c>
      <c r="EJ94" s="29" t="str">
        <f ca="1">IF(OR(EJ$9="×",EJ$110="×"),"×",IF(SUMIFS(OFFSET(データ_研究棟施設!$M$5:$M$1048576,0,ROUND(EJ$8*24,1)),データ_研究棟施設!$J$5:$J$1048576,OFFSET($G$9,ROW()-ROW($N$9),EJ$6-$D$4))&gt;=50,IF(SUMIFS(OFFSET(データ_研究棟施設!$M$5:$M$1048576,0,ROUND(EJ$8*24,1)),データ_研究棟施設!$J$5:$J$1048576,OFFSET($G$9,ROW()-ROW($N$9),EJ$6-$D$4))&gt;=100*$E94,"×","△"),IF(OR(EJ$8&lt;9/24,EJ$8&gt;=17/24,EJ$110="△"),"△","〇")))</f>
        <v>×</v>
      </c>
      <c r="EK94" s="29" t="str">
        <f ca="1">IF(OR(EK$9="×",EK$110="×"),"×",IF(SUMIFS(OFFSET(データ_研究棟施設!$M$5:$M$1048576,0,ROUND(EK$8*24,1)),データ_研究棟施設!$J$5:$J$1048576,OFFSET($G$9,ROW()-ROW($N$9),EK$6-$D$4))&gt;=50,IF(SUMIFS(OFFSET(データ_研究棟施設!$M$5:$M$1048576,0,ROUND(EK$8*24,1)),データ_研究棟施設!$J$5:$J$1048576,OFFSET($G$9,ROW()-ROW($N$9),EK$6-$D$4))&gt;=100*$E94,"×","△"),IF(OR(EK$8&lt;9/24,EK$8&gt;=17/24,EK$110="△"),"△","〇")))</f>
        <v>×</v>
      </c>
      <c r="EL94" s="29" t="str">
        <f ca="1">IF(OR(EL$9="×",EL$110="×"),"×",IF(SUMIFS(OFFSET(データ_研究棟施設!$M$5:$M$1048576,0,ROUND(EL$8*24,1)),データ_研究棟施設!$J$5:$J$1048576,OFFSET($G$9,ROW()-ROW($N$9),EL$6-$D$4))&gt;=50,IF(SUMIFS(OFFSET(データ_研究棟施設!$M$5:$M$1048576,0,ROUND(EL$8*24,1)),データ_研究棟施設!$J$5:$J$1048576,OFFSET($G$9,ROW()-ROW($N$9),EL$6-$D$4))&gt;=100*$E94,"×","△"),IF(OR(EL$8&lt;9/24,EL$8&gt;=17/24,EL$110="△"),"△","〇")))</f>
        <v>×</v>
      </c>
      <c r="EM94" s="28" t="str">
        <f ca="1">IF(OR(EM$9="×",EM$110="×"),"×",IF(SUMIFS(OFFSET(データ_研究棟施設!$M$5:$M$1048576,0,ROUND(EM$8*24,1)),データ_研究棟施設!$J$5:$J$1048576,OFFSET($G$9,ROW()-ROW($N$9),EM$6-$D$4))&gt;=50,IF(SUMIFS(OFFSET(データ_研究棟施設!$M$5:$M$1048576,0,ROUND(EM$8*24,1)),データ_研究棟施設!$J$5:$J$1048576,OFFSET($G$9,ROW()-ROW($N$9),EM$6-$D$4))&gt;=100*$E94,"×","△"),IF(OR(EM$8&lt;9/24,EM$8&gt;=17/24,EM$110="△"),"△","〇")))</f>
        <v>×</v>
      </c>
      <c r="EN94" s="29" t="str">
        <f ca="1">IF(OR(EN$9="×",EN$110="×"),"×",IF(SUMIFS(OFFSET(データ_研究棟施設!$M$5:$M$1048576,0,ROUND(EN$8*24,1)),データ_研究棟施設!$J$5:$J$1048576,OFFSET($G$9,ROW()-ROW($N$9),EN$6-$D$4))&gt;=50,IF(SUMIFS(OFFSET(データ_研究棟施設!$M$5:$M$1048576,0,ROUND(EN$8*24,1)),データ_研究棟施設!$J$5:$J$1048576,OFFSET($G$9,ROW()-ROW($N$9),EN$6-$D$4))&gt;=100*$E94,"×","△"),IF(OR(EN$8&lt;9/24,EN$8&gt;=17/24,EN$110="△"),"△","〇")))</f>
        <v>×</v>
      </c>
      <c r="EO94" s="29" t="str">
        <f ca="1">IF(OR(EO$9="×",EO$110="×"),"×",IF(SUMIFS(OFFSET(データ_研究棟施設!$M$5:$M$1048576,0,ROUND(EO$8*24,1)),データ_研究棟施設!$J$5:$J$1048576,OFFSET($G$9,ROW()-ROW($N$9),EO$6-$D$4))&gt;=50,IF(SUMIFS(OFFSET(データ_研究棟施設!$M$5:$M$1048576,0,ROUND(EO$8*24,1)),データ_研究棟施設!$J$5:$J$1048576,OFFSET($G$9,ROW()-ROW($N$9),EO$6-$D$4))&gt;=100*$E94,"×","△"),IF(OR(EO$8&lt;9/24,EO$8&gt;=17/24,EO$110="△"),"△","〇")))</f>
        <v>×</v>
      </c>
      <c r="EP94" s="30" t="str">
        <f ca="1">IF(OR(EP$9="×",EP$110="×"),"×",IF(SUMIFS(OFFSET(データ_研究棟施設!$M$5:$M$1048576,0,ROUND(EP$8*24,1)),データ_研究棟施設!$J$5:$J$1048576,OFFSET($G$9,ROW()-ROW($N$9),EP$6-$D$4))&gt;=50,IF(SUMIFS(OFFSET(データ_研究棟施設!$M$5:$M$1048576,0,ROUND(EP$8*24,1)),データ_研究棟施設!$J$5:$J$1048576,OFFSET($G$9,ROW()-ROW($N$9),EP$6-$D$4))&gt;=100*$E94,"×","△"),IF(OR(EP$8&lt;9/24,EP$8&gt;=17/24,EP$110="△"),"△","〇")))</f>
        <v>×</v>
      </c>
      <c r="EQ94" s="29" t="str">
        <f ca="1">IF(OR(EQ$9="×",EQ$110="×"),"×",IF(SUMIFS(OFFSET(データ_研究棟施設!$M$5:$M$1048576,0,ROUND(EQ$8*24,1)),データ_研究棟施設!$J$5:$J$1048576,OFFSET($G$9,ROW()-ROW($N$9),EQ$6-$D$4))&gt;=50,IF(SUMIFS(OFFSET(データ_研究棟施設!$M$5:$M$1048576,0,ROUND(EQ$8*24,1)),データ_研究棟施設!$J$5:$J$1048576,OFFSET($G$9,ROW()-ROW($N$9),EQ$6-$D$4))&gt;=100*$E94,"×","△"),IF(OR(EQ$8&lt;9/24,EQ$8&gt;=17/24,EQ$110="△"),"△","〇")))</f>
        <v>×</v>
      </c>
      <c r="ER94" s="29" t="str">
        <f ca="1">IF(OR(ER$9="×",ER$110="×"),"×",IF(SUMIFS(OFFSET(データ_研究棟施設!$M$5:$M$1048576,0,ROUND(ER$8*24,1)),データ_研究棟施設!$J$5:$J$1048576,OFFSET($G$9,ROW()-ROW($N$9),ER$6-$D$4))&gt;=50,IF(SUMIFS(OFFSET(データ_研究棟施設!$M$5:$M$1048576,0,ROUND(ER$8*24,1)),データ_研究棟施設!$J$5:$J$1048576,OFFSET($G$9,ROW()-ROW($N$9),ER$6-$D$4))&gt;=100*$E94,"×","△"),IF(OR(ER$8&lt;9/24,ER$8&gt;=17/24,ER$110="△"),"△","〇")))</f>
        <v>×</v>
      </c>
      <c r="ES94" s="29" t="str">
        <f ca="1">IF(OR(ES$9="×",ES$110="×"),"×",IF(SUMIFS(OFFSET(データ_研究棟施設!$M$5:$M$1048576,0,ROUND(ES$8*24,1)),データ_研究棟施設!$J$5:$J$1048576,OFFSET($G$9,ROW()-ROW($N$9),ES$6-$D$4))&gt;=50,IF(SUMIFS(OFFSET(データ_研究棟施設!$M$5:$M$1048576,0,ROUND(ES$8*24,1)),データ_研究棟施設!$J$5:$J$1048576,OFFSET($G$9,ROW()-ROW($N$9),ES$6-$D$4))&gt;=100*$E94,"×","△"),IF(OR(ES$8&lt;9/24,ES$8&gt;=17/24,ES$110="△"),"△","〇")))</f>
        <v>×</v>
      </c>
      <c r="ET94" s="29" t="str">
        <f ca="1">IF(OR(ET$9="×",ET$110="×"),"×",IF(SUMIFS(OFFSET(データ_研究棟施設!$M$5:$M$1048576,0,ROUND(ET$8*24,1)),データ_研究棟施設!$J$5:$J$1048576,OFFSET($G$9,ROW()-ROW($N$9),ET$6-$D$4))&gt;=50,IF(SUMIFS(OFFSET(データ_研究棟施設!$M$5:$M$1048576,0,ROUND(ET$8*24,1)),データ_研究棟施設!$J$5:$J$1048576,OFFSET($G$9,ROW()-ROW($N$9),ET$6-$D$4))&gt;=100*$E94,"×","△"),IF(OR(ET$8&lt;9/24,ET$8&gt;=17/24,ET$110="△"),"△","〇")))</f>
        <v>×</v>
      </c>
      <c r="EU94" s="28" t="str">
        <f ca="1">IF(OR(EU$9="×",EU$110="×"),"×",IF(SUMIFS(OFFSET(データ_研究棟施設!$M$5:$M$1048576,0,ROUND(EU$8*24,1)),データ_研究棟施設!$J$5:$J$1048576,OFFSET($G$9,ROW()-ROW($N$9),EU$6-$D$4))&gt;=50,IF(SUMIFS(OFFSET(データ_研究棟施設!$M$5:$M$1048576,0,ROUND(EU$8*24,1)),データ_研究棟施設!$J$5:$J$1048576,OFFSET($G$9,ROW()-ROW($N$9),EU$6-$D$4))&gt;=100*$E94,"×","△"),IF(OR(EU$8&lt;9/24,EU$8&gt;=17/24,EU$110="△"),"△","〇")))</f>
        <v>×</v>
      </c>
      <c r="EV94" s="29" t="str">
        <f ca="1">IF(OR(EV$9="×",EV$110="×"),"×",IF(SUMIFS(OFFSET(データ_研究棟施設!$M$5:$M$1048576,0,ROUND(EV$8*24,1)),データ_研究棟施設!$J$5:$J$1048576,OFFSET($G$9,ROW()-ROW($N$9),EV$6-$D$4))&gt;=50,IF(SUMIFS(OFFSET(データ_研究棟施設!$M$5:$M$1048576,0,ROUND(EV$8*24,1)),データ_研究棟施設!$J$5:$J$1048576,OFFSET($G$9,ROW()-ROW($N$9),EV$6-$D$4))&gt;=100*$E94,"×","△"),IF(OR(EV$8&lt;9/24,EV$8&gt;=17/24,EV$110="△"),"△","〇")))</f>
        <v>×</v>
      </c>
      <c r="EW94" s="29" t="str">
        <f ca="1">IF(OR(EW$9="×",EW$110="×"),"×",IF(SUMIFS(OFFSET(データ_研究棟施設!$M$5:$M$1048576,0,ROUND(EW$8*24,1)),データ_研究棟施設!$J$5:$J$1048576,OFFSET($G$9,ROW()-ROW($N$9),EW$6-$D$4))&gt;=50,IF(SUMIFS(OFFSET(データ_研究棟施設!$M$5:$M$1048576,0,ROUND(EW$8*24,1)),データ_研究棟施設!$J$5:$J$1048576,OFFSET($G$9,ROW()-ROW($N$9),EW$6-$D$4))&gt;=100*$E94,"×","△"),IF(OR(EW$8&lt;9/24,EW$8&gt;=17/24,EW$110="△"),"△","〇")))</f>
        <v>×</v>
      </c>
      <c r="EX94" s="30" t="str">
        <f ca="1">IF(OR(EX$9="×",EX$110="×"),"×",IF(SUMIFS(OFFSET(データ_研究棟施設!$M$5:$M$1048576,0,ROUND(EX$8*24,1)),データ_研究棟施設!$J$5:$J$1048576,OFFSET($G$9,ROW()-ROW($N$9),EX$6-$D$4))&gt;=50,IF(SUMIFS(OFFSET(データ_研究棟施設!$M$5:$M$1048576,0,ROUND(EX$8*24,1)),データ_研究棟施設!$J$5:$J$1048576,OFFSET($G$9,ROW()-ROW($N$9),EX$6-$D$4))&gt;=100*$E94,"×","△"),IF(OR(EX$8&lt;9/24,EX$8&gt;=17/24,EX$110="△"),"△","〇")))</f>
        <v>×</v>
      </c>
      <c r="EY94" s="29" t="str">
        <f ca="1">IF(OR(EY$9="×",EY$110="×"),"×",IF(SUMIFS(OFFSET(データ_研究棟施設!$M$5:$M$1048576,0,ROUND(EY$8*24,1)),データ_研究棟施設!$J$5:$J$1048576,OFFSET($G$9,ROW()-ROW($N$9),EY$6-$D$4))&gt;=50,IF(SUMIFS(OFFSET(データ_研究棟施設!$M$5:$M$1048576,0,ROUND(EY$8*24,1)),データ_研究棟施設!$J$5:$J$1048576,OFFSET($G$9,ROW()-ROW($N$9),EY$6-$D$4))&gt;=100*$E94,"×","△"),IF(OR(EY$8&lt;9/24,EY$8&gt;=17/24,EY$110="△"),"△","〇")))</f>
        <v>×</v>
      </c>
      <c r="EZ94" s="29" t="str">
        <f ca="1">IF(OR(EZ$9="×",EZ$110="×"),"×",IF(SUMIFS(OFFSET(データ_研究棟施設!$M$5:$M$1048576,0,ROUND(EZ$8*24,1)),データ_研究棟施設!$J$5:$J$1048576,OFFSET($G$9,ROW()-ROW($N$9),EZ$6-$D$4))&gt;=50,IF(SUMIFS(OFFSET(データ_研究棟施設!$M$5:$M$1048576,0,ROUND(EZ$8*24,1)),データ_研究棟施設!$J$5:$J$1048576,OFFSET($G$9,ROW()-ROW($N$9),EZ$6-$D$4))&gt;=100*$E94,"×","△"),IF(OR(EZ$8&lt;9/24,EZ$8&gt;=17/24,EZ$110="△"),"△","〇")))</f>
        <v>×</v>
      </c>
      <c r="FA94" s="37" t="str">
        <f ca="1">IF(OR(FA$9="×",FA$110="×"),"×",IF(SUMIFS(OFFSET(データ_研究棟施設!$M$5:$M$1048576,0,ROUND(FA$8*24,1)),データ_研究棟施設!$J$5:$J$1048576,OFFSET($G$9,ROW()-ROW($N$9),FA$6-$D$4))&gt;=50,IF(SUMIFS(OFFSET(データ_研究棟施設!$M$5:$M$1048576,0,ROUND(FA$8*24,1)),データ_研究棟施設!$J$5:$J$1048576,OFFSET($G$9,ROW()-ROW($N$9),FA$6-$D$4))&gt;=100*$E94,"×","△"),IF(OR(FA$8&lt;9/24,FA$8&gt;=17/24,FA$110="△"),"△","〇")))</f>
        <v>×</v>
      </c>
      <c r="FB94" s="36" t="str">
        <f ca="1">IF(OR(FB$9="×",FB$110="×"),"×",IF(SUMIFS(OFFSET(データ_研究棟施設!$M$5:$M$1048576,0,ROUND(FB$8*24,1)),データ_研究棟施設!$J$5:$J$1048576,OFFSET($G$9,ROW()-ROW($N$9),FB$6-$D$4))&gt;=50,IF(SUMIFS(OFFSET(データ_研究棟施設!$M$5:$M$1048576,0,ROUND(FB$8*24,1)),データ_研究棟施設!$J$5:$J$1048576,OFFSET($G$9,ROW()-ROW($N$9),FB$6-$D$4))&gt;=100*$E94,"×","△"),IF(OR(FB$8&lt;9/24,FB$8&gt;=17/24,FB$110="△"),"△","〇")))</f>
        <v>×</v>
      </c>
      <c r="FC94" s="29" t="str">
        <f ca="1">IF(OR(FC$9="×",FC$110="×"),"×",IF(SUMIFS(OFFSET(データ_研究棟施設!$M$5:$M$1048576,0,ROUND(FC$8*24,1)),データ_研究棟施設!$J$5:$J$1048576,OFFSET($G$9,ROW()-ROW($N$9),FC$6-$D$4))&gt;=50,IF(SUMIFS(OFFSET(データ_研究棟施設!$M$5:$M$1048576,0,ROUND(FC$8*24,1)),データ_研究棟施設!$J$5:$J$1048576,OFFSET($G$9,ROW()-ROW($N$9),FC$6-$D$4))&gt;=100*$E94,"×","△"),IF(OR(FC$8&lt;9/24,FC$8&gt;=17/24,FC$110="△"),"△","〇")))</f>
        <v>×</v>
      </c>
      <c r="FD94" s="29" t="str">
        <f ca="1">IF(OR(FD$9="×",FD$110="×"),"×",IF(SUMIFS(OFFSET(データ_研究棟施設!$M$5:$M$1048576,0,ROUND(FD$8*24,1)),データ_研究棟施設!$J$5:$J$1048576,OFFSET($G$9,ROW()-ROW($N$9),FD$6-$D$4))&gt;=50,IF(SUMIFS(OFFSET(データ_研究棟施設!$M$5:$M$1048576,0,ROUND(FD$8*24,1)),データ_研究棟施設!$J$5:$J$1048576,OFFSET($G$9,ROW()-ROW($N$9),FD$6-$D$4))&gt;=100*$E94,"×","△"),IF(OR(FD$8&lt;9/24,FD$8&gt;=17/24,FD$110="△"),"△","〇")))</f>
        <v>×</v>
      </c>
      <c r="FE94" s="29" t="str">
        <f ca="1">IF(OR(FE$9="×",FE$110="×"),"×",IF(SUMIFS(OFFSET(データ_研究棟施設!$M$5:$M$1048576,0,ROUND(FE$8*24,1)),データ_研究棟施設!$J$5:$J$1048576,OFFSET($G$9,ROW()-ROW($N$9),FE$6-$D$4))&gt;=50,IF(SUMIFS(OFFSET(データ_研究棟施設!$M$5:$M$1048576,0,ROUND(FE$8*24,1)),データ_研究棟施設!$J$5:$J$1048576,OFFSET($G$9,ROW()-ROW($N$9),FE$6-$D$4))&gt;=100*$E94,"×","△"),IF(OR(FE$8&lt;9/24,FE$8&gt;=17/24,FE$110="△"),"△","〇")))</f>
        <v>×</v>
      </c>
      <c r="FF94" s="29" t="str">
        <f ca="1">IF(OR(FF$9="×",FF$110="×"),"×",IF(SUMIFS(OFFSET(データ_研究棟施設!$M$5:$M$1048576,0,ROUND(FF$8*24,1)),データ_研究棟施設!$J$5:$J$1048576,OFFSET($G$9,ROW()-ROW($N$9),FF$6-$D$4))&gt;=50,IF(SUMIFS(OFFSET(データ_研究棟施設!$M$5:$M$1048576,0,ROUND(FF$8*24,1)),データ_研究棟施設!$J$5:$J$1048576,OFFSET($G$9,ROW()-ROW($N$9),FF$6-$D$4))&gt;=100*$E94,"×","△"),IF(OR(FF$8&lt;9/24,FF$8&gt;=17/24,FF$110="△"),"△","〇")))</f>
        <v>×</v>
      </c>
      <c r="FG94" s="29" t="str">
        <f ca="1">IF(OR(FG$9="×",FG$110="×"),"×",IF(SUMIFS(OFFSET(データ_研究棟施設!$M$5:$M$1048576,0,ROUND(FG$8*24,1)),データ_研究棟施設!$J$5:$J$1048576,OFFSET($G$9,ROW()-ROW($N$9),FG$6-$D$4))&gt;=50,IF(SUMIFS(OFFSET(データ_研究棟施設!$M$5:$M$1048576,0,ROUND(FG$8*24,1)),データ_研究棟施設!$J$5:$J$1048576,OFFSET($G$9,ROW()-ROW($N$9),FG$6-$D$4))&gt;=100*$E94,"×","△"),IF(OR(FG$8&lt;9/24,FG$8&gt;=17/24,FG$110="△"),"△","〇")))</f>
        <v>×</v>
      </c>
      <c r="FH94" s="29" t="str">
        <f ca="1">IF(OR(FH$9="×",FH$110="×"),"×",IF(SUMIFS(OFFSET(データ_研究棟施設!$M$5:$M$1048576,0,ROUND(FH$8*24,1)),データ_研究棟施設!$J$5:$J$1048576,OFFSET($G$9,ROW()-ROW($N$9),FH$6-$D$4))&gt;=50,IF(SUMIFS(OFFSET(データ_研究棟施設!$M$5:$M$1048576,0,ROUND(FH$8*24,1)),データ_研究棟施設!$J$5:$J$1048576,OFFSET($G$9,ROW()-ROW($N$9),FH$6-$D$4))&gt;=100*$E94,"×","△"),IF(OR(FH$8&lt;9/24,FH$8&gt;=17/24,FH$110="△"),"△","〇")))</f>
        <v>×</v>
      </c>
      <c r="FI94" s="29" t="str">
        <f ca="1">IF(OR(FI$9="×",FI$110="×"),"×",IF(SUMIFS(OFFSET(データ_研究棟施設!$M$5:$M$1048576,0,ROUND(FI$8*24,1)),データ_研究棟施設!$J$5:$J$1048576,OFFSET($G$9,ROW()-ROW($N$9),FI$6-$D$4))&gt;=50,IF(SUMIFS(OFFSET(データ_研究棟施設!$M$5:$M$1048576,0,ROUND(FI$8*24,1)),データ_研究棟施設!$J$5:$J$1048576,OFFSET($G$9,ROW()-ROW($N$9),FI$6-$D$4))&gt;=100*$E94,"×","△"),IF(OR(FI$8&lt;9/24,FI$8&gt;=17/24,FI$110="△"),"△","〇")))</f>
        <v>×</v>
      </c>
      <c r="FJ94" s="29" t="str">
        <f ca="1">IF(OR(FJ$9="×",FJ$110="×"),"×",IF(SUMIFS(OFFSET(データ_研究棟施設!$M$5:$M$1048576,0,ROUND(FJ$8*24,1)),データ_研究棟施設!$J$5:$J$1048576,OFFSET($G$9,ROW()-ROW($N$9),FJ$6-$D$4))&gt;=50,IF(SUMIFS(OFFSET(データ_研究棟施設!$M$5:$M$1048576,0,ROUND(FJ$8*24,1)),データ_研究棟施設!$J$5:$J$1048576,OFFSET($G$9,ROW()-ROW($N$9),FJ$6-$D$4))&gt;=100*$E94,"×","△"),IF(OR(FJ$8&lt;9/24,FJ$8&gt;=17/24,FJ$110="△"),"△","〇")))</f>
        <v>×</v>
      </c>
      <c r="FK94" s="28" t="str">
        <f ca="1">IF(OR(FK$9="×",FK$110="×"),"×",IF(SUMIFS(OFFSET(データ_研究棟施設!$M$5:$M$1048576,0,ROUND(FK$8*24,1)),データ_研究棟施設!$J$5:$J$1048576,OFFSET($G$9,ROW()-ROW($N$9),FK$6-$D$4))&gt;=50,IF(SUMIFS(OFFSET(データ_研究棟施設!$M$5:$M$1048576,0,ROUND(FK$8*24,1)),データ_研究棟施設!$J$5:$J$1048576,OFFSET($G$9,ROW()-ROW($N$9),FK$6-$D$4))&gt;=100*$E94,"×","△"),IF(OR(FK$8&lt;9/24,FK$8&gt;=17/24,FK$110="△"),"△","〇")))</f>
        <v>×</v>
      </c>
      <c r="FL94" s="29" t="str">
        <f ca="1">IF(OR(FL$9="×",FL$110="×"),"×",IF(SUMIFS(OFFSET(データ_研究棟施設!$M$5:$M$1048576,0,ROUND(FL$8*24,1)),データ_研究棟施設!$J$5:$J$1048576,OFFSET($G$9,ROW()-ROW($N$9),FL$6-$D$4))&gt;=50,IF(SUMIFS(OFFSET(データ_研究棟施設!$M$5:$M$1048576,0,ROUND(FL$8*24,1)),データ_研究棟施設!$J$5:$J$1048576,OFFSET($G$9,ROW()-ROW($N$9),FL$6-$D$4))&gt;=100*$E94,"×","△"),IF(OR(FL$8&lt;9/24,FL$8&gt;=17/24,FL$110="△"),"△","〇")))</f>
        <v>×</v>
      </c>
      <c r="FM94" s="29" t="str">
        <f ca="1">IF(OR(FM$9="×",FM$110="×"),"×",IF(SUMIFS(OFFSET(データ_研究棟施設!$M$5:$M$1048576,0,ROUND(FM$8*24,1)),データ_研究棟施設!$J$5:$J$1048576,OFFSET($G$9,ROW()-ROW($N$9),FM$6-$D$4))&gt;=50,IF(SUMIFS(OFFSET(データ_研究棟施設!$M$5:$M$1048576,0,ROUND(FM$8*24,1)),データ_研究棟施設!$J$5:$J$1048576,OFFSET($G$9,ROW()-ROW($N$9),FM$6-$D$4))&gt;=100*$E94,"×","△"),IF(OR(FM$8&lt;9/24,FM$8&gt;=17/24,FM$110="△"),"△","〇")))</f>
        <v>×</v>
      </c>
      <c r="FN94" s="30" t="str">
        <f ca="1">IF(OR(FN$9="×",FN$110="×"),"×",IF(SUMIFS(OFFSET(データ_研究棟施設!$M$5:$M$1048576,0,ROUND(FN$8*24,1)),データ_研究棟施設!$J$5:$J$1048576,OFFSET($G$9,ROW()-ROW($N$9),FN$6-$D$4))&gt;=50,IF(SUMIFS(OFFSET(データ_研究棟施設!$M$5:$M$1048576,0,ROUND(FN$8*24,1)),データ_研究棟施設!$J$5:$J$1048576,OFFSET($G$9,ROW()-ROW($N$9),FN$6-$D$4))&gt;=100*$E94,"×","△"),IF(OR(FN$8&lt;9/24,FN$8&gt;=17/24,FN$110="△"),"△","〇")))</f>
        <v>×</v>
      </c>
      <c r="FO94" s="29" t="str">
        <f ca="1">IF(OR(FO$9="×",FO$110="×"),"×",IF(SUMIFS(OFFSET(データ_研究棟施設!$M$5:$M$1048576,0,ROUND(FO$8*24,1)),データ_研究棟施設!$J$5:$J$1048576,OFFSET($G$9,ROW()-ROW($N$9),FO$6-$D$4))&gt;=50,IF(SUMIFS(OFFSET(データ_研究棟施設!$M$5:$M$1048576,0,ROUND(FO$8*24,1)),データ_研究棟施設!$J$5:$J$1048576,OFFSET($G$9,ROW()-ROW($N$9),FO$6-$D$4))&gt;=100*$E94,"×","△"),IF(OR(FO$8&lt;9/24,FO$8&gt;=17/24,FO$110="△"),"△","〇")))</f>
        <v>×</v>
      </c>
      <c r="FP94" s="29" t="str">
        <f ca="1">IF(OR(FP$9="×",FP$110="×"),"×",IF(SUMIFS(OFFSET(データ_研究棟施設!$M$5:$M$1048576,0,ROUND(FP$8*24,1)),データ_研究棟施設!$J$5:$J$1048576,OFFSET($G$9,ROW()-ROW($N$9),FP$6-$D$4))&gt;=50,IF(SUMIFS(OFFSET(データ_研究棟施設!$M$5:$M$1048576,0,ROUND(FP$8*24,1)),データ_研究棟施設!$J$5:$J$1048576,OFFSET($G$9,ROW()-ROW($N$9),FP$6-$D$4))&gt;=100*$E94,"×","△"),IF(OR(FP$8&lt;9/24,FP$8&gt;=17/24,FP$110="△"),"△","〇")))</f>
        <v>×</v>
      </c>
      <c r="FQ94" s="29" t="str">
        <f ca="1">IF(OR(FQ$9="×",FQ$110="×"),"×",IF(SUMIFS(OFFSET(データ_研究棟施設!$M$5:$M$1048576,0,ROUND(FQ$8*24,1)),データ_研究棟施設!$J$5:$J$1048576,OFFSET($G$9,ROW()-ROW($N$9),FQ$6-$D$4))&gt;=50,IF(SUMIFS(OFFSET(データ_研究棟施設!$M$5:$M$1048576,0,ROUND(FQ$8*24,1)),データ_研究棟施設!$J$5:$J$1048576,OFFSET($G$9,ROW()-ROW($N$9),FQ$6-$D$4))&gt;=100*$E94,"×","△"),IF(OR(FQ$8&lt;9/24,FQ$8&gt;=17/24,FQ$110="△"),"△","〇")))</f>
        <v>×</v>
      </c>
      <c r="FR94" s="29" t="str">
        <f ca="1">IF(OR(FR$9="×",FR$110="×"),"×",IF(SUMIFS(OFFSET(データ_研究棟施設!$M$5:$M$1048576,0,ROUND(FR$8*24,1)),データ_研究棟施設!$J$5:$J$1048576,OFFSET($G$9,ROW()-ROW($N$9),FR$6-$D$4))&gt;=50,IF(SUMIFS(OFFSET(データ_研究棟施設!$M$5:$M$1048576,0,ROUND(FR$8*24,1)),データ_研究棟施設!$J$5:$J$1048576,OFFSET($G$9,ROW()-ROW($N$9),FR$6-$D$4))&gt;=100*$E94,"×","△"),IF(OR(FR$8&lt;9/24,FR$8&gt;=17/24,FR$110="△"),"△","〇")))</f>
        <v>×</v>
      </c>
      <c r="FS94" s="28" t="str">
        <f ca="1">IF(OR(FS$9="×",FS$110="×"),"×",IF(SUMIFS(OFFSET(データ_研究棟施設!$M$5:$M$1048576,0,ROUND(FS$8*24,1)),データ_研究棟施設!$J$5:$J$1048576,OFFSET($G$9,ROW()-ROW($N$9),FS$6-$D$4))&gt;=50,IF(SUMIFS(OFFSET(データ_研究棟施設!$M$5:$M$1048576,0,ROUND(FS$8*24,1)),データ_研究棟施設!$J$5:$J$1048576,OFFSET($G$9,ROW()-ROW($N$9),FS$6-$D$4))&gt;=100*$E94,"×","△"),IF(OR(FS$8&lt;9/24,FS$8&gt;=17/24,FS$110="△"),"△","〇")))</f>
        <v>×</v>
      </c>
      <c r="FT94" s="29" t="str">
        <f ca="1">IF(OR(FT$9="×",FT$110="×"),"×",IF(SUMIFS(OFFSET(データ_研究棟施設!$M$5:$M$1048576,0,ROUND(FT$8*24,1)),データ_研究棟施設!$J$5:$J$1048576,OFFSET($G$9,ROW()-ROW($N$9),FT$6-$D$4))&gt;=50,IF(SUMIFS(OFFSET(データ_研究棟施設!$M$5:$M$1048576,0,ROUND(FT$8*24,1)),データ_研究棟施設!$J$5:$J$1048576,OFFSET($G$9,ROW()-ROW($N$9),FT$6-$D$4))&gt;=100*$E94,"×","△"),IF(OR(FT$8&lt;9/24,FT$8&gt;=17/24,FT$110="△"),"△","〇")))</f>
        <v>×</v>
      </c>
      <c r="FU94" s="29" t="str">
        <f ca="1">IF(OR(FU$9="×",FU$110="×"),"×",IF(SUMIFS(OFFSET(データ_研究棟施設!$M$5:$M$1048576,0,ROUND(FU$8*24,1)),データ_研究棟施設!$J$5:$J$1048576,OFFSET($G$9,ROW()-ROW($N$9),FU$6-$D$4))&gt;=50,IF(SUMIFS(OFFSET(データ_研究棟施設!$M$5:$M$1048576,0,ROUND(FU$8*24,1)),データ_研究棟施設!$J$5:$J$1048576,OFFSET($G$9,ROW()-ROW($N$9),FU$6-$D$4))&gt;=100*$E94,"×","△"),IF(OR(FU$8&lt;9/24,FU$8&gt;=17/24,FU$110="△"),"△","〇")))</f>
        <v>×</v>
      </c>
      <c r="FV94" s="30" t="str">
        <f ca="1">IF(OR(FV$9="×",FV$110="×"),"×",IF(SUMIFS(OFFSET(データ_研究棟施設!$M$5:$M$1048576,0,ROUND(FV$8*24,1)),データ_研究棟施設!$J$5:$J$1048576,OFFSET($G$9,ROW()-ROW($N$9),FV$6-$D$4))&gt;=50,IF(SUMIFS(OFFSET(データ_研究棟施設!$M$5:$M$1048576,0,ROUND(FV$8*24,1)),データ_研究棟施設!$J$5:$J$1048576,OFFSET($G$9,ROW()-ROW($N$9),FV$6-$D$4))&gt;=100*$E94,"×","△"),IF(OR(FV$8&lt;9/24,FV$8&gt;=17/24,FV$110="△"),"△","〇")))</f>
        <v>×</v>
      </c>
      <c r="FW94" s="29" t="str">
        <f ca="1">IF(OR(FW$9="×",FW$110="×"),"×",IF(SUMIFS(OFFSET(データ_研究棟施設!$M$5:$M$1048576,0,ROUND(FW$8*24,1)),データ_研究棟施設!$J$5:$J$1048576,OFFSET($G$9,ROW()-ROW($N$9),FW$6-$D$4))&gt;=50,IF(SUMIFS(OFFSET(データ_研究棟施設!$M$5:$M$1048576,0,ROUND(FW$8*24,1)),データ_研究棟施設!$J$5:$J$1048576,OFFSET($G$9,ROW()-ROW($N$9),FW$6-$D$4))&gt;=100*$E94,"×","△"),IF(OR(FW$8&lt;9/24,FW$8&gt;=17/24,FW$110="△"),"△","〇")))</f>
        <v>×</v>
      </c>
      <c r="FX94" s="29" t="str">
        <f ca="1">IF(OR(FX$9="×",FX$110="×"),"×",IF(SUMIFS(OFFSET(データ_研究棟施設!$M$5:$M$1048576,0,ROUND(FX$8*24,1)),データ_研究棟施設!$J$5:$J$1048576,OFFSET($G$9,ROW()-ROW($N$9),FX$6-$D$4))&gt;=50,IF(SUMIFS(OFFSET(データ_研究棟施設!$M$5:$M$1048576,0,ROUND(FX$8*24,1)),データ_研究棟施設!$J$5:$J$1048576,OFFSET($G$9,ROW()-ROW($N$9),FX$6-$D$4))&gt;=100*$E94,"×","△"),IF(OR(FX$8&lt;9/24,FX$8&gt;=17/24,FX$110="△"),"△","〇")))</f>
        <v>×</v>
      </c>
      <c r="FY94" s="37" t="str">
        <f ca="1">IF(OR(FY$9="×",FY$110="×"),"×",IF(SUMIFS(OFFSET(データ_研究棟施設!$M$5:$M$1048576,0,ROUND(FY$8*24,1)),データ_研究棟施設!$J$5:$J$1048576,OFFSET($G$9,ROW()-ROW($N$9),FY$6-$D$4))&gt;=50,IF(SUMIFS(OFFSET(データ_研究棟施設!$M$5:$M$1048576,0,ROUND(FY$8*24,1)),データ_研究棟施設!$J$5:$J$1048576,OFFSET($G$9,ROW()-ROW($N$9),FY$6-$D$4))&gt;=100*$E94,"×","△"),IF(OR(FY$8&lt;9/24,FY$8&gt;=17/24,FY$110="△"),"△","〇")))</f>
        <v>×</v>
      </c>
    </row>
    <row r="95" spans="1:181">
      <c r="A95" s="17"/>
      <c r="B95" s="81" t="s">
        <v>282</v>
      </c>
      <c r="C95" s="82"/>
      <c r="D95" s="11" t="s">
        <v>261</v>
      </c>
      <c r="E95" s="10" t="str">
        <f>INDEX(施設情報!$D$1:$D$1000,MATCH(D95,施設情報!$C$1:$C$1000,0))</f>
        <v>3</v>
      </c>
      <c r="F95" s="11" t="s">
        <v>275</v>
      </c>
      <c r="G95" s="8" t="str">
        <f t="shared" si="29"/>
        <v>115-46391</v>
      </c>
      <c r="H95" s="10" t="str">
        <f t="shared" si="30"/>
        <v>115-46392</v>
      </c>
      <c r="I95" s="10" t="str">
        <f t="shared" si="31"/>
        <v>115-46393</v>
      </c>
      <c r="J95" s="10" t="str">
        <f t="shared" si="32"/>
        <v>115-46394</v>
      </c>
      <c r="K95" s="10" t="str">
        <f t="shared" si="33"/>
        <v>115-46395</v>
      </c>
      <c r="L95" s="10" t="str">
        <f t="shared" si="34"/>
        <v>115-46396</v>
      </c>
      <c r="M95" s="10" t="str">
        <f t="shared" si="35"/>
        <v>115-46397</v>
      </c>
      <c r="N95" s="36" t="str">
        <f ca="1">IF(OR(N$9="×",N$110="×"),"×",IF(SUMIFS(OFFSET(データ_研究棟施設!$M$5:$M$1048576,0,ROUND(N$8*24,1)),データ_研究棟施設!$J$5:$J$1048576,OFFSET($G$9,ROW()-ROW($N$9),N$6-$D$4))&gt;=50,IF(SUMIFS(OFFSET(データ_研究棟施設!$M$5:$M$1048576,0,ROUND(N$8*24,1)),データ_研究棟施設!$J$5:$J$1048576,OFFSET($G$9,ROW()-ROW($N$9),N$6-$D$4))&gt;=100*$E95,"×","△"),IF(OR(N$8&lt;9/24,N$8&gt;=17/24,N$110="△"),"△","〇")))</f>
        <v>△</v>
      </c>
      <c r="O95" s="29" t="str">
        <f ca="1">IF(OR(O$9="×",O$110="×"),"×",IF(SUMIFS(OFFSET(データ_研究棟施設!$M$5:$M$1048576,0,ROUND(O$8*24,1)),データ_研究棟施設!$J$5:$J$1048576,OFFSET($G$9,ROW()-ROW($N$9),O$6-$D$4))&gt;=50,IF(SUMIFS(OFFSET(データ_研究棟施設!$M$5:$M$1048576,0,ROUND(O$8*24,1)),データ_研究棟施設!$J$5:$J$1048576,OFFSET($G$9,ROW()-ROW($N$9),O$6-$D$4))&gt;=100*$E95,"×","△"),IF(OR(O$8&lt;9/24,O$8&gt;=17/24,O$110="△"),"△","〇")))</f>
        <v>△</v>
      </c>
      <c r="P95" s="29" t="str">
        <f ca="1">IF(OR(P$9="×",P$110="×"),"×",IF(SUMIFS(OFFSET(データ_研究棟施設!$M$5:$M$1048576,0,ROUND(P$8*24,1)),データ_研究棟施設!$J$5:$J$1048576,OFFSET($G$9,ROW()-ROW($N$9),P$6-$D$4))&gt;=50,IF(SUMIFS(OFFSET(データ_研究棟施設!$M$5:$M$1048576,0,ROUND(P$8*24,1)),データ_研究棟施設!$J$5:$J$1048576,OFFSET($G$9,ROW()-ROW($N$9),P$6-$D$4))&gt;=100*$E95,"×","△"),IF(OR(P$8&lt;9/24,P$8&gt;=17/24,P$110="△"),"△","〇")))</f>
        <v>△</v>
      </c>
      <c r="Q95" s="29" t="str">
        <f ca="1">IF(OR(Q$9="×",Q$110="×"),"×",IF(SUMIFS(OFFSET(データ_研究棟施設!$M$5:$M$1048576,0,ROUND(Q$8*24,1)),データ_研究棟施設!$J$5:$J$1048576,OFFSET($G$9,ROW()-ROW($N$9),Q$6-$D$4))&gt;=50,IF(SUMIFS(OFFSET(データ_研究棟施設!$M$5:$M$1048576,0,ROUND(Q$8*24,1)),データ_研究棟施設!$J$5:$J$1048576,OFFSET($G$9,ROW()-ROW($N$9),Q$6-$D$4))&gt;=100*$E95,"×","△"),IF(OR(Q$8&lt;9/24,Q$8&gt;=17/24,Q$110="△"),"△","〇")))</f>
        <v>△</v>
      </c>
      <c r="R95" s="29" t="str">
        <f ca="1">IF(OR(R$9="×",R$110="×"),"×",IF(SUMIFS(OFFSET(データ_研究棟施設!$M$5:$M$1048576,0,ROUND(R$8*24,1)),データ_研究棟施設!$J$5:$J$1048576,OFFSET($G$9,ROW()-ROW($N$9),R$6-$D$4))&gt;=50,IF(SUMIFS(OFFSET(データ_研究棟施設!$M$5:$M$1048576,0,ROUND(R$8*24,1)),データ_研究棟施設!$J$5:$J$1048576,OFFSET($G$9,ROW()-ROW($N$9),R$6-$D$4))&gt;=100*$E95,"×","△"),IF(OR(R$8&lt;9/24,R$8&gt;=17/24,R$110="△"),"△","〇")))</f>
        <v>△</v>
      </c>
      <c r="S95" s="29" t="str">
        <f ca="1">IF(OR(S$9="×",S$110="×"),"×",IF(SUMIFS(OFFSET(データ_研究棟施設!$M$5:$M$1048576,0,ROUND(S$8*24,1)),データ_研究棟施設!$J$5:$J$1048576,OFFSET($G$9,ROW()-ROW($N$9),S$6-$D$4))&gt;=50,IF(SUMIFS(OFFSET(データ_研究棟施設!$M$5:$M$1048576,0,ROUND(S$8*24,1)),データ_研究棟施設!$J$5:$J$1048576,OFFSET($G$9,ROW()-ROW($N$9),S$6-$D$4))&gt;=100*$E95,"×","△"),IF(OR(S$8&lt;9/24,S$8&gt;=17/24,S$110="△"),"△","〇")))</f>
        <v>△</v>
      </c>
      <c r="T95" s="29" t="str">
        <f ca="1">IF(OR(T$9="×",T$110="×"),"×",IF(SUMIFS(OFFSET(データ_研究棟施設!$M$5:$M$1048576,0,ROUND(T$8*24,1)),データ_研究棟施設!$J$5:$J$1048576,OFFSET($G$9,ROW()-ROW($N$9),T$6-$D$4))&gt;=50,IF(SUMIFS(OFFSET(データ_研究棟施設!$M$5:$M$1048576,0,ROUND(T$8*24,1)),データ_研究棟施設!$J$5:$J$1048576,OFFSET($G$9,ROW()-ROW($N$9),T$6-$D$4))&gt;=100*$E95,"×","△"),IF(OR(T$8&lt;9/24,T$8&gt;=17/24,T$110="△"),"△","〇")))</f>
        <v>△</v>
      </c>
      <c r="U95" s="29" t="str">
        <f ca="1">IF(OR(U$9="×",U$110="×"),"×",IF(SUMIFS(OFFSET(データ_研究棟施設!$M$5:$M$1048576,0,ROUND(U$8*24,1)),データ_研究棟施設!$J$5:$J$1048576,OFFSET($G$9,ROW()-ROW($N$9),U$6-$D$4))&gt;=50,IF(SUMIFS(OFFSET(データ_研究棟施設!$M$5:$M$1048576,0,ROUND(U$8*24,1)),データ_研究棟施設!$J$5:$J$1048576,OFFSET($G$9,ROW()-ROW($N$9),U$6-$D$4))&gt;=100*$E95,"×","△"),IF(OR(U$8&lt;9/24,U$8&gt;=17/24,U$110="△"),"△","〇")))</f>
        <v>△</v>
      </c>
      <c r="V95" s="29" t="str">
        <f ca="1">IF(OR(V$9="×",V$110="×"),"×",IF(SUMIFS(OFFSET(データ_研究棟施設!$M$5:$M$1048576,0,ROUND(V$8*24,1)),データ_研究棟施設!$J$5:$J$1048576,OFFSET($G$9,ROW()-ROW($N$9),V$6-$D$4))&gt;=50,IF(SUMIFS(OFFSET(データ_研究棟施設!$M$5:$M$1048576,0,ROUND(V$8*24,1)),データ_研究棟施設!$J$5:$J$1048576,OFFSET($G$9,ROW()-ROW($N$9),V$6-$D$4))&gt;=100*$E95,"×","△"),IF(OR(V$8&lt;9/24,V$8&gt;=17/24,V$110="△"),"△","〇")))</f>
        <v>△</v>
      </c>
      <c r="W95" s="28" t="str">
        <f ca="1">IF(OR(W$9="×",W$110="×"),"×",IF(SUMIFS(OFFSET(データ_研究棟施設!$M$5:$M$1048576,0,ROUND(W$8*24,1)),データ_研究棟施設!$J$5:$J$1048576,OFFSET($G$9,ROW()-ROW($N$9),W$6-$D$4))&gt;=50,IF(SUMIFS(OFFSET(データ_研究棟施設!$M$5:$M$1048576,0,ROUND(W$8*24,1)),データ_研究棟施設!$J$5:$J$1048576,OFFSET($G$9,ROW()-ROW($N$9),W$6-$D$4))&gt;=100*$E95,"×","△"),IF(OR(W$8&lt;9/24,W$8&gt;=17/24,W$110="△"),"△","〇")))</f>
        <v>〇</v>
      </c>
      <c r="X95" s="29" t="str">
        <f ca="1">IF(OR(X$9="×",X$110="×"),"×",IF(SUMIFS(OFFSET(データ_研究棟施設!$M$5:$M$1048576,0,ROUND(X$8*24,1)),データ_研究棟施設!$J$5:$J$1048576,OFFSET($G$9,ROW()-ROW($N$9),X$6-$D$4))&gt;=50,IF(SUMIFS(OFFSET(データ_研究棟施設!$M$5:$M$1048576,0,ROUND(X$8*24,1)),データ_研究棟施設!$J$5:$J$1048576,OFFSET($G$9,ROW()-ROW($N$9),X$6-$D$4))&gt;=100*$E95,"×","△"),IF(OR(X$8&lt;9/24,X$8&gt;=17/24,X$110="△"),"△","〇")))</f>
        <v>〇</v>
      </c>
      <c r="Y95" s="29" t="str">
        <f ca="1">IF(OR(Y$9="×",Y$110="×"),"×",IF(SUMIFS(OFFSET(データ_研究棟施設!$M$5:$M$1048576,0,ROUND(Y$8*24,1)),データ_研究棟施設!$J$5:$J$1048576,OFFSET($G$9,ROW()-ROW($N$9),Y$6-$D$4))&gt;=50,IF(SUMIFS(OFFSET(データ_研究棟施設!$M$5:$M$1048576,0,ROUND(Y$8*24,1)),データ_研究棟施設!$J$5:$J$1048576,OFFSET($G$9,ROW()-ROW($N$9),Y$6-$D$4))&gt;=100*$E95,"×","△"),IF(OR(Y$8&lt;9/24,Y$8&gt;=17/24,Y$110="△"),"△","〇")))</f>
        <v>〇</v>
      </c>
      <c r="Z95" s="30" t="str">
        <f ca="1">IF(OR(Z$9="×",Z$110="×"),"×",IF(SUMIFS(OFFSET(データ_研究棟施設!$M$5:$M$1048576,0,ROUND(Z$8*24,1)),データ_研究棟施設!$J$5:$J$1048576,OFFSET($G$9,ROW()-ROW($N$9),Z$6-$D$4))&gt;=50,IF(SUMIFS(OFFSET(データ_研究棟施設!$M$5:$M$1048576,0,ROUND(Z$8*24,1)),データ_研究棟施設!$J$5:$J$1048576,OFFSET($G$9,ROW()-ROW($N$9),Z$6-$D$4))&gt;=100*$E95,"×","△"),IF(OR(Z$8&lt;9/24,Z$8&gt;=17/24,Z$110="△"),"△","〇")))</f>
        <v>〇</v>
      </c>
      <c r="AA95" s="29" t="str">
        <f ca="1">IF(OR(AA$9="×",AA$110="×"),"×",IF(SUMIFS(OFFSET(データ_研究棟施設!$M$5:$M$1048576,0,ROUND(AA$8*24,1)),データ_研究棟施設!$J$5:$J$1048576,OFFSET($G$9,ROW()-ROW($N$9),AA$6-$D$4))&gt;=50,IF(SUMIFS(OFFSET(データ_研究棟施設!$M$5:$M$1048576,0,ROUND(AA$8*24,1)),データ_研究棟施設!$J$5:$J$1048576,OFFSET($G$9,ROW()-ROW($N$9),AA$6-$D$4))&gt;=100*$E95,"×","△"),IF(OR(AA$8&lt;9/24,AA$8&gt;=17/24,AA$110="△"),"△","〇")))</f>
        <v>〇</v>
      </c>
      <c r="AB95" s="29" t="str">
        <f ca="1">IF(OR(AB$9="×",AB$110="×"),"×",IF(SUMIFS(OFFSET(データ_研究棟施設!$M$5:$M$1048576,0,ROUND(AB$8*24,1)),データ_研究棟施設!$J$5:$J$1048576,OFFSET($G$9,ROW()-ROW($N$9),AB$6-$D$4))&gt;=50,IF(SUMIFS(OFFSET(データ_研究棟施設!$M$5:$M$1048576,0,ROUND(AB$8*24,1)),データ_研究棟施設!$J$5:$J$1048576,OFFSET($G$9,ROW()-ROW($N$9),AB$6-$D$4))&gt;=100*$E95,"×","△"),IF(OR(AB$8&lt;9/24,AB$8&gt;=17/24,AB$110="△"),"△","〇")))</f>
        <v>〇</v>
      </c>
      <c r="AC95" s="29" t="str">
        <f ca="1">IF(OR(AC$9="×",AC$110="×"),"×",IF(SUMIFS(OFFSET(データ_研究棟施設!$M$5:$M$1048576,0,ROUND(AC$8*24,1)),データ_研究棟施設!$J$5:$J$1048576,OFFSET($G$9,ROW()-ROW($N$9),AC$6-$D$4))&gt;=50,IF(SUMIFS(OFFSET(データ_研究棟施設!$M$5:$M$1048576,0,ROUND(AC$8*24,1)),データ_研究棟施設!$J$5:$J$1048576,OFFSET($G$9,ROW()-ROW($N$9),AC$6-$D$4))&gt;=100*$E95,"×","△"),IF(OR(AC$8&lt;9/24,AC$8&gt;=17/24,AC$110="△"),"△","〇")))</f>
        <v>〇</v>
      </c>
      <c r="AD95" s="29" t="str">
        <f ca="1">IF(OR(AD$9="×",AD$110="×"),"×",IF(SUMIFS(OFFSET(データ_研究棟施設!$M$5:$M$1048576,0,ROUND(AD$8*24,1)),データ_研究棟施設!$J$5:$J$1048576,OFFSET($G$9,ROW()-ROW($N$9),AD$6-$D$4))&gt;=50,IF(SUMIFS(OFFSET(データ_研究棟施設!$M$5:$M$1048576,0,ROUND(AD$8*24,1)),データ_研究棟施設!$J$5:$J$1048576,OFFSET($G$9,ROW()-ROW($N$9),AD$6-$D$4))&gt;=100*$E95,"×","△"),IF(OR(AD$8&lt;9/24,AD$8&gt;=17/24,AD$110="△"),"△","〇")))</f>
        <v>〇</v>
      </c>
      <c r="AE95" s="28" t="str">
        <f ca="1">IF(OR(AE$9="×",AE$110="×"),"×",IF(SUMIFS(OFFSET(データ_研究棟施設!$M$5:$M$1048576,0,ROUND(AE$8*24,1)),データ_研究棟施設!$J$5:$J$1048576,OFFSET($G$9,ROW()-ROW($N$9),AE$6-$D$4))&gt;=50,IF(SUMIFS(OFFSET(データ_研究棟施設!$M$5:$M$1048576,0,ROUND(AE$8*24,1)),データ_研究棟施設!$J$5:$J$1048576,OFFSET($G$9,ROW()-ROW($N$9),AE$6-$D$4))&gt;=100*$E95,"×","△"),IF(OR(AE$8&lt;9/24,AE$8&gt;=17/24,AE$110="△"),"△","〇")))</f>
        <v>△</v>
      </c>
      <c r="AF95" s="29" t="str">
        <f ca="1">IF(OR(AF$9="×",AF$110="×"),"×",IF(SUMIFS(OFFSET(データ_研究棟施設!$M$5:$M$1048576,0,ROUND(AF$8*24,1)),データ_研究棟施設!$J$5:$J$1048576,OFFSET($G$9,ROW()-ROW($N$9),AF$6-$D$4))&gt;=50,IF(SUMIFS(OFFSET(データ_研究棟施設!$M$5:$M$1048576,0,ROUND(AF$8*24,1)),データ_研究棟施設!$J$5:$J$1048576,OFFSET($G$9,ROW()-ROW($N$9),AF$6-$D$4))&gt;=100*$E95,"×","△"),IF(OR(AF$8&lt;9/24,AF$8&gt;=17/24,AF$110="△"),"△","〇")))</f>
        <v>△</v>
      </c>
      <c r="AG95" s="29" t="str">
        <f ca="1">IF(OR(AG$9="×",AG$110="×"),"×",IF(SUMIFS(OFFSET(データ_研究棟施設!$M$5:$M$1048576,0,ROUND(AG$8*24,1)),データ_研究棟施設!$J$5:$J$1048576,OFFSET($G$9,ROW()-ROW($N$9),AG$6-$D$4))&gt;=50,IF(SUMIFS(OFFSET(データ_研究棟施設!$M$5:$M$1048576,0,ROUND(AG$8*24,1)),データ_研究棟施設!$J$5:$J$1048576,OFFSET($G$9,ROW()-ROW($N$9),AG$6-$D$4))&gt;=100*$E95,"×","△"),IF(OR(AG$8&lt;9/24,AG$8&gt;=17/24,AG$110="△"),"△","〇")))</f>
        <v>△</v>
      </c>
      <c r="AH95" s="30" t="str">
        <f ca="1">IF(OR(AH$9="×",AH$110="×"),"×",IF(SUMIFS(OFFSET(データ_研究棟施設!$M$5:$M$1048576,0,ROUND(AH$8*24,1)),データ_研究棟施設!$J$5:$J$1048576,OFFSET($G$9,ROW()-ROW($N$9),AH$6-$D$4))&gt;=50,IF(SUMIFS(OFFSET(データ_研究棟施設!$M$5:$M$1048576,0,ROUND(AH$8*24,1)),データ_研究棟施設!$J$5:$J$1048576,OFFSET($G$9,ROW()-ROW($N$9),AH$6-$D$4))&gt;=100*$E95,"×","△"),IF(OR(AH$8&lt;9/24,AH$8&gt;=17/24,AH$110="△"),"△","〇")))</f>
        <v>△</v>
      </c>
      <c r="AI95" s="29" t="str">
        <f ca="1">IF(OR(AI$9="×",AI$110="×"),"×",IF(SUMIFS(OFFSET(データ_研究棟施設!$M$5:$M$1048576,0,ROUND(AI$8*24,1)),データ_研究棟施設!$J$5:$J$1048576,OFFSET($G$9,ROW()-ROW($N$9),AI$6-$D$4))&gt;=50,IF(SUMIFS(OFFSET(データ_研究棟施設!$M$5:$M$1048576,0,ROUND(AI$8*24,1)),データ_研究棟施設!$J$5:$J$1048576,OFFSET($G$9,ROW()-ROW($N$9),AI$6-$D$4))&gt;=100*$E95,"×","△"),IF(OR(AI$8&lt;9/24,AI$8&gt;=17/24,AI$110="△"),"△","〇")))</f>
        <v>△</v>
      </c>
      <c r="AJ95" s="29" t="str">
        <f ca="1">IF(OR(AJ$9="×",AJ$110="×"),"×",IF(SUMIFS(OFFSET(データ_研究棟施設!$M$5:$M$1048576,0,ROUND(AJ$8*24,1)),データ_研究棟施設!$J$5:$J$1048576,OFFSET($G$9,ROW()-ROW($N$9),AJ$6-$D$4))&gt;=50,IF(SUMIFS(OFFSET(データ_研究棟施設!$M$5:$M$1048576,0,ROUND(AJ$8*24,1)),データ_研究棟施設!$J$5:$J$1048576,OFFSET($G$9,ROW()-ROW($N$9),AJ$6-$D$4))&gt;=100*$E95,"×","△"),IF(OR(AJ$8&lt;9/24,AJ$8&gt;=17/24,AJ$110="△"),"△","〇")))</f>
        <v>△</v>
      </c>
      <c r="AK95" s="37" t="str">
        <f ca="1">IF(OR(AK$9="×",AK$110="×"),"×",IF(SUMIFS(OFFSET(データ_研究棟施設!$M$5:$M$1048576,0,ROUND(AK$8*24,1)),データ_研究棟施設!$J$5:$J$1048576,OFFSET($G$9,ROW()-ROW($N$9),AK$6-$D$4))&gt;=50,IF(SUMIFS(OFFSET(データ_研究棟施設!$M$5:$M$1048576,0,ROUND(AK$8*24,1)),データ_研究棟施設!$J$5:$J$1048576,OFFSET($G$9,ROW()-ROW($N$9),AK$6-$D$4))&gt;=100*$E95,"×","△"),IF(OR(AK$8&lt;9/24,AK$8&gt;=17/24,AK$110="△"),"△","〇")))</f>
        <v>△</v>
      </c>
      <c r="AL95" s="36" t="str">
        <f ca="1">IF(OR(AL$9="×",AL$110="×"),"×",IF(SUMIFS(OFFSET(データ_研究棟施設!$M$5:$M$1048576,0,ROUND(AL$8*24,1)),データ_研究棟施設!$J$5:$J$1048576,OFFSET($G$9,ROW()-ROW($N$9),AL$6-$D$4))&gt;=50,IF(SUMIFS(OFFSET(データ_研究棟施設!$M$5:$M$1048576,0,ROUND(AL$8*24,1)),データ_研究棟施設!$J$5:$J$1048576,OFFSET($G$9,ROW()-ROW($N$9),AL$6-$D$4))&gt;=100*$E95,"×","△"),IF(OR(AL$8&lt;9/24,AL$8&gt;=17/24,AL$110="△"),"△","〇")))</f>
        <v>△</v>
      </c>
      <c r="AM95" s="29" t="str">
        <f ca="1">IF(OR(AM$9="×",AM$110="×"),"×",IF(SUMIFS(OFFSET(データ_研究棟施設!$M$5:$M$1048576,0,ROUND(AM$8*24,1)),データ_研究棟施設!$J$5:$J$1048576,OFFSET($G$9,ROW()-ROW($N$9),AM$6-$D$4))&gt;=50,IF(SUMIFS(OFFSET(データ_研究棟施設!$M$5:$M$1048576,0,ROUND(AM$8*24,1)),データ_研究棟施設!$J$5:$J$1048576,OFFSET($G$9,ROW()-ROW($N$9),AM$6-$D$4))&gt;=100*$E95,"×","△"),IF(OR(AM$8&lt;9/24,AM$8&gt;=17/24,AM$110="△"),"△","〇")))</f>
        <v>△</v>
      </c>
      <c r="AN95" s="29" t="str">
        <f ca="1">IF(OR(AN$9="×",AN$110="×"),"×",IF(SUMIFS(OFFSET(データ_研究棟施設!$M$5:$M$1048576,0,ROUND(AN$8*24,1)),データ_研究棟施設!$J$5:$J$1048576,OFFSET($G$9,ROW()-ROW($N$9),AN$6-$D$4))&gt;=50,IF(SUMIFS(OFFSET(データ_研究棟施設!$M$5:$M$1048576,0,ROUND(AN$8*24,1)),データ_研究棟施設!$J$5:$J$1048576,OFFSET($G$9,ROW()-ROW($N$9),AN$6-$D$4))&gt;=100*$E95,"×","△"),IF(OR(AN$8&lt;9/24,AN$8&gt;=17/24,AN$110="△"),"△","〇")))</f>
        <v>△</v>
      </c>
      <c r="AO95" s="29" t="str">
        <f ca="1">IF(OR(AO$9="×",AO$110="×"),"×",IF(SUMIFS(OFFSET(データ_研究棟施設!$M$5:$M$1048576,0,ROUND(AO$8*24,1)),データ_研究棟施設!$J$5:$J$1048576,OFFSET($G$9,ROW()-ROW($N$9),AO$6-$D$4))&gt;=50,IF(SUMIFS(OFFSET(データ_研究棟施設!$M$5:$M$1048576,0,ROUND(AO$8*24,1)),データ_研究棟施設!$J$5:$J$1048576,OFFSET($G$9,ROW()-ROW($N$9),AO$6-$D$4))&gt;=100*$E95,"×","△"),IF(OR(AO$8&lt;9/24,AO$8&gt;=17/24,AO$110="△"),"△","〇")))</f>
        <v>△</v>
      </c>
      <c r="AP95" s="29" t="str">
        <f ca="1">IF(OR(AP$9="×",AP$110="×"),"×",IF(SUMIFS(OFFSET(データ_研究棟施設!$M$5:$M$1048576,0,ROUND(AP$8*24,1)),データ_研究棟施設!$J$5:$J$1048576,OFFSET($G$9,ROW()-ROW($N$9),AP$6-$D$4))&gt;=50,IF(SUMIFS(OFFSET(データ_研究棟施設!$M$5:$M$1048576,0,ROUND(AP$8*24,1)),データ_研究棟施設!$J$5:$J$1048576,OFFSET($G$9,ROW()-ROW($N$9),AP$6-$D$4))&gt;=100*$E95,"×","△"),IF(OR(AP$8&lt;9/24,AP$8&gt;=17/24,AP$110="△"),"△","〇")))</f>
        <v>△</v>
      </c>
      <c r="AQ95" s="29" t="str">
        <f ca="1">IF(OR(AQ$9="×",AQ$110="×"),"×",IF(SUMIFS(OFFSET(データ_研究棟施設!$M$5:$M$1048576,0,ROUND(AQ$8*24,1)),データ_研究棟施設!$J$5:$J$1048576,OFFSET($G$9,ROW()-ROW($N$9),AQ$6-$D$4))&gt;=50,IF(SUMIFS(OFFSET(データ_研究棟施設!$M$5:$M$1048576,0,ROUND(AQ$8*24,1)),データ_研究棟施設!$J$5:$J$1048576,OFFSET($G$9,ROW()-ROW($N$9),AQ$6-$D$4))&gt;=100*$E95,"×","△"),IF(OR(AQ$8&lt;9/24,AQ$8&gt;=17/24,AQ$110="△"),"△","〇")))</f>
        <v>△</v>
      </c>
      <c r="AR95" s="29" t="str">
        <f ca="1">IF(OR(AR$9="×",AR$110="×"),"×",IF(SUMIFS(OFFSET(データ_研究棟施設!$M$5:$M$1048576,0,ROUND(AR$8*24,1)),データ_研究棟施設!$J$5:$J$1048576,OFFSET($G$9,ROW()-ROW($N$9),AR$6-$D$4))&gt;=50,IF(SUMIFS(OFFSET(データ_研究棟施設!$M$5:$M$1048576,0,ROUND(AR$8*24,1)),データ_研究棟施設!$J$5:$J$1048576,OFFSET($G$9,ROW()-ROW($N$9),AR$6-$D$4))&gt;=100*$E95,"×","△"),IF(OR(AR$8&lt;9/24,AR$8&gt;=17/24,AR$110="△"),"△","〇")))</f>
        <v>△</v>
      </c>
      <c r="AS95" s="29" t="str">
        <f ca="1">IF(OR(AS$9="×",AS$110="×"),"×",IF(SUMIFS(OFFSET(データ_研究棟施設!$M$5:$M$1048576,0,ROUND(AS$8*24,1)),データ_研究棟施設!$J$5:$J$1048576,OFFSET($G$9,ROW()-ROW($N$9),AS$6-$D$4))&gt;=50,IF(SUMIFS(OFFSET(データ_研究棟施設!$M$5:$M$1048576,0,ROUND(AS$8*24,1)),データ_研究棟施設!$J$5:$J$1048576,OFFSET($G$9,ROW()-ROW($N$9),AS$6-$D$4))&gt;=100*$E95,"×","△"),IF(OR(AS$8&lt;9/24,AS$8&gt;=17/24,AS$110="△"),"△","〇")))</f>
        <v>△</v>
      </c>
      <c r="AT95" s="29" t="str">
        <f ca="1">IF(OR(AT$9="×",AT$110="×"),"×",IF(SUMIFS(OFFSET(データ_研究棟施設!$M$5:$M$1048576,0,ROUND(AT$8*24,1)),データ_研究棟施設!$J$5:$J$1048576,OFFSET($G$9,ROW()-ROW($N$9),AT$6-$D$4))&gt;=50,IF(SUMIFS(OFFSET(データ_研究棟施設!$M$5:$M$1048576,0,ROUND(AT$8*24,1)),データ_研究棟施設!$J$5:$J$1048576,OFFSET($G$9,ROW()-ROW($N$9),AT$6-$D$4))&gt;=100*$E95,"×","△"),IF(OR(AT$8&lt;9/24,AT$8&gt;=17/24,AT$110="△"),"△","〇")))</f>
        <v>△</v>
      </c>
      <c r="AU95" s="28" t="str">
        <f ca="1">IF(OR(AU$9="×",AU$110="×"),"×",IF(SUMIFS(OFFSET(データ_研究棟施設!$M$5:$M$1048576,0,ROUND(AU$8*24,1)),データ_研究棟施設!$J$5:$J$1048576,OFFSET($G$9,ROW()-ROW($N$9),AU$6-$D$4))&gt;=50,IF(SUMIFS(OFFSET(データ_研究棟施設!$M$5:$M$1048576,0,ROUND(AU$8*24,1)),データ_研究棟施設!$J$5:$J$1048576,OFFSET($G$9,ROW()-ROW($N$9),AU$6-$D$4))&gt;=100*$E95,"×","△"),IF(OR(AU$8&lt;9/24,AU$8&gt;=17/24,AU$110="△"),"△","〇")))</f>
        <v>〇</v>
      </c>
      <c r="AV95" s="29" t="str">
        <f ca="1">IF(OR(AV$9="×",AV$110="×"),"×",IF(SUMIFS(OFFSET(データ_研究棟施設!$M$5:$M$1048576,0,ROUND(AV$8*24,1)),データ_研究棟施設!$J$5:$J$1048576,OFFSET($G$9,ROW()-ROW($N$9),AV$6-$D$4))&gt;=50,IF(SUMIFS(OFFSET(データ_研究棟施設!$M$5:$M$1048576,0,ROUND(AV$8*24,1)),データ_研究棟施設!$J$5:$J$1048576,OFFSET($G$9,ROW()-ROW($N$9),AV$6-$D$4))&gt;=100*$E95,"×","△"),IF(OR(AV$8&lt;9/24,AV$8&gt;=17/24,AV$110="△"),"△","〇")))</f>
        <v>〇</v>
      </c>
      <c r="AW95" s="29" t="str">
        <f ca="1">IF(OR(AW$9="×",AW$110="×"),"×",IF(SUMIFS(OFFSET(データ_研究棟施設!$M$5:$M$1048576,0,ROUND(AW$8*24,1)),データ_研究棟施設!$J$5:$J$1048576,OFFSET($G$9,ROW()-ROW($N$9),AW$6-$D$4))&gt;=50,IF(SUMIFS(OFFSET(データ_研究棟施設!$M$5:$M$1048576,0,ROUND(AW$8*24,1)),データ_研究棟施設!$J$5:$J$1048576,OFFSET($G$9,ROW()-ROW($N$9),AW$6-$D$4))&gt;=100*$E95,"×","△"),IF(OR(AW$8&lt;9/24,AW$8&gt;=17/24,AW$110="△"),"△","〇")))</f>
        <v>〇</v>
      </c>
      <c r="AX95" s="30" t="str">
        <f ca="1">IF(OR(AX$9="×",AX$110="×"),"×",IF(SUMIFS(OFFSET(データ_研究棟施設!$M$5:$M$1048576,0,ROUND(AX$8*24,1)),データ_研究棟施設!$J$5:$J$1048576,OFFSET($G$9,ROW()-ROW($N$9),AX$6-$D$4))&gt;=50,IF(SUMIFS(OFFSET(データ_研究棟施設!$M$5:$M$1048576,0,ROUND(AX$8*24,1)),データ_研究棟施設!$J$5:$J$1048576,OFFSET($G$9,ROW()-ROW($N$9),AX$6-$D$4))&gt;=100*$E95,"×","△"),IF(OR(AX$8&lt;9/24,AX$8&gt;=17/24,AX$110="△"),"△","〇")))</f>
        <v>〇</v>
      </c>
      <c r="AY95" s="29" t="str">
        <f ca="1">IF(OR(AY$9="×",AY$110="×"),"×",IF(SUMIFS(OFFSET(データ_研究棟施設!$M$5:$M$1048576,0,ROUND(AY$8*24,1)),データ_研究棟施設!$J$5:$J$1048576,OFFSET($G$9,ROW()-ROW($N$9),AY$6-$D$4))&gt;=50,IF(SUMIFS(OFFSET(データ_研究棟施設!$M$5:$M$1048576,0,ROUND(AY$8*24,1)),データ_研究棟施設!$J$5:$J$1048576,OFFSET($G$9,ROW()-ROW($N$9),AY$6-$D$4))&gt;=100*$E95,"×","△"),IF(OR(AY$8&lt;9/24,AY$8&gt;=17/24,AY$110="△"),"△","〇")))</f>
        <v>〇</v>
      </c>
      <c r="AZ95" s="29" t="str">
        <f ca="1">IF(OR(AZ$9="×",AZ$110="×"),"×",IF(SUMIFS(OFFSET(データ_研究棟施設!$M$5:$M$1048576,0,ROUND(AZ$8*24,1)),データ_研究棟施設!$J$5:$J$1048576,OFFSET($G$9,ROW()-ROW($N$9),AZ$6-$D$4))&gt;=50,IF(SUMIFS(OFFSET(データ_研究棟施設!$M$5:$M$1048576,0,ROUND(AZ$8*24,1)),データ_研究棟施設!$J$5:$J$1048576,OFFSET($G$9,ROW()-ROW($N$9),AZ$6-$D$4))&gt;=100*$E95,"×","△"),IF(OR(AZ$8&lt;9/24,AZ$8&gt;=17/24,AZ$110="△"),"△","〇")))</f>
        <v>〇</v>
      </c>
      <c r="BA95" s="29" t="str">
        <f ca="1">IF(OR(BA$9="×",BA$110="×"),"×",IF(SUMIFS(OFFSET(データ_研究棟施設!$M$5:$M$1048576,0,ROUND(BA$8*24,1)),データ_研究棟施設!$J$5:$J$1048576,OFFSET($G$9,ROW()-ROW($N$9),BA$6-$D$4))&gt;=50,IF(SUMIFS(OFFSET(データ_研究棟施設!$M$5:$M$1048576,0,ROUND(BA$8*24,1)),データ_研究棟施設!$J$5:$J$1048576,OFFSET($G$9,ROW()-ROW($N$9),BA$6-$D$4))&gt;=100*$E95,"×","△"),IF(OR(BA$8&lt;9/24,BA$8&gt;=17/24,BA$110="△"),"△","〇")))</f>
        <v>〇</v>
      </c>
      <c r="BB95" s="29" t="str">
        <f ca="1">IF(OR(BB$9="×",BB$110="×"),"×",IF(SUMIFS(OFFSET(データ_研究棟施設!$M$5:$M$1048576,0,ROUND(BB$8*24,1)),データ_研究棟施設!$J$5:$J$1048576,OFFSET($G$9,ROW()-ROW($N$9),BB$6-$D$4))&gt;=50,IF(SUMIFS(OFFSET(データ_研究棟施設!$M$5:$M$1048576,0,ROUND(BB$8*24,1)),データ_研究棟施設!$J$5:$J$1048576,OFFSET($G$9,ROW()-ROW($N$9),BB$6-$D$4))&gt;=100*$E95,"×","△"),IF(OR(BB$8&lt;9/24,BB$8&gt;=17/24,BB$110="△"),"△","〇")))</f>
        <v>〇</v>
      </c>
      <c r="BC95" s="28" t="str">
        <f ca="1">IF(OR(BC$9="×",BC$110="×"),"×",IF(SUMIFS(OFFSET(データ_研究棟施設!$M$5:$M$1048576,0,ROUND(BC$8*24,1)),データ_研究棟施設!$J$5:$J$1048576,OFFSET($G$9,ROW()-ROW($N$9),BC$6-$D$4))&gt;=50,IF(SUMIFS(OFFSET(データ_研究棟施設!$M$5:$M$1048576,0,ROUND(BC$8*24,1)),データ_研究棟施設!$J$5:$J$1048576,OFFSET($G$9,ROW()-ROW($N$9),BC$6-$D$4))&gt;=100*$E95,"×","△"),IF(OR(BC$8&lt;9/24,BC$8&gt;=17/24,BC$110="△"),"△","〇")))</f>
        <v>△</v>
      </c>
      <c r="BD95" s="29" t="str">
        <f ca="1">IF(OR(BD$9="×",BD$110="×"),"×",IF(SUMIFS(OFFSET(データ_研究棟施設!$M$5:$M$1048576,0,ROUND(BD$8*24,1)),データ_研究棟施設!$J$5:$J$1048576,OFFSET($G$9,ROW()-ROW($N$9),BD$6-$D$4))&gt;=50,IF(SUMIFS(OFFSET(データ_研究棟施設!$M$5:$M$1048576,0,ROUND(BD$8*24,1)),データ_研究棟施設!$J$5:$J$1048576,OFFSET($G$9,ROW()-ROW($N$9),BD$6-$D$4))&gt;=100*$E95,"×","△"),IF(OR(BD$8&lt;9/24,BD$8&gt;=17/24,BD$110="△"),"△","〇")))</f>
        <v>△</v>
      </c>
      <c r="BE95" s="29" t="str">
        <f ca="1">IF(OR(BE$9="×",BE$110="×"),"×",IF(SUMIFS(OFFSET(データ_研究棟施設!$M$5:$M$1048576,0,ROUND(BE$8*24,1)),データ_研究棟施設!$J$5:$J$1048576,OFFSET($G$9,ROW()-ROW($N$9),BE$6-$D$4))&gt;=50,IF(SUMIFS(OFFSET(データ_研究棟施設!$M$5:$M$1048576,0,ROUND(BE$8*24,1)),データ_研究棟施設!$J$5:$J$1048576,OFFSET($G$9,ROW()-ROW($N$9),BE$6-$D$4))&gt;=100*$E95,"×","△"),IF(OR(BE$8&lt;9/24,BE$8&gt;=17/24,BE$110="△"),"△","〇")))</f>
        <v>△</v>
      </c>
      <c r="BF95" s="30" t="str">
        <f ca="1">IF(OR(BF$9="×",BF$110="×"),"×",IF(SUMIFS(OFFSET(データ_研究棟施設!$M$5:$M$1048576,0,ROUND(BF$8*24,1)),データ_研究棟施設!$J$5:$J$1048576,OFFSET($G$9,ROW()-ROW($N$9),BF$6-$D$4))&gt;=50,IF(SUMIFS(OFFSET(データ_研究棟施設!$M$5:$M$1048576,0,ROUND(BF$8*24,1)),データ_研究棟施設!$J$5:$J$1048576,OFFSET($G$9,ROW()-ROW($N$9),BF$6-$D$4))&gt;=100*$E95,"×","△"),IF(OR(BF$8&lt;9/24,BF$8&gt;=17/24,BF$110="△"),"△","〇")))</f>
        <v>△</v>
      </c>
      <c r="BG95" s="29" t="str">
        <f ca="1">IF(OR(BG$9="×",BG$110="×"),"×",IF(SUMIFS(OFFSET(データ_研究棟施設!$M$5:$M$1048576,0,ROUND(BG$8*24,1)),データ_研究棟施設!$J$5:$J$1048576,OFFSET($G$9,ROW()-ROW($N$9),BG$6-$D$4))&gt;=50,IF(SUMIFS(OFFSET(データ_研究棟施設!$M$5:$M$1048576,0,ROUND(BG$8*24,1)),データ_研究棟施設!$J$5:$J$1048576,OFFSET($G$9,ROW()-ROW($N$9),BG$6-$D$4))&gt;=100*$E95,"×","△"),IF(OR(BG$8&lt;9/24,BG$8&gt;=17/24,BG$110="△"),"△","〇")))</f>
        <v>△</v>
      </c>
      <c r="BH95" s="29" t="str">
        <f ca="1">IF(OR(BH$9="×",BH$110="×"),"×",IF(SUMIFS(OFFSET(データ_研究棟施設!$M$5:$M$1048576,0,ROUND(BH$8*24,1)),データ_研究棟施設!$J$5:$J$1048576,OFFSET($G$9,ROW()-ROW($N$9),BH$6-$D$4))&gt;=50,IF(SUMIFS(OFFSET(データ_研究棟施設!$M$5:$M$1048576,0,ROUND(BH$8*24,1)),データ_研究棟施設!$J$5:$J$1048576,OFFSET($G$9,ROW()-ROW($N$9),BH$6-$D$4))&gt;=100*$E95,"×","△"),IF(OR(BH$8&lt;9/24,BH$8&gt;=17/24,BH$110="△"),"△","〇")))</f>
        <v>△</v>
      </c>
      <c r="BI95" s="37" t="str">
        <f ca="1">IF(OR(BI$9="×",BI$110="×"),"×",IF(SUMIFS(OFFSET(データ_研究棟施設!$M$5:$M$1048576,0,ROUND(BI$8*24,1)),データ_研究棟施設!$J$5:$J$1048576,OFFSET($G$9,ROW()-ROW($N$9),BI$6-$D$4))&gt;=50,IF(SUMIFS(OFFSET(データ_研究棟施設!$M$5:$M$1048576,0,ROUND(BI$8*24,1)),データ_研究棟施設!$J$5:$J$1048576,OFFSET($G$9,ROW()-ROW($N$9),BI$6-$D$4))&gt;=100*$E95,"×","△"),IF(OR(BI$8&lt;9/24,BI$8&gt;=17/24,BI$110="△"),"△","〇")))</f>
        <v>△</v>
      </c>
      <c r="BJ95" s="36" t="str">
        <f ca="1">IF(OR(BJ$9="×",BJ$110="×"),"×",IF(SUMIFS(OFFSET(データ_研究棟施設!$M$5:$M$1048576,0,ROUND(BJ$8*24,1)),データ_研究棟施設!$J$5:$J$1048576,OFFSET($G$9,ROW()-ROW($N$9),BJ$6-$D$4))&gt;=50,IF(SUMIFS(OFFSET(データ_研究棟施設!$M$5:$M$1048576,0,ROUND(BJ$8*24,1)),データ_研究棟施設!$J$5:$J$1048576,OFFSET($G$9,ROW()-ROW($N$9),BJ$6-$D$4))&gt;=100*$E95,"×","△"),IF(OR(BJ$8&lt;9/24,BJ$8&gt;=17/24,BJ$110="△"),"△","〇")))</f>
        <v>△</v>
      </c>
      <c r="BK95" s="29" t="str">
        <f ca="1">IF(OR(BK$9="×",BK$110="×"),"×",IF(SUMIFS(OFFSET(データ_研究棟施設!$M$5:$M$1048576,0,ROUND(BK$8*24,1)),データ_研究棟施設!$J$5:$J$1048576,OFFSET($G$9,ROW()-ROW($N$9),BK$6-$D$4))&gt;=50,IF(SUMIFS(OFFSET(データ_研究棟施設!$M$5:$M$1048576,0,ROUND(BK$8*24,1)),データ_研究棟施設!$J$5:$J$1048576,OFFSET($G$9,ROW()-ROW($N$9),BK$6-$D$4))&gt;=100*$E95,"×","△"),IF(OR(BK$8&lt;9/24,BK$8&gt;=17/24,BK$110="△"),"△","〇")))</f>
        <v>△</v>
      </c>
      <c r="BL95" s="29" t="str">
        <f ca="1">IF(OR(BL$9="×",BL$110="×"),"×",IF(SUMIFS(OFFSET(データ_研究棟施設!$M$5:$M$1048576,0,ROUND(BL$8*24,1)),データ_研究棟施設!$J$5:$J$1048576,OFFSET($G$9,ROW()-ROW($N$9),BL$6-$D$4))&gt;=50,IF(SUMIFS(OFFSET(データ_研究棟施設!$M$5:$M$1048576,0,ROUND(BL$8*24,1)),データ_研究棟施設!$J$5:$J$1048576,OFFSET($G$9,ROW()-ROW($N$9),BL$6-$D$4))&gt;=100*$E95,"×","△"),IF(OR(BL$8&lt;9/24,BL$8&gt;=17/24,BL$110="△"),"△","〇")))</f>
        <v>△</v>
      </c>
      <c r="BM95" s="29" t="str">
        <f ca="1">IF(OR(BM$9="×",BM$110="×"),"×",IF(SUMIFS(OFFSET(データ_研究棟施設!$M$5:$M$1048576,0,ROUND(BM$8*24,1)),データ_研究棟施設!$J$5:$J$1048576,OFFSET($G$9,ROW()-ROW($N$9),BM$6-$D$4))&gt;=50,IF(SUMIFS(OFFSET(データ_研究棟施設!$M$5:$M$1048576,0,ROUND(BM$8*24,1)),データ_研究棟施設!$J$5:$J$1048576,OFFSET($G$9,ROW()-ROW($N$9),BM$6-$D$4))&gt;=100*$E95,"×","△"),IF(OR(BM$8&lt;9/24,BM$8&gt;=17/24,BM$110="△"),"△","〇")))</f>
        <v>△</v>
      </c>
      <c r="BN95" s="29" t="str">
        <f ca="1">IF(OR(BN$9="×",BN$110="×"),"×",IF(SUMIFS(OFFSET(データ_研究棟施設!$M$5:$M$1048576,0,ROUND(BN$8*24,1)),データ_研究棟施設!$J$5:$J$1048576,OFFSET($G$9,ROW()-ROW($N$9),BN$6-$D$4))&gt;=50,IF(SUMIFS(OFFSET(データ_研究棟施設!$M$5:$M$1048576,0,ROUND(BN$8*24,1)),データ_研究棟施設!$J$5:$J$1048576,OFFSET($G$9,ROW()-ROW($N$9),BN$6-$D$4))&gt;=100*$E95,"×","△"),IF(OR(BN$8&lt;9/24,BN$8&gt;=17/24,BN$110="△"),"△","〇")))</f>
        <v>△</v>
      </c>
      <c r="BO95" s="29" t="str">
        <f ca="1">IF(OR(BO$9="×",BO$110="×"),"×",IF(SUMIFS(OFFSET(データ_研究棟施設!$M$5:$M$1048576,0,ROUND(BO$8*24,1)),データ_研究棟施設!$J$5:$J$1048576,OFFSET($G$9,ROW()-ROW($N$9),BO$6-$D$4))&gt;=50,IF(SUMIFS(OFFSET(データ_研究棟施設!$M$5:$M$1048576,0,ROUND(BO$8*24,1)),データ_研究棟施設!$J$5:$J$1048576,OFFSET($G$9,ROW()-ROW($N$9),BO$6-$D$4))&gt;=100*$E95,"×","△"),IF(OR(BO$8&lt;9/24,BO$8&gt;=17/24,BO$110="△"),"△","〇")))</f>
        <v>△</v>
      </c>
      <c r="BP95" s="29" t="str">
        <f ca="1">IF(OR(BP$9="×",BP$110="×"),"×",IF(SUMIFS(OFFSET(データ_研究棟施設!$M$5:$M$1048576,0,ROUND(BP$8*24,1)),データ_研究棟施設!$J$5:$J$1048576,OFFSET($G$9,ROW()-ROW($N$9),BP$6-$D$4))&gt;=50,IF(SUMIFS(OFFSET(データ_研究棟施設!$M$5:$M$1048576,0,ROUND(BP$8*24,1)),データ_研究棟施設!$J$5:$J$1048576,OFFSET($G$9,ROW()-ROW($N$9),BP$6-$D$4))&gt;=100*$E95,"×","△"),IF(OR(BP$8&lt;9/24,BP$8&gt;=17/24,BP$110="△"),"△","〇")))</f>
        <v>△</v>
      </c>
      <c r="BQ95" s="29" t="str">
        <f ca="1">IF(OR(BQ$9="×",BQ$110="×"),"×",IF(SUMIFS(OFFSET(データ_研究棟施設!$M$5:$M$1048576,0,ROUND(BQ$8*24,1)),データ_研究棟施設!$J$5:$J$1048576,OFFSET($G$9,ROW()-ROW($N$9),BQ$6-$D$4))&gt;=50,IF(SUMIFS(OFFSET(データ_研究棟施設!$M$5:$M$1048576,0,ROUND(BQ$8*24,1)),データ_研究棟施設!$J$5:$J$1048576,OFFSET($G$9,ROW()-ROW($N$9),BQ$6-$D$4))&gt;=100*$E95,"×","△"),IF(OR(BQ$8&lt;9/24,BQ$8&gt;=17/24,BQ$110="△"),"△","〇")))</f>
        <v>△</v>
      </c>
      <c r="BR95" s="29" t="str">
        <f ca="1">IF(OR(BR$9="×",BR$110="×"),"×",IF(SUMIFS(OFFSET(データ_研究棟施設!$M$5:$M$1048576,0,ROUND(BR$8*24,1)),データ_研究棟施設!$J$5:$J$1048576,OFFSET($G$9,ROW()-ROW($N$9),BR$6-$D$4))&gt;=50,IF(SUMIFS(OFFSET(データ_研究棟施設!$M$5:$M$1048576,0,ROUND(BR$8*24,1)),データ_研究棟施設!$J$5:$J$1048576,OFFSET($G$9,ROW()-ROW($N$9),BR$6-$D$4))&gt;=100*$E95,"×","△"),IF(OR(BR$8&lt;9/24,BR$8&gt;=17/24,BR$110="△"),"△","〇")))</f>
        <v>△</v>
      </c>
      <c r="BS95" s="28" t="str">
        <f ca="1">IF(OR(BS$9="×",BS$110="×"),"×",IF(SUMIFS(OFFSET(データ_研究棟施設!$M$5:$M$1048576,0,ROUND(BS$8*24,1)),データ_研究棟施設!$J$5:$J$1048576,OFFSET($G$9,ROW()-ROW($N$9),BS$6-$D$4))&gt;=50,IF(SUMIFS(OFFSET(データ_研究棟施設!$M$5:$M$1048576,0,ROUND(BS$8*24,1)),データ_研究棟施設!$J$5:$J$1048576,OFFSET($G$9,ROW()-ROW($N$9),BS$6-$D$4))&gt;=100*$E95,"×","△"),IF(OR(BS$8&lt;9/24,BS$8&gt;=17/24,BS$110="△"),"△","〇")))</f>
        <v>〇</v>
      </c>
      <c r="BT95" s="29" t="str">
        <f ca="1">IF(OR(BT$9="×",BT$110="×"),"×",IF(SUMIFS(OFFSET(データ_研究棟施設!$M$5:$M$1048576,0,ROUND(BT$8*24,1)),データ_研究棟施設!$J$5:$J$1048576,OFFSET($G$9,ROW()-ROW($N$9),BT$6-$D$4))&gt;=50,IF(SUMIFS(OFFSET(データ_研究棟施設!$M$5:$M$1048576,0,ROUND(BT$8*24,1)),データ_研究棟施設!$J$5:$J$1048576,OFFSET($G$9,ROW()-ROW($N$9),BT$6-$D$4))&gt;=100*$E95,"×","△"),IF(OR(BT$8&lt;9/24,BT$8&gt;=17/24,BT$110="△"),"△","〇")))</f>
        <v>〇</v>
      </c>
      <c r="BU95" s="29" t="str">
        <f ca="1">IF(OR(BU$9="×",BU$110="×"),"×",IF(SUMIFS(OFFSET(データ_研究棟施設!$M$5:$M$1048576,0,ROUND(BU$8*24,1)),データ_研究棟施設!$J$5:$J$1048576,OFFSET($G$9,ROW()-ROW($N$9),BU$6-$D$4))&gt;=50,IF(SUMIFS(OFFSET(データ_研究棟施設!$M$5:$M$1048576,0,ROUND(BU$8*24,1)),データ_研究棟施設!$J$5:$J$1048576,OFFSET($G$9,ROW()-ROW($N$9),BU$6-$D$4))&gt;=100*$E95,"×","△"),IF(OR(BU$8&lt;9/24,BU$8&gt;=17/24,BU$110="△"),"△","〇")))</f>
        <v>〇</v>
      </c>
      <c r="BV95" s="30" t="str">
        <f ca="1">IF(OR(BV$9="×",BV$110="×"),"×",IF(SUMIFS(OFFSET(データ_研究棟施設!$M$5:$M$1048576,0,ROUND(BV$8*24,1)),データ_研究棟施設!$J$5:$J$1048576,OFFSET($G$9,ROW()-ROW($N$9),BV$6-$D$4))&gt;=50,IF(SUMIFS(OFFSET(データ_研究棟施設!$M$5:$M$1048576,0,ROUND(BV$8*24,1)),データ_研究棟施設!$J$5:$J$1048576,OFFSET($G$9,ROW()-ROW($N$9),BV$6-$D$4))&gt;=100*$E95,"×","△"),IF(OR(BV$8&lt;9/24,BV$8&gt;=17/24,BV$110="△"),"△","〇")))</f>
        <v>〇</v>
      </c>
      <c r="BW95" s="29" t="str">
        <f ca="1">IF(OR(BW$9="×",BW$110="×"),"×",IF(SUMIFS(OFFSET(データ_研究棟施設!$M$5:$M$1048576,0,ROUND(BW$8*24,1)),データ_研究棟施設!$J$5:$J$1048576,OFFSET($G$9,ROW()-ROW($N$9),BW$6-$D$4))&gt;=50,IF(SUMIFS(OFFSET(データ_研究棟施設!$M$5:$M$1048576,0,ROUND(BW$8*24,1)),データ_研究棟施設!$J$5:$J$1048576,OFFSET($G$9,ROW()-ROW($N$9),BW$6-$D$4))&gt;=100*$E95,"×","△"),IF(OR(BW$8&lt;9/24,BW$8&gt;=17/24,BW$110="△"),"△","〇")))</f>
        <v>〇</v>
      </c>
      <c r="BX95" s="29" t="str">
        <f ca="1">IF(OR(BX$9="×",BX$110="×"),"×",IF(SUMIFS(OFFSET(データ_研究棟施設!$M$5:$M$1048576,0,ROUND(BX$8*24,1)),データ_研究棟施設!$J$5:$J$1048576,OFFSET($G$9,ROW()-ROW($N$9),BX$6-$D$4))&gt;=50,IF(SUMIFS(OFFSET(データ_研究棟施設!$M$5:$M$1048576,0,ROUND(BX$8*24,1)),データ_研究棟施設!$J$5:$J$1048576,OFFSET($G$9,ROW()-ROW($N$9),BX$6-$D$4))&gt;=100*$E95,"×","△"),IF(OR(BX$8&lt;9/24,BX$8&gt;=17/24,BX$110="△"),"△","〇")))</f>
        <v>〇</v>
      </c>
      <c r="BY95" s="29" t="str">
        <f ca="1">IF(OR(BY$9="×",BY$110="×"),"×",IF(SUMIFS(OFFSET(データ_研究棟施設!$M$5:$M$1048576,0,ROUND(BY$8*24,1)),データ_研究棟施設!$J$5:$J$1048576,OFFSET($G$9,ROW()-ROW($N$9),BY$6-$D$4))&gt;=50,IF(SUMIFS(OFFSET(データ_研究棟施設!$M$5:$M$1048576,0,ROUND(BY$8*24,1)),データ_研究棟施設!$J$5:$J$1048576,OFFSET($G$9,ROW()-ROW($N$9),BY$6-$D$4))&gt;=100*$E95,"×","△"),IF(OR(BY$8&lt;9/24,BY$8&gt;=17/24,BY$110="△"),"△","〇")))</f>
        <v>〇</v>
      </c>
      <c r="BZ95" s="29" t="str">
        <f ca="1">IF(OR(BZ$9="×",BZ$110="×"),"×",IF(SUMIFS(OFFSET(データ_研究棟施設!$M$5:$M$1048576,0,ROUND(BZ$8*24,1)),データ_研究棟施設!$J$5:$J$1048576,OFFSET($G$9,ROW()-ROW($N$9),BZ$6-$D$4))&gt;=50,IF(SUMIFS(OFFSET(データ_研究棟施設!$M$5:$M$1048576,0,ROUND(BZ$8*24,1)),データ_研究棟施設!$J$5:$J$1048576,OFFSET($G$9,ROW()-ROW($N$9),BZ$6-$D$4))&gt;=100*$E95,"×","△"),IF(OR(BZ$8&lt;9/24,BZ$8&gt;=17/24,BZ$110="△"),"△","〇")))</f>
        <v>〇</v>
      </c>
      <c r="CA95" s="28" t="str">
        <f ca="1">IF(OR(CA$9="×",CA$110="×"),"×",IF(SUMIFS(OFFSET(データ_研究棟施設!$M$5:$M$1048576,0,ROUND(CA$8*24,1)),データ_研究棟施設!$J$5:$J$1048576,OFFSET($G$9,ROW()-ROW($N$9),CA$6-$D$4))&gt;=50,IF(SUMIFS(OFFSET(データ_研究棟施設!$M$5:$M$1048576,0,ROUND(CA$8*24,1)),データ_研究棟施設!$J$5:$J$1048576,OFFSET($G$9,ROW()-ROW($N$9),CA$6-$D$4))&gt;=100*$E95,"×","△"),IF(OR(CA$8&lt;9/24,CA$8&gt;=17/24,CA$110="△"),"△","〇")))</f>
        <v>△</v>
      </c>
      <c r="CB95" s="29" t="str">
        <f ca="1">IF(OR(CB$9="×",CB$110="×"),"×",IF(SUMIFS(OFFSET(データ_研究棟施設!$M$5:$M$1048576,0,ROUND(CB$8*24,1)),データ_研究棟施設!$J$5:$J$1048576,OFFSET($G$9,ROW()-ROW($N$9),CB$6-$D$4))&gt;=50,IF(SUMIFS(OFFSET(データ_研究棟施設!$M$5:$M$1048576,0,ROUND(CB$8*24,1)),データ_研究棟施設!$J$5:$J$1048576,OFFSET($G$9,ROW()-ROW($N$9),CB$6-$D$4))&gt;=100*$E95,"×","△"),IF(OR(CB$8&lt;9/24,CB$8&gt;=17/24,CB$110="△"),"△","〇")))</f>
        <v>△</v>
      </c>
      <c r="CC95" s="29" t="str">
        <f ca="1">IF(OR(CC$9="×",CC$110="×"),"×",IF(SUMIFS(OFFSET(データ_研究棟施設!$M$5:$M$1048576,0,ROUND(CC$8*24,1)),データ_研究棟施設!$J$5:$J$1048576,OFFSET($G$9,ROW()-ROW($N$9),CC$6-$D$4))&gt;=50,IF(SUMIFS(OFFSET(データ_研究棟施設!$M$5:$M$1048576,0,ROUND(CC$8*24,1)),データ_研究棟施設!$J$5:$J$1048576,OFFSET($G$9,ROW()-ROW($N$9),CC$6-$D$4))&gt;=100*$E95,"×","△"),IF(OR(CC$8&lt;9/24,CC$8&gt;=17/24,CC$110="△"),"△","〇")))</f>
        <v>△</v>
      </c>
      <c r="CD95" s="30" t="str">
        <f ca="1">IF(OR(CD$9="×",CD$110="×"),"×",IF(SUMIFS(OFFSET(データ_研究棟施設!$M$5:$M$1048576,0,ROUND(CD$8*24,1)),データ_研究棟施設!$J$5:$J$1048576,OFFSET($G$9,ROW()-ROW($N$9),CD$6-$D$4))&gt;=50,IF(SUMIFS(OFFSET(データ_研究棟施設!$M$5:$M$1048576,0,ROUND(CD$8*24,1)),データ_研究棟施設!$J$5:$J$1048576,OFFSET($G$9,ROW()-ROW($N$9),CD$6-$D$4))&gt;=100*$E95,"×","△"),IF(OR(CD$8&lt;9/24,CD$8&gt;=17/24,CD$110="△"),"△","〇")))</f>
        <v>△</v>
      </c>
      <c r="CE95" s="29" t="str">
        <f ca="1">IF(OR(CE$9="×",CE$110="×"),"×",IF(SUMIFS(OFFSET(データ_研究棟施設!$M$5:$M$1048576,0,ROUND(CE$8*24,1)),データ_研究棟施設!$J$5:$J$1048576,OFFSET($G$9,ROW()-ROW($N$9),CE$6-$D$4))&gt;=50,IF(SUMIFS(OFFSET(データ_研究棟施設!$M$5:$M$1048576,0,ROUND(CE$8*24,1)),データ_研究棟施設!$J$5:$J$1048576,OFFSET($G$9,ROW()-ROW($N$9),CE$6-$D$4))&gt;=100*$E95,"×","△"),IF(OR(CE$8&lt;9/24,CE$8&gt;=17/24,CE$110="△"),"△","〇")))</f>
        <v>△</v>
      </c>
      <c r="CF95" s="29" t="str">
        <f ca="1">IF(OR(CF$9="×",CF$110="×"),"×",IF(SUMIFS(OFFSET(データ_研究棟施設!$M$5:$M$1048576,0,ROUND(CF$8*24,1)),データ_研究棟施設!$J$5:$J$1048576,OFFSET($G$9,ROW()-ROW($N$9),CF$6-$D$4))&gt;=50,IF(SUMIFS(OFFSET(データ_研究棟施設!$M$5:$M$1048576,0,ROUND(CF$8*24,1)),データ_研究棟施設!$J$5:$J$1048576,OFFSET($G$9,ROW()-ROW($N$9),CF$6-$D$4))&gt;=100*$E95,"×","△"),IF(OR(CF$8&lt;9/24,CF$8&gt;=17/24,CF$110="△"),"△","〇")))</f>
        <v>△</v>
      </c>
      <c r="CG95" s="37" t="str">
        <f ca="1">IF(OR(CG$9="×",CG$110="×"),"×",IF(SUMIFS(OFFSET(データ_研究棟施設!$M$5:$M$1048576,0,ROUND(CG$8*24,1)),データ_研究棟施設!$J$5:$J$1048576,OFFSET($G$9,ROW()-ROW($N$9),CG$6-$D$4))&gt;=50,IF(SUMIFS(OFFSET(データ_研究棟施設!$M$5:$M$1048576,0,ROUND(CG$8*24,1)),データ_研究棟施設!$J$5:$J$1048576,OFFSET($G$9,ROW()-ROW($N$9),CG$6-$D$4))&gt;=100*$E95,"×","△"),IF(OR(CG$8&lt;9/24,CG$8&gt;=17/24,CG$110="△"),"△","〇")))</f>
        <v>△</v>
      </c>
      <c r="CH95" s="36" t="str">
        <f ca="1">IF(OR(CH$9="×",CH$110="×"),"×",IF(SUMIFS(OFFSET(データ_研究棟施設!$M$5:$M$1048576,0,ROUND(CH$8*24,1)),データ_研究棟施設!$J$5:$J$1048576,OFFSET($G$9,ROW()-ROW($N$9),CH$6-$D$4))&gt;=50,IF(SUMIFS(OFFSET(データ_研究棟施設!$M$5:$M$1048576,0,ROUND(CH$8*24,1)),データ_研究棟施設!$J$5:$J$1048576,OFFSET($G$9,ROW()-ROW($N$9),CH$6-$D$4))&gt;=100*$E95,"×","△"),IF(OR(CH$8&lt;9/24,CH$8&gt;=17/24,CH$110="△"),"△","〇")))</f>
        <v>△</v>
      </c>
      <c r="CI95" s="29" t="str">
        <f ca="1">IF(OR(CI$9="×",CI$110="×"),"×",IF(SUMIFS(OFFSET(データ_研究棟施設!$M$5:$M$1048576,0,ROUND(CI$8*24,1)),データ_研究棟施設!$J$5:$J$1048576,OFFSET($G$9,ROW()-ROW($N$9),CI$6-$D$4))&gt;=50,IF(SUMIFS(OFFSET(データ_研究棟施設!$M$5:$M$1048576,0,ROUND(CI$8*24,1)),データ_研究棟施設!$J$5:$J$1048576,OFFSET($G$9,ROW()-ROW($N$9),CI$6-$D$4))&gt;=100*$E95,"×","△"),IF(OR(CI$8&lt;9/24,CI$8&gt;=17/24,CI$110="△"),"△","〇")))</f>
        <v>△</v>
      </c>
      <c r="CJ95" s="29" t="str">
        <f ca="1">IF(OR(CJ$9="×",CJ$110="×"),"×",IF(SUMIFS(OFFSET(データ_研究棟施設!$M$5:$M$1048576,0,ROUND(CJ$8*24,1)),データ_研究棟施設!$J$5:$J$1048576,OFFSET($G$9,ROW()-ROW($N$9),CJ$6-$D$4))&gt;=50,IF(SUMIFS(OFFSET(データ_研究棟施設!$M$5:$M$1048576,0,ROUND(CJ$8*24,1)),データ_研究棟施設!$J$5:$J$1048576,OFFSET($G$9,ROW()-ROW($N$9),CJ$6-$D$4))&gt;=100*$E95,"×","△"),IF(OR(CJ$8&lt;9/24,CJ$8&gt;=17/24,CJ$110="△"),"△","〇")))</f>
        <v>△</v>
      </c>
      <c r="CK95" s="29" t="str">
        <f ca="1">IF(OR(CK$9="×",CK$110="×"),"×",IF(SUMIFS(OFFSET(データ_研究棟施設!$M$5:$M$1048576,0,ROUND(CK$8*24,1)),データ_研究棟施設!$J$5:$J$1048576,OFFSET($G$9,ROW()-ROW($N$9),CK$6-$D$4))&gt;=50,IF(SUMIFS(OFFSET(データ_研究棟施設!$M$5:$M$1048576,0,ROUND(CK$8*24,1)),データ_研究棟施設!$J$5:$J$1048576,OFFSET($G$9,ROW()-ROW($N$9),CK$6-$D$4))&gt;=100*$E95,"×","△"),IF(OR(CK$8&lt;9/24,CK$8&gt;=17/24,CK$110="△"),"△","〇")))</f>
        <v>△</v>
      </c>
      <c r="CL95" s="29" t="str">
        <f ca="1">IF(OR(CL$9="×",CL$110="×"),"×",IF(SUMIFS(OFFSET(データ_研究棟施設!$M$5:$M$1048576,0,ROUND(CL$8*24,1)),データ_研究棟施設!$J$5:$J$1048576,OFFSET($G$9,ROW()-ROW($N$9),CL$6-$D$4))&gt;=50,IF(SUMIFS(OFFSET(データ_研究棟施設!$M$5:$M$1048576,0,ROUND(CL$8*24,1)),データ_研究棟施設!$J$5:$J$1048576,OFFSET($G$9,ROW()-ROW($N$9),CL$6-$D$4))&gt;=100*$E95,"×","△"),IF(OR(CL$8&lt;9/24,CL$8&gt;=17/24,CL$110="△"),"△","〇")))</f>
        <v>△</v>
      </c>
      <c r="CM95" s="29" t="str">
        <f ca="1">IF(OR(CM$9="×",CM$110="×"),"×",IF(SUMIFS(OFFSET(データ_研究棟施設!$M$5:$M$1048576,0,ROUND(CM$8*24,1)),データ_研究棟施設!$J$5:$J$1048576,OFFSET($G$9,ROW()-ROW($N$9),CM$6-$D$4))&gt;=50,IF(SUMIFS(OFFSET(データ_研究棟施設!$M$5:$M$1048576,0,ROUND(CM$8*24,1)),データ_研究棟施設!$J$5:$J$1048576,OFFSET($G$9,ROW()-ROW($N$9),CM$6-$D$4))&gt;=100*$E95,"×","△"),IF(OR(CM$8&lt;9/24,CM$8&gt;=17/24,CM$110="△"),"△","〇")))</f>
        <v>△</v>
      </c>
      <c r="CN95" s="29" t="str">
        <f ca="1">IF(OR(CN$9="×",CN$110="×"),"×",IF(SUMIFS(OFFSET(データ_研究棟施設!$M$5:$M$1048576,0,ROUND(CN$8*24,1)),データ_研究棟施設!$J$5:$J$1048576,OFFSET($G$9,ROW()-ROW($N$9),CN$6-$D$4))&gt;=50,IF(SUMIFS(OFFSET(データ_研究棟施設!$M$5:$M$1048576,0,ROUND(CN$8*24,1)),データ_研究棟施設!$J$5:$J$1048576,OFFSET($G$9,ROW()-ROW($N$9),CN$6-$D$4))&gt;=100*$E95,"×","△"),IF(OR(CN$8&lt;9/24,CN$8&gt;=17/24,CN$110="△"),"△","〇")))</f>
        <v>△</v>
      </c>
      <c r="CO95" s="29" t="str">
        <f ca="1">IF(OR(CO$9="×",CO$110="×"),"×",IF(SUMIFS(OFFSET(データ_研究棟施設!$M$5:$M$1048576,0,ROUND(CO$8*24,1)),データ_研究棟施設!$J$5:$J$1048576,OFFSET($G$9,ROW()-ROW($N$9),CO$6-$D$4))&gt;=50,IF(SUMIFS(OFFSET(データ_研究棟施設!$M$5:$M$1048576,0,ROUND(CO$8*24,1)),データ_研究棟施設!$J$5:$J$1048576,OFFSET($G$9,ROW()-ROW($N$9),CO$6-$D$4))&gt;=100*$E95,"×","△"),IF(OR(CO$8&lt;9/24,CO$8&gt;=17/24,CO$110="△"),"△","〇")))</f>
        <v>△</v>
      </c>
      <c r="CP95" s="29" t="str">
        <f ca="1">IF(OR(CP$9="×",CP$110="×"),"×",IF(SUMIFS(OFFSET(データ_研究棟施設!$M$5:$M$1048576,0,ROUND(CP$8*24,1)),データ_研究棟施設!$J$5:$J$1048576,OFFSET($G$9,ROW()-ROW($N$9),CP$6-$D$4))&gt;=50,IF(SUMIFS(OFFSET(データ_研究棟施設!$M$5:$M$1048576,0,ROUND(CP$8*24,1)),データ_研究棟施設!$J$5:$J$1048576,OFFSET($G$9,ROW()-ROW($N$9),CP$6-$D$4))&gt;=100*$E95,"×","△"),IF(OR(CP$8&lt;9/24,CP$8&gt;=17/24,CP$110="△"),"△","〇")))</f>
        <v>△</v>
      </c>
      <c r="CQ95" s="28" t="str">
        <f ca="1">IF(OR(CQ$9="×",CQ$110="×"),"×",IF(SUMIFS(OFFSET(データ_研究棟施設!$M$5:$M$1048576,0,ROUND(CQ$8*24,1)),データ_研究棟施設!$J$5:$J$1048576,OFFSET($G$9,ROW()-ROW($N$9),CQ$6-$D$4))&gt;=50,IF(SUMIFS(OFFSET(データ_研究棟施設!$M$5:$M$1048576,0,ROUND(CQ$8*24,1)),データ_研究棟施設!$J$5:$J$1048576,OFFSET($G$9,ROW()-ROW($N$9),CQ$6-$D$4))&gt;=100*$E95,"×","△"),IF(OR(CQ$8&lt;9/24,CQ$8&gt;=17/24,CQ$110="△"),"△","〇")))</f>
        <v>〇</v>
      </c>
      <c r="CR95" s="29" t="str">
        <f ca="1">IF(OR(CR$9="×",CR$110="×"),"×",IF(SUMIFS(OFFSET(データ_研究棟施設!$M$5:$M$1048576,0,ROUND(CR$8*24,1)),データ_研究棟施設!$J$5:$J$1048576,OFFSET($G$9,ROW()-ROW($N$9),CR$6-$D$4))&gt;=50,IF(SUMIFS(OFFSET(データ_研究棟施設!$M$5:$M$1048576,0,ROUND(CR$8*24,1)),データ_研究棟施設!$J$5:$J$1048576,OFFSET($G$9,ROW()-ROW($N$9),CR$6-$D$4))&gt;=100*$E95,"×","△"),IF(OR(CR$8&lt;9/24,CR$8&gt;=17/24,CR$110="△"),"△","〇")))</f>
        <v>〇</v>
      </c>
      <c r="CS95" s="29" t="str">
        <f ca="1">IF(OR(CS$9="×",CS$110="×"),"×",IF(SUMIFS(OFFSET(データ_研究棟施設!$M$5:$M$1048576,0,ROUND(CS$8*24,1)),データ_研究棟施設!$J$5:$J$1048576,OFFSET($G$9,ROW()-ROW($N$9),CS$6-$D$4))&gt;=50,IF(SUMIFS(OFFSET(データ_研究棟施設!$M$5:$M$1048576,0,ROUND(CS$8*24,1)),データ_研究棟施設!$J$5:$J$1048576,OFFSET($G$9,ROW()-ROW($N$9),CS$6-$D$4))&gt;=100*$E95,"×","△"),IF(OR(CS$8&lt;9/24,CS$8&gt;=17/24,CS$110="△"),"△","〇")))</f>
        <v>〇</v>
      </c>
      <c r="CT95" s="30" t="str">
        <f ca="1">IF(OR(CT$9="×",CT$110="×"),"×",IF(SUMIFS(OFFSET(データ_研究棟施設!$M$5:$M$1048576,0,ROUND(CT$8*24,1)),データ_研究棟施設!$J$5:$J$1048576,OFFSET($G$9,ROW()-ROW($N$9),CT$6-$D$4))&gt;=50,IF(SUMIFS(OFFSET(データ_研究棟施設!$M$5:$M$1048576,0,ROUND(CT$8*24,1)),データ_研究棟施設!$J$5:$J$1048576,OFFSET($G$9,ROW()-ROW($N$9),CT$6-$D$4))&gt;=100*$E95,"×","△"),IF(OR(CT$8&lt;9/24,CT$8&gt;=17/24,CT$110="△"),"△","〇")))</f>
        <v>〇</v>
      </c>
      <c r="CU95" s="29" t="str">
        <f ca="1">IF(OR(CU$9="×",CU$110="×"),"×",IF(SUMIFS(OFFSET(データ_研究棟施設!$M$5:$M$1048576,0,ROUND(CU$8*24,1)),データ_研究棟施設!$J$5:$J$1048576,OFFSET($G$9,ROW()-ROW($N$9),CU$6-$D$4))&gt;=50,IF(SUMIFS(OFFSET(データ_研究棟施設!$M$5:$M$1048576,0,ROUND(CU$8*24,1)),データ_研究棟施設!$J$5:$J$1048576,OFFSET($G$9,ROW()-ROW($N$9),CU$6-$D$4))&gt;=100*$E95,"×","△"),IF(OR(CU$8&lt;9/24,CU$8&gt;=17/24,CU$110="△"),"△","〇")))</f>
        <v>〇</v>
      </c>
      <c r="CV95" s="29" t="str">
        <f ca="1">IF(OR(CV$9="×",CV$110="×"),"×",IF(SUMIFS(OFFSET(データ_研究棟施設!$M$5:$M$1048576,0,ROUND(CV$8*24,1)),データ_研究棟施設!$J$5:$J$1048576,OFFSET($G$9,ROW()-ROW($N$9),CV$6-$D$4))&gt;=50,IF(SUMIFS(OFFSET(データ_研究棟施設!$M$5:$M$1048576,0,ROUND(CV$8*24,1)),データ_研究棟施設!$J$5:$J$1048576,OFFSET($G$9,ROW()-ROW($N$9),CV$6-$D$4))&gt;=100*$E95,"×","△"),IF(OR(CV$8&lt;9/24,CV$8&gt;=17/24,CV$110="△"),"△","〇")))</f>
        <v>〇</v>
      </c>
      <c r="CW95" s="29" t="str">
        <f ca="1">IF(OR(CW$9="×",CW$110="×"),"×",IF(SUMIFS(OFFSET(データ_研究棟施設!$M$5:$M$1048576,0,ROUND(CW$8*24,1)),データ_研究棟施設!$J$5:$J$1048576,OFFSET($G$9,ROW()-ROW($N$9),CW$6-$D$4))&gt;=50,IF(SUMIFS(OFFSET(データ_研究棟施設!$M$5:$M$1048576,0,ROUND(CW$8*24,1)),データ_研究棟施設!$J$5:$J$1048576,OFFSET($G$9,ROW()-ROW($N$9),CW$6-$D$4))&gt;=100*$E95,"×","△"),IF(OR(CW$8&lt;9/24,CW$8&gt;=17/24,CW$110="△"),"△","〇")))</f>
        <v>〇</v>
      </c>
      <c r="CX95" s="29" t="str">
        <f ca="1">IF(OR(CX$9="×",CX$110="×"),"×",IF(SUMIFS(OFFSET(データ_研究棟施設!$M$5:$M$1048576,0,ROUND(CX$8*24,1)),データ_研究棟施設!$J$5:$J$1048576,OFFSET($G$9,ROW()-ROW($N$9),CX$6-$D$4))&gt;=50,IF(SUMIFS(OFFSET(データ_研究棟施設!$M$5:$M$1048576,0,ROUND(CX$8*24,1)),データ_研究棟施設!$J$5:$J$1048576,OFFSET($G$9,ROW()-ROW($N$9),CX$6-$D$4))&gt;=100*$E95,"×","△"),IF(OR(CX$8&lt;9/24,CX$8&gt;=17/24,CX$110="△"),"△","〇")))</f>
        <v>〇</v>
      </c>
      <c r="CY95" s="28" t="str">
        <f ca="1">IF(OR(CY$9="×",CY$110="×"),"×",IF(SUMIFS(OFFSET(データ_研究棟施設!$M$5:$M$1048576,0,ROUND(CY$8*24,1)),データ_研究棟施設!$J$5:$J$1048576,OFFSET($G$9,ROW()-ROW($N$9),CY$6-$D$4))&gt;=50,IF(SUMIFS(OFFSET(データ_研究棟施設!$M$5:$M$1048576,0,ROUND(CY$8*24,1)),データ_研究棟施設!$J$5:$J$1048576,OFFSET($G$9,ROW()-ROW($N$9),CY$6-$D$4))&gt;=100*$E95,"×","△"),IF(OR(CY$8&lt;9/24,CY$8&gt;=17/24,CY$110="△"),"△","〇")))</f>
        <v>△</v>
      </c>
      <c r="CZ95" s="29" t="str">
        <f ca="1">IF(OR(CZ$9="×",CZ$110="×"),"×",IF(SUMIFS(OFFSET(データ_研究棟施設!$M$5:$M$1048576,0,ROUND(CZ$8*24,1)),データ_研究棟施設!$J$5:$J$1048576,OFFSET($G$9,ROW()-ROW($N$9),CZ$6-$D$4))&gt;=50,IF(SUMIFS(OFFSET(データ_研究棟施設!$M$5:$M$1048576,0,ROUND(CZ$8*24,1)),データ_研究棟施設!$J$5:$J$1048576,OFFSET($G$9,ROW()-ROW($N$9),CZ$6-$D$4))&gt;=100*$E95,"×","△"),IF(OR(CZ$8&lt;9/24,CZ$8&gt;=17/24,CZ$110="△"),"△","〇")))</f>
        <v>△</v>
      </c>
      <c r="DA95" s="29" t="str">
        <f ca="1">IF(OR(DA$9="×",DA$110="×"),"×",IF(SUMIFS(OFFSET(データ_研究棟施設!$M$5:$M$1048576,0,ROUND(DA$8*24,1)),データ_研究棟施設!$J$5:$J$1048576,OFFSET($G$9,ROW()-ROW($N$9),DA$6-$D$4))&gt;=50,IF(SUMIFS(OFFSET(データ_研究棟施設!$M$5:$M$1048576,0,ROUND(DA$8*24,1)),データ_研究棟施設!$J$5:$J$1048576,OFFSET($G$9,ROW()-ROW($N$9),DA$6-$D$4))&gt;=100*$E95,"×","△"),IF(OR(DA$8&lt;9/24,DA$8&gt;=17/24,DA$110="△"),"△","〇")))</f>
        <v>△</v>
      </c>
      <c r="DB95" s="30" t="str">
        <f ca="1">IF(OR(DB$9="×",DB$110="×"),"×",IF(SUMIFS(OFFSET(データ_研究棟施設!$M$5:$M$1048576,0,ROUND(DB$8*24,1)),データ_研究棟施設!$J$5:$J$1048576,OFFSET($G$9,ROW()-ROW($N$9),DB$6-$D$4))&gt;=50,IF(SUMIFS(OFFSET(データ_研究棟施設!$M$5:$M$1048576,0,ROUND(DB$8*24,1)),データ_研究棟施設!$J$5:$J$1048576,OFFSET($G$9,ROW()-ROW($N$9),DB$6-$D$4))&gt;=100*$E95,"×","△"),IF(OR(DB$8&lt;9/24,DB$8&gt;=17/24,DB$110="△"),"△","〇")))</f>
        <v>△</v>
      </c>
      <c r="DC95" s="29" t="str">
        <f ca="1">IF(OR(DC$9="×",DC$110="×"),"×",IF(SUMIFS(OFFSET(データ_研究棟施設!$M$5:$M$1048576,0,ROUND(DC$8*24,1)),データ_研究棟施設!$J$5:$J$1048576,OFFSET($G$9,ROW()-ROW($N$9),DC$6-$D$4))&gt;=50,IF(SUMIFS(OFFSET(データ_研究棟施設!$M$5:$M$1048576,0,ROUND(DC$8*24,1)),データ_研究棟施設!$J$5:$J$1048576,OFFSET($G$9,ROW()-ROW($N$9),DC$6-$D$4))&gt;=100*$E95,"×","△"),IF(OR(DC$8&lt;9/24,DC$8&gt;=17/24,DC$110="△"),"△","〇")))</f>
        <v>△</v>
      </c>
      <c r="DD95" s="29" t="str">
        <f ca="1">IF(OR(DD$9="×",DD$110="×"),"×",IF(SUMIFS(OFFSET(データ_研究棟施設!$M$5:$M$1048576,0,ROUND(DD$8*24,1)),データ_研究棟施設!$J$5:$J$1048576,OFFSET($G$9,ROW()-ROW($N$9),DD$6-$D$4))&gt;=50,IF(SUMIFS(OFFSET(データ_研究棟施設!$M$5:$M$1048576,0,ROUND(DD$8*24,1)),データ_研究棟施設!$J$5:$J$1048576,OFFSET($G$9,ROW()-ROW($N$9),DD$6-$D$4))&gt;=100*$E95,"×","△"),IF(OR(DD$8&lt;9/24,DD$8&gt;=17/24,DD$110="△"),"△","〇")))</f>
        <v>△</v>
      </c>
      <c r="DE95" s="37" t="str">
        <f ca="1">IF(OR(DE$9="×",DE$110="×"),"×",IF(SUMIFS(OFFSET(データ_研究棟施設!$M$5:$M$1048576,0,ROUND(DE$8*24,1)),データ_研究棟施設!$J$5:$J$1048576,OFFSET($G$9,ROW()-ROW($N$9),DE$6-$D$4))&gt;=50,IF(SUMIFS(OFFSET(データ_研究棟施設!$M$5:$M$1048576,0,ROUND(DE$8*24,1)),データ_研究棟施設!$J$5:$J$1048576,OFFSET($G$9,ROW()-ROW($N$9),DE$6-$D$4))&gt;=100*$E95,"×","△"),IF(OR(DE$8&lt;9/24,DE$8&gt;=17/24,DE$110="△"),"△","〇")))</f>
        <v>△</v>
      </c>
      <c r="DF95" s="36" t="str">
        <f ca="1">IF(OR(DF$9="×",DF$110="×"),"×",IF(SUMIFS(OFFSET(データ_研究棟施設!$M$5:$M$1048576,0,ROUND(DF$8*24,1)),データ_研究棟施設!$J$5:$J$1048576,OFFSET($G$9,ROW()-ROW($N$9),DF$6-$D$4))&gt;=50,IF(SUMIFS(OFFSET(データ_研究棟施設!$M$5:$M$1048576,0,ROUND(DF$8*24,1)),データ_研究棟施設!$J$5:$J$1048576,OFFSET($G$9,ROW()-ROW($N$9),DF$6-$D$4))&gt;=100*$E95,"×","△"),IF(OR(DF$8&lt;9/24,DF$8&gt;=17/24,DF$110="△"),"△","〇")))</f>
        <v>△</v>
      </c>
      <c r="DG95" s="29" t="str">
        <f ca="1">IF(OR(DG$9="×",DG$110="×"),"×",IF(SUMIFS(OFFSET(データ_研究棟施設!$M$5:$M$1048576,0,ROUND(DG$8*24,1)),データ_研究棟施設!$J$5:$J$1048576,OFFSET($G$9,ROW()-ROW($N$9),DG$6-$D$4))&gt;=50,IF(SUMIFS(OFFSET(データ_研究棟施設!$M$5:$M$1048576,0,ROUND(DG$8*24,1)),データ_研究棟施設!$J$5:$J$1048576,OFFSET($G$9,ROW()-ROW($N$9),DG$6-$D$4))&gt;=100*$E95,"×","△"),IF(OR(DG$8&lt;9/24,DG$8&gt;=17/24,DG$110="△"),"△","〇")))</f>
        <v>△</v>
      </c>
      <c r="DH95" s="29" t="str">
        <f ca="1">IF(OR(DH$9="×",DH$110="×"),"×",IF(SUMIFS(OFFSET(データ_研究棟施設!$M$5:$M$1048576,0,ROUND(DH$8*24,1)),データ_研究棟施設!$J$5:$J$1048576,OFFSET($G$9,ROW()-ROW($N$9),DH$6-$D$4))&gt;=50,IF(SUMIFS(OFFSET(データ_研究棟施設!$M$5:$M$1048576,0,ROUND(DH$8*24,1)),データ_研究棟施設!$J$5:$J$1048576,OFFSET($G$9,ROW()-ROW($N$9),DH$6-$D$4))&gt;=100*$E95,"×","△"),IF(OR(DH$8&lt;9/24,DH$8&gt;=17/24,DH$110="△"),"△","〇")))</f>
        <v>△</v>
      </c>
      <c r="DI95" s="29" t="str">
        <f ca="1">IF(OR(DI$9="×",DI$110="×"),"×",IF(SUMIFS(OFFSET(データ_研究棟施設!$M$5:$M$1048576,0,ROUND(DI$8*24,1)),データ_研究棟施設!$J$5:$J$1048576,OFFSET($G$9,ROW()-ROW($N$9),DI$6-$D$4))&gt;=50,IF(SUMIFS(OFFSET(データ_研究棟施設!$M$5:$M$1048576,0,ROUND(DI$8*24,1)),データ_研究棟施設!$J$5:$J$1048576,OFFSET($G$9,ROW()-ROW($N$9),DI$6-$D$4))&gt;=100*$E95,"×","△"),IF(OR(DI$8&lt;9/24,DI$8&gt;=17/24,DI$110="△"),"△","〇")))</f>
        <v>△</v>
      </c>
      <c r="DJ95" s="29" t="str">
        <f ca="1">IF(OR(DJ$9="×",DJ$110="×"),"×",IF(SUMIFS(OFFSET(データ_研究棟施設!$M$5:$M$1048576,0,ROUND(DJ$8*24,1)),データ_研究棟施設!$J$5:$J$1048576,OFFSET($G$9,ROW()-ROW($N$9),DJ$6-$D$4))&gt;=50,IF(SUMIFS(OFFSET(データ_研究棟施設!$M$5:$M$1048576,0,ROUND(DJ$8*24,1)),データ_研究棟施設!$J$5:$J$1048576,OFFSET($G$9,ROW()-ROW($N$9),DJ$6-$D$4))&gt;=100*$E95,"×","△"),IF(OR(DJ$8&lt;9/24,DJ$8&gt;=17/24,DJ$110="△"),"△","〇")))</f>
        <v>△</v>
      </c>
      <c r="DK95" s="29" t="str">
        <f ca="1">IF(OR(DK$9="×",DK$110="×"),"×",IF(SUMIFS(OFFSET(データ_研究棟施設!$M$5:$M$1048576,0,ROUND(DK$8*24,1)),データ_研究棟施設!$J$5:$J$1048576,OFFSET($G$9,ROW()-ROW($N$9),DK$6-$D$4))&gt;=50,IF(SUMIFS(OFFSET(データ_研究棟施設!$M$5:$M$1048576,0,ROUND(DK$8*24,1)),データ_研究棟施設!$J$5:$J$1048576,OFFSET($G$9,ROW()-ROW($N$9),DK$6-$D$4))&gt;=100*$E95,"×","△"),IF(OR(DK$8&lt;9/24,DK$8&gt;=17/24,DK$110="△"),"△","〇")))</f>
        <v>△</v>
      </c>
      <c r="DL95" s="29" t="str">
        <f ca="1">IF(OR(DL$9="×",DL$110="×"),"×",IF(SUMIFS(OFFSET(データ_研究棟施設!$M$5:$M$1048576,0,ROUND(DL$8*24,1)),データ_研究棟施設!$J$5:$J$1048576,OFFSET($G$9,ROW()-ROW($N$9),DL$6-$D$4))&gt;=50,IF(SUMIFS(OFFSET(データ_研究棟施設!$M$5:$M$1048576,0,ROUND(DL$8*24,1)),データ_研究棟施設!$J$5:$J$1048576,OFFSET($G$9,ROW()-ROW($N$9),DL$6-$D$4))&gt;=100*$E95,"×","△"),IF(OR(DL$8&lt;9/24,DL$8&gt;=17/24,DL$110="△"),"△","〇")))</f>
        <v>△</v>
      </c>
      <c r="DM95" s="29" t="str">
        <f ca="1">IF(OR(DM$9="×",DM$110="×"),"×",IF(SUMIFS(OFFSET(データ_研究棟施設!$M$5:$M$1048576,0,ROUND(DM$8*24,1)),データ_研究棟施設!$J$5:$J$1048576,OFFSET($G$9,ROW()-ROW($N$9),DM$6-$D$4))&gt;=50,IF(SUMIFS(OFFSET(データ_研究棟施設!$M$5:$M$1048576,0,ROUND(DM$8*24,1)),データ_研究棟施設!$J$5:$J$1048576,OFFSET($G$9,ROW()-ROW($N$9),DM$6-$D$4))&gt;=100*$E95,"×","△"),IF(OR(DM$8&lt;9/24,DM$8&gt;=17/24,DM$110="△"),"△","〇")))</f>
        <v>△</v>
      </c>
      <c r="DN95" s="29" t="str">
        <f ca="1">IF(OR(DN$9="×",DN$110="×"),"×",IF(SUMIFS(OFFSET(データ_研究棟施設!$M$5:$M$1048576,0,ROUND(DN$8*24,1)),データ_研究棟施設!$J$5:$J$1048576,OFFSET($G$9,ROW()-ROW($N$9),DN$6-$D$4))&gt;=50,IF(SUMIFS(OFFSET(データ_研究棟施設!$M$5:$M$1048576,0,ROUND(DN$8*24,1)),データ_研究棟施設!$J$5:$J$1048576,OFFSET($G$9,ROW()-ROW($N$9),DN$6-$D$4))&gt;=100*$E95,"×","△"),IF(OR(DN$8&lt;9/24,DN$8&gt;=17/24,DN$110="△"),"△","〇")))</f>
        <v>△</v>
      </c>
      <c r="DO95" s="28" t="str">
        <f ca="1">IF(OR(DO$9="×",DO$110="×"),"×",IF(SUMIFS(OFFSET(データ_研究棟施設!$M$5:$M$1048576,0,ROUND(DO$8*24,1)),データ_研究棟施設!$J$5:$J$1048576,OFFSET($G$9,ROW()-ROW($N$9),DO$6-$D$4))&gt;=50,IF(SUMIFS(OFFSET(データ_研究棟施設!$M$5:$M$1048576,0,ROUND(DO$8*24,1)),データ_研究棟施設!$J$5:$J$1048576,OFFSET($G$9,ROW()-ROW($N$9),DO$6-$D$4))&gt;=100*$E95,"×","△"),IF(OR(DO$8&lt;9/24,DO$8&gt;=17/24,DO$110="△"),"△","〇")))</f>
        <v>〇</v>
      </c>
      <c r="DP95" s="29" t="str">
        <f ca="1">IF(OR(DP$9="×",DP$110="×"),"×",IF(SUMIFS(OFFSET(データ_研究棟施設!$M$5:$M$1048576,0,ROUND(DP$8*24,1)),データ_研究棟施設!$J$5:$J$1048576,OFFSET($G$9,ROW()-ROW($N$9),DP$6-$D$4))&gt;=50,IF(SUMIFS(OFFSET(データ_研究棟施設!$M$5:$M$1048576,0,ROUND(DP$8*24,1)),データ_研究棟施設!$J$5:$J$1048576,OFFSET($G$9,ROW()-ROW($N$9),DP$6-$D$4))&gt;=100*$E95,"×","△"),IF(OR(DP$8&lt;9/24,DP$8&gt;=17/24,DP$110="△"),"△","〇")))</f>
        <v>〇</v>
      </c>
      <c r="DQ95" s="29" t="str">
        <f ca="1">IF(OR(DQ$9="×",DQ$110="×"),"×",IF(SUMIFS(OFFSET(データ_研究棟施設!$M$5:$M$1048576,0,ROUND(DQ$8*24,1)),データ_研究棟施設!$J$5:$J$1048576,OFFSET($G$9,ROW()-ROW($N$9),DQ$6-$D$4))&gt;=50,IF(SUMIFS(OFFSET(データ_研究棟施設!$M$5:$M$1048576,0,ROUND(DQ$8*24,1)),データ_研究棟施設!$J$5:$J$1048576,OFFSET($G$9,ROW()-ROW($N$9),DQ$6-$D$4))&gt;=100*$E95,"×","△"),IF(OR(DQ$8&lt;9/24,DQ$8&gt;=17/24,DQ$110="△"),"△","〇")))</f>
        <v>〇</v>
      </c>
      <c r="DR95" s="30" t="str">
        <f ca="1">IF(OR(DR$9="×",DR$110="×"),"×",IF(SUMIFS(OFFSET(データ_研究棟施設!$M$5:$M$1048576,0,ROUND(DR$8*24,1)),データ_研究棟施設!$J$5:$J$1048576,OFFSET($G$9,ROW()-ROW($N$9),DR$6-$D$4))&gt;=50,IF(SUMIFS(OFFSET(データ_研究棟施設!$M$5:$M$1048576,0,ROUND(DR$8*24,1)),データ_研究棟施設!$J$5:$J$1048576,OFFSET($G$9,ROW()-ROW($N$9),DR$6-$D$4))&gt;=100*$E95,"×","△"),IF(OR(DR$8&lt;9/24,DR$8&gt;=17/24,DR$110="△"),"△","〇")))</f>
        <v>〇</v>
      </c>
      <c r="DS95" s="29" t="str">
        <f ca="1">IF(OR(DS$9="×",DS$110="×"),"×",IF(SUMIFS(OFFSET(データ_研究棟施設!$M$5:$M$1048576,0,ROUND(DS$8*24,1)),データ_研究棟施設!$J$5:$J$1048576,OFFSET($G$9,ROW()-ROW($N$9),DS$6-$D$4))&gt;=50,IF(SUMIFS(OFFSET(データ_研究棟施設!$M$5:$M$1048576,0,ROUND(DS$8*24,1)),データ_研究棟施設!$J$5:$J$1048576,OFFSET($G$9,ROW()-ROW($N$9),DS$6-$D$4))&gt;=100*$E95,"×","△"),IF(OR(DS$8&lt;9/24,DS$8&gt;=17/24,DS$110="△"),"△","〇")))</f>
        <v>〇</v>
      </c>
      <c r="DT95" s="29" t="str">
        <f ca="1">IF(OR(DT$9="×",DT$110="×"),"×",IF(SUMIFS(OFFSET(データ_研究棟施設!$M$5:$M$1048576,0,ROUND(DT$8*24,1)),データ_研究棟施設!$J$5:$J$1048576,OFFSET($G$9,ROW()-ROW($N$9),DT$6-$D$4))&gt;=50,IF(SUMIFS(OFFSET(データ_研究棟施設!$M$5:$M$1048576,0,ROUND(DT$8*24,1)),データ_研究棟施設!$J$5:$J$1048576,OFFSET($G$9,ROW()-ROW($N$9),DT$6-$D$4))&gt;=100*$E95,"×","△"),IF(OR(DT$8&lt;9/24,DT$8&gt;=17/24,DT$110="△"),"△","〇")))</f>
        <v>〇</v>
      </c>
      <c r="DU95" s="29" t="str">
        <f ca="1">IF(OR(DU$9="×",DU$110="×"),"×",IF(SUMIFS(OFFSET(データ_研究棟施設!$M$5:$M$1048576,0,ROUND(DU$8*24,1)),データ_研究棟施設!$J$5:$J$1048576,OFFSET($G$9,ROW()-ROW($N$9),DU$6-$D$4))&gt;=50,IF(SUMIFS(OFFSET(データ_研究棟施設!$M$5:$M$1048576,0,ROUND(DU$8*24,1)),データ_研究棟施設!$J$5:$J$1048576,OFFSET($G$9,ROW()-ROW($N$9),DU$6-$D$4))&gt;=100*$E95,"×","△"),IF(OR(DU$8&lt;9/24,DU$8&gt;=17/24,DU$110="△"),"△","〇")))</f>
        <v>〇</v>
      </c>
      <c r="DV95" s="29" t="str">
        <f ca="1">IF(OR(DV$9="×",DV$110="×"),"×",IF(SUMIFS(OFFSET(データ_研究棟施設!$M$5:$M$1048576,0,ROUND(DV$8*24,1)),データ_研究棟施設!$J$5:$J$1048576,OFFSET($G$9,ROW()-ROW($N$9),DV$6-$D$4))&gt;=50,IF(SUMIFS(OFFSET(データ_研究棟施設!$M$5:$M$1048576,0,ROUND(DV$8*24,1)),データ_研究棟施設!$J$5:$J$1048576,OFFSET($G$9,ROW()-ROW($N$9),DV$6-$D$4))&gt;=100*$E95,"×","△"),IF(OR(DV$8&lt;9/24,DV$8&gt;=17/24,DV$110="△"),"△","〇")))</f>
        <v>〇</v>
      </c>
      <c r="DW95" s="28" t="str">
        <f ca="1">IF(OR(DW$9="×",DW$110="×"),"×",IF(SUMIFS(OFFSET(データ_研究棟施設!$M$5:$M$1048576,0,ROUND(DW$8*24,1)),データ_研究棟施設!$J$5:$J$1048576,OFFSET($G$9,ROW()-ROW($N$9),DW$6-$D$4))&gt;=50,IF(SUMIFS(OFFSET(データ_研究棟施設!$M$5:$M$1048576,0,ROUND(DW$8*24,1)),データ_研究棟施設!$J$5:$J$1048576,OFFSET($G$9,ROW()-ROW($N$9),DW$6-$D$4))&gt;=100*$E95,"×","△"),IF(OR(DW$8&lt;9/24,DW$8&gt;=17/24,DW$110="△"),"△","〇")))</f>
        <v>△</v>
      </c>
      <c r="DX95" s="29" t="str">
        <f ca="1">IF(OR(DX$9="×",DX$110="×"),"×",IF(SUMIFS(OFFSET(データ_研究棟施設!$M$5:$M$1048576,0,ROUND(DX$8*24,1)),データ_研究棟施設!$J$5:$J$1048576,OFFSET($G$9,ROW()-ROW($N$9),DX$6-$D$4))&gt;=50,IF(SUMIFS(OFFSET(データ_研究棟施設!$M$5:$M$1048576,0,ROUND(DX$8*24,1)),データ_研究棟施設!$J$5:$J$1048576,OFFSET($G$9,ROW()-ROW($N$9),DX$6-$D$4))&gt;=100*$E95,"×","△"),IF(OR(DX$8&lt;9/24,DX$8&gt;=17/24,DX$110="△"),"△","〇")))</f>
        <v>△</v>
      </c>
      <c r="DY95" s="29" t="str">
        <f ca="1">IF(OR(DY$9="×",DY$110="×"),"×",IF(SUMIFS(OFFSET(データ_研究棟施設!$M$5:$M$1048576,0,ROUND(DY$8*24,1)),データ_研究棟施設!$J$5:$J$1048576,OFFSET($G$9,ROW()-ROW($N$9),DY$6-$D$4))&gt;=50,IF(SUMIFS(OFFSET(データ_研究棟施設!$M$5:$M$1048576,0,ROUND(DY$8*24,1)),データ_研究棟施設!$J$5:$J$1048576,OFFSET($G$9,ROW()-ROW($N$9),DY$6-$D$4))&gt;=100*$E95,"×","△"),IF(OR(DY$8&lt;9/24,DY$8&gt;=17/24,DY$110="△"),"△","〇")))</f>
        <v>△</v>
      </c>
      <c r="DZ95" s="30" t="str">
        <f ca="1">IF(OR(DZ$9="×",DZ$110="×"),"×",IF(SUMIFS(OFFSET(データ_研究棟施設!$M$5:$M$1048576,0,ROUND(DZ$8*24,1)),データ_研究棟施設!$J$5:$J$1048576,OFFSET($G$9,ROW()-ROW($N$9),DZ$6-$D$4))&gt;=50,IF(SUMIFS(OFFSET(データ_研究棟施設!$M$5:$M$1048576,0,ROUND(DZ$8*24,1)),データ_研究棟施設!$J$5:$J$1048576,OFFSET($G$9,ROW()-ROW($N$9),DZ$6-$D$4))&gt;=100*$E95,"×","△"),IF(OR(DZ$8&lt;9/24,DZ$8&gt;=17/24,DZ$110="△"),"△","〇")))</f>
        <v>△</v>
      </c>
      <c r="EA95" s="29" t="str">
        <f ca="1">IF(OR(EA$9="×",EA$110="×"),"×",IF(SUMIFS(OFFSET(データ_研究棟施設!$M$5:$M$1048576,0,ROUND(EA$8*24,1)),データ_研究棟施設!$J$5:$J$1048576,OFFSET($G$9,ROW()-ROW($N$9),EA$6-$D$4))&gt;=50,IF(SUMIFS(OFFSET(データ_研究棟施設!$M$5:$M$1048576,0,ROUND(EA$8*24,1)),データ_研究棟施設!$J$5:$J$1048576,OFFSET($G$9,ROW()-ROW($N$9),EA$6-$D$4))&gt;=100*$E95,"×","△"),IF(OR(EA$8&lt;9/24,EA$8&gt;=17/24,EA$110="△"),"△","〇")))</f>
        <v>△</v>
      </c>
      <c r="EB95" s="29" t="str">
        <f ca="1">IF(OR(EB$9="×",EB$110="×"),"×",IF(SUMIFS(OFFSET(データ_研究棟施設!$M$5:$M$1048576,0,ROUND(EB$8*24,1)),データ_研究棟施設!$J$5:$J$1048576,OFFSET($G$9,ROW()-ROW($N$9),EB$6-$D$4))&gt;=50,IF(SUMIFS(OFFSET(データ_研究棟施設!$M$5:$M$1048576,0,ROUND(EB$8*24,1)),データ_研究棟施設!$J$5:$J$1048576,OFFSET($G$9,ROW()-ROW($N$9),EB$6-$D$4))&gt;=100*$E95,"×","△"),IF(OR(EB$8&lt;9/24,EB$8&gt;=17/24,EB$110="△"),"△","〇")))</f>
        <v>△</v>
      </c>
      <c r="EC95" s="37" t="str">
        <f ca="1">IF(OR(EC$9="×",EC$110="×"),"×",IF(SUMIFS(OFFSET(データ_研究棟施設!$M$5:$M$1048576,0,ROUND(EC$8*24,1)),データ_研究棟施設!$J$5:$J$1048576,OFFSET($G$9,ROW()-ROW($N$9),EC$6-$D$4))&gt;=50,IF(SUMIFS(OFFSET(データ_研究棟施設!$M$5:$M$1048576,0,ROUND(EC$8*24,1)),データ_研究棟施設!$J$5:$J$1048576,OFFSET($G$9,ROW()-ROW($N$9),EC$6-$D$4))&gt;=100*$E95,"×","△"),IF(OR(EC$8&lt;9/24,EC$8&gt;=17/24,EC$110="△"),"△","〇")))</f>
        <v>△</v>
      </c>
      <c r="ED95" s="36" t="str">
        <f ca="1">IF(OR(ED$9="×",ED$110="×"),"×",IF(SUMIFS(OFFSET(データ_研究棟施設!$M$5:$M$1048576,0,ROUND(ED$8*24,1)),データ_研究棟施設!$J$5:$J$1048576,OFFSET($G$9,ROW()-ROW($N$9),ED$6-$D$4))&gt;=50,IF(SUMIFS(OFFSET(データ_研究棟施設!$M$5:$M$1048576,0,ROUND(ED$8*24,1)),データ_研究棟施設!$J$5:$J$1048576,OFFSET($G$9,ROW()-ROW($N$9),ED$6-$D$4))&gt;=100*$E95,"×","△"),IF(OR(ED$8&lt;9/24,ED$8&gt;=17/24,ED$110="△"),"△","〇")))</f>
        <v>×</v>
      </c>
      <c r="EE95" s="29" t="str">
        <f ca="1">IF(OR(EE$9="×",EE$110="×"),"×",IF(SUMIFS(OFFSET(データ_研究棟施設!$M$5:$M$1048576,0,ROUND(EE$8*24,1)),データ_研究棟施設!$J$5:$J$1048576,OFFSET($G$9,ROW()-ROW($N$9),EE$6-$D$4))&gt;=50,IF(SUMIFS(OFFSET(データ_研究棟施設!$M$5:$M$1048576,0,ROUND(EE$8*24,1)),データ_研究棟施設!$J$5:$J$1048576,OFFSET($G$9,ROW()-ROW($N$9),EE$6-$D$4))&gt;=100*$E95,"×","△"),IF(OR(EE$8&lt;9/24,EE$8&gt;=17/24,EE$110="△"),"△","〇")))</f>
        <v>×</v>
      </c>
      <c r="EF95" s="29" t="str">
        <f ca="1">IF(OR(EF$9="×",EF$110="×"),"×",IF(SUMIFS(OFFSET(データ_研究棟施設!$M$5:$M$1048576,0,ROUND(EF$8*24,1)),データ_研究棟施設!$J$5:$J$1048576,OFFSET($G$9,ROW()-ROW($N$9),EF$6-$D$4))&gt;=50,IF(SUMIFS(OFFSET(データ_研究棟施設!$M$5:$M$1048576,0,ROUND(EF$8*24,1)),データ_研究棟施設!$J$5:$J$1048576,OFFSET($G$9,ROW()-ROW($N$9),EF$6-$D$4))&gt;=100*$E95,"×","△"),IF(OR(EF$8&lt;9/24,EF$8&gt;=17/24,EF$110="△"),"△","〇")))</f>
        <v>×</v>
      </c>
      <c r="EG95" s="29" t="str">
        <f ca="1">IF(OR(EG$9="×",EG$110="×"),"×",IF(SUMIFS(OFFSET(データ_研究棟施設!$M$5:$M$1048576,0,ROUND(EG$8*24,1)),データ_研究棟施設!$J$5:$J$1048576,OFFSET($G$9,ROW()-ROW($N$9),EG$6-$D$4))&gt;=50,IF(SUMIFS(OFFSET(データ_研究棟施設!$M$5:$M$1048576,0,ROUND(EG$8*24,1)),データ_研究棟施設!$J$5:$J$1048576,OFFSET($G$9,ROW()-ROW($N$9),EG$6-$D$4))&gt;=100*$E95,"×","△"),IF(OR(EG$8&lt;9/24,EG$8&gt;=17/24,EG$110="△"),"△","〇")))</f>
        <v>×</v>
      </c>
      <c r="EH95" s="29" t="str">
        <f ca="1">IF(OR(EH$9="×",EH$110="×"),"×",IF(SUMIFS(OFFSET(データ_研究棟施設!$M$5:$M$1048576,0,ROUND(EH$8*24,1)),データ_研究棟施設!$J$5:$J$1048576,OFFSET($G$9,ROW()-ROW($N$9),EH$6-$D$4))&gt;=50,IF(SUMIFS(OFFSET(データ_研究棟施設!$M$5:$M$1048576,0,ROUND(EH$8*24,1)),データ_研究棟施設!$J$5:$J$1048576,OFFSET($G$9,ROW()-ROW($N$9),EH$6-$D$4))&gt;=100*$E95,"×","△"),IF(OR(EH$8&lt;9/24,EH$8&gt;=17/24,EH$110="△"),"△","〇")))</f>
        <v>×</v>
      </c>
      <c r="EI95" s="29" t="str">
        <f ca="1">IF(OR(EI$9="×",EI$110="×"),"×",IF(SUMIFS(OFFSET(データ_研究棟施設!$M$5:$M$1048576,0,ROUND(EI$8*24,1)),データ_研究棟施設!$J$5:$J$1048576,OFFSET($G$9,ROW()-ROW($N$9),EI$6-$D$4))&gt;=50,IF(SUMIFS(OFFSET(データ_研究棟施設!$M$5:$M$1048576,0,ROUND(EI$8*24,1)),データ_研究棟施設!$J$5:$J$1048576,OFFSET($G$9,ROW()-ROW($N$9),EI$6-$D$4))&gt;=100*$E95,"×","△"),IF(OR(EI$8&lt;9/24,EI$8&gt;=17/24,EI$110="△"),"△","〇")))</f>
        <v>×</v>
      </c>
      <c r="EJ95" s="29" t="str">
        <f ca="1">IF(OR(EJ$9="×",EJ$110="×"),"×",IF(SUMIFS(OFFSET(データ_研究棟施設!$M$5:$M$1048576,0,ROUND(EJ$8*24,1)),データ_研究棟施設!$J$5:$J$1048576,OFFSET($G$9,ROW()-ROW($N$9),EJ$6-$D$4))&gt;=50,IF(SUMIFS(OFFSET(データ_研究棟施設!$M$5:$M$1048576,0,ROUND(EJ$8*24,1)),データ_研究棟施設!$J$5:$J$1048576,OFFSET($G$9,ROW()-ROW($N$9),EJ$6-$D$4))&gt;=100*$E95,"×","△"),IF(OR(EJ$8&lt;9/24,EJ$8&gt;=17/24,EJ$110="△"),"△","〇")))</f>
        <v>×</v>
      </c>
      <c r="EK95" s="29" t="str">
        <f ca="1">IF(OR(EK$9="×",EK$110="×"),"×",IF(SUMIFS(OFFSET(データ_研究棟施設!$M$5:$M$1048576,0,ROUND(EK$8*24,1)),データ_研究棟施設!$J$5:$J$1048576,OFFSET($G$9,ROW()-ROW($N$9),EK$6-$D$4))&gt;=50,IF(SUMIFS(OFFSET(データ_研究棟施設!$M$5:$M$1048576,0,ROUND(EK$8*24,1)),データ_研究棟施設!$J$5:$J$1048576,OFFSET($G$9,ROW()-ROW($N$9),EK$6-$D$4))&gt;=100*$E95,"×","△"),IF(OR(EK$8&lt;9/24,EK$8&gt;=17/24,EK$110="△"),"△","〇")))</f>
        <v>×</v>
      </c>
      <c r="EL95" s="29" t="str">
        <f ca="1">IF(OR(EL$9="×",EL$110="×"),"×",IF(SUMIFS(OFFSET(データ_研究棟施設!$M$5:$M$1048576,0,ROUND(EL$8*24,1)),データ_研究棟施設!$J$5:$J$1048576,OFFSET($G$9,ROW()-ROW($N$9),EL$6-$D$4))&gt;=50,IF(SUMIFS(OFFSET(データ_研究棟施設!$M$5:$M$1048576,0,ROUND(EL$8*24,1)),データ_研究棟施設!$J$5:$J$1048576,OFFSET($G$9,ROW()-ROW($N$9),EL$6-$D$4))&gt;=100*$E95,"×","△"),IF(OR(EL$8&lt;9/24,EL$8&gt;=17/24,EL$110="△"),"△","〇")))</f>
        <v>×</v>
      </c>
      <c r="EM95" s="28" t="str">
        <f ca="1">IF(OR(EM$9="×",EM$110="×"),"×",IF(SUMIFS(OFFSET(データ_研究棟施設!$M$5:$M$1048576,0,ROUND(EM$8*24,1)),データ_研究棟施設!$J$5:$J$1048576,OFFSET($G$9,ROW()-ROW($N$9),EM$6-$D$4))&gt;=50,IF(SUMIFS(OFFSET(データ_研究棟施設!$M$5:$M$1048576,0,ROUND(EM$8*24,1)),データ_研究棟施設!$J$5:$J$1048576,OFFSET($G$9,ROW()-ROW($N$9),EM$6-$D$4))&gt;=100*$E95,"×","△"),IF(OR(EM$8&lt;9/24,EM$8&gt;=17/24,EM$110="△"),"△","〇")))</f>
        <v>×</v>
      </c>
      <c r="EN95" s="29" t="str">
        <f ca="1">IF(OR(EN$9="×",EN$110="×"),"×",IF(SUMIFS(OFFSET(データ_研究棟施設!$M$5:$M$1048576,0,ROUND(EN$8*24,1)),データ_研究棟施設!$J$5:$J$1048576,OFFSET($G$9,ROW()-ROW($N$9),EN$6-$D$4))&gt;=50,IF(SUMIFS(OFFSET(データ_研究棟施設!$M$5:$M$1048576,0,ROUND(EN$8*24,1)),データ_研究棟施設!$J$5:$J$1048576,OFFSET($G$9,ROW()-ROW($N$9),EN$6-$D$4))&gt;=100*$E95,"×","△"),IF(OR(EN$8&lt;9/24,EN$8&gt;=17/24,EN$110="△"),"△","〇")))</f>
        <v>×</v>
      </c>
      <c r="EO95" s="29" t="str">
        <f ca="1">IF(OR(EO$9="×",EO$110="×"),"×",IF(SUMIFS(OFFSET(データ_研究棟施設!$M$5:$M$1048576,0,ROUND(EO$8*24,1)),データ_研究棟施設!$J$5:$J$1048576,OFFSET($G$9,ROW()-ROW($N$9),EO$6-$D$4))&gt;=50,IF(SUMIFS(OFFSET(データ_研究棟施設!$M$5:$M$1048576,0,ROUND(EO$8*24,1)),データ_研究棟施設!$J$5:$J$1048576,OFFSET($G$9,ROW()-ROW($N$9),EO$6-$D$4))&gt;=100*$E95,"×","△"),IF(OR(EO$8&lt;9/24,EO$8&gt;=17/24,EO$110="△"),"△","〇")))</f>
        <v>×</v>
      </c>
      <c r="EP95" s="30" t="str">
        <f ca="1">IF(OR(EP$9="×",EP$110="×"),"×",IF(SUMIFS(OFFSET(データ_研究棟施設!$M$5:$M$1048576,0,ROUND(EP$8*24,1)),データ_研究棟施設!$J$5:$J$1048576,OFFSET($G$9,ROW()-ROW($N$9),EP$6-$D$4))&gt;=50,IF(SUMIFS(OFFSET(データ_研究棟施設!$M$5:$M$1048576,0,ROUND(EP$8*24,1)),データ_研究棟施設!$J$5:$J$1048576,OFFSET($G$9,ROW()-ROW($N$9),EP$6-$D$4))&gt;=100*$E95,"×","△"),IF(OR(EP$8&lt;9/24,EP$8&gt;=17/24,EP$110="△"),"△","〇")))</f>
        <v>×</v>
      </c>
      <c r="EQ95" s="29" t="str">
        <f ca="1">IF(OR(EQ$9="×",EQ$110="×"),"×",IF(SUMIFS(OFFSET(データ_研究棟施設!$M$5:$M$1048576,0,ROUND(EQ$8*24,1)),データ_研究棟施設!$J$5:$J$1048576,OFFSET($G$9,ROW()-ROW($N$9),EQ$6-$D$4))&gt;=50,IF(SUMIFS(OFFSET(データ_研究棟施設!$M$5:$M$1048576,0,ROUND(EQ$8*24,1)),データ_研究棟施設!$J$5:$J$1048576,OFFSET($G$9,ROW()-ROW($N$9),EQ$6-$D$4))&gt;=100*$E95,"×","△"),IF(OR(EQ$8&lt;9/24,EQ$8&gt;=17/24,EQ$110="△"),"△","〇")))</f>
        <v>×</v>
      </c>
      <c r="ER95" s="29" t="str">
        <f ca="1">IF(OR(ER$9="×",ER$110="×"),"×",IF(SUMIFS(OFFSET(データ_研究棟施設!$M$5:$M$1048576,0,ROUND(ER$8*24,1)),データ_研究棟施設!$J$5:$J$1048576,OFFSET($G$9,ROW()-ROW($N$9),ER$6-$D$4))&gt;=50,IF(SUMIFS(OFFSET(データ_研究棟施設!$M$5:$M$1048576,0,ROUND(ER$8*24,1)),データ_研究棟施設!$J$5:$J$1048576,OFFSET($G$9,ROW()-ROW($N$9),ER$6-$D$4))&gt;=100*$E95,"×","△"),IF(OR(ER$8&lt;9/24,ER$8&gt;=17/24,ER$110="△"),"△","〇")))</f>
        <v>×</v>
      </c>
      <c r="ES95" s="29" t="str">
        <f ca="1">IF(OR(ES$9="×",ES$110="×"),"×",IF(SUMIFS(OFFSET(データ_研究棟施設!$M$5:$M$1048576,0,ROUND(ES$8*24,1)),データ_研究棟施設!$J$5:$J$1048576,OFFSET($G$9,ROW()-ROW($N$9),ES$6-$D$4))&gt;=50,IF(SUMIFS(OFFSET(データ_研究棟施設!$M$5:$M$1048576,0,ROUND(ES$8*24,1)),データ_研究棟施設!$J$5:$J$1048576,OFFSET($G$9,ROW()-ROW($N$9),ES$6-$D$4))&gt;=100*$E95,"×","△"),IF(OR(ES$8&lt;9/24,ES$8&gt;=17/24,ES$110="△"),"△","〇")))</f>
        <v>×</v>
      </c>
      <c r="ET95" s="29" t="str">
        <f ca="1">IF(OR(ET$9="×",ET$110="×"),"×",IF(SUMIFS(OFFSET(データ_研究棟施設!$M$5:$M$1048576,0,ROUND(ET$8*24,1)),データ_研究棟施設!$J$5:$J$1048576,OFFSET($G$9,ROW()-ROW($N$9),ET$6-$D$4))&gt;=50,IF(SUMIFS(OFFSET(データ_研究棟施設!$M$5:$M$1048576,0,ROUND(ET$8*24,1)),データ_研究棟施設!$J$5:$J$1048576,OFFSET($G$9,ROW()-ROW($N$9),ET$6-$D$4))&gt;=100*$E95,"×","△"),IF(OR(ET$8&lt;9/24,ET$8&gt;=17/24,ET$110="△"),"△","〇")))</f>
        <v>×</v>
      </c>
      <c r="EU95" s="28" t="str">
        <f ca="1">IF(OR(EU$9="×",EU$110="×"),"×",IF(SUMIFS(OFFSET(データ_研究棟施設!$M$5:$M$1048576,0,ROUND(EU$8*24,1)),データ_研究棟施設!$J$5:$J$1048576,OFFSET($G$9,ROW()-ROW($N$9),EU$6-$D$4))&gt;=50,IF(SUMIFS(OFFSET(データ_研究棟施設!$M$5:$M$1048576,0,ROUND(EU$8*24,1)),データ_研究棟施設!$J$5:$J$1048576,OFFSET($G$9,ROW()-ROW($N$9),EU$6-$D$4))&gt;=100*$E95,"×","△"),IF(OR(EU$8&lt;9/24,EU$8&gt;=17/24,EU$110="△"),"△","〇")))</f>
        <v>×</v>
      </c>
      <c r="EV95" s="29" t="str">
        <f ca="1">IF(OR(EV$9="×",EV$110="×"),"×",IF(SUMIFS(OFFSET(データ_研究棟施設!$M$5:$M$1048576,0,ROUND(EV$8*24,1)),データ_研究棟施設!$J$5:$J$1048576,OFFSET($G$9,ROW()-ROW($N$9),EV$6-$D$4))&gt;=50,IF(SUMIFS(OFFSET(データ_研究棟施設!$M$5:$M$1048576,0,ROUND(EV$8*24,1)),データ_研究棟施設!$J$5:$J$1048576,OFFSET($G$9,ROW()-ROW($N$9),EV$6-$D$4))&gt;=100*$E95,"×","△"),IF(OR(EV$8&lt;9/24,EV$8&gt;=17/24,EV$110="△"),"△","〇")))</f>
        <v>×</v>
      </c>
      <c r="EW95" s="29" t="str">
        <f ca="1">IF(OR(EW$9="×",EW$110="×"),"×",IF(SUMIFS(OFFSET(データ_研究棟施設!$M$5:$M$1048576,0,ROUND(EW$8*24,1)),データ_研究棟施設!$J$5:$J$1048576,OFFSET($G$9,ROW()-ROW($N$9),EW$6-$D$4))&gt;=50,IF(SUMIFS(OFFSET(データ_研究棟施設!$M$5:$M$1048576,0,ROUND(EW$8*24,1)),データ_研究棟施設!$J$5:$J$1048576,OFFSET($G$9,ROW()-ROW($N$9),EW$6-$D$4))&gt;=100*$E95,"×","△"),IF(OR(EW$8&lt;9/24,EW$8&gt;=17/24,EW$110="△"),"△","〇")))</f>
        <v>×</v>
      </c>
      <c r="EX95" s="30" t="str">
        <f ca="1">IF(OR(EX$9="×",EX$110="×"),"×",IF(SUMIFS(OFFSET(データ_研究棟施設!$M$5:$M$1048576,0,ROUND(EX$8*24,1)),データ_研究棟施設!$J$5:$J$1048576,OFFSET($G$9,ROW()-ROW($N$9),EX$6-$D$4))&gt;=50,IF(SUMIFS(OFFSET(データ_研究棟施設!$M$5:$M$1048576,0,ROUND(EX$8*24,1)),データ_研究棟施設!$J$5:$J$1048576,OFFSET($G$9,ROW()-ROW($N$9),EX$6-$D$4))&gt;=100*$E95,"×","△"),IF(OR(EX$8&lt;9/24,EX$8&gt;=17/24,EX$110="△"),"△","〇")))</f>
        <v>×</v>
      </c>
      <c r="EY95" s="29" t="str">
        <f ca="1">IF(OR(EY$9="×",EY$110="×"),"×",IF(SUMIFS(OFFSET(データ_研究棟施設!$M$5:$M$1048576,0,ROUND(EY$8*24,1)),データ_研究棟施設!$J$5:$J$1048576,OFFSET($G$9,ROW()-ROW($N$9),EY$6-$D$4))&gt;=50,IF(SUMIFS(OFFSET(データ_研究棟施設!$M$5:$M$1048576,0,ROUND(EY$8*24,1)),データ_研究棟施設!$J$5:$J$1048576,OFFSET($G$9,ROW()-ROW($N$9),EY$6-$D$4))&gt;=100*$E95,"×","△"),IF(OR(EY$8&lt;9/24,EY$8&gt;=17/24,EY$110="△"),"△","〇")))</f>
        <v>×</v>
      </c>
      <c r="EZ95" s="29" t="str">
        <f ca="1">IF(OR(EZ$9="×",EZ$110="×"),"×",IF(SUMIFS(OFFSET(データ_研究棟施設!$M$5:$M$1048576,0,ROUND(EZ$8*24,1)),データ_研究棟施設!$J$5:$J$1048576,OFFSET($G$9,ROW()-ROW($N$9),EZ$6-$D$4))&gt;=50,IF(SUMIFS(OFFSET(データ_研究棟施設!$M$5:$M$1048576,0,ROUND(EZ$8*24,1)),データ_研究棟施設!$J$5:$J$1048576,OFFSET($G$9,ROW()-ROW($N$9),EZ$6-$D$4))&gt;=100*$E95,"×","△"),IF(OR(EZ$8&lt;9/24,EZ$8&gt;=17/24,EZ$110="△"),"△","〇")))</f>
        <v>×</v>
      </c>
      <c r="FA95" s="37" t="str">
        <f ca="1">IF(OR(FA$9="×",FA$110="×"),"×",IF(SUMIFS(OFFSET(データ_研究棟施設!$M$5:$M$1048576,0,ROUND(FA$8*24,1)),データ_研究棟施設!$J$5:$J$1048576,OFFSET($G$9,ROW()-ROW($N$9),FA$6-$D$4))&gt;=50,IF(SUMIFS(OFFSET(データ_研究棟施設!$M$5:$M$1048576,0,ROUND(FA$8*24,1)),データ_研究棟施設!$J$5:$J$1048576,OFFSET($G$9,ROW()-ROW($N$9),FA$6-$D$4))&gt;=100*$E95,"×","△"),IF(OR(FA$8&lt;9/24,FA$8&gt;=17/24,FA$110="△"),"△","〇")))</f>
        <v>×</v>
      </c>
      <c r="FB95" s="36" t="str">
        <f ca="1">IF(OR(FB$9="×",FB$110="×"),"×",IF(SUMIFS(OFFSET(データ_研究棟施設!$M$5:$M$1048576,0,ROUND(FB$8*24,1)),データ_研究棟施設!$J$5:$J$1048576,OFFSET($G$9,ROW()-ROW($N$9),FB$6-$D$4))&gt;=50,IF(SUMIFS(OFFSET(データ_研究棟施設!$M$5:$M$1048576,0,ROUND(FB$8*24,1)),データ_研究棟施設!$J$5:$J$1048576,OFFSET($G$9,ROW()-ROW($N$9),FB$6-$D$4))&gt;=100*$E95,"×","△"),IF(OR(FB$8&lt;9/24,FB$8&gt;=17/24,FB$110="△"),"△","〇")))</f>
        <v>×</v>
      </c>
      <c r="FC95" s="29" t="str">
        <f ca="1">IF(OR(FC$9="×",FC$110="×"),"×",IF(SUMIFS(OFFSET(データ_研究棟施設!$M$5:$M$1048576,0,ROUND(FC$8*24,1)),データ_研究棟施設!$J$5:$J$1048576,OFFSET($G$9,ROW()-ROW($N$9),FC$6-$D$4))&gt;=50,IF(SUMIFS(OFFSET(データ_研究棟施設!$M$5:$M$1048576,0,ROUND(FC$8*24,1)),データ_研究棟施設!$J$5:$J$1048576,OFFSET($G$9,ROW()-ROW($N$9),FC$6-$D$4))&gt;=100*$E95,"×","△"),IF(OR(FC$8&lt;9/24,FC$8&gt;=17/24,FC$110="△"),"△","〇")))</f>
        <v>×</v>
      </c>
      <c r="FD95" s="29" t="str">
        <f ca="1">IF(OR(FD$9="×",FD$110="×"),"×",IF(SUMIFS(OFFSET(データ_研究棟施設!$M$5:$M$1048576,0,ROUND(FD$8*24,1)),データ_研究棟施設!$J$5:$J$1048576,OFFSET($G$9,ROW()-ROW($N$9),FD$6-$D$4))&gt;=50,IF(SUMIFS(OFFSET(データ_研究棟施設!$M$5:$M$1048576,0,ROUND(FD$8*24,1)),データ_研究棟施設!$J$5:$J$1048576,OFFSET($G$9,ROW()-ROW($N$9),FD$6-$D$4))&gt;=100*$E95,"×","△"),IF(OR(FD$8&lt;9/24,FD$8&gt;=17/24,FD$110="△"),"△","〇")))</f>
        <v>×</v>
      </c>
      <c r="FE95" s="29" t="str">
        <f ca="1">IF(OR(FE$9="×",FE$110="×"),"×",IF(SUMIFS(OFFSET(データ_研究棟施設!$M$5:$M$1048576,0,ROUND(FE$8*24,1)),データ_研究棟施設!$J$5:$J$1048576,OFFSET($G$9,ROW()-ROW($N$9),FE$6-$D$4))&gt;=50,IF(SUMIFS(OFFSET(データ_研究棟施設!$M$5:$M$1048576,0,ROUND(FE$8*24,1)),データ_研究棟施設!$J$5:$J$1048576,OFFSET($G$9,ROW()-ROW($N$9),FE$6-$D$4))&gt;=100*$E95,"×","△"),IF(OR(FE$8&lt;9/24,FE$8&gt;=17/24,FE$110="△"),"△","〇")))</f>
        <v>×</v>
      </c>
      <c r="FF95" s="29" t="str">
        <f ca="1">IF(OR(FF$9="×",FF$110="×"),"×",IF(SUMIFS(OFFSET(データ_研究棟施設!$M$5:$M$1048576,0,ROUND(FF$8*24,1)),データ_研究棟施設!$J$5:$J$1048576,OFFSET($G$9,ROW()-ROW($N$9),FF$6-$D$4))&gt;=50,IF(SUMIFS(OFFSET(データ_研究棟施設!$M$5:$M$1048576,0,ROUND(FF$8*24,1)),データ_研究棟施設!$J$5:$J$1048576,OFFSET($G$9,ROW()-ROW($N$9),FF$6-$D$4))&gt;=100*$E95,"×","△"),IF(OR(FF$8&lt;9/24,FF$8&gt;=17/24,FF$110="△"),"△","〇")))</f>
        <v>×</v>
      </c>
      <c r="FG95" s="29" t="str">
        <f ca="1">IF(OR(FG$9="×",FG$110="×"),"×",IF(SUMIFS(OFFSET(データ_研究棟施設!$M$5:$M$1048576,0,ROUND(FG$8*24,1)),データ_研究棟施設!$J$5:$J$1048576,OFFSET($G$9,ROW()-ROW($N$9),FG$6-$D$4))&gt;=50,IF(SUMIFS(OFFSET(データ_研究棟施設!$M$5:$M$1048576,0,ROUND(FG$8*24,1)),データ_研究棟施設!$J$5:$J$1048576,OFFSET($G$9,ROW()-ROW($N$9),FG$6-$D$4))&gt;=100*$E95,"×","△"),IF(OR(FG$8&lt;9/24,FG$8&gt;=17/24,FG$110="△"),"△","〇")))</f>
        <v>×</v>
      </c>
      <c r="FH95" s="29" t="str">
        <f ca="1">IF(OR(FH$9="×",FH$110="×"),"×",IF(SUMIFS(OFFSET(データ_研究棟施設!$M$5:$M$1048576,0,ROUND(FH$8*24,1)),データ_研究棟施設!$J$5:$J$1048576,OFFSET($G$9,ROW()-ROW($N$9),FH$6-$D$4))&gt;=50,IF(SUMIFS(OFFSET(データ_研究棟施設!$M$5:$M$1048576,0,ROUND(FH$8*24,1)),データ_研究棟施設!$J$5:$J$1048576,OFFSET($G$9,ROW()-ROW($N$9),FH$6-$D$4))&gt;=100*$E95,"×","△"),IF(OR(FH$8&lt;9/24,FH$8&gt;=17/24,FH$110="△"),"△","〇")))</f>
        <v>×</v>
      </c>
      <c r="FI95" s="29" t="str">
        <f ca="1">IF(OR(FI$9="×",FI$110="×"),"×",IF(SUMIFS(OFFSET(データ_研究棟施設!$M$5:$M$1048576,0,ROUND(FI$8*24,1)),データ_研究棟施設!$J$5:$J$1048576,OFFSET($G$9,ROW()-ROW($N$9),FI$6-$D$4))&gt;=50,IF(SUMIFS(OFFSET(データ_研究棟施設!$M$5:$M$1048576,0,ROUND(FI$8*24,1)),データ_研究棟施設!$J$5:$J$1048576,OFFSET($G$9,ROW()-ROW($N$9),FI$6-$D$4))&gt;=100*$E95,"×","△"),IF(OR(FI$8&lt;9/24,FI$8&gt;=17/24,FI$110="△"),"△","〇")))</f>
        <v>×</v>
      </c>
      <c r="FJ95" s="29" t="str">
        <f ca="1">IF(OR(FJ$9="×",FJ$110="×"),"×",IF(SUMIFS(OFFSET(データ_研究棟施設!$M$5:$M$1048576,0,ROUND(FJ$8*24,1)),データ_研究棟施設!$J$5:$J$1048576,OFFSET($G$9,ROW()-ROW($N$9),FJ$6-$D$4))&gt;=50,IF(SUMIFS(OFFSET(データ_研究棟施設!$M$5:$M$1048576,0,ROUND(FJ$8*24,1)),データ_研究棟施設!$J$5:$J$1048576,OFFSET($G$9,ROW()-ROW($N$9),FJ$6-$D$4))&gt;=100*$E95,"×","△"),IF(OR(FJ$8&lt;9/24,FJ$8&gt;=17/24,FJ$110="△"),"△","〇")))</f>
        <v>×</v>
      </c>
      <c r="FK95" s="28" t="str">
        <f ca="1">IF(OR(FK$9="×",FK$110="×"),"×",IF(SUMIFS(OFFSET(データ_研究棟施設!$M$5:$M$1048576,0,ROUND(FK$8*24,1)),データ_研究棟施設!$J$5:$J$1048576,OFFSET($G$9,ROW()-ROW($N$9),FK$6-$D$4))&gt;=50,IF(SUMIFS(OFFSET(データ_研究棟施設!$M$5:$M$1048576,0,ROUND(FK$8*24,1)),データ_研究棟施設!$J$5:$J$1048576,OFFSET($G$9,ROW()-ROW($N$9),FK$6-$D$4))&gt;=100*$E95,"×","△"),IF(OR(FK$8&lt;9/24,FK$8&gt;=17/24,FK$110="△"),"△","〇")))</f>
        <v>×</v>
      </c>
      <c r="FL95" s="29" t="str">
        <f ca="1">IF(OR(FL$9="×",FL$110="×"),"×",IF(SUMIFS(OFFSET(データ_研究棟施設!$M$5:$M$1048576,0,ROUND(FL$8*24,1)),データ_研究棟施設!$J$5:$J$1048576,OFFSET($G$9,ROW()-ROW($N$9),FL$6-$D$4))&gt;=50,IF(SUMIFS(OFFSET(データ_研究棟施設!$M$5:$M$1048576,0,ROUND(FL$8*24,1)),データ_研究棟施設!$J$5:$J$1048576,OFFSET($G$9,ROW()-ROW($N$9),FL$6-$D$4))&gt;=100*$E95,"×","△"),IF(OR(FL$8&lt;9/24,FL$8&gt;=17/24,FL$110="△"),"△","〇")))</f>
        <v>×</v>
      </c>
      <c r="FM95" s="29" t="str">
        <f ca="1">IF(OR(FM$9="×",FM$110="×"),"×",IF(SUMIFS(OFFSET(データ_研究棟施設!$M$5:$M$1048576,0,ROUND(FM$8*24,1)),データ_研究棟施設!$J$5:$J$1048576,OFFSET($G$9,ROW()-ROW($N$9),FM$6-$D$4))&gt;=50,IF(SUMIFS(OFFSET(データ_研究棟施設!$M$5:$M$1048576,0,ROUND(FM$8*24,1)),データ_研究棟施設!$J$5:$J$1048576,OFFSET($G$9,ROW()-ROW($N$9),FM$6-$D$4))&gt;=100*$E95,"×","△"),IF(OR(FM$8&lt;9/24,FM$8&gt;=17/24,FM$110="△"),"△","〇")))</f>
        <v>×</v>
      </c>
      <c r="FN95" s="30" t="str">
        <f ca="1">IF(OR(FN$9="×",FN$110="×"),"×",IF(SUMIFS(OFFSET(データ_研究棟施設!$M$5:$M$1048576,0,ROUND(FN$8*24,1)),データ_研究棟施設!$J$5:$J$1048576,OFFSET($G$9,ROW()-ROW($N$9),FN$6-$D$4))&gt;=50,IF(SUMIFS(OFFSET(データ_研究棟施設!$M$5:$M$1048576,0,ROUND(FN$8*24,1)),データ_研究棟施設!$J$5:$J$1048576,OFFSET($G$9,ROW()-ROW($N$9),FN$6-$D$4))&gt;=100*$E95,"×","△"),IF(OR(FN$8&lt;9/24,FN$8&gt;=17/24,FN$110="△"),"△","〇")))</f>
        <v>×</v>
      </c>
      <c r="FO95" s="29" t="str">
        <f ca="1">IF(OR(FO$9="×",FO$110="×"),"×",IF(SUMIFS(OFFSET(データ_研究棟施設!$M$5:$M$1048576,0,ROUND(FO$8*24,1)),データ_研究棟施設!$J$5:$J$1048576,OFFSET($G$9,ROW()-ROW($N$9),FO$6-$D$4))&gt;=50,IF(SUMIFS(OFFSET(データ_研究棟施設!$M$5:$M$1048576,0,ROUND(FO$8*24,1)),データ_研究棟施設!$J$5:$J$1048576,OFFSET($G$9,ROW()-ROW($N$9),FO$6-$D$4))&gt;=100*$E95,"×","△"),IF(OR(FO$8&lt;9/24,FO$8&gt;=17/24,FO$110="△"),"△","〇")))</f>
        <v>×</v>
      </c>
      <c r="FP95" s="29" t="str">
        <f ca="1">IF(OR(FP$9="×",FP$110="×"),"×",IF(SUMIFS(OFFSET(データ_研究棟施設!$M$5:$M$1048576,0,ROUND(FP$8*24,1)),データ_研究棟施設!$J$5:$J$1048576,OFFSET($G$9,ROW()-ROW($N$9),FP$6-$D$4))&gt;=50,IF(SUMIFS(OFFSET(データ_研究棟施設!$M$5:$M$1048576,0,ROUND(FP$8*24,1)),データ_研究棟施設!$J$5:$J$1048576,OFFSET($G$9,ROW()-ROW($N$9),FP$6-$D$4))&gt;=100*$E95,"×","△"),IF(OR(FP$8&lt;9/24,FP$8&gt;=17/24,FP$110="△"),"△","〇")))</f>
        <v>×</v>
      </c>
      <c r="FQ95" s="29" t="str">
        <f ca="1">IF(OR(FQ$9="×",FQ$110="×"),"×",IF(SUMIFS(OFFSET(データ_研究棟施設!$M$5:$M$1048576,0,ROUND(FQ$8*24,1)),データ_研究棟施設!$J$5:$J$1048576,OFFSET($G$9,ROW()-ROW($N$9),FQ$6-$D$4))&gt;=50,IF(SUMIFS(OFFSET(データ_研究棟施設!$M$5:$M$1048576,0,ROUND(FQ$8*24,1)),データ_研究棟施設!$J$5:$J$1048576,OFFSET($G$9,ROW()-ROW($N$9),FQ$6-$D$4))&gt;=100*$E95,"×","△"),IF(OR(FQ$8&lt;9/24,FQ$8&gt;=17/24,FQ$110="△"),"△","〇")))</f>
        <v>×</v>
      </c>
      <c r="FR95" s="29" t="str">
        <f ca="1">IF(OR(FR$9="×",FR$110="×"),"×",IF(SUMIFS(OFFSET(データ_研究棟施設!$M$5:$M$1048576,0,ROUND(FR$8*24,1)),データ_研究棟施設!$J$5:$J$1048576,OFFSET($G$9,ROW()-ROW($N$9),FR$6-$D$4))&gt;=50,IF(SUMIFS(OFFSET(データ_研究棟施設!$M$5:$M$1048576,0,ROUND(FR$8*24,1)),データ_研究棟施設!$J$5:$J$1048576,OFFSET($G$9,ROW()-ROW($N$9),FR$6-$D$4))&gt;=100*$E95,"×","△"),IF(OR(FR$8&lt;9/24,FR$8&gt;=17/24,FR$110="△"),"△","〇")))</f>
        <v>×</v>
      </c>
      <c r="FS95" s="28" t="str">
        <f ca="1">IF(OR(FS$9="×",FS$110="×"),"×",IF(SUMIFS(OFFSET(データ_研究棟施設!$M$5:$M$1048576,0,ROUND(FS$8*24,1)),データ_研究棟施設!$J$5:$J$1048576,OFFSET($G$9,ROW()-ROW($N$9),FS$6-$D$4))&gt;=50,IF(SUMIFS(OFFSET(データ_研究棟施設!$M$5:$M$1048576,0,ROUND(FS$8*24,1)),データ_研究棟施設!$J$5:$J$1048576,OFFSET($G$9,ROW()-ROW($N$9),FS$6-$D$4))&gt;=100*$E95,"×","△"),IF(OR(FS$8&lt;9/24,FS$8&gt;=17/24,FS$110="△"),"△","〇")))</f>
        <v>×</v>
      </c>
      <c r="FT95" s="29" t="str">
        <f ca="1">IF(OR(FT$9="×",FT$110="×"),"×",IF(SUMIFS(OFFSET(データ_研究棟施設!$M$5:$M$1048576,0,ROUND(FT$8*24,1)),データ_研究棟施設!$J$5:$J$1048576,OFFSET($G$9,ROW()-ROW($N$9),FT$6-$D$4))&gt;=50,IF(SUMIFS(OFFSET(データ_研究棟施設!$M$5:$M$1048576,0,ROUND(FT$8*24,1)),データ_研究棟施設!$J$5:$J$1048576,OFFSET($G$9,ROW()-ROW($N$9),FT$6-$D$4))&gt;=100*$E95,"×","△"),IF(OR(FT$8&lt;9/24,FT$8&gt;=17/24,FT$110="△"),"△","〇")))</f>
        <v>×</v>
      </c>
      <c r="FU95" s="29" t="str">
        <f ca="1">IF(OR(FU$9="×",FU$110="×"),"×",IF(SUMIFS(OFFSET(データ_研究棟施設!$M$5:$M$1048576,0,ROUND(FU$8*24,1)),データ_研究棟施設!$J$5:$J$1048576,OFFSET($G$9,ROW()-ROW($N$9),FU$6-$D$4))&gt;=50,IF(SUMIFS(OFFSET(データ_研究棟施設!$M$5:$M$1048576,0,ROUND(FU$8*24,1)),データ_研究棟施設!$J$5:$J$1048576,OFFSET($G$9,ROW()-ROW($N$9),FU$6-$D$4))&gt;=100*$E95,"×","△"),IF(OR(FU$8&lt;9/24,FU$8&gt;=17/24,FU$110="△"),"△","〇")))</f>
        <v>×</v>
      </c>
      <c r="FV95" s="30" t="str">
        <f ca="1">IF(OR(FV$9="×",FV$110="×"),"×",IF(SUMIFS(OFFSET(データ_研究棟施設!$M$5:$M$1048576,0,ROUND(FV$8*24,1)),データ_研究棟施設!$J$5:$J$1048576,OFFSET($G$9,ROW()-ROW($N$9),FV$6-$D$4))&gt;=50,IF(SUMIFS(OFFSET(データ_研究棟施設!$M$5:$M$1048576,0,ROUND(FV$8*24,1)),データ_研究棟施設!$J$5:$J$1048576,OFFSET($G$9,ROW()-ROW($N$9),FV$6-$D$4))&gt;=100*$E95,"×","△"),IF(OR(FV$8&lt;9/24,FV$8&gt;=17/24,FV$110="△"),"△","〇")))</f>
        <v>×</v>
      </c>
      <c r="FW95" s="29" t="str">
        <f ca="1">IF(OR(FW$9="×",FW$110="×"),"×",IF(SUMIFS(OFFSET(データ_研究棟施設!$M$5:$M$1048576,0,ROUND(FW$8*24,1)),データ_研究棟施設!$J$5:$J$1048576,OFFSET($G$9,ROW()-ROW($N$9),FW$6-$D$4))&gt;=50,IF(SUMIFS(OFFSET(データ_研究棟施設!$M$5:$M$1048576,0,ROUND(FW$8*24,1)),データ_研究棟施設!$J$5:$J$1048576,OFFSET($G$9,ROW()-ROW($N$9),FW$6-$D$4))&gt;=100*$E95,"×","△"),IF(OR(FW$8&lt;9/24,FW$8&gt;=17/24,FW$110="△"),"△","〇")))</f>
        <v>×</v>
      </c>
      <c r="FX95" s="29" t="str">
        <f ca="1">IF(OR(FX$9="×",FX$110="×"),"×",IF(SUMIFS(OFFSET(データ_研究棟施設!$M$5:$M$1048576,0,ROUND(FX$8*24,1)),データ_研究棟施設!$J$5:$J$1048576,OFFSET($G$9,ROW()-ROW($N$9),FX$6-$D$4))&gt;=50,IF(SUMIFS(OFFSET(データ_研究棟施設!$M$5:$M$1048576,0,ROUND(FX$8*24,1)),データ_研究棟施設!$J$5:$J$1048576,OFFSET($G$9,ROW()-ROW($N$9),FX$6-$D$4))&gt;=100*$E95,"×","△"),IF(OR(FX$8&lt;9/24,FX$8&gt;=17/24,FX$110="△"),"△","〇")))</f>
        <v>×</v>
      </c>
      <c r="FY95" s="37" t="str">
        <f ca="1">IF(OR(FY$9="×",FY$110="×"),"×",IF(SUMIFS(OFFSET(データ_研究棟施設!$M$5:$M$1048576,0,ROUND(FY$8*24,1)),データ_研究棟施設!$J$5:$J$1048576,OFFSET($G$9,ROW()-ROW($N$9),FY$6-$D$4))&gt;=50,IF(SUMIFS(OFFSET(データ_研究棟施設!$M$5:$M$1048576,0,ROUND(FY$8*24,1)),データ_研究棟施設!$J$5:$J$1048576,OFFSET($G$9,ROW()-ROW($N$9),FY$6-$D$4))&gt;=100*$E95,"×","△"),IF(OR(FY$8&lt;9/24,FY$8&gt;=17/24,FY$110="△"),"△","〇")))</f>
        <v>×</v>
      </c>
    </row>
    <row r="96" spans="1:181">
      <c r="A96" s="17"/>
      <c r="B96" s="81" t="s">
        <v>300</v>
      </c>
      <c r="C96" s="82"/>
      <c r="D96" s="11" t="s">
        <v>262</v>
      </c>
      <c r="E96" s="10" t="str">
        <f>INDEX(施設情報!$D$1:$D$1000,MATCH(D96,施設情報!$C$1:$C$1000,0))</f>
        <v>2</v>
      </c>
      <c r="F96" s="11" t="s">
        <v>275</v>
      </c>
      <c r="G96" s="8" t="str">
        <f t="shared" si="29"/>
        <v>116-46391</v>
      </c>
      <c r="H96" s="10" t="str">
        <f t="shared" si="30"/>
        <v>116-46392</v>
      </c>
      <c r="I96" s="10" t="str">
        <f t="shared" si="31"/>
        <v>116-46393</v>
      </c>
      <c r="J96" s="10" t="str">
        <f t="shared" si="32"/>
        <v>116-46394</v>
      </c>
      <c r="K96" s="10" t="str">
        <f t="shared" si="33"/>
        <v>116-46395</v>
      </c>
      <c r="L96" s="10" t="str">
        <f t="shared" si="34"/>
        <v>116-46396</v>
      </c>
      <c r="M96" s="10" t="str">
        <f t="shared" si="35"/>
        <v>116-46397</v>
      </c>
      <c r="N96" s="36" t="str">
        <f ca="1">IF(OR(N$9="×",N$110="×"),"×",IF(SUMIFS(OFFSET(データ_研究棟施設!$M$5:$M$1048576,0,ROUND(N$8*24,1)),データ_研究棟施設!$J$5:$J$1048576,OFFSET($G$9,ROW()-ROW($N$9),N$6-$D$4))&gt;=50,IF(SUMIFS(OFFSET(データ_研究棟施設!$M$5:$M$1048576,0,ROUND(N$8*24,1)),データ_研究棟施設!$J$5:$J$1048576,OFFSET($G$9,ROW()-ROW($N$9),N$6-$D$4))&gt;=100*$E96,"×","△"),IF(OR(N$8&lt;9/24,N$8&gt;=17/24,N$110="△"),"△","〇")))</f>
        <v>△</v>
      </c>
      <c r="O96" s="29" t="str">
        <f ca="1">IF(OR(O$9="×",O$110="×"),"×",IF(SUMIFS(OFFSET(データ_研究棟施設!$M$5:$M$1048576,0,ROUND(O$8*24,1)),データ_研究棟施設!$J$5:$J$1048576,OFFSET($G$9,ROW()-ROW($N$9),O$6-$D$4))&gt;=50,IF(SUMIFS(OFFSET(データ_研究棟施設!$M$5:$M$1048576,0,ROUND(O$8*24,1)),データ_研究棟施設!$J$5:$J$1048576,OFFSET($G$9,ROW()-ROW($N$9),O$6-$D$4))&gt;=100*$E96,"×","△"),IF(OR(O$8&lt;9/24,O$8&gt;=17/24,O$110="△"),"△","〇")))</f>
        <v>△</v>
      </c>
      <c r="P96" s="29" t="str">
        <f ca="1">IF(OR(P$9="×",P$110="×"),"×",IF(SUMIFS(OFFSET(データ_研究棟施設!$M$5:$M$1048576,0,ROUND(P$8*24,1)),データ_研究棟施設!$J$5:$J$1048576,OFFSET($G$9,ROW()-ROW($N$9),P$6-$D$4))&gt;=50,IF(SUMIFS(OFFSET(データ_研究棟施設!$M$5:$M$1048576,0,ROUND(P$8*24,1)),データ_研究棟施設!$J$5:$J$1048576,OFFSET($G$9,ROW()-ROW($N$9),P$6-$D$4))&gt;=100*$E96,"×","△"),IF(OR(P$8&lt;9/24,P$8&gt;=17/24,P$110="△"),"△","〇")))</f>
        <v>△</v>
      </c>
      <c r="Q96" s="29" t="str">
        <f ca="1">IF(OR(Q$9="×",Q$110="×"),"×",IF(SUMIFS(OFFSET(データ_研究棟施設!$M$5:$M$1048576,0,ROUND(Q$8*24,1)),データ_研究棟施設!$J$5:$J$1048576,OFFSET($G$9,ROW()-ROW($N$9),Q$6-$D$4))&gt;=50,IF(SUMIFS(OFFSET(データ_研究棟施設!$M$5:$M$1048576,0,ROUND(Q$8*24,1)),データ_研究棟施設!$J$5:$J$1048576,OFFSET($G$9,ROW()-ROW($N$9),Q$6-$D$4))&gt;=100*$E96,"×","△"),IF(OR(Q$8&lt;9/24,Q$8&gt;=17/24,Q$110="△"),"△","〇")))</f>
        <v>△</v>
      </c>
      <c r="R96" s="29" t="str">
        <f ca="1">IF(OR(R$9="×",R$110="×"),"×",IF(SUMIFS(OFFSET(データ_研究棟施設!$M$5:$M$1048576,0,ROUND(R$8*24,1)),データ_研究棟施設!$J$5:$J$1048576,OFFSET($G$9,ROW()-ROW($N$9),R$6-$D$4))&gt;=50,IF(SUMIFS(OFFSET(データ_研究棟施設!$M$5:$M$1048576,0,ROUND(R$8*24,1)),データ_研究棟施設!$J$5:$J$1048576,OFFSET($G$9,ROW()-ROW($N$9),R$6-$D$4))&gt;=100*$E96,"×","△"),IF(OR(R$8&lt;9/24,R$8&gt;=17/24,R$110="△"),"△","〇")))</f>
        <v>△</v>
      </c>
      <c r="S96" s="29" t="str">
        <f ca="1">IF(OR(S$9="×",S$110="×"),"×",IF(SUMIFS(OFFSET(データ_研究棟施設!$M$5:$M$1048576,0,ROUND(S$8*24,1)),データ_研究棟施設!$J$5:$J$1048576,OFFSET($G$9,ROW()-ROW($N$9),S$6-$D$4))&gt;=50,IF(SUMIFS(OFFSET(データ_研究棟施設!$M$5:$M$1048576,0,ROUND(S$8*24,1)),データ_研究棟施設!$J$5:$J$1048576,OFFSET($G$9,ROW()-ROW($N$9),S$6-$D$4))&gt;=100*$E96,"×","△"),IF(OR(S$8&lt;9/24,S$8&gt;=17/24,S$110="△"),"△","〇")))</f>
        <v>△</v>
      </c>
      <c r="T96" s="29" t="str">
        <f ca="1">IF(OR(T$9="×",T$110="×"),"×",IF(SUMIFS(OFFSET(データ_研究棟施設!$M$5:$M$1048576,0,ROUND(T$8*24,1)),データ_研究棟施設!$J$5:$J$1048576,OFFSET($G$9,ROW()-ROW($N$9),T$6-$D$4))&gt;=50,IF(SUMIFS(OFFSET(データ_研究棟施設!$M$5:$M$1048576,0,ROUND(T$8*24,1)),データ_研究棟施設!$J$5:$J$1048576,OFFSET($G$9,ROW()-ROW($N$9),T$6-$D$4))&gt;=100*$E96,"×","△"),IF(OR(T$8&lt;9/24,T$8&gt;=17/24,T$110="△"),"△","〇")))</f>
        <v>△</v>
      </c>
      <c r="U96" s="29" t="str">
        <f ca="1">IF(OR(U$9="×",U$110="×"),"×",IF(SUMIFS(OFFSET(データ_研究棟施設!$M$5:$M$1048576,0,ROUND(U$8*24,1)),データ_研究棟施設!$J$5:$J$1048576,OFFSET($G$9,ROW()-ROW($N$9),U$6-$D$4))&gt;=50,IF(SUMIFS(OFFSET(データ_研究棟施設!$M$5:$M$1048576,0,ROUND(U$8*24,1)),データ_研究棟施設!$J$5:$J$1048576,OFFSET($G$9,ROW()-ROW($N$9),U$6-$D$4))&gt;=100*$E96,"×","△"),IF(OR(U$8&lt;9/24,U$8&gt;=17/24,U$110="△"),"△","〇")))</f>
        <v>△</v>
      </c>
      <c r="V96" s="29" t="str">
        <f ca="1">IF(OR(V$9="×",V$110="×"),"×",IF(SUMIFS(OFFSET(データ_研究棟施設!$M$5:$M$1048576,0,ROUND(V$8*24,1)),データ_研究棟施設!$J$5:$J$1048576,OFFSET($G$9,ROW()-ROW($N$9),V$6-$D$4))&gt;=50,IF(SUMIFS(OFFSET(データ_研究棟施設!$M$5:$M$1048576,0,ROUND(V$8*24,1)),データ_研究棟施設!$J$5:$J$1048576,OFFSET($G$9,ROW()-ROW($N$9),V$6-$D$4))&gt;=100*$E96,"×","△"),IF(OR(V$8&lt;9/24,V$8&gt;=17/24,V$110="△"),"△","〇")))</f>
        <v>△</v>
      </c>
      <c r="W96" s="28" t="str">
        <f ca="1">IF(OR(W$9="×",W$110="×"),"×",IF(SUMIFS(OFFSET(データ_研究棟施設!$M$5:$M$1048576,0,ROUND(W$8*24,1)),データ_研究棟施設!$J$5:$J$1048576,OFFSET($G$9,ROW()-ROW($N$9),W$6-$D$4))&gt;=50,IF(SUMIFS(OFFSET(データ_研究棟施設!$M$5:$M$1048576,0,ROUND(W$8*24,1)),データ_研究棟施設!$J$5:$J$1048576,OFFSET($G$9,ROW()-ROW($N$9),W$6-$D$4))&gt;=100*$E96,"×","△"),IF(OR(W$8&lt;9/24,W$8&gt;=17/24,W$110="△"),"△","〇")))</f>
        <v>〇</v>
      </c>
      <c r="X96" s="29" t="str">
        <f ca="1">IF(OR(X$9="×",X$110="×"),"×",IF(SUMIFS(OFFSET(データ_研究棟施設!$M$5:$M$1048576,0,ROUND(X$8*24,1)),データ_研究棟施設!$J$5:$J$1048576,OFFSET($G$9,ROW()-ROW($N$9),X$6-$D$4))&gt;=50,IF(SUMIFS(OFFSET(データ_研究棟施設!$M$5:$M$1048576,0,ROUND(X$8*24,1)),データ_研究棟施設!$J$5:$J$1048576,OFFSET($G$9,ROW()-ROW($N$9),X$6-$D$4))&gt;=100*$E96,"×","△"),IF(OR(X$8&lt;9/24,X$8&gt;=17/24,X$110="△"),"△","〇")))</f>
        <v>〇</v>
      </c>
      <c r="Y96" s="29" t="str">
        <f ca="1">IF(OR(Y$9="×",Y$110="×"),"×",IF(SUMIFS(OFFSET(データ_研究棟施設!$M$5:$M$1048576,0,ROUND(Y$8*24,1)),データ_研究棟施設!$J$5:$J$1048576,OFFSET($G$9,ROW()-ROW($N$9),Y$6-$D$4))&gt;=50,IF(SUMIFS(OFFSET(データ_研究棟施設!$M$5:$M$1048576,0,ROUND(Y$8*24,1)),データ_研究棟施設!$J$5:$J$1048576,OFFSET($G$9,ROW()-ROW($N$9),Y$6-$D$4))&gt;=100*$E96,"×","△"),IF(OR(Y$8&lt;9/24,Y$8&gt;=17/24,Y$110="△"),"△","〇")))</f>
        <v>〇</v>
      </c>
      <c r="Z96" s="30" t="str">
        <f ca="1">IF(OR(Z$9="×",Z$110="×"),"×",IF(SUMIFS(OFFSET(データ_研究棟施設!$M$5:$M$1048576,0,ROUND(Z$8*24,1)),データ_研究棟施設!$J$5:$J$1048576,OFFSET($G$9,ROW()-ROW($N$9),Z$6-$D$4))&gt;=50,IF(SUMIFS(OFFSET(データ_研究棟施設!$M$5:$M$1048576,0,ROUND(Z$8*24,1)),データ_研究棟施設!$J$5:$J$1048576,OFFSET($G$9,ROW()-ROW($N$9),Z$6-$D$4))&gt;=100*$E96,"×","△"),IF(OR(Z$8&lt;9/24,Z$8&gt;=17/24,Z$110="△"),"△","〇")))</f>
        <v>〇</v>
      </c>
      <c r="AA96" s="29" t="str">
        <f ca="1">IF(OR(AA$9="×",AA$110="×"),"×",IF(SUMIFS(OFFSET(データ_研究棟施設!$M$5:$M$1048576,0,ROUND(AA$8*24,1)),データ_研究棟施設!$J$5:$J$1048576,OFFSET($G$9,ROW()-ROW($N$9),AA$6-$D$4))&gt;=50,IF(SUMIFS(OFFSET(データ_研究棟施設!$M$5:$M$1048576,0,ROUND(AA$8*24,1)),データ_研究棟施設!$J$5:$J$1048576,OFFSET($G$9,ROW()-ROW($N$9),AA$6-$D$4))&gt;=100*$E96,"×","△"),IF(OR(AA$8&lt;9/24,AA$8&gt;=17/24,AA$110="△"),"△","〇")))</f>
        <v>〇</v>
      </c>
      <c r="AB96" s="29" t="str">
        <f ca="1">IF(OR(AB$9="×",AB$110="×"),"×",IF(SUMIFS(OFFSET(データ_研究棟施設!$M$5:$M$1048576,0,ROUND(AB$8*24,1)),データ_研究棟施設!$J$5:$J$1048576,OFFSET($G$9,ROW()-ROW($N$9),AB$6-$D$4))&gt;=50,IF(SUMIFS(OFFSET(データ_研究棟施設!$M$5:$M$1048576,0,ROUND(AB$8*24,1)),データ_研究棟施設!$J$5:$J$1048576,OFFSET($G$9,ROW()-ROW($N$9),AB$6-$D$4))&gt;=100*$E96,"×","△"),IF(OR(AB$8&lt;9/24,AB$8&gt;=17/24,AB$110="△"),"△","〇")))</f>
        <v>〇</v>
      </c>
      <c r="AC96" s="29" t="str">
        <f ca="1">IF(OR(AC$9="×",AC$110="×"),"×",IF(SUMIFS(OFFSET(データ_研究棟施設!$M$5:$M$1048576,0,ROUND(AC$8*24,1)),データ_研究棟施設!$J$5:$J$1048576,OFFSET($G$9,ROW()-ROW($N$9),AC$6-$D$4))&gt;=50,IF(SUMIFS(OFFSET(データ_研究棟施設!$M$5:$M$1048576,0,ROUND(AC$8*24,1)),データ_研究棟施設!$J$5:$J$1048576,OFFSET($G$9,ROW()-ROW($N$9),AC$6-$D$4))&gt;=100*$E96,"×","△"),IF(OR(AC$8&lt;9/24,AC$8&gt;=17/24,AC$110="△"),"△","〇")))</f>
        <v>〇</v>
      </c>
      <c r="AD96" s="29" t="str">
        <f ca="1">IF(OR(AD$9="×",AD$110="×"),"×",IF(SUMIFS(OFFSET(データ_研究棟施設!$M$5:$M$1048576,0,ROUND(AD$8*24,1)),データ_研究棟施設!$J$5:$J$1048576,OFFSET($G$9,ROW()-ROW($N$9),AD$6-$D$4))&gt;=50,IF(SUMIFS(OFFSET(データ_研究棟施設!$M$5:$M$1048576,0,ROUND(AD$8*24,1)),データ_研究棟施設!$J$5:$J$1048576,OFFSET($G$9,ROW()-ROW($N$9),AD$6-$D$4))&gt;=100*$E96,"×","△"),IF(OR(AD$8&lt;9/24,AD$8&gt;=17/24,AD$110="△"),"△","〇")))</f>
        <v>〇</v>
      </c>
      <c r="AE96" s="28" t="str">
        <f ca="1">IF(OR(AE$9="×",AE$110="×"),"×",IF(SUMIFS(OFFSET(データ_研究棟施設!$M$5:$M$1048576,0,ROUND(AE$8*24,1)),データ_研究棟施設!$J$5:$J$1048576,OFFSET($G$9,ROW()-ROW($N$9),AE$6-$D$4))&gt;=50,IF(SUMIFS(OFFSET(データ_研究棟施設!$M$5:$M$1048576,0,ROUND(AE$8*24,1)),データ_研究棟施設!$J$5:$J$1048576,OFFSET($G$9,ROW()-ROW($N$9),AE$6-$D$4))&gt;=100*$E96,"×","△"),IF(OR(AE$8&lt;9/24,AE$8&gt;=17/24,AE$110="△"),"△","〇")))</f>
        <v>△</v>
      </c>
      <c r="AF96" s="29" t="str">
        <f ca="1">IF(OR(AF$9="×",AF$110="×"),"×",IF(SUMIFS(OFFSET(データ_研究棟施設!$M$5:$M$1048576,0,ROUND(AF$8*24,1)),データ_研究棟施設!$J$5:$J$1048576,OFFSET($G$9,ROW()-ROW($N$9),AF$6-$D$4))&gt;=50,IF(SUMIFS(OFFSET(データ_研究棟施設!$M$5:$M$1048576,0,ROUND(AF$8*24,1)),データ_研究棟施設!$J$5:$J$1048576,OFFSET($G$9,ROW()-ROW($N$9),AF$6-$D$4))&gt;=100*$E96,"×","△"),IF(OR(AF$8&lt;9/24,AF$8&gt;=17/24,AF$110="△"),"△","〇")))</f>
        <v>△</v>
      </c>
      <c r="AG96" s="29" t="str">
        <f ca="1">IF(OR(AG$9="×",AG$110="×"),"×",IF(SUMIFS(OFFSET(データ_研究棟施設!$M$5:$M$1048576,0,ROUND(AG$8*24,1)),データ_研究棟施設!$J$5:$J$1048576,OFFSET($G$9,ROW()-ROW($N$9),AG$6-$D$4))&gt;=50,IF(SUMIFS(OFFSET(データ_研究棟施設!$M$5:$M$1048576,0,ROUND(AG$8*24,1)),データ_研究棟施設!$J$5:$J$1048576,OFFSET($G$9,ROW()-ROW($N$9),AG$6-$D$4))&gt;=100*$E96,"×","△"),IF(OR(AG$8&lt;9/24,AG$8&gt;=17/24,AG$110="△"),"△","〇")))</f>
        <v>△</v>
      </c>
      <c r="AH96" s="30" t="str">
        <f ca="1">IF(OR(AH$9="×",AH$110="×"),"×",IF(SUMIFS(OFFSET(データ_研究棟施設!$M$5:$M$1048576,0,ROUND(AH$8*24,1)),データ_研究棟施設!$J$5:$J$1048576,OFFSET($G$9,ROW()-ROW($N$9),AH$6-$D$4))&gt;=50,IF(SUMIFS(OFFSET(データ_研究棟施設!$M$5:$M$1048576,0,ROUND(AH$8*24,1)),データ_研究棟施設!$J$5:$J$1048576,OFFSET($G$9,ROW()-ROW($N$9),AH$6-$D$4))&gt;=100*$E96,"×","△"),IF(OR(AH$8&lt;9/24,AH$8&gt;=17/24,AH$110="△"),"△","〇")))</f>
        <v>△</v>
      </c>
      <c r="AI96" s="29" t="str">
        <f ca="1">IF(OR(AI$9="×",AI$110="×"),"×",IF(SUMIFS(OFFSET(データ_研究棟施設!$M$5:$M$1048576,0,ROUND(AI$8*24,1)),データ_研究棟施設!$J$5:$J$1048576,OFFSET($G$9,ROW()-ROW($N$9),AI$6-$D$4))&gt;=50,IF(SUMIFS(OFFSET(データ_研究棟施設!$M$5:$M$1048576,0,ROUND(AI$8*24,1)),データ_研究棟施設!$J$5:$J$1048576,OFFSET($G$9,ROW()-ROW($N$9),AI$6-$D$4))&gt;=100*$E96,"×","△"),IF(OR(AI$8&lt;9/24,AI$8&gt;=17/24,AI$110="△"),"△","〇")))</f>
        <v>△</v>
      </c>
      <c r="AJ96" s="29" t="str">
        <f ca="1">IF(OR(AJ$9="×",AJ$110="×"),"×",IF(SUMIFS(OFFSET(データ_研究棟施設!$M$5:$M$1048576,0,ROUND(AJ$8*24,1)),データ_研究棟施設!$J$5:$J$1048576,OFFSET($G$9,ROW()-ROW($N$9),AJ$6-$D$4))&gt;=50,IF(SUMIFS(OFFSET(データ_研究棟施設!$M$5:$M$1048576,0,ROUND(AJ$8*24,1)),データ_研究棟施設!$J$5:$J$1048576,OFFSET($G$9,ROW()-ROW($N$9),AJ$6-$D$4))&gt;=100*$E96,"×","△"),IF(OR(AJ$8&lt;9/24,AJ$8&gt;=17/24,AJ$110="△"),"△","〇")))</f>
        <v>△</v>
      </c>
      <c r="AK96" s="37" t="str">
        <f ca="1">IF(OR(AK$9="×",AK$110="×"),"×",IF(SUMIFS(OFFSET(データ_研究棟施設!$M$5:$M$1048576,0,ROUND(AK$8*24,1)),データ_研究棟施設!$J$5:$J$1048576,OFFSET($G$9,ROW()-ROW($N$9),AK$6-$D$4))&gt;=50,IF(SUMIFS(OFFSET(データ_研究棟施設!$M$5:$M$1048576,0,ROUND(AK$8*24,1)),データ_研究棟施設!$J$5:$J$1048576,OFFSET($G$9,ROW()-ROW($N$9),AK$6-$D$4))&gt;=100*$E96,"×","△"),IF(OR(AK$8&lt;9/24,AK$8&gt;=17/24,AK$110="△"),"△","〇")))</f>
        <v>△</v>
      </c>
      <c r="AL96" s="36" t="str">
        <f ca="1">IF(OR(AL$9="×",AL$110="×"),"×",IF(SUMIFS(OFFSET(データ_研究棟施設!$M$5:$M$1048576,0,ROUND(AL$8*24,1)),データ_研究棟施設!$J$5:$J$1048576,OFFSET($G$9,ROW()-ROW($N$9),AL$6-$D$4))&gt;=50,IF(SUMIFS(OFFSET(データ_研究棟施設!$M$5:$M$1048576,0,ROUND(AL$8*24,1)),データ_研究棟施設!$J$5:$J$1048576,OFFSET($G$9,ROW()-ROW($N$9),AL$6-$D$4))&gt;=100*$E96,"×","△"),IF(OR(AL$8&lt;9/24,AL$8&gt;=17/24,AL$110="△"),"△","〇")))</f>
        <v>△</v>
      </c>
      <c r="AM96" s="29" t="str">
        <f ca="1">IF(OR(AM$9="×",AM$110="×"),"×",IF(SUMIFS(OFFSET(データ_研究棟施設!$M$5:$M$1048576,0,ROUND(AM$8*24,1)),データ_研究棟施設!$J$5:$J$1048576,OFFSET($G$9,ROW()-ROW($N$9),AM$6-$D$4))&gt;=50,IF(SUMIFS(OFFSET(データ_研究棟施設!$M$5:$M$1048576,0,ROUND(AM$8*24,1)),データ_研究棟施設!$J$5:$J$1048576,OFFSET($G$9,ROW()-ROW($N$9),AM$6-$D$4))&gt;=100*$E96,"×","△"),IF(OR(AM$8&lt;9/24,AM$8&gt;=17/24,AM$110="△"),"△","〇")))</f>
        <v>△</v>
      </c>
      <c r="AN96" s="29" t="str">
        <f ca="1">IF(OR(AN$9="×",AN$110="×"),"×",IF(SUMIFS(OFFSET(データ_研究棟施設!$M$5:$M$1048576,0,ROUND(AN$8*24,1)),データ_研究棟施設!$J$5:$J$1048576,OFFSET($G$9,ROW()-ROW($N$9),AN$6-$D$4))&gt;=50,IF(SUMIFS(OFFSET(データ_研究棟施設!$M$5:$M$1048576,0,ROUND(AN$8*24,1)),データ_研究棟施設!$J$5:$J$1048576,OFFSET($G$9,ROW()-ROW($N$9),AN$6-$D$4))&gt;=100*$E96,"×","△"),IF(OR(AN$8&lt;9/24,AN$8&gt;=17/24,AN$110="△"),"△","〇")))</f>
        <v>△</v>
      </c>
      <c r="AO96" s="29" t="str">
        <f ca="1">IF(OR(AO$9="×",AO$110="×"),"×",IF(SUMIFS(OFFSET(データ_研究棟施設!$M$5:$M$1048576,0,ROUND(AO$8*24,1)),データ_研究棟施設!$J$5:$J$1048576,OFFSET($G$9,ROW()-ROW($N$9),AO$6-$D$4))&gt;=50,IF(SUMIFS(OFFSET(データ_研究棟施設!$M$5:$M$1048576,0,ROUND(AO$8*24,1)),データ_研究棟施設!$J$5:$J$1048576,OFFSET($G$9,ROW()-ROW($N$9),AO$6-$D$4))&gt;=100*$E96,"×","△"),IF(OR(AO$8&lt;9/24,AO$8&gt;=17/24,AO$110="△"),"△","〇")))</f>
        <v>△</v>
      </c>
      <c r="AP96" s="29" t="str">
        <f ca="1">IF(OR(AP$9="×",AP$110="×"),"×",IF(SUMIFS(OFFSET(データ_研究棟施設!$M$5:$M$1048576,0,ROUND(AP$8*24,1)),データ_研究棟施設!$J$5:$J$1048576,OFFSET($G$9,ROW()-ROW($N$9),AP$6-$D$4))&gt;=50,IF(SUMIFS(OFFSET(データ_研究棟施設!$M$5:$M$1048576,0,ROUND(AP$8*24,1)),データ_研究棟施設!$J$5:$J$1048576,OFFSET($G$9,ROW()-ROW($N$9),AP$6-$D$4))&gt;=100*$E96,"×","△"),IF(OR(AP$8&lt;9/24,AP$8&gt;=17/24,AP$110="△"),"△","〇")))</f>
        <v>△</v>
      </c>
      <c r="AQ96" s="29" t="str">
        <f ca="1">IF(OR(AQ$9="×",AQ$110="×"),"×",IF(SUMIFS(OFFSET(データ_研究棟施設!$M$5:$M$1048576,0,ROUND(AQ$8*24,1)),データ_研究棟施設!$J$5:$J$1048576,OFFSET($G$9,ROW()-ROW($N$9),AQ$6-$D$4))&gt;=50,IF(SUMIFS(OFFSET(データ_研究棟施設!$M$5:$M$1048576,0,ROUND(AQ$8*24,1)),データ_研究棟施設!$J$5:$J$1048576,OFFSET($G$9,ROW()-ROW($N$9),AQ$6-$D$4))&gt;=100*$E96,"×","△"),IF(OR(AQ$8&lt;9/24,AQ$8&gt;=17/24,AQ$110="△"),"△","〇")))</f>
        <v>△</v>
      </c>
      <c r="AR96" s="29" t="str">
        <f ca="1">IF(OR(AR$9="×",AR$110="×"),"×",IF(SUMIFS(OFFSET(データ_研究棟施設!$M$5:$M$1048576,0,ROUND(AR$8*24,1)),データ_研究棟施設!$J$5:$J$1048576,OFFSET($G$9,ROW()-ROW($N$9),AR$6-$D$4))&gt;=50,IF(SUMIFS(OFFSET(データ_研究棟施設!$M$5:$M$1048576,0,ROUND(AR$8*24,1)),データ_研究棟施設!$J$5:$J$1048576,OFFSET($G$9,ROW()-ROW($N$9),AR$6-$D$4))&gt;=100*$E96,"×","△"),IF(OR(AR$8&lt;9/24,AR$8&gt;=17/24,AR$110="△"),"△","〇")))</f>
        <v>△</v>
      </c>
      <c r="AS96" s="29" t="str">
        <f ca="1">IF(OR(AS$9="×",AS$110="×"),"×",IF(SUMIFS(OFFSET(データ_研究棟施設!$M$5:$M$1048576,0,ROUND(AS$8*24,1)),データ_研究棟施設!$J$5:$J$1048576,OFFSET($G$9,ROW()-ROW($N$9),AS$6-$D$4))&gt;=50,IF(SUMIFS(OFFSET(データ_研究棟施設!$M$5:$M$1048576,0,ROUND(AS$8*24,1)),データ_研究棟施設!$J$5:$J$1048576,OFFSET($G$9,ROW()-ROW($N$9),AS$6-$D$4))&gt;=100*$E96,"×","△"),IF(OR(AS$8&lt;9/24,AS$8&gt;=17/24,AS$110="△"),"△","〇")))</f>
        <v>△</v>
      </c>
      <c r="AT96" s="29" t="str">
        <f ca="1">IF(OR(AT$9="×",AT$110="×"),"×",IF(SUMIFS(OFFSET(データ_研究棟施設!$M$5:$M$1048576,0,ROUND(AT$8*24,1)),データ_研究棟施設!$J$5:$J$1048576,OFFSET($G$9,ROW()-ROW($N$9),AT$6-$D$4))&gt;=50,IF(SUMIFS(OFFSET(データ_研究棟施設!$M$5:$M$1048576,0,ROUND(AT$8*24,1)),データ_研究棟施設!$J$5:$J$1048576,OFFSET($G$9,ROW()-ROW($N$9),AT$6-$D$4))&gt;=100*$E96,"×","△"),IF(OR(AT$8&lt;9/24,AT$8&gt;=17/24,AT$110="△"),"△","〇")))</f>
        <v>△</v>
      </c>
      <c r="AU96" s="28" t="str">
        <f ca="1">IF(OR(AU$9="×",AU$110="×"),"×",IF(SUMIFS(OFFSET(データ_研究棟施設!$M$5:$M$1048576,0,ROUND(AU$8*24,1)),データ_研究棟施設!$J$5:$J$1048576,OFFSET($G$9,ROW()-ROW($N$9),AU$6-$D$4))&gt;=50,IF(SUMIFS(OFFSET(データ_研究棟施設!$M$5:$M$1048576,0,ROUND(AU$8*24,1)),データ_研究棟施設!$J$5:$J$1048576,OFFSET($G$9,ROW()-ROW($N$9),AU$6-$D$4))&gt;=100*$E96,"×","△"),IF(OR(AU$8&lt;9/24,AU$8&gt;=17/24,AU$110="△"),"△","〇")))</f>
        <v>〇</v>
      </c>
      <c r="AV96" s="29" t="str">
        <f ca="1">IF(OR(AV$9="×",AV$110="×"),"×",IF(SUMIFS(OFFSET(データ_研究棟施設!$M$5:$M$1048576,0,ROUND(AV$8*24,1)),データ_研究棟施設!$J$5:$J$1048576,OFFSET($G$9,ROW()-ROW($N$9),AV$6-$D$4))&gt;=50,IF(SUMIFS(OFFSET(データ_研究棟施設!$M$5:$M$1048576,0,ROUND(AV$8*24,1)),データ_研究棟施設!$J$5:$J$1048576,OFFSET($G$9,ROW()-ROW($N$9),AV$6-$D$4))&gt;=100*$E96,"×","△"),IF(OR(AV$8&lt;9/24,AV$8&gt;=17/24,AV$110="△"),"△","〇")))</f>
        <v>〇</v>
      </c>
      <c r="AW96" s="29" t="str">
        <f ca="1">IF(OR(AW$9="×",AW$110="×"),"×",IF(SUMIFS(OFFSET(データ_研究棟施設!$M$5:$M$1048576,0,ROUND(AW$8*24,1)),データ_研究棟施設!$J$5:$J$1048576,OFFSET($G$9,ROW()-ROW($N$9),AW$6-$D$4))&gt;=50,IF(SUMIFS(OFFSET(データ_研究棟施設!$M$5:$M$1048576,0,ROUND(AW$8*24,1)),データ_研究棟施設!$J$5:$J$1048576,OFFSET($G$9,ROW()-ROW($N$9),AW$6-$D$4))&gt;=100*$E96,"×","△"),IF(OR(AW$8&lt;9/24,AW$8&gt;=17/24,AW$110="△"),"△","〇")))</f>
        <v>〇</v>
      </c>
      <c r="AX96" s="30" t="str">
        <f ca="1">IF(OR(AX$9="×",AX$110="×"),"×",IF(SUMIFS(OFFSET(データ_研究棟施設!$M$5:$M$1048576,0,ROUND(AX$8*24,1)),データ_研究棟施設!$J$5:$J$1048576,OFFSET($G$9,ROW()-ROW($N$9),AX$6-$D$4))&gt;=50,IF(SUMIFS(OFFSET(データ_研究棟施設!$M$5:$M$1048576,0,ROUND(AX$8*24,1)),データ_研究棟施設!$J$5:$J$1048576,OFFSET($G$9,ROW()-ROW($N$9),AX$6-$D$4))&gt;=100*$E96,"×","△"),IF(OR(AX$8&lt;9/24,AX$8&gt;=17/24,AX$110="△"),"△","〇")))</f>
        <v>〇</v>
      </c>
      <c r="AY96" s="29" t="str">
        <f ca="1">IF(OR(AY$9="×",AY$110="×"),"×",IF(SUMIFS(OFFSET(データ_研究棟施設!$M$5:$M$1048576,0,ROUND(AY$8*24,1)),データ_研究棟施設!$J$5:$J$1048576,OFFSET($G$9,ROW()-ROW($N$9),AY$6-$D$4))&gt;=50,IF(SUMIFS(OFFSET(データ_研究棟施設!$M$5:$M$1048576,0,ROUND(AY$8*24,1)),データ_研究棟施設!$J$5:$J$1048576,OFFSET($G$9,ROW()-ROW($N$9),AY$6-$D$4))&gt;=100*$E96,"×","△"),IF(OR(AY$8&lt;9/24,AY$8&gt;=17/24,AY$110="△"),"△","〇")))</f>
        <v>〇</v>
      </c>
      <c r="AZ96" s="29" t="str">
        <f ca="1">IF(OR(AZ$9="×",AZ$110="×"),"×",IF(SUMIFS(OFFSET(データ_研究棟施設!$M$5:$M$1048576,0,ROUND(AZ$8*24,1)),データ_研究棟施設!$J$5:$J$1048576,OFFSET($G$9,ROW()-ROW($N$9),AZ$6-$D$4))&gt;=50,IF(SUMIFS(OFFSET(データ_研究棟施設!$M$5:$M$1048576,0,ROUND(AZ$8*24,1)),データ_研究棟施設!$J$5:$J$1048576,OFFSET($G$9,ROW()-ROW($N$9),AZ$6-$D$4))&gt;=100*$E96,"×","△"),IF(OR(AZ$8&lt;9/24,AZ$8&gt;=17/24,AZ$110="△"),"△","〇")))</f>
        <v>〇</v>
      </c>
      <c r="BA96" s="29" t="str">
        <f ca="1">IF(OR(BA$9="×",BA$110="×"),"×",IF(SUMIFS(OFFSET(データ_研究棟施設!$M$5:$M$1048576,0,ROUND(BA$8*24,1)),データ_研究棟施設!$J$5:$J$1048576,OFFSET($G$9,ROW()-ROW($N$9),BA$6-$D$4))&gt;=50,IF(SUMIFS(OFFSET(データ_研究棟施設!$M$5:$M$1048576,0,ROUND(BA$8*24,1)),データ_研究棟施設!$J$5:$J$1048576,OFFSET($G$9,ROW()-ROW($N$9),BA$6-$D$4))&gt;=100*$E96,"×","△"),IF(OR(BA$8&lt;9/24,BA$8&gt;=17/24,BA$110="△"),"△","〇")))</f>
        <v>〇</v>
      </c>
      <c r="BB96" s="29" t="str">
        <f ca="1">IF(OR(BB$9="×",BB$110="×"),"×",IF(SUMIFS(OFFSET(データ_研究棟施設!$M$5:$M$1048576,0,ROUND(BB$8*24,1)),データ_研究棟施設!$J$5:$J$1048576,OFFSET($G$9,ROW()-ROW($N$9),BB$6-$D$4))&gt;=50,IF(SUMIFS(OFFSET(データ_研究棟施設!$M$5:$M$1048576,0,ROUND(BB$8*24,1)),データ_研究棟施設!$J$5:$J$1048576,OFFSET($G$9,ROW()-ROW($N$9),BB$6-$D$4))&gt;=100*$E96,"×","△"),IF(OR(BB$8&lt;9/24,BB$8&gt;=17/24,BB$110="△"),"△","〇")))</f>
        <v>〇</v>
      </c>
      <c r="BC96" s="28" t="str">
        <f ca="1">IF(OR(BC$9="×",BC$110="×"),"×",IF(SUMIFS(OFFSET(データ_研究棟施設!$M$5:$M$1048576,0,ROUND(BC$8*24,1)),データ_研究棟施設!$J$5:$J$1048576,OFFSET($G$9,ROW()-ROW($N$9),BC$6-$D$4))&gt;=50,IF(SUMIFS(OFFSET(データ_研究棟施設!$M$5:$M$1048576,0,ROUND(BC$8*24,1)),データ_研究棟施設!$J$5:$J$1048576,OFFSET($G$9,ROW()-ROW($N$9),BC$6-$D$4))&gt;=100*$E96,"×","△"),IF(OR(BC$8&lt;9/24,BC$8&gt;=17/24,BC$110="△"),"△","〇")))</f>
        <v>△</v>
      </c>
      <c r="BD96" s="29" t="str">
        <f ca="1">IF(OR(BD$9="×",BD$110="×"),"×",IF(SUMIFS(OFFSET(データ_研究棟施設!$M$5:$M$1048576,0,ROUND(BD$8*24,1)),データ_研究棟施設!$J$5:$J$1048576,OFFSET($G$9,ROW()-ROW($N$9),BD$6-$D$4))&gt;=50,IF(SUMIFS(OFFSET(データ_研究棟施設!$M$5:$M$1048576,0,ROUND(BD$8*24,1)),データ_研究棟施設!$J$5:$J$1048576,OFFSET($G$9,ROW()-ROW($N$9),BD$6-$D$4))&gt;=100*$E96,"×","△"),IF(OR(BD$8&lt;9/24,BD$8&gt;=17/24,BD$110="△"),"△","〇")))</f>
        <v>△</v>
      </c>
      <c r="BE96" s="29" t="str">
        <f ca="1">IF(OR(BE$9="×",BE$110="×"),"×",IF(SUMIFS(OFFSET(データ_研究棟施設!$M$5:$M$1048576,0,ROUND(BE$8*24,1)),データ_研究棟施設!$J$5:$J$1048576,OFFSET($G$9,ROW()-ROW($N$9),BE$6-$D$4))&gt;=50,IF(SUMIFS(OFFSET(データ_研究棟施設!$M$5:$M$1048576,0,ROUND(BE$8*24,1)),データ_研究棟施設!$J$5:$J$1048576,OFFSET($G$9,ROW()-ROW($N$9),BE$6-$D$4))&gt;=100*$E96,"×","△"),IF(OR(BE$8&lt;9/24,BE$8&gt;=17/24,BE$110="△"),"△","〇")))</f>
        <v>△</v>
      </c>
      <c r="BF96" s="30" t="str">
        <f ca="1">IF(OR(BF$9="×",BF$110="×"),"×",IF(SUMIFS(OFFSET(データ_研究棟施設!$M$5:$M$1048576,0,ROUND(BF$8*24,1)),データ_研究棟施設!$J$5:$J$1048576,OFFSET($G$9,ROW()-ROW($N$9),BF$6-$D$4))&gt;=50,IF(SUMIFS(OFFSET(データ_研究棟施設!$M$5:$M$1048576,0,ROUND(BF$8*24,1)),データ_研究棟施設!$J$5:$J$1048576,OFFSET($G$9,ROW()-ROW($N$9),BF$6-$D$4))&gt;=100*$E96,"×","△"),IF(OR(BF$8&lt;9/24,BF$8&gt;=17/24,BF$110="△"),"△","〇")))</f>
        <v>△</v>
      </c>
      <c r="BG96" s="29" t="str">
        <f ca="1">IF(OR(BG$9="×",BG$110="×"),"×",IF(SUMIFS(OFFSET(データ_研究棟施設!$M$5:$M$1048576,0,ROUND(BG$8*24,1)),データ_研究棟施設!$J$5:$J$1048576,OFFSET($G$9,ROW()-ROW($N$9),BG$6-$D$4))&gt;=50,IF(SUMIFS(OFFSET(データ_研究棟施設!$M$5:$M$1048576,0,ROUND(BG$8*24,1)),データ_研究棟施設!$J$5:$J$1048576,OFFSET($G$9,ROW()-ROW($N$9),BG$6-$D$4))&gt;=100*$E96,"×","△"),IF(OR(BG$8&lt;9/24,BG$8&gt;=17/24,BG$110="△"),"△","〇")))</f>
        <v>△</v>
      </c>
      <c r="BH96" s="29" t="str">
        <f ca="1">IF(OR(BH$9="×",BH$110="×"),"×",IF(SUMIFS(OFFSET(データ_研究棟施設!$M$5:$M$1048576,0,ROUND(BH$8*24,1)),データ_研究棟施設!$J$5:$J$1048576,OFFSET($G$9,ROW()-ROW($N$9),BH$6-$D$4))&gt;=50,IF(SUMIFS(OFFSET(データ_研究棟施設!$M$5:$M$1048576,0,ROUND(BH$8*24,1)),データ_研究棟施設!$J$5:$J$1048576,OFFSET($G$9,ROW()-ROW($N$9),BH$6-$D$4))&gt;=100*$E96,"×","△"),IF(OR(BH$8&lt;9/24,BH$8&gt;=17/24,BH$110="△"),"△","〇")))</f>
        <v>△</v>
      </c>
      <c r="BI96" s="37" t="str">
        <f ca="1">IF(OR(BI$9="×",BI$110="×"),"×",IF(SUMIFS(OFFSET(データ_研究棟施設!$M$5:$M$1048576,0,ROUND(BI$8*24,1)),データ_研究棟施設!$J$5:$J$1048576,OFFSET($G$9,ROW()-ROW($N$9),BI$6-$D$4))&gt;=50,IF(SUMIFS(OFFSET(データ_研究棟施設!$M$5:$M$1048576,0,ROUND(BI$8*24,1)),データ_研究棟施設!$J$5:$J$1048576,OFFSET($G$9,ROW()-ROW($N$9),BI$6-$D$4))&gt;=100*$E96,"×","△"),IF(OR(BI$8&lt;9/24,BI$8&gt;=17/24,BI$110="△"),"△","〇")))</f>
        <v>△</v>
      </c>
      <c r="BJ96" s="36" t="str">
        <f ca="1">IF(OR(BJ$9="×",BJ$110="×"),"×",IF(SUMIFS(OFFSET(データ_研究棟施設!$M$5:$M$1048576,0,ROUND(BJ$8*24,1)),データ_研究棟施設!$J$5:$J$1048576,OFFSET($G$9,ROW()-ROW($N$9),BJ$6-$D$4))&gt;=50,IF(SUMIFS(OFFSET(データ_研究棟施設!$M$5:$M$1048576,0,ROUND(BJ$8*24,1)),データ_研究棟施設!$J$5:$J$1048576,OFFSET($G$9,ROW()-ROW($N$9),BJ$6-$D$4))&gt;=100*$E96,"×","△"),IF(OR(BJ$8&lt;9/24,BJ$8&gt;=17/24,BJ$110="△"),"△","〇")))</f>
        <v>△</v>
      </c>
      <c r="BK96" s="29" t="str">
        <f ca="1">IF(OR(BK$9="×",BK$110="×"),"×",IF(SUMIFS(OFFSET(データ_研究棟施設!$M$5:$M$1048576,0,ROUND(BK$8*24,1)),データ_研究棟施設!$J$5:$J$1048576,OFFSET($G$9,ROW()-ROW($N$9),BK$6-$D$4))&gt;=50,IF(SUMIFS(OFFSET(データ_研究棟施設!$M$5:$M$1048576,0,ROUND(BK$8*24,1)),データ_研究棟施設!$J$5:$J$1048576,OFFSET($G$9,ROW()-ROW($N$9),BK$6-$D$4))&gt;=100*$E96,"×","△"),IF(OR(BK$8&lt;9/24,BK$8&gt;=17/24,BK$110="△"),"△","〇")))</f>
        <v>△</v>
      </c>
      <c r="BL96" s="29" t="str">
        <f ca="1">IF(OR(BL$9="×",BL$110="×"),"×",IF(SUMIFS(OFFSET(データ_研究棟施設!$M$5:$M$1048576,0,ROUND(BL$8*24,1)),データ_研究棟施設!$J$5:$J$1048576,OFFSET($G$9,ROW()-ROW($N$9),BL$6-$D$4))&gt;=50,IF(SUMIFS(OFFSET(データ_研究棟施設!$M$5:$M$1048576,0,ROUND(BL$8*24,1)),データ_研究棟施設!$J$5:$J$1048576,OFFSET($G$9,ROW()-ROW($N$9),BL$6-$D$4))&gt;=100*$E96,"×","△"),IF(OR(BL$8&lt;9/24,BL$8&gt;=17/24,BL$110="△"),"△","〇")))</f>
        <v>△</v>
      </c>
      <c r="BM96" s="29" t="str">
        <f ca="1">IF(OR(BM$9="×",BM$110="×"),"×",IF(SUMIFS(OFFSET(データ_研究棟施設!$M$5:$M$1048576,0,ROUND(BM$8*24,1)),データ_研究棟施設!$J$5:$J$1048576,OFFSET($G$9,ROW()-ROW($N$9),BM$6-$D$4))&gt;=50,IF(SUMIFS(OFFSET(データ_研究棟施設!$M$5:$M$1048576,0,ROUND(BM$8*24,1)),データ_研究棟施設!$J$5:$J$1048576,OFFSET($G$9,ROW()-ROW($N$9),BM$6-$D$4))&gt;=100*$E96,"×","△"),IF(OR(BM$8&lt;9/24,BM$8&gt;=17/24,BM$110="△"),"△","〇")))</f>
        <v>△</v>
      </c>
      <c r="BN96" s="29" t="str">
        <f ca="1">IF(OR(BN$9="×",BN$110="×"),"×",IF(SUMIFS(OFFSET(データ_研究棟施設!$M$5:$M$1048576,0,ROUND(BN$8*24,1)),データ_研究棟施設!$J$5:$J$1048576,OFFSET($G$9,ROW()-ROW($N$9),BN$6-$D$4))&gt;=50,IF(SUMIFS(OFFSET(データ_研究棟施設!$M$5:$M$1048576,0,ROUND(BN$8*24,1)),データ_研究棟施設!$J$5:$J$1048576,OFFSET($G$9,ROW()-ROW($N$9),BN$6-$D$4))&gt;=100*$E96,"×","△"),IF(OR(BN$8&lt;9/24,BN$8&gt;=17/24,BN$110="△"),"△","〇")))</f>
        <v>△</v>
      </c>
      <c r="BO96" s="29" t="str">
        <f ca="1">IF(OR(BO$9="×",BO$110="×"),"×",IF(SUMIFS(OFFSET(データ_研究棟施設!$M$5:$M$1048576,0,ROUND(BO$8*24,1)),データ_研究棟施設!$J$5:$J$1048576,OFFSET($G$9,ROW()-ROW($N$9),BO$6-$D$4))&gt;=50,IF(SUMIFS(OFFSET(データ_研究棟施設!$M$5:$M$1048576,0,ROUND(BO$8*24,1)),データ_研究棟施設!$J$5:$J$1048576,OFFSET($G$9,ROW()-ROW($N$9),BO$6-$D$4))&gt;=100*$E96,"×","△"),IF(OR(BO$8&lt;9/24,BO$8&gt;=17/24,BO$110="△"),"△","〇")))</f>
        <v>△</v>
      </c>
      <c r="BP96" s="29" t="str">
        <f ca="1">IF(OR(BP$9="×",BP$110="×"),"×",IF(SUMIFS(OFFSET(データ_研究棟施設!$M$5:$M$1048576,0,ROUND(BP$8*24,1)),データ_研究棟施設!$J$5:$J$1048576,OFFSET($G$9,ROW()-ROW($N$9),BP$6-$D$4))&gt;=50,IF(SUMIFS(OFFSET(データ_研究棟施設!$M$5:$M$1048576,0,ROUND(BP$8*24,1)),データ_研究棟施設!$J$5:$J$1048576,OFFSET($G$9,ROW()-ROW($N$9),BP$6-$D$4))&gt;=100*$E96,"×","△"),IF(OR(BP$8&lt;9/24,BP$8&gt;=17/24,BP$110="△"),"△","〇")))</f>
        <v>△</v>
      </c>
      <c r="BQ96" s="29" t="str">
        <f ca="1">IF(OR(BQ$9="×",BQ$110="×"),"×",IF(SUMIFS(OFFSET(データ_研究棟施設!$M$5:$M$1048576,0,ROUND(BQ$8*24,1)),データ_研究棟施設!$J$5:$J$1048576,OFFSET($G$9,ROW()-ROW($N$9),BQ$6-$D$4))&gt;=50,IF(SUMIFS(OFFSET(データ_研究棟施設!$M$5:$M$1048576,0,ROUND(BQ$8*24,1)),データ_研究棟施設!$J$5:$J$1048576,OFFSET($G$9,ROW()-ROW($N$9),BQ$6-$D$4))&gt;=100*$E96,"×","△"),IF(OR(BQ$8&lt;9/24,BQ$8&gt;=17/24,BQ$110="△"),"△","〇")))</f>
        <v>△</v>
      </c>
      <c r="BR96" s="29" t="str">
        <f ca="1">IF(OR(BR$9="×",BR$110="×"),"×",IF(SUMIFS(OFFSET(データ_研究棟施設!$M$5:$M$1048576,0,ROUND(BR$8*24,1)),データ_研究棟施設!$J$5:$J$1048576,OFFSET($G$9,ROW()-ROW($N$9),BR$6-$D$4))&gt;=50,IF(SUMIFS(OFFSET(データ_研究棟施設!$M$5:$M$1048576,0,ROUND(BR$8*24,1)),データ_研究棟施設!$J$5:$J$1048576,OFFSET($G$9,ROW()-ROW($N$9),BR$6-$D$4))&gt;=100*$E96,"×","△"),IF(OR(BR$8&lt;9/24,BR$8&gt;=17/24,BR$110="△"),"△","〇")))</f>
        <v>△</v>
      </c>
      <c r="BS96" s="28" t="str">
        <f ca="1">IF(OR(BS$9="×",BS$110="×"),"×",IF(SUMIFS(OFFSET(データ_研究棟施設!$M$5:$M$1048576,0,ROUND(BS$8*24,1)),データ_研究棟施設!$J$5:$J$1048576,OFFSET($G$9,ROW()-ROW($N$9),BS$6-$D$4))&gt;=50,IF(SUMIFS(OFFSET(データ_研究棟施設!$M$5:$M$1048576,0,ROUND(BS$8*24,1)),データ_研究棟施設!$J$5:$J$1048576,OFFSET($G$9,ROW()-ROW($N$9),BS$6-$D$4))&gt;=100*$E96,"×","△"),IF(OR(BS$8&lt;9/24,BS$8&gt;=17/24,BS$110="△"),"△","〇")))</f>
        <v>〇</v>
      </c>
      <c r="BT96" s="29" t="str">
        <f ca="1">IF(OR(BT$9="×",BT$110="×"),"×",IF(SUMIFS(OFFSET(データ_研究棟施設!$M$5:$M$1048576,0,ROUND(BT$8*24,1)),データ_研究棟施設!$J$5:$J$1048576,OFFSET($G$9,ROW()-ROW($N$9),BT$6-$D$4))&gt;=50,IF(SUMIFS(OFFSET(データ_研究棟施設!$M$5:$M$1048576,0,ROUND(BT$8*24,1)),データ_研究棟施設!$J$5:$J$1048576,OFFSET($G$9,ROW()-ROW($N$9),BT$6-$D$4))&gt;=100*$E96,"×","△"),IF(OR(BT$8&lt;9/24,BT$8&gt;=17/24,BT$110="△"),"△","〇")))</f>
        <v>〇</v>
      </c>
      <c r="BU96" s="29" t="str">
        <f ca="1">IF(OR(BU$9="×",BU$110="×"),"×",IF(SUMIFS(OFFSET(データ_研究棟施設!$M$5:$M$1048576,0,ROUND(BU$8*24,1)),データ_研究棟施設!$J$5:$J$1048576,OFFSET($G$9,ROW()-ROW($N$9),BU$6-$D$4))&gt;=50,IF(SUMIFS(OFFSET(データ_研究棟施設!$M$5:$M$1048576,0,ROUND(BU$8*24,1)),データ_研究棟施設!$J$5:$J$1048576,OFFSET($G$9,ROW()-ROW($N$9),BU$6-$D$4))&gt;=100*$E96,"×","△"),IF(OR(BU$8&lt;9/24,BU$8&gt;=17/24,BU$110="△"),"△","〇")))</f>
        <v>〇</v>
      </c>
      <c r="BV96" s="30" t="str">
        <f ca="1">IF(OR(BV$9="×",BV$110="×"),"×",IF(SUMIFS(OFFSET(データ_研究棟施設!$M$5:$M$1048576,0,ROUND(BV$8*24,1)),データ_研究棟施設!$J$5:$J$1048576,OFFSET($G$9,ROW()-ROW($N$9),BV$6-$D$4))&gt;=50,IF(SUMIFS(OFFSET(データ_研究棟施設!$M$5:$M$1048576,0,ROUND(BV$8*24,1)),データ_研究棟施設!$J$5:$J$1048576,OFFSET($G$9,ROW()-ROW($N$9),BV$6-$D$4))&gt;=100*$E96,"×","△"),IF(OR(BV$8&lt;9/24,BV$8&gt;=17/24,BV$110="△"),"△","〇")))</f>
        <v>〇</v>
      </c>
      <c r="BW96" s="29" t="str">
        <f ca="1">IF(OR(BW$9="×",BW$110="×"),"×",IF(SUMIFS(OFFSET(データ_研究棟施設!$M$5:$M$1048576,0,ROUND(BW$8*24,1)),データ_研究棟施設!$J$5:$J$1048576,OFFSET($G$9,ROW()-ROW($N$9),BW$6-$D$4))&gt;=50,IF(SUMIFS(OFFSET(データ_研究棟施設!$M$5:$M$1048576,0,ROUND(BW$8*24,1)),データ_研究棟施設!$J$5:$J$1048576,OFFSET($G$9,ROW()-ROW($N$9),BW$6-$D$4))&gt;=100*$E96,"×","△"),IF(OR(BW$8&lt;9/24,BW$8&gt;=17/24,BW$110="△"),"△","〇")))</f>
        <v>〇</v>
      </c>
      <c r="BX96" s="29" t="str">
        <f ca="1">IF(OR(BX$9="×",BX$110="×"),"×",IF(SUMIFS(OFFSET(データ_研究棟施設!$M$5:$M$1048576,0,ROUND(BX$8*24,1)),データ_研究棟施設!$J$5:$J$1048576,OFFSET($G$9,ROW()-ROW($N$9),BX$6-$D$4))&gt;=50,IF(SUMIFS(OFFSET(データ_研究棟施設!$M$5:$M$1048576,0,ROUND(BX$8*24,1)),データ_研究棟施設!$J$5:$J$1048576,OFFSET($G$9,ROW()-ROW($N$9),BX$6-$D$4))&gt;=100*$E96,"×","△"),IF(OR(BX$8&lt;9/24,BX$8&gt;=17/24,BX$110="△"),"△","〇")))</f>
        <v>〇</v>
      </c>
      <c r="BY96" s="29" t="str">
        <f ca="1">IF(OR(BY$9="×",BY$110="×"),"×",IF(SUMIFS(OFFSET(データ_研究棟施設!$M$5:$M$1048576,0,ROUND(BY$8*24,1)),データ_研究棟施設!$J$5:$J$1048576,OFFSET($G$9,ROW()-ROW($N$9),BY$6-$D$4))&gt;=50,IF(SUMIFS(OFFSET(データ_研究棟施設!$M$5:$M$1048576,0,ROUND(BY$8*24,1)),データ_研究棟施設!$J$5:$J$1048576,OFFSET($G$9,ROW()-ROW($N$9),BY$6-$D$4))&gt;=100*$E96,"×","△"),IF(OR(BY$8&lt;9/24,BY$8&gt;=17/24,BY$110="△"),"△","〇")))</f>
        <v>〇</v>
      </c>
      <c r="BZ96" s="29" t="str">
        <f ca="1">IF(OR(BZ$9="×",BZ$110="×"),"×",IF(SUMIFS(OFFSET(データ_研究棟施設!$M$5:$M$1048576,0,ROUND(BZ$8*24,1)),データ_研究棟施設!$J$5:$J$1048576,OFFSET($G$9,ROW()-ROW($N$9),BZ$6-$D$4))&gt;=50,IF(SUMIFS(OFFSET(データ_研究棟施設!$M$5:$M$1048576,0,ROUND(BZ$8*24,1)),データ_研究棟施設!$J$5:$J$1048576,OFFSET($G$9,ROW()-ROW($N$9),BZ$6-$D$4))&gt;=100*$E96,"×","△"),IF(OR(BZ$8&lt;9/24,BZ$8&gt;=17/24,BZ$110="△"),"△","〇")))</f>
        <v>〇</v>
      </c>
      <c r="CA96" s="28" t="str">
        <f ca="1">IF(OR(CA$9="×",CA$110="×"),"×",IF(SUMIFS(OFFSET(データ_研究棟施設!$M$5:$M$1048576,0,ROUND(CA$8*24,1)),データ_研究棟施設!$J$5:$J$1048576,OFFSET($G$9,ROW()-ROW($N$9),CA$6-$D$4))&gt;=50,IF(SUMIFS(OFFSET(データ_研究棟施設!$M$5:$M$1048576,0,ROUND(CA$8*24,1)),データ_研究棟施設!$J$5:$J$1048576,OFFSET($G$9,ROW()-ROW($N$9),CA$6-$D$4))&gt;=100*$E96,"×","△"),IF(OR(CA$8&lt;9/24,CA$8&gt;=17/24,CA$110="△"),"△","〇")))</f>
        <v>△</v>
      </c>
      <c r="CB96" s="29" t="str">
        <f ca="1">IF(OR(CB$9="×",CB$110="×"),"×",IF(SUMIFS(OFFSET(データ_研究棟施設!$M$5:$M$1048576,0,ROUND(CB$8*24,1)),データ_研究棟施設!$J$5:$J$1048576,OFFSET($G$9,ROW()-ROW($N$9),CB$6-$D$4))&gt;=50,IF(SUMIFS(OFFSET(データ_研究棟施設!$M$5:$M$1048576,0,ROUND(CB$8*24,1)),データ_研究棟施設!$J$5:$J$1048576,OFFSET($G$9,ROW()-ROW($N$9),CB$6-$D$4))&gt;=100*$E96,"×","△"),IF(OR(CB$8&lt;9/24,CB$8&gt;=17/24,CB$110="△"),"△","〇")))</f>
        <v>△</v>
      </c>
      <c r="CC96" s="29" t="str">
        <f ca="1">IF(OR(CC$9="×",CC$110="×"),"×",IF(SUMIFS(OFFSET(データ_研究棟施設!$M$5:$M$1048576,0,ROUND(CC$8*24,1)),データ_研究棟施設!$J$5:$J$1048576,OFFSET($G$9,ROW()-ROW($N$9),CC$6-$D$4))&gt;=50,IF(SUMIFS(OFFSET(データ_研究棟施設!$M$5:$M$1048576,0,ROUND(CC$8*24,1)),データ_研究棟施設!$J$5:$J$1048576,OFFSET($G$9,ROW()-ROW($N$9),CC$6-$D$4))&gt;=100*$E96,"×","△"),IF(OR(CC$8&lt;9/24,CC$8&gt;=17/24,CC$110="△"),"△","〇")))</f>
        <v>△</v>
      </c>
      <c r="CD96" s="30" t="str">
        <f ca="1">IF(OR(CD$9="×",CD$110="×"),"×",IF(SUMIFS(OFFSET(データ_研究棟施設!$M$5:$M$1048576,0,ROUND(CD$8*24,1)),データ_研究棟施設!$J$5:$J$1048576,OFFSET($G$9,ROW()-ROW($N$9),CD$6-$D$4))&gt;=50,IF(SUMIFS(OFFSET(データ_研究棟施設!$M$5:$M$1048576,0,ROUND(CD$8*24,1)),データ_研究棟施設!$J$5:$J$1048576,OFFSET($G$9,ROW()-ROW($N$9),CD$6-$D$4))&gt;=100*$E96,"×","△"),IF(OR(CD$8&lt;9/24,CD$8&gt;=17/24,CD$110="△"),"△","〇")))</f>
        <v>△</v>
      </c>
      <c r="CE96" s="29" t="str">
        <f ca="1">IF(OR(CE$9="×",CE$110="×"),"×",IF(SUMIFS(OFFSET(データ_研究棟施設!$M$5:$M$1048576,0,ROUND(CE$8*24,1)),データ_研究棟施設!$J$5:$J$1048576,OFFSET($G$9,ROW()-ROW($N$9),CE$6-$D$4))&gt;=50,IF(SUMIFS(OFFSET(データ_研究棟施設!$M$5:$M$1048576,0,ROUND(CE$8*24,1)),データ_研究棟施設!$J$5:$J$1048576,OFFSET($G$9,ROW()-ROW($N$9),CE$6-$D$4))&gt;=100*$E96,"×","△"),IF(OR(CE$8&lt;9/24,CE$8&gt;=17/24,CE$110="△"),"△","〇")))</f>
        <v>△</v>
      </c>
      <c r="CF96" s="29" t="str">
        <f ca="1">IF(OR(CF$9="×",CF$110="×"),"×",IF(SUMIFS(OFFSET(データ_研究棟施設!$M$5:$M$1048576,0,ROUND(CF$8*24,1)),データ_研究棟施設!$J$5:$J$1048576,OFFSET($G$9,ROW()-ROW($N$9),CF$6-$D$4))&gt;=50,IF(SUMIFS(OFFSET(データ_研究棟施設!$M$5:$M$1048576,0,ROUND(CF$8*24,1)),データ_研究棟施設!$J$5:$J$1048576,OFFSET($G$9,ROW()-ROW($N$9),CF$6-$D$4))&gt;=100*$E96,"×","△"),IF(OR(CF$8&lt;9/24,CF$8&gt;=17/24,CF$110="△"),"△","〇")))</f>
        <v>△</v>
      </c>
      <c r="CG96" s="37" t="str">
        <f ca="1">IF(OR(CG$9="×",CG$110="×"),"×",IF(SUMIFS(OFFSET(データ_研究棟施設!$M$5:$M$1048576,0,ROUND(CG$8*24,1)),データ_研究棟施設!$J$5:$J$1048576,OFFSET($G$9,ROW()-ROW($N$9),CG$6-$D$4))&gt;=50,IF(SUMIFS(OFFSET(データ_研究棟施設!$M$5:$M$1048576,0,ROUND(CG$8*24,1)),データ_研究棟施設!$J$5:$J$1048576,OFFSET($G$9,ROW()-ROW($N$9),CG$6-$D$4))&gt;=100*$E96,"×","△"),IF(OR(CG$8&lt;9/24,CG$8&gt;=17/24,CG$110="△"),"△","〇")))</f>
        <v>△</v>
      </c>
      <c r="CH96" s="36" t="str">
        <f ca="1">IF(OR(CH$9="×",CH$110="×"),"×",IF(SUMIFS(OFFSET(データ_研究棟施設!$M$5:$M$1048576,0,ROUND(CH$8*24,1)),データ_研究棟施設!$J$5:$J$1048576,OFFSET($G$9,ROW()-ROW($N$9),CH$6-$D$4))&gt;=50,IF(SUMIFS(OFFSET(データ_研究棟施設!$M$5:$M$1048576,0,ROUND(CH$8*24,1)),データ_研究棟施設!$J$5:$J$1048576,OFFSET($G$9,ROW()-ROW($N$9),CH$6-$D$4))&gt;=100*$E96,"×","△"),IF(OR(CH$8&lt;9/24,CH$8&gt;=17/24,CH$110="△"),"△","〇")))</f>
        <v>△</v>
      </c>
      <c r="CI96" s="29" t="str">
        <f ca="1">IF(OR(CI$9="×",CI$110="×"),"×",IF(SUMIFS(OFFSET(データ_研究棟施設!$M$5:$M$1048576,0,ROUND(CI$8*24,1)),データ_研究棟施設!$J$5:$J$1048576,OFFSET($G$9,ROW()-ROW($N$9),CI$6-$D$4))&gt;=50,IF(SUMIFS(OFFSET(データ_研究棟施設!$M$5:$M$1048576,0,ROUND(CI$8*24,1)),データ_研究棟施設!$J$5:$J$1048576,OFFSET($G$9,ROW()-ROW($N$9),CI$6-$D$4))&gt;=100*$E96,"×","△"),IF(OR(CI$8&lt;9/24,CI$8&gt;=17/24,CI$110="△"),"△","〇")))</f>
        <v>△</v>
      </c>
      <c r="CJ96" s="29" t="str">
        <f ca="1">IF(OR(CJ$9="×",CJ$110="×"),"×",IF(SUMIFS(OFFSET(データ_研究棟施設!$M$5:$M$1048576,0,ROUND(CJ$8*24,1)),データ_研究棟施設!$J$5:$J$1048576,OFFSET($G$9,ROW()-ROW($N$9),CJ$6-$D$4))&gt;=50,IF(SUMIFS(OFFSET(データ_研究棟施設!$M$5:$M$1048576,0,ROUND(CJ$8*24,1)),データ_研究棟施設!$J$5:$J$1048576,OFFSET($G$9,ROW()-ROW($N$9),CJ$6-$D$4))&gt;=100*$E96,"×","△"),IF(OR(CJ$8&lt;9/24,CJ$8&gt;=17/24,CJ$110="△"),"△","〇")))</f>
        <v>△</v>
      </c>
      <c r="CK96" s="29" t="str">
        <f ca="1">IF(OR(CK$9="×",CK$110="×"),"×",IF(SUMIFS(OFFSET(データ_研究棟施設!$M$5:$M$1048576,0,ROUND(CK$8*24,1)),データ_研究棟施設!$J$5:$J$1048576,OFFSET($G$9,ROW()-ROW($N$9),CK$6-$D$4))&gt;=50,IF(SUMIFS(OFFSET(データ_研究棟施設!$M$5:$M$1048576,0,ROUND(CK$8*24,1)),データ_研究棟施設!$J$5:$J$1048576,OFFSET($G$9,ROW()-ROW($N$9),CK$6-$D$4))&gt;=100*$E96,"×","△"),IF(OR(CK$8&lt;9/24,CK$8&gt;=17/24,CK$110="△"),"△","〇")))</f>
        <v>△</v>
      </c>
      <c r="CL96" s="29" t="str">
        <f ca="1">IF(OR(CL$9="×",CL$110="×"),"×",IF(SUMIFS(OFFSET(データ_研究棟施設!$M$5:$M$1048576,0,ROUND(CL$8*24,1)),データ_研究棟施設!$J$5:$J$1048576,OFFSET($G$9,ROW()-ROW($N$9),CL$6-$D$4))&gt;=50,IF(SUMIFS(OFFSET(データ_研究棟施設!$M$5:$M$1048576,0,ROUND(CL$8*24,1)),データ_研究棟施設!$J$5:$J$1048576,OFFSET($G$9,ROW()-ROW($N$9),CL$6-$D$4))&gt;=100*$E96,"×","△"),IF(OR(CL$8&lt;9/24,CL$8&gt;=17/24,CL$110="△"),"△","〇")))</f>
        <v>△</v>
      </c>
      <c r="CM96" s="29" t="str">
        <f ca="1">IF(OR(CM$9="×",CM$110="×"),"×",IF(SUMIFS(OFFSET(データ_研究棟施設!$M$5:$M$1048576,0,ROUND(CM$8*24,1)),データ_研究棟施設!$J$5:$J$1048576,OFFSET($G$9,ROW()-ROW($N$9),CM$6-$D$4))&gt;=50,IF(SUMIFS(OFFSET(データ_研究棟施設!$M$5:$M$1048576,0,ROUND(CM$8*24,1)),データ_研究棟施設!$J$5:$J$1048576,OFFSET($G$9,ROW()-ROW($N$9),CM$6-$D$4))&gt;=100*$E96,"×","△"),IF(OR(CM$8&lt;9/24,CM$8&gt;=17/24,CM$110="△"),"△","〇")))</f>
        <v>△</v>
      </c>
      <c r="CN96" s="29" t="str">
        <f ca="1">IF(OR(CN$9="×",CN$110="×"),"×",IF(SUMIFS(OFFSET(データ_研究棟施設!$M$5:$M$1048576,0,ROUND(CN$8*24,1)),データ_研究棟施設!$J$5:$J$1048576,OFFSET($G$9,ROW()-ROW($N$9),CN$6-$D$4))&gt;=50,IF(SUMIFS(OFFSET(データ_研究棟施設!$M$5:$M$1048576,0,ROUND(CN$8*24,1)),データ_研究棟施設!$J$5:$J$1048576,OFFSET($G$9,ROW()-ROW($N$9),CN$6-$D$4))&gt;=100*$E96,"×","△"),IF(OR(CN$8&lt;9/24,CN$8&gt;=17/24,CN$110="△"),"△","〇")))</f>
        <v>△</v>
      </c>
      <c r="CO96" s="29" t="str">
        <f ca="1">IF(OR(CO$9="×",CO$110="×"),"×",IF(SUMIFS(OFFSET(データ_研究棟施設!$M$5:$M$1048576,0,ROUND(CO$8*24,1)),データ_研究棟施設!$J$5:$J$1048576,OFFSET($G$9,ROW()-ROW($N$9),CO$6-$D$4))&gt;=50,IF(SUMIFS(OFFSET(データ_研究棟施設!$M$5:$M$1048576,0,ROUND(CO$8*24,1)),データ_研究棟施設!$J$5:$J$1048576,OFFSET($G$9,ROW()-ROW($N$9),CO$6-$D$4))&gt;=100*$E96,"×","△"),IF(OR(CO$8&lt;9/24,CO$8&gt;=17/24,CO$110="△"),"△","〇")))</f>
        <v>△</v>
      </c>
      <c r="CP96" s="29" t="str">
        <f ca="1">IF(OR(CP$9="×",CP$110="×"),"×",IF(SUMIFS(OFFSET(データ_研究棟施設!$M$5:$M$1048576,0,ROUND(CP$8*24,1)),データ_研究棟施設!$J$5:$J$1048576,OFFSET($G$9,ROW()-ROW($N$9),CP$6-$D$4))&gt;=50,IF(SUMIFS(OFFSET(データ_研究棟施設!$M$5:$M$1048576,0,ROUND(CP$8*24,1)),データ_研究棟施設!$J$5:$J$1048576,OFFSET($G$9,ROW()-ROW($N$9),CP$6-$D$4))&gt;=100*$E96,"×","△"),IF(OR(CP$8&lt;9/24,CP$8&gt;=17/24,CP$110="△"),"△","〇")))</f>
        <v>△</v>
      </c>
      <c r="CQ96" s="28" t="str">
        <f ca="1">IF(OR(CQ$9="×",CQ$110="×"),"×",IF(SUMIFS(OFFSET(データ_研究棟施設!$M$5:$M$1048576,0,ROUND(CQ$8*24,1)),データ_研究棟施設!$J$5:$J$1048576,OFFSET($G$9,ROW()-ROW($N$9),CQ$6-$D$4))&gt;=50,IF(SUMIFS(OFFSET(データ_研究棟施設!$M$5:$M$1048576,0,ROUND(CQ$8*24,1)),データ_研究棟施設!$J$5:$J$1048576,OFFSET($G$9,ROW()-ROW($N$9),CQ$6-$D$4))&gt;=100*$E96,"×","△"),IF(OR(CQ$8&lt;9/24,CQ$8&gt;=17/24,CQ$110="△"),"△","〇")))</f>
        <v>〇</v>
      </c>
      <c r="CR96" s="29" t="str">
        <f ca="1">IF(OR(CR$9="×",CR$110="×"),"×",IF(SUMIFS(OFFSET(データ_研究棟施設!$M$5:$M$1048576,0,ROUND(CR$8*24,1)),データ_研究棟施設!$J$5:$J$1048576,OFFSET($G$9,ROW()-ROW($N$9),CR$6-$D$4))&gt;=50,IF(SUMIFS(OFFSET(データ_研究棟施設!$M$5:$M$1048576,0,ROUND(CR$8*24,1)),データ_研究棟施設!$J$5:$J$1048576,OFFSET($G$9,ROW()-ROW($N$9),CR$6-$D$4))&gt;=100*$E96,"×","△"),IF(OR(CR$8&lt;9/24,CR$8&gt;=17/24,CR$110="△"),"△","〇")))</f>
        <v>〇</v>
      </c>
      <c r="CS96" s="29" t="str">
        <f ca="1">IF(OR(CS$9="×",CS$110="×"),"×",IF(SUMIFS(OFFSET(データ_研究棟施設!$M$5:$M$1048576,0,ROUND(CS$8*24,1)),データ_研究棟施設!$J$5:$J$1048576,OFFSET($G$9,ROW()-ROW($N$9),CS$6-$D$4))&gt;=50,IF(SUMIFS(OFFSET(データ_研究棟施設!$M$5:$M$1048576,0,ROUND(CS$8*24,1)),データ_研究棟施設!$J$5:$J$1048576,OFFSET($G$9,ROW()-ROW($N$9),CS$6-$D$4))&gt;=100*$E96,"×","△"),IF(OR(CS$8&lt;9/24,CS$8&gt;=17/24,CS$110="△"),"△","〇")))</f>
        <v>〇</v>
      </c>
      <c r="CT96" s="30" t="str">
        <f ca="1">IF(OR(CT$9="×",CT$110="×"),"×",IF(SUMIFS(OFFSET(データ_研究棟施設!$M$5:$M$1048576,0,ROUND(CT$8*24,1)),データ_研究棟施設!$J$5:$J$1048576,OFFSET($G$9,ROW()-ROW($N$9),CT$6-$D$4))&gt;=50,IF(SUMIFS(OFFSET(データ_研究棟施設!$M$5:$M$1048576,0,ROUND(CT$8*24,1)),データ_研究棟施設!$J$5:$J$1048576,OFFSET($G$9,ROW()-ROW($N$9),CT$6-$D$4))&gt;=100*$E96,"×","△"),IF(OR(CT$8&lt;9/24,CT$8&gt;=17/24,CT$110="△"),"△","〇")))</f>
        <v>〇</v>
      </c>
      <c r="CU96" s="29" t="str">
        <f ca="1">IF(OR(CU$9="×",CU$110="×"),"×",IF(SUMIFS(OFFSET(データ_研究棟施設!$M$5:$M$1048576,0,ROUND(CU$8*24,1)),データ_研究棟施設!$J$5:$J$1048576,OFFSET($G$9,ROW()-ROW($N$9),CU$6-$D$4))&gt;=50,IF(SUMIFS(OFFSET(データ_研究棟施設!$M$5:$M$1048576,0,ROUND(CU$8*24,1)),データ_研究棟施設!$J$5:$J$1048576,OFFSET($G$9,ROW()-ROW($N$9),CU$6-$D$4))&gt;=100*$E96,"×","△"),IF(OR(CU$8&lt;9/24,CU$8&gt;=17/24,CU$110="△"),"△","〇")))</f>
        <v>〇</v>
      </c>
      <c r="CV96" s="29" t="str">
        <f ca="1">IF(OR(CV$9="×",CV$110="×"),"×",IF(SUMIFS(OFFSET(データ_研究棟施設!$M$5:$M$1048576,0,ROUND(CV$8*24,1)),データ_研究棟施設!$J$5:$J$1048576,OFFSET($G$9,ROW()-ROW($N$9),CV$6-$D$4))&gt;=50,IF(SUMIFS(OFFSET(データ_研究棟施設!$M$5:$M$1048576,0,ROUND(CV$8*24,1)),データ_研究棟施設!$J$5:$J$1048576,OFFSET($G$9,ROW()-ROW($N$9),CV$6-$D$4))&gt;=100*$E96,"×","△"),IF(OR(CV$8&lt;9/24,CV$8&gt;=17/24,CV$110="△"),"△","〇")))</f>
        <v>〇</v>
      </c>
      <c r="CW96" s="29" t="str">
        <f ca="1">IF(OR(CW$9="×",CW$110="×"),"×",IF(SUMIFS(OFFSET(データ_研究棟施設!$M$5:$M$1048576,0,ROUND(CW$8*24,1)),データ_研究棟施設!$J$5:$J$1048576,OFFSET($G$9,ROW()-ROW($N$9),CW$6-$D$4))&gt;=50,IF(SUMIFS(OFFSET(データ_研究棟施設!$M$5:$M$1048576,0,ROUND(CW$8*24,1)),データ_研究棟施設!$J$5:$J$1048576,OFFSET($G$9,ROW()-ROW($N$9),CW$6-$D$4))&gt;=100*$E96,"×","△"),IF(OR(CW$8&lt;9/24,CW$8&gt;=17/24,CW$110="△"),"△","〇")))</f>
        <v>〇</v>
      </c>
      <c r="CX96" s="29" t="str">
        <f ca="1">IF(OR(CX$9="×",CX$110="×"),"×",IF(SUMIFS(OFFSET(データ_研究棟施設!$M$5:$M$1048576,0,ROUND(CX$8*24,1)),データ_研究棟施設!$J$5:$J$1048576,OFFSET($G$9,ROW()-ROW($N$9),CX$6-$D$4))&gt;=50,IF(SUMIFS(OFFSET(データ_研究棟施設!$M$5:$M$1048576,0,ROUND(CX$8*24,1)),データ_研究棟施設!$J$5:$J$1048576,OFFSET($G$9,ROW()-ROW($N$9),CX$6-$D$4))&gt;=100*$E96,"×","△"),IF(OR(CX$8&lt;9/24,CX$8&gt;=17/24,CX$110="△"),"△","〇")))</f>
        <v>〇</v>
      </c>
      <c r="CY96" s="28" t="str">
        <f ca="1">IF(OR(CY$9="×",CY$110="×"),"×",IF(SUMIFS(OFFSET(データ_研究棟施設!$M$5:$M$1048576,0,ROUND(CY$8*24,1)),データ_研究棟施設!$J$5:$J$1048576,OFFSET($G$9,ROW()-ROW($N$9),CY$6-$D$4))&gt;=50,IF(SUMIFS(OFFSET(データ_研究棟施設!$M$5:$M$1048576,0,ROUND(CY$8*24,1)),データ_研究棟施設!$J$5:$J$1048576,OFFSET($G$9,ROW()-ROW($N$9),CY$6-$D$4))&gt;=100*$E96,"×","△"),IF(OR(CY$8&lt;9/24,CY$8&gt;=17/24,CY$110="△"),"△","〇")))</f>
        <v>△</v>
      </c>
      <c r="CZ96" s="29" t="str">
        <f ca="1">IF(OR(CZ$9="×",CZ$110="×"),"×",IF(SUMIFS(OFFSET(データ_研究棟施設!$M$5:$M$1048576,0,ROUND(CZ$8*24,1)),データ_研究棟施設!$J$5:$J$1048576,OFFSET($G$9,ROW()-ROW($N$9),CZ$6-$D$4))&gt;=50,IF(SUMIFS(OFFSET(データ_研究棟施設!$M$5:$M$1048576,0,ROUND(CZ$8*24,1)),データ_研究棟施設!$J$5:$J$1048576,OFFSET($G$9,ROW()-ROW($N$9),CZ$6-$D$4))&gt;=100*$E96,"×","△"),IF(OR(CZ$8&lt;9/24,CZ$8&gt;=17/24,CZ$110="△"),"△","〇")))</f>
        <v>△</v>
      </c>
      <c r="DA96" s="29" t="str">
        <f ca="1">IF(OR(DA$9="×",DA$110="×"),"×",IF(SUMIFS(OFFSET(データ_研究棟施設!$M$5:$M$1048576,0,ROUND(DA$8*24,1)),データ_研究棟施設!$J$5:$J$1048576,OFFSET($G$9,ROW()-ROW($N$9),DA$6-$D$4))&gt;=50,IF(SUMIFS(OFFSET(データ_研究棟施設!$M$5:$M$1048576,0,ROUND(DA$8*24,1)),データ_研究棟施設!$J$5:$J$1048576,OFFSET($G$9,ROW()-ROW($N$9),DA$6-$D$4))&gt;=100*$E96,"×","△"),IF(OR(DA$8&lt;9/24,DA$8&gt;=17/24,DA$110="△"),"△","〇")))</f>
        <v>△</v>
      </c>
      <c r="DB96" s="30" t="str">
        <f ca="1">IF(OR(DB$9="×",DB$110="×"),"×",IF(SUMIFS(OFFSET(データ_研究棟施設!$M$5:$M$1048576,0,ROUND(DB$8*24,1)),データ_研究棟施設!$J$5:$J$1048576,OFFSET($G$9,ROW()-ROW($N$9),DB$6-$D$4))&gt;=50,IF(SUMIFS(OFFSET(データ_研究棟施設!$M$5:$M$1048576,0,ROUND(DB$8*24,1)),データ_研究棟施設!$J$5:$J$1048576,OFFSET($G$9,ROW()-ROW($N$9),DB$6-$D$4))&gt;=100*$E96,"×","△"),IF(OR(DB$8&lt;9/24,DB$8&gt;=17/24,DB$110="△"),"△","〇")))</f>
        <v>△</v>
      </c>
      <c r="DC96" s="29" t="str">
        <f ca="1">IF(OR(DC$9="×",DC$110="×"),"×",IF(SUMIFS(OFFSET(データ_研究棟施設!$M$5:$M$1048576,0,ROUND(DC$8*24,1)),データ_研究棟施設!$J$5:$J$1048576,OFFSET($G$9,ROW()-ROW($N$9),DC$6-$D$4))&gt;=50,IF(SUMIFS(OFFSET(データ_研究棟施設!$M$5:$M$1048576,0,ROUND(DC$8*24,1)),データ_研究棟施設!$J$5:$J$1048576,OFFSET($G$9,ROW()-ROW($N$9),DC$6-$D$4))&gt;=100*$E96,"×","△"),IF(OR(DC$8&lt;9/24,DC$8&gt;=17/24,DC$110="△"),"△","〇")))</f>
        <v>△</v>
      </c>
      <c r="DD96" s="29" t="str">
        <f ca="1">IF(OR(DD$9="×",DD$110="×"),"×",IF(SUMIFS(OFFSET(データ_研究棟施設!$M$5:$M$1048576,0,ROUND(DD$8*24,1)),データ_研究棟施設!$J$5:$J$1048576,OFFSET($G$9,ROW()-ROW($N$9),DD$6-$D$4))&gt;=50,IF(SUMIFS(OFFSET(データ_研究棟施設!$M$5:$M$1048576,0,ROUND(DD$8*24,1)),データ_研究棟施設!$J$5:$J$1048576,OFFSET($G$9,ROW()-ROW($N$9),DD$6-$D$4))&gt;=100*$E96,"×","△"),IF(OR(DD$8&lt;9/24,DD$8&gt;=17/24,DD$110="△"),"△","〇")))</f>
        <v>△</v>
      </c>
      <c r="DE96" s="37" t="str">
        <f ca="1">IF(OR(DE$9="×",DE$110="×"),"×",IF(SUMIFS(OFFSET(データ_研究棟施設!$M$5:$M$1048576,0,ROUND(DE$8*24,1)),データ_研究棟施設!$J$5:$J$1048576,OFFSET($G$9,ROW()-ROW($N$9),DE$6-$D$4))&gt;=50,IF(SUMIFS(OFFSET(データ_研究棟施設!$M$5:$M$1048576,0,ROUND(DE$8*24,1)),データ_研究棟施設!$J$5:$J$1048576,OFFSET($G$9,ROW()-ROW($N$9),DE$6-$D$4))&gt;=100*$E96,"×","△"),IF(OR(DE$8&lt;9/24,DE$8&gt;=17/24,DE$110="△"),"△","〇")))</f>
        <v>△</v>
      </c>
      <c r="DF96" s="36" t="str">
        <f ca="1">IF(OR(DF$9="×",DF$110="×"),"×",IF(SUMIFS(OFFSET(データ_研究棟施設!$M$5:$M$1048576,0,ROUND(DF$8*24,1)),データ_研究棟施設!$J$5:$J$1048576,OFFSET($G$9,ROW()-ROW($N$9),DF$6-$D$4))&gt;=50,IF(SUMIFS(OFFSET(データ_研究棟施設!$M$5:$M$1048576,0,ROUND(DF$8*24,1)),データ_研究棟施設!$J$5:$J$1048576,OFFSET($G$9,ROW()-ROW($N$9),DF$6-$D$4))&gt;=100*$E96,"×","△"),IF(OR(DF$8&lt;9/24,DF$8&gt;=17/24,DF$110="△"),"△","〇")))</f>
        <v>△</v>
      </c>
      <c r="DG96" s="29" t="str">
        <f ca="1">IF(OR(DG$9="×",DG$110="×"),"×",IF(SUMIFS(OFFSET(データ_研究棟施設!$M$5:$M$1048576,0,ROUND(DG$8*24,1)),データ_研究棟施設!$J$5:$J$1048576,OFFSET($G$9,ROW()-ROW($N$9),DG$6-$D$4))&gt;=50,IF(SUMIFS(OFFSET(データ_研究棟施設!$M$5:$M$1048576,0,ROUND(DG$8*24,1)),データ_研究棟施設!$J$5:$J$1048576,OFFSET($G$9,ROW()-ROW($N$9),DG$6-$D$4))&gt;=100*$E96,"×","△"),IF(OR(DG$8&lt;9/24,DG$8&gt;=17/24,DG$110="△"),"△","〇")))</f>
        <v>△</v>
      </c>
      <c r="DH96" s="29" t="str">
        <f ca="1">IF(OR(DH$9="×",DH$110="×"),"×",IF(SUMIFS(OFFSET(データ_研究棟施設!$M$5:$M$1048576,0,ROUND(DH$8*24,1)),データ_研究棟施設!$J$5:$J$1048576,OFFSET($G$9,ROW()-ROW($N$9),DH$6-$D$4))&gt;=50,IF(SUMIFS(OFFSET(データ_研究棟施設!$M$5:$M$1048576,0,ROUND(DH$8*24,1)),データ_研究棟施設!$J$5:$J$1048576,OFFSET($G$9,ROW()-ROW($N$9),DH$6-$D$4))&gt;=100*$E96,"×","△"),IF(OR(DH$8&lt;9/24,DH$8&gt;=17/24,DH$110="△"),"△","〇")))</f>
        <v>△</v>
      </c>
      <c r="DI96" s="29" t="str">
        <f ca="1">IF(OR(DI$9="×",DI$110="×"),"×",IF(SUMIFS(OFFSET(データ_研究棟施設!$M$5:$M$1048576,0,ROUND(DI$8*24,1)),データ_研究棟施設!$J$5:$J$1048576,OFFSET($G$9,ROW()-ROW($N$9),DI$6-$D$4))&gt;=50,IF(SUMIFS(OFFSET(データ_研究棟施設!$M$5:$M$1048576,0,ROUND(DI$8*24,1)),データ_研究棟施設!$J$5:$J$1048576,OFFSET($G$9,ROW()-ROW($N$9),DI$6-$D$4))&gt;=100*$E96,"×","△"),IF(OR(DI$8&lt;9/24,DI$8&gt;=17/24,DI$110="△"),"△","〇")))</f>
        <v>△</v>
      </c>
      <c r="DJ96" s="29" t="str">
        <f ca="1">IF(OR(DJ$9="×",DJ$110="×"),"×",IF(SUMIFS(OFFSET(データ_研究棟施設!$M$5:$M$1048576,0,ROUND(DJ$8*24,1)),データ_研究棟施設!$J$5:$J$1048576,OFFSET($G$9,ROW()-ROW($N$9),DJ$6-$D$4))&gt;=50,IF(SUMIFS(OFFSET(データ_研究棟施設!$M$5:$M$1048576,0,ROUND(DJ$8*24,1)),データ_研究棟施設!$J$5:$J$1048576,OFFSET($G$9,ROW()-ROW($N$9),DJ$6-$D$4))&gt;=100*$E96,"×","△"),IF(OR(DJ$8&lt;9/24,DJ$8&gt;=17/24,DJ$110="△"),"△","〇")))</f>
        <v>△</v>
      </c>
      <c r="DK96" s="29" t="str">
        <f ca="1">IF(OR(DK$9="×",DK$110="×"),"×",IF(SUMIFS(OFFSET(データ_研究棟施設!$M$5:$M$1048576,0,ROUND(DK$8*24,1)),データ_研究棟施設!$J$5:$J$1048576,OFFSET($G$9,ROW()-ROW($N$9),DK$6-$D$4))&gt;=50,IF(SUMIFS(OFFSET(データ_研究棟施設!$M$5:$M$1048576,0,ROUND(DK$8*24,1)),データ_研究棟施設!$J$5:$J$1048576,OFFSET($G$9,ROW()-ROW($N$9),DK$6-$D$4))&gt;=100*$E96,"×","△"),IF(OR(DK$8&lt;9/24,DK$8&gt;=17/24,DK$110="△"),"△","〇")))</f>
        <v>△</v>
      </c>
      <c r="DL96" s="29" t="str">
        <f ca="1">IF(OR(DL$9="×",DL$110="×"),"×",IF(SUMIFS(OFFSET(データ_研究棟施設!$M$5:$M$1048576,0,ROUND(DL$8*24,1)),データ_研究棟施設!$J$5:$J$1048576,OFFSET($G$9,ROW()-ROW($N$9),DL$6-$D$4))&gt;=50,IF(SUMIFS(OFFSET(データ_研究棟施設!$M$5:$M$1048576,0,ROUND(DL$8*24,1)),データ_研究棟施設!$J$5:$J$1048576,OFFSET($G$9,ROW()-ROW($N$9),DL$6-$D$4))&gt;=100*$E96,"×","△"),IF(OR(DL$8&lt;9/24,DL$8&gt;=17/24,DL$110="△"),"△","〇")))</f>
        <v>△</v>
      </c>
      <c r="DM96" s="29" t="str">
        <f ca="1">IF(OR(DM$9="×",DM$110="×"),"×",IF(SUMIFS(OFFSET(データ_研究棟施設!$M$5:$M$1048576,0,ROUND(DM$8*24,1)),データ_研究棟施設!$J$5:$J$1048576,OFFSET($G$9,ROW()-ROW($N$9),DM$6-$D$4))&gt;=50,IF(SUMIFS(OFFSET(データ_研究棟施設!$M$5:$M$1048576,0,ROUND(DM$8*24,1)),データ_研究棟施設!$J$5:$J$1048576,OFFSET($G$9,ROW()-ROW($N$9),DM$6-$D$4))&gt;=100*$E96,"×","△"),IF(OR(DM$8&lt;9/24,DM$8&gt;=17/24,DM$110="△"),"△","〇")))</f>
        <v>△</v>
      </c>
      <c r="DN96" s="29" t="str">
        <f ca="1">IF(OR(DN$9="×",DN$110="×"),"×",IF(SUMIFS(OFFSET(データ_研究棟施設!$M$5:$M$1048576,0,ROUND(DN$8*24,1)),データ_研究棟施設!$J$5:$J$1048576,OFFSET($G$9,ROW()-ROW($N$9),DN$6-$D$4))&gt;=50,IF(SUMIFS(OFFSET(データ_研究棟施設!$M$5:$M$1048576,0,ROUND(DN$8*24,1)),データ_研究棟施設!$J$5:$J$1048576,OFFSET($G$9,ROW()-ROW($N$9),DN$6-$D$4))&gt;=100*$E96,"×","△"),IF(OR(DN$8&lt;9/24,DN$8&gt;=17/24,DN$110="△"),"△","〇")))</f>
        <v>△</v>
      </c>
      <c r="DO96" s="28" t="str">
        <f ca="1">IF(OR(DO$9="×",DO$110="×"),"×",IF(SUMIFS(OFFSET(データ_研究棟施設!$M$5:$M$1048576,0,ROUND(DO$8*24,1)),データ_研究棟施設!$J$5:$J$1048576,OFFSET($G$9,ROW()-ROW($N$9),DO$6-$D$4))&gt;=50,IF(SUMIFS(OFFSET(データ_研究棟施設!$M$5:$M$1048576,0,ROUND(DO$8*24,1)),データ_研究棟施設!$J$5:$J$1048576,OFFSET($G$9,ROW()-ROW($N$9),DO$6-$D$4))&gt;=100*$E96,"×","△"),IF(OR(DO$8&lt;9/24,DO$8&gt;=17/24,DO$110="△"),"△","〇")))</f>
        <v>〇</v>
      </c>
      <c r="DP96" s="29" t="str">
        <f ca="1">IF(OR(DP$9="×",DP$110="×"),"×",IF(SUMIFS(OFFSET(データ_研究棟施設!$M$5:$M$1048576,0,ROUND(DP$8*24,1)),データ_研究棟施設!$J$5:$J$1048576,OFFSET($G$9,ROW()-ROW($N$9),DP$6-$D$4))&gt;=50,IF(SUMIFS(OFFSET(データ_研究棟施設!$M$5:$M$1048576,0,ROUND(DP$8*24,1)),データ_研究棟施設!$J$5:$J$1048576,OFFSET($G$9,ROW()-ROW($N$9),DP$6-$D$4))&gt;=100*$E96,"×","△"),IF(OR(DP$8&lt;9/24,DP$8&gt;=17/24,DP$110="△"),"△","〇")))</f>
        <v>〇</v>
      </c>
      <c r="DQ96" s="29" t="str">
        <f ca="1">IF(OR(DQ$9="×",DQ$110="×"),"×",IF(SUMIFS(OFFSET(データ_研究棟施設!$M$5:$M$1048576,0,ROUND(DQ$8*24,1)),データ_研究棟施設!$J$5:$J$1048576,OFFSET($G$9,ROW()-ROW($N$9),DQ$6-$D$4))&gt;=50,IF(SUMIFS(OFFSET(データ_研究棟施設!$M$5:$M$1048576,0,ROUND(DQ$8*24,1)),データ_研究棟施設!$J$5:$J$1048576,OFFSET($G$9,ROW()-ROW($N$9),DQ$6-$D$4))&gt;=100*$E96,"×","△"),IF(OR(DQ$8&lt;9/24,DQ$8&gt;=17/24,DQ$110="△"),"△","〇")))</f>
        <v>〇</v>
      </c>
      <c r="DR96" s="30" t="str">
        <f ca="1">IF(OR(DR$9="×",DR$110="×"),"×",IF(SUMIFS(OFFSET(データ_研究棟施設!$M$5:$M$1048576,0,ROUND(DR$8*24,1)),データ_研究棟施設!$J$5:$J$1048576,OFFSET($G$9,ROW()-ROW($N$9),DR$6-$D$4))&gt;=50,IF(SUMIFS(OFFSET(データ_研究棟施設!$M$5:$M$1048576,0,ROUND(DR$8*24,1)),データ_研究棟施設!$J$5:$J$1048576,OFFSET($G$9,ROW()-ROW($N$9),DR$6-$D$4))&gt;=100*$E96,"×","△"),IF(OR(DR$8&lt;9/24,DR$8&gt;=17/24,DR$110="△"),"△","〇")))</f>
        <v>〇</v>
      </c>
      <c r="DS96" s="29" t="str">
        <f ca="1">IF(OR(DS$9="×",DS$110="×"),"×",IF(SUMIFS(OFFSET(データ_研究棟施設!$M$5:$M$1048576,0,ROUND(DS$8*24,1)),データ_研究棟施設!$J$5:$J$1048576,OFFSET($G$9,ROW()-ROW($N$9),DS$6-$D$4))&gt;=50,IF(SUMIFS(OFFSET(データ_研究棟施設!$M$5:$M$1048576,0,ROUND(DS$8*24,1)),データ_研究棟施設!$J$5:$J$1048576,OFFSET($G$9,ROW()-ROW($N$9),DS$6-$D$4))&gt;=100*$E96,"×","△"),IF(OR(DS$8&lt;9/24,DS$8&gt;=17/24,DS$110="△"),"△","〇")))</f>
        <v>〇</v>
      </c>
      <c r="DT96" s="29" t="str">
        <f ca="1">IF(OR(DT$9="×",DT$110="×"),"×",IF(SUMIFS(OFFSET(データ_研究棟施設!$M$5:$M$1048576,0,ROUND(DT$8*24,1)),データ_研究棟施設!$J$5:$J$1048576,OFFSET($G$9,ROW()-ROW($N$9),DT$6-$D$4))&gt;=50,IF(SUMIFS(OFFSET(データ_研究棟施設!$M$5:$M$1048576,0,ROUND(DT$8*24,1)),データ_研究棟施設!$J$5:$J$1048576,OFFSET($G$9,ROW()-ROW($N$9),DT$6-$D$4))&gt;=100*$E96,"×","△"),IF(OR(DT$8&lt;9/24,DT$8&gt;=17/24,DT$110="△"),"△","〇")))</f>
        <v>〇</v>
      </c>
      <c r="DU96" s="29" t="str">
        <f ca="1">IF(OR(DU$9="×",DU$110="×"),"×",IF(SUMIFS(OFFSET(データ_研究棟施設!$M$5:$M$1048576,0,ROUND(DU$8*24,1)),データ_研究棟施設!$J$5:$J$1048576,OFFSET($G$9,ROW()-ROW($N$9),DU$6-$D$4))&gt;=50,IF(SUMIFS(OFFSET(データ_研究棟施設!$M$5:$M$1048576,0,ROUND(DU$8*24,1)),データ_研究棟施設!$J$5:$J$1048576,OFFSET($G$9,ROW()-ROW($N$9),DU$6-$D$4))&gt;=100*$E96,"×","△"),IF(OR(DU$8&lt;9/24,DU$8&gt;=17/24,DU$110="△"),"△","〇")))</f>
        <v>〇</v>
      </c>
      <c r="DV96" s="29" t="str">
        <f ca="1">IF(OR(DV$9="×",DV$110="×"),"×",IF(SUMIFS(OFFSET(データ_研究棟施設!$M$5:$M$1048576,0,ROUND(DV$8*24,1)),データ_研究棟施設!$J$5:$J$1048576,OFFSET($G$9,ROW()-ROW($N$9),DV$6-$D$4))&gt;=50,IF(SUMIFS(OFFSET(データ_研究棟施設!$M$5:$M$1048576,0,ROUND(DV$8*24,1)),データ_研究棟施設!$J$5:$J$1048576,OFFSET($G$9,ROW()-ROW($N$9),DV$6-$D$4))&gt;=100*$E96,"×","△"),IF(OR(DV$8&lt;9/24,DV$8&gt;=17/24,DV$110="△"),"△","〇")))</f>
        <v>〇</v>
      </c>
      <c r="DW96" s="28" t="str">
        <f ca="1">IF(OR(DW$9="×",DW$110="×"),"×",IF(SUMIFS(OFFSET(データ_研究棟施設!$M$5:$M$1048576,0,ROUND(DW$8*24,1)),データ_研究棟施設!$J$5:$J$1048576,OFFSET($G$9,ROW()-ROW($N$9),DW$6-$D$4))&gt;=50,IF(SUMIFS(OFFSET(データ_研究棟施設!$M$5:$M$1048576,0,ROUND(DW$8*24,1)),データ_研究棟施設!$J$5:$J$1048576,OFFSET($G$9,ROW()-ROW($N$9),DW$6-$D$4))&gt;=100*$E96,"×","△"),IF(OR(DW$8&lt;9/24,DW$8&gt;=17/24,DW$110="△"),"△","〇")))</f>
        <v>△</v>
      </c>
      <c r="DX96" s="29" t="str">
        <f ca="1">IF(OR(DX$9="×",DX$110="×"),"×",IF(SUMIFS(OFFSET(データ_研究棟施設!$M$5:$M$1048576,0,ROUND(DX$8*24,1)),データ_研究棟施設!$J$5:$J$1048576,OFFSET($G$9,ROW()-ROW($N$9),DX$6-$D$4))&gt;=50,IF(SUMIFS(OFFSET(データ_研究棟施設!$M$5:$M$1048576,0,ROUND(DX$8*24,1)),データ_研究棟施設!$J$5:$J$1048576,OFFSET($G$9,ROW()-ROW($N$9),DX$6-$D$4))&gt;=100*$E96,"×","△"),IF(OR(DX$8&lt;9/24,DX$8&gt;=17/24,DX$110="△"),"△","〇")))</f>
        <v>△</v>
      </c>
      <c r="DY96" s="29" t="str">
        <f ca="1">IF(OR(DY$9="×",DY$110="×"),"×",IF(SUMIFS(OFFSET(データ_研究棟施設!$M$5:$M$1048576,0,ROUND(DY$8*24,1)),データ_研究棟施設!$J$5:$J$1048576,OFFSET($G$9,ROW()-ROW($N$9),DY$6-$D$4))&gt;=50,IF(SUMIFS(OFFSET(データ_研究棟施設!$M$5:$M$1048576,0,ROUND(DY$8*24,1)),データ_研究棟施設!$J$5:$J$1048576,OFFSET($G$9,ROW()-ROW($N$9),DY$6-$D$4))&gt;=100*$E96,"×","△"),IF(OR(DY$8&lt;9/24,DY$8&gt;=17/24,DY$110="△"),"△","〇")))</f>
        <v>△</v>
      </c>
      <c r="DZ96" s="30" t="str">
        <f ca="1">IF(OR(DZ$9="×",DZ$110="×"),"×",IF(SUMIFS(OFFSET(データ_研究棟施設!$M$5:$M$1048576,0,ROUND(DZ$8*24,1)),データ_研究棟施設!$J$5:$J$1048576,OFFSET($G$9,ROW()-ROW($N$9),DZ$6-$D$4))&gt;=50,IF(SUMIFS(OFFSET(データ_研究棟施設!$M$5:$M$1048576,0,ROUND(DZ$8*24,1)),データ_研究棟施設!$J$5:$J$1048576,OFFSET($G$9,ROW()-ROW($N$9),DZ$6-$D$4))&gt;=100*$E96,"×","△"),IF(OR(DZ$8&lt;9/24,DZ$8&gt;=17/24,DZ$110="△"),"△","〇")))</f>
        <v>△</v>
      </c>
      <c r="EA96" s="29" t="str">
        <f ca="1">IF(OR(EA$9="×",EA$110="×"),"×",IF(SUMIFS(OFFSET(データ_研究棟施設!$M$5:$M$1048576,0,ROUND(EA$8*24,1)),データ_研究棟施設!$J$5:$J$1048576,OFFSET($G$9,ROW()-ROW($N$9),EA$6-$D$4))&gt;=50,IF(SUMIFS(OFFSET(データ_研究棟施設!$M$5:$M$1048576,0,ROUND(EA$8*24,1)),データ_研究棟施設!$J$5:$J$1048576,OFFSET($G$9,ROW()-ROW($N$9),EA$6-$D$4))&gt;=100*$E96,"×","△"),IF(OR(EA$8&lt;9/24,EA$8&gt;=17/24,EA$110="△"),"△","〇")))</f>
        <v>△</v>
      </c>
      <c r="EB96" s="29" t="str">
        <f ca="1">IF(OR(EB$9="×",EB$110="×"),"×",IF(SUMIFS(OFFSET(データ_研究棟施設!$M$5:$M$1048576,0,ROUND(EB$8*24,1)),データ_研究棟施設!$J$5:$J$1048576,OFFSET($G$9,ROW()-ROW($N$9),EB$6-$D$4))&gt;=50,IF(SUMIFS(OFFSET(データ_研究棟施設!$M$5:$M$1048576,0,ROUND(EB$8*24,1)),データ_研究棟施設!$J$5:$J$1048576,OFFSET($G$9,ROW()-ROW($N$9),EB$6-$D$4))&gt;=100*$E96,"×","△"),IF(OR(EB$8&lt;9/24,EB$8&gt;=17/24,EB$110="△"),"△","〇")))</f>
        <v>△</v>
      </c>
      <c r="EC96" s="37" t="str">
        <f ca="1">IF(OR(EC$9="×",EC$110="×"),"×",IF(SUMIFS(OFFSET(データ_研究棟施設!$M$5:$M$1048576,0,ROUND(EC$8*24,1)),データ_研究棟施設!$J$5:$J$1048576,OFFSET($G$9,ROW()-ROW($N$9),EC$6-$D$4))&gt;=50,IF(SUMIFS(OFFSET(データ_研究棟施設!$M$5:$M$1048576,0,ROUND(EC$8*24,1)),データ_研究棟施設!$J$5:$J$1048576,OFFSET($G$9,ROW()-ROW($N$9),EC$6-$D$4))&gt;=100*$E96,"×","△"),IF(OR(EC$8&lt;9/24,EC$8&gt;=17/24,EC$110="△"),"△","〇")))</f>
        <v>△</v>
      </c>
      <c r="ED96" s="36" t="str">
        <f ca="1">IF(OR(ED$9="×",ED$110="×"),"×",IF(SUMIFS(OFFSET(データ_研究棟施設!$M$5:$M$1048576,0,ROUND(ED$8*24,1)),データ_研究棟施設!$J$5:$J$1048576,OFFSET($G$9,ROW()-ROW($N$9),ED$6-$D$4))&gt;=50,IF(SUMIFS(OFFSET(データ_研究棟施設!$M$5:$M$1048576,0,ROUND(ED$8*24,1)),データ_研究棟施設!$J$5:$J$1048576,OFFSET($G$9,ROW()-ROW($N$9),ED$6-$D$4))&gt;=100*$E96,"×","△"),IF(OR(ED$8&lt;9/24,ED$8&gt;=17/24,ED$110="△"),"△","〇")))</f>
        <v>×</v>
      </c>
      <c r="EE96" s="29" t="str">
        <f ca="1">IF(OR(EE$9="×",EE$110="×"),"×",IF(SUMIFS(OFFSET(データ_研究棟施設!$M$5:$M$1048576,0,ROUND(EE$8*24,1)),データ_研究棟施設!$J$5:$J$1048576,OFFSET($G$9,ROW()-ROW($N$9),EE$6-$D$4))&gt;=50,IF(SUMIFS(OFFSET(データ_研究棟施設!$M$5:$M$1048576,0,ROUND(EE$8*24,1)),データ_研究棟施設!$J$5:$J$1048576,OFFSET($G$9,ROW()-ROW($N$9),EE$6-$D$4))&gt;=100*$E96,"×","△"),IF(OR(EE$8&lt;9/24,EE$8&gt;=17/24,EE$110="△"),"△","〇")))</f>
        <v>×</v>
      </c>
      <c r="EF96" s="29" t="str">
        <f ca="1">IF(OR(EF$9="×",EF$110="×"),"×",IF(SUMIFS(OFFSET(データ_研究棟施設!$M$5:$M$1048576,0,ROUND(EF$8*24,1)),データ_研究棟施設!$J$5:$J$1048576,OFFSET($G$9,ROW()-ROW($N$9),EF$6-$D$4))&gt;=50,IF(SUMIFS(OFFSET(データ_研究棟施設!$M$5:$M$1048576,0,ROUND(EF$8*24,1)),データ_研究棟施設!$J$5:$J$1048576,OFFSET($G$9,ROW()-ROW($N$9),EF$6-$D$4))&gt;=100*$E96,"×","△"),IF(OR(EF$8&lt;9/24,EF$8&gt;=17/24,EF$110="△"),"△","〇")))</f>
        <v>×</v>
      </c>
      <c r="EG96" s="29" t="str">
        <f ca="1">IF(OR(EG$9="×",EG$110="×"),"×",IF(SUMIFS(OFFSET(データ_研究棟施設!$M$5:$M$1048576,0,ROUND(EG$8*24,1)),データ_研究棟施設!$J$5:$J$1048576,OFFSET($G$9,ROW()-ROW($N$9),EG$6-$D$4))&gt;=50,IF(SUMIFS(OFFSET(データ_研究棟施設!$M$5:$M$1048576,0,ROUND(EG$8*24,1)),データ_研究棟施設!$J$5:$J$1048576,OFFSET($G$9,ROW()-ROW($N$9),EG$6-$D$4))&gt;=100*$E96,"×","△"),IF(OR(EG$8&lt;9/24,EG$8&gt;=17/24,EG$110="△"),"△","〇")))</f>
        <v>×</v>
      </c>
      <c r="EH96" s="29" t="str">
        <f ca="1">IF(OR(EH$9="×",EH$110="×"),"×",IF(SUMIFS(OFFSET(データ_研究棟施設!$M$5:$M$1048576,0,ROUND(EH$8*24,1)),データ_研究棟施設!$J$5:$J$1048576,OFFSET($G$9,ROW()-ROW($N$9),EH$6-$D$4))&gt;=50,IF(SUMIFS(OFFSET(データ_研究棟施設!$M$5:$M$1048576,0,ROUND(EH$8*24,1)),データ_研究棟施設!$J$5:$J$1048576,OFFSET($G$9,ROW()-ROW($N$9),EH$6-$D$4))&gt;=100*$E96,"×","△"),IF(OR(EH$8&lt;9/24,EH$8&gt;=17/24,EH$110="△"),"△","〇")))</f>
        <v>×</v>
      </c>
      <c r="EI96" s="29" t="str">
        <f ca="1">IF(OR(EI$9="×",EI$110="×"),"×",IF(SUMIFS(OFFSET(データ_研究棟施設!$M$5:$M$1048576,0,ROUND(EI$8*24,1)),データ_研究棟施設!$J$5:$J$1048576,OFFSET($G$9,ROW()-ROW($N$9),EI$6-$D$4))&gt;=50,IF(SUMIFS(OFFSET(データ_研究棟施設!$M$5:$M$1048576,0,ROUND(EI$8*24,1)),データ_研究棟施設!$J$5:$J$1048576,OFFSET($G$9,ROW()-ROW($N$9),EI$6-$D$4))&gt;=100*$E96,"×","△"),IF(OR(EI$8&lt;9/24,EI$8&gt;=17/24,EI$110="△"),"△","〇")))</f>
        <v>×</v>
      </c>
      <c r="EJ96" s="29" t="str">
        <f ca="1">IF(OR(EJ$9="×",EJ$110="×"),"×",IF(SUMIFS(OFFSET(データ_研究棟施設!$M$5:$M$1048576,0,ROUND(EJ$8*24,1)),データ_研究棟施設!$J$5:$J$1048576,OFFSET($G$9,ROW()-ROW($N$9),EJ$6-$D$4))&gt;=50,IF(SUMIFS(OFFSET(データ_研究棟施設!$M$5:$M$1048576,0,ROUND(EJ$8*24,1)),データ_研究棟施設!$J$5:$J$1048576,OFFSET($G$9,ROW()-ROW($N$9),EJ$6-$D$4))&gt;=100*$E96,"×","△"),IF(OR(EJ$8&lt;9/24,EJ$8&gt;=17/24,EJ$110="△"),"△","〇")))</f>
        <v>×</v>
      </c>
      <c r="EK96" s="29" t="str">
        <f ca="1">IF(OR(EK$9="×",EK$110="×"),"×",IF(SUMIFS(OFFSET(データ_研究棟施設!$M$5:$M$1048576,0,ROUND(EK$8*24,1)),データ_研究棟施設!$J$5:$J$1048576,OFFSET($G$9,ROW()-ROW($N$9),EK$6-$D$4))&gt;=50,IF(SUMIFS(OFFSET(データ_研究棟施設!$M$5:$M$1048576,0,ROUND(EK$8*24,1)),データ_研究棟施設!$J$5:$J$1048576,OFFSET($G$9,ROW()-ROW($N$9),EK$6-$D$4))&gt;=100*$E96,"×","△"),IF(OR(EK$8&lt;9/24,EK$8&gt;=17/24,EK$110="△"),"△","〇")))</f>
        <v>×</v>
      </c>
      <c r="EL96" s="29" t="str">
        <f ca="1">IF(OR(EL$9="×",EL$110="×"),"×",IF(SUMIFS(OFFSET(データ_研究棟施設!$M$5:$M$1048576,0,ROUND(EL$8*24,1)),データ_研究棟施設!$J$5:$J$1048576,OFFSET($G$9,ROW()-ROW($N$9),EL$6-$D$4))&gt;=50,IF(SUMIFS(OFFSET(データ_研究棟施設!$M$5:$M$1048576,0,ROUND(EL$8*24,1)),データ_研究棟施設!$J$5:$J$1048576,OFFSET($G$9,ROW()-ROW($N$9),EL$6-$D$4))&gt;=100*$E96,"×","△"),IF(OR(EL$8&lt;9/24,EL$8&gt;=17/24,EL$110="△"),"△","〇")))</f>
        <v>×</v>
      </c>
      <c r="EM96" s="28" t="str">
        <f ca="1">IF(OR(EM$9="×",EM$110="×"),"×",IF(SUMIFS(OFFSET(データ_研究棟施設!$M$5:$M$1048576,0,ROUND(EM$8*24,1)),データ_研究棟施設!$J$5:$J$1048576,OFFSET($G$9,ROW()-ROW($N$9),EM$6-$D$4))&gt;=50,IF(SUMIFS(OFFSET(データ_研究棟施設!$M$5:$M$1048576,0,ROUND(EM$8*24,1)),データ_研究棟施設!$J$5:$J$1048576,OFFSET($G$9,ROW()-ROW($N$9),EM$6-$D$4))&gt;=100*$E96,"×","△"),IF(OR(EM$8&lt;9/24,EM$8&gt;=17/24,EM$110="△"),"△","〇")))</f>
        <v>×</v>
      </c>
      <c r="EN96" s="29" t="str">
        <f ca="1">IF(OR(EN$9="×",EN$110="×"),"×",IF(SUMIFS(OFFSET(データ_研究棟施設!$M$5:$M$1048576,0,ROUND(EN$8*24,1)),データ_研究棟施設!$J$5:$J$1048576,OFFSET($G$9,ROW()-ROW($N$9),EN$6-$D$4))&gt;=50,IF(SUMIFS(OFFSET(データ_研究棟施設!$M$5:$M$1048576,0,ROUND(EN$8*24,1)),データ_研究棟施設!$J$5:$J$1048576,OFFSET($G$9,ROW()-ROW($N$9),EN$6-$D$4))&gt;=100*$E96,"×","△"),IF(OR(EN$8&lt;9/24,EN$8&gt;=17/24,EN$110="△"),"△","〇")))</f>
        <v>×</v>
      </c>
      <c r="EO96" s="29" t="str">
        <f ca="1">IF(OR(EO$9="×",EO$110="×"),"×",IF(SUMIFS(OFFSET(データ_研究棟施設!$M$5:$M$1048576,0,ROUND(EO$8*24,1)),データ_研究棟施設!$J$5:$J$1048576,OFFSET($G$9,ROW()-ROW($N$9),EO$6-$D$4))&gt;=50,IF(SUMIFS(OFFSET(データ_研究棟施設!$M$5:$M$1048576,0,ROUND(EO$8*24,1)),データ_研究棟施設!$J$5:$J$1048576,OFFSET($G$9,ROW()-ROW($N$9),EO$6-$D$4))&gt;=100*$E96,"×","△"),IF(OR(EO$8&lt;9/24,EO$8&gt;=17/24,EO$110="△"),"△","〇")))</f>
        <v>×</v>
      </c>
      <c r="EP96" s="30" t="str">
        <f ca="1">IF(OR(EP$9="×",EP$110="×"),"×",IF(SUMIFS(OFFSET(データ_研究棟施設!$M$5:$M$1048576,0,ROUND(EP$8*24,1)),データ_研究棟施設!$J$5:$J$1048576,OFFSET($G$9,ROW()-ROW($N$9),EP$6-$D$4))&gt;=50,IF(SUMIFS(OFFSET(データ_研究棟施設!$M$5:$M$1048576,0,ROUND(EP$8*24,1)),データ_研究棟施設!$J$5:$J$1048576,OFFSET($G$9,ROW()-ROW($N$9),EP$6-$D$4))&gt;=100*$E96,"×","△"),IF(OR(EP$8&lt;9/24,EP$8&gt;=17/24,EP$110="△"),"△","〇")))</f>
        <v>×</v>
      </c>
      <c r="EQ96" s="29" t="str">
        <f ca="1">IF(OR(EQ$9="×",EQ$110="×"),"×",IF(SUMIFS(OFFSET(データ_研究棟施設!$M$5:$M$1048576,0,ROUND(EQ$8*24,1)),データ_研究棟施設!$J$5:$J$1048576,OFFSET($G$9,ROW()-ROW($N$9),EQ$6-$D$4))&gt;=50,IF(SUMIFS(OFFSET(データ_研究棟施設!$M$5:$M$1048576,0,ROUND(EQ$8*24,1)),データ_研究棟施設!$J$5:$J$1048576,OFFSET($G$9,ROW()-ROW($N$9),EQ$6-$D$4))&gt;=100*$E96,"×","△"),IF(OR(EQ$8&lt;9/24,EQ$8&gt;=17/24,EQ$110="△"),"△","〇")))</f>
        <v>×</v>
      </c>
      <c r="ER96" s="29" t="str">
        <f ca="1">IF(OR(ER$9="×",ER$110="×"),"×",IF(SUMIFS(OFFSET(データ_研究棟施設!$M$5:$M$1048576,0,ROUND(ER$8*24,1)),データ_研究棟施設!$J$5:$J$1048576,OFFSET($G$9,ROW()-ROW($N$9),ER$6-$D$4))&gt;=50,IF(SUMIFS(OFFSET(データ_研究棟施設!$M$5:$M$1048576,0,ROUND(ER$8*24,1)),データ_研究棟施設!$J$5:$J$1048576,OFFSET($G$9,ROW()-ROW($N$9),ER$6-$D$4))&gt;=100*$E96,"×","△"),IF(OR(ER$8&lt;9/24,ER$8&gt;=17/24,ER$110="△"),"△","〇")))</f>
        <v>×</v>
      </c>
      <c r="ES96" s="29" t="str">
        <f ca="1">IF(OR(ES$9="×",ES$110="×"),"×",IF(SUMIFS(OFFSET(データ_研究棟施設!$M$5:$M$1048576,0,ROUND(ES$8*24,1)),データ_研究棟施設!$J$5:$J$1048576,OFFSET($G$9,ROW()-ROW($N$9),ES$6-$D$4))&gt;=50,IF(SUMIFS(OFFSET(データ_研究棟施設!$M$5:$M$1048576,0,ROUND(ES$8*24,1)),データ_研究棟施設!$J$5:$J$1048576,OFFSET($G$9,ROW()-ROW($N$9),ES$6-$D$4))&gt;=100*$E96,"×","△"),IF(OR(ES$8&lt;9/24,ES$8&gt;=17/24,ES$110="△"),"△","〇")))</f>
        <v>×</v>
      </c>
      <c r="ET96" s="29" t="str">
        <f ca="1">IF(OR(ET$9="×",ET$110="×"),"×",IF(SUMIFS(OFFSET(データ_研究棟施設!$M$5:$M$1048576,0,ROUND(ET$8*24,1)),データ_研究棟施設!$J$5:$J$1048576,OFFSET($G$9,ROW()-ROW($N$9),ET$6-$D$4))&gt;=50,IF(SUMIFS(OFFSET(データ_研究棟施設!$M$5:$M$1048576,0,ROUND(ET$8*24,1)),データ_研究棟施設!$J$5:$J$1048576,OFFSET($G$9,ROW()-ROW($N$9),ET$6-$D$4))&gt;=100*$E96,"×","△"),IF(OR(ET$8&lt;9/24,ET$8&gt;=17/24,ET$110="△"),"△","〇")))</f>
        <v>×</v>
      </c>
      <c r="EU96" s="28" t="str">
        <f ca="1">IF(OR(EU$9="×",EU$110="×"),"×",IF(SUMIFS(OFFSET(データ_研究棟施設!$M$5:$M$1048576,0,ROUND(EU$8*24,1)),データ_研究棟施設!$J$5:$J$1048576,OFFSET($G$9,ROW()-ROW($N$9),EU$6-$D$4))&gt;=50,IF(SUMIFS(OFFSET(データ_研究棟施設!$M$5:$M$1048576,0,ROUND(EU$8*24,1)),データ_研究棟施設!$J$5:$J$1048576,OFFSET($G$9,ROW()-ROW($N$9),EU$6-$D$4))&gt;=100*$E96,"×","△"),IF(OR(EU$8&lt;9/24,EU$8&gt;=17/24,EU$110="△"),"△","〇")))</f>
        <v>×</v>
      </c>
      <c r="EV96" s="29" t="str">
        <f ca="1">IF(OR(EV$9="×",EV$110="×"),"×",IF(SUMIFS(OFFSET(データ_研究棟施設!$M$5:$M$1048576,0,ROUND(EV$8*24,1)),データ_研究棟施設!$J$5:$J$1048576,OFFSET($G$9,ROW()-ROW($N$9),EV$6-$D$4))&gt;=50,IF(SUMIFS(OFFSET(データ_研究棟施設!$M$5:$M$1048576,0,ROUND(EV$8*24,1)),データ_研究棟施設!$J$5:$J$1048576,OFFSET($G$9,ROW()-ROW($N$9),EV$6-$D$4))&gt;=100*$E96,"×","△"),IF(OR(EV$8&lt;9/24,EV$8&gt;=17/24,EV$110="△"),"△","〇")))</f>
        <v>×</v>
      </c>
      <c r="EW96" s="29" t="str">
        <f ca="1">IF(OR(EW$9="×",EW$110="×"),"×",IF(SUMIFS(OFFSET(データ_研究棟施設!$M$5:$M$1048576,0,ROUND(EW$8*24,1)),データ_研究棟施設!$J$5:$J$1048576,OFFSET($G$9,ROW()-ROW($N$9),EW$6-$D$4))&gt;=50,IF(SUMIFS(OFFSET(データ_研究棟施設!$M$5:$M$1048576,0,ROUND(EW$8*24,1)),データ_研究棟施設!$J$5:$J$1048576,OFFSET($G$9,ROW()-ROW($N$9),EW$6-$D$4))&gt;=100*$E96,"×","△"),IF(OR(EW$8&lt;9/24,EW$8&gt;=17/24,EW$110="△"),"△","〇")))</f>
        <v>×</v>
      </c>
      <c r="EX96" s="30" t="str">
        <f ca="1">IF(OR(EX$9="×",EX$110="×"),"×",IF(SUMIFS(OFFSET(データ_研究棟施設!$M$5:$M$1048576,0,ROUND(EX$8*24,1)),データ_研究棟施設!$J$5:$J$1048576,OFFSET($G$9,ROW()-ROW($N$9),EX$6-$D$4))&gt;=50,IF(SUMIFS(OFFSET(データ_研究棟施設!$M$5:$M$1048576,0,ROUND(EX$8*24,1)),データ_研究棟施設!$J$5:$J$1048576,OFFSET($G$9,ROW()-ROW($N$9),EX$6-$D$4))&gt;=100*$E96,"×","△"),IF(OR(EX$8&lt;9/24,EX$8&gt;=17/24,EX$110="△"),"△","〇")))</f>
        <v>×</v>
      </c>
      <c r="EY96" s="29" t="str">
        <f ca="1">IF(OR(EY$9="×",EY$110="×"),"×",IF(SUMIFS(OFFSET(データ_研究棟施設!$M$5:$M$1048576,0,ROUND(EY$8*24,1)),データ_研究棟施設!$J$5:$J$1048576,OFFSET($G$9,ROW()-ROW($N$9),EY$6-$D$4))&gt;=50,IF(SUMIFS(OFFSET(データ_研究棟施設!$M$5:$M$1048576,0,ROUND(EY$8*24,1)),データ_研究棟施設!$J$5:$J$1048576,OFFSET($G$9,ROW()-ROW($N$9),EY$6-$D$4))&gt;=100*$E96,"×","△"),IF(OR(EY$8&lt;9/24,EY$8&gt;=17/24,EY$110="△"),"△","〇")))</f>
        <v>×</v>
      </c>
      <c r="EZ96" s="29" t="str">
        <f ca="1">IF(OR(EZ$9="×",EZ$110="×"),"×",IF(SUMIFS(OFFSET(データ_研究棟施設!$M$5:$M$1048576,0,ROUND(EZ$8*24,1)),データ_研究棟施設!$J$5:$J$1048576,OFFSET($G$9,ROW()-ROW($N$9),EZ$6-$D$4))&gt;=50,IF(SUMIFS(OFFSET(データ_研究棟施設!$M$5:$M$1048576,0,ROUND(EZ$8*24,1)),データ_研究棟施設!$J$5:$J$1048576,OFFSET($G$9,ROW()-ROW($N$9),EZ$6-$D$4))&gt;=100*$E96,"×","△"),IF(OR(EZ$8&lt;9/24,EZ$8&gt;=17/24,EZ$110="△"),"△","〇")))</f>
        <v>×</v>
      </c>
      <c r="FA96" s="37" t="str">
        <f ca="1">IF(OR(FA$9="×",FA$110="×"),"×",IF(SUMIFS(OFFSET(データ_研究棟施設!$M$5:$M$1048576,0,ROUND(FA$8*24,1)),データ_研究棟施設!$J$5:$J$1048576,OFFSET($G$9,ROW()-ROW($N$9),FA$6-$D$4))&gt;=50,IF(SUMIFS(OFFSET(データ_研究棟施設!$M$5:$M$1048576,0,ROUND(FA$8*24,1)),データ_研究棟施設!$J$5:$J$1048576,OFFSET($G$9,ROW()-ROW($N$9),FA$6-$D$4))&gt;=100*$E96,"×","△"),IF(OR(FA$8&lt;9/24,FA$8&gt;=17/24,FA$110="△"),"△","〇")))</f>
        <v>×</v>
      </c>
      <c r="FB96" s="36" t="str">
        <f ca="1">IF(OR(FB$9="×",FB$110="×"),"×",IF(SUMIFS(OFFSET(データ_研究棟施設!$M$5:$M$1048576,0,ROUND(FB$8*24,1)),データ_研究棟施設!$J$5:$J$1048576,OFFSET($G$9,ROW()-ROW($N$9),FB$6-$D$4))&gt;=50,IF(SUMIFS(OFFSET(データ_研究棟施設!$M$5:$M$1048576,0,ROUND(FB$8*24,1)),データ_研究棟施設!$J$5:$J$1048576,OFFSET($G$9,ROW()-ROW($N$9),FB$6-$D$4))&gt;=100*$E96,"×","△"),IF(OR(FB$8&lt;9/24,FB$8&gt;=17/24,FB$110="△"),"△","〇")))</f>
        <v>×</v>
      </c>
      <c r="FC96" s="29" t="str">
        <f ca="1">IF(OR(FC$9="×",FC$110="×"),"×",IF(SUMIFS(OFFSET(データ_研究棟施設!$M$5:$M$1048576,0,ROUND(FC$8*24,1)),データ_研究棟施設!$J$5:$J$1048576,OFFSET($G$9,ROW()-ROW($N$9),FC$6-$D$4))&gt;=50,IF(SUMIFS(OFFSET(データ_研究棟施設!$M$5:$M$1048576,0,ROUND(FC$8*24,1)),データ_研究棟施設!$J$5:$J$1048576,OFFSET($G$9,ROW()-ROW($N$9),FC$6-$D$4))&gt;=100*$E96,"×","△"),IF(OR(FC$8&lt;9/24,FC$8&gt;=17/24,FC$110="△"),"△","〇")))</f>
        <v>×</v>
      </c>
      <c r="FD96" s="29" t="str">
        <f ca="1">IF(OR(FD$9="×",FD$110="×"),"×",IF(SUMIFS(OFFSET(データ_研究棟施設!$M$5:$M$1048576,0,ROUND(FD$8*24,1)),データ_研究棟施設!$J$5:$J$1048576,OFFSET($G$9,ROW()-ROW($N$9),FD$6-$D$4))&gt;=50,IF(SUMIFS(OFFSET(データ_研究棟施設!$M$5:$M$1048576,0,ROUND(FD$8*24,1)),データ_研究棟施設!$J$5:$J$1048576,OFFSET($G$9,ROW()-ROW($N$9),FD$6-$D$4))&gt;=100*$E96,"×","△"),IF(OR(FD$8&lt;9/24,FD$8&gt;=17/24,FD$110="△"),"△","〇")))</f>
        <v>×</v>
      </c>
      <c r="FE96" s="29" t="str">
        <f ca="1">IF(OR(FE$9="×",FE$110="×"),"×",IF(SUMIFS(OFFSET(データ_研究棟施設!$M$5:$M$1048576,0,ROUND(FE$8*24,1)),データ_研究棟施設!$J$5:$J$1048576,OFFSET($G$9,ROW()-ROW($N$9),FE$6-$D$4))&gt;=50,IF(SUMIFS(OFFSET(データ_研究棟施設!$M$5:$M$1048576,0,ROUND(FE$8*24,1)),データ_研究棟施設!$J$5:$J$1048576,OFFSET($G$9,ROW()-ROW($N$9),FE$6-$D$4))&gt;=100*$E96,"×","△"),IF(OR(FE$8&lt;9/24,FE$8&gt;=17/24,FE$110="△"),"△","〇")))</f>
        <v>×</v>
      </c>
      <c r="FF96" s="29" t="str">
        <f ca="1">IF(OR(FF$9="×",FF$110="×"),"×",IF(SUMIFS(OFFSET(データ_研究棟施設!$M$5:$M$1048576,0,ROUND(FF$8*24,1)),データ_研究棟施設!$J$5:$J$1048576,OFFSET($G$9,ROW()-ROW($N$9),FF$6-$D$4))&gt;=50,IF(SUMIFS(OFFSET(データ_研究棟施設!$M$5:$M$1048576,0,ROUND(FF$8*24,1)),データ_研究棟施設!$J$5:$J$1048576,OFFSET($G$9,ROW()-ROW($N$9),FF$6-$D$4))&gt;=100*$E96,"×","△"),IF(OR(FF$8&lt;9/24,FF$8&gt;=17/24,FF$110="△"),"△","〇")))</f>
        <v>×</v>
      </c>
      <c r="FG96" s="29" t="str">
        <f ca="1">IF(OR(FG$9="×",FG$110="×"),"×",IF(SUMIFS(OFFSET(データ_研究棟施設!$M$5:$M$1048576,0,ROUND(FG$8*24,1)),データ_研究棟施設!$J$5:$J$1048576,OFFSET($G$9,ROW()-ROW($N$9),FG$6-$D$4))&gt;=50,IF(SUMIFS(OFFSET(データ_研究棟施設!$M$5:$M$1048576,0,ROUND(FG$8*24,1)),データ_研究棟施設!$J$5:$J$1048576,OFFSET($G$9,ROW()-ROW($N$9),FG$6-$D$4))&gt;=100*$E96,"×","△"),IF(OR(FG$8&lt;9/24,FG$8&gt;=17/24,FG$110="△"),"△","〇")))</f>
        <v>×</v>
      </c>
      <c r="FH96" s="29" t="str">
        <f ca="1">IF(OR(FH$9="×",FH$110="×"),"×",IF(SUMIFS(OFFSET(データ_研究棟施設!$M$5:$M$1048576,0,ROUND(FH$8*24,1)),データ_研究棟施設!$J$5:$J$1048576,OFFSET($G$9,ROW()-ROW($N$9),FH$6-$D$4))&gt;=50,IF(SUMIFS(OFFSET(データ_研究棟施設!$M$5:$M$1048576,0,ROUND(FH$8*24,1)),データ_研究棟施設!$J$5:$J$1048576,OFFSET($G$9,ROW()-ROW($N$9),FH$6-$D$4))&gt;=100*$E96,"×","△"),IF(OR(FH$8&lt;9/24,FH$8&gt;=17/24,FH$110="△"),"△","〇")))</f>
        <v>×</v>
      </c>
      <c r="FI96" s="29" t="str">
        <f ca="1">IF(OR(FI$9="×",FI$110="×"),"×",IF(SUMIFS(OFFSET(データ_研究棟施設!$M$5:$M$1048576,0,ROUND(FI$8*24,1)),データ_研究棟施設!$J$5:$J$1048576,OFFSET($G$9,ROW()-ROW($N$9),FI$6-$D$4))&gt;=50,IF(SUMIFS(OFFSET(データ_研究棟施設!$M$5:$M$1048576,0,ROUND(FI$8*24,1)),データ_研究棟施設!$J$5:$J$1048576,OFFSET($G$9,ROW()-ROW($N$9),FI$6-$D$4))&gt;=100*$E96,"×","△"),IF(OR(FI$8&lt;9/24,FI$8&gt;=17/24,FI$110="△"),"△","〇")))</f>
        <v>×</v>
      </c>
      <c r="FJ96" s="29" t="str">
        <f ca="1">IF(OR(FJ$9="×",FJ$110="×"),"×",IF(SUMIFS(OFFSET(データ_研究棟施設!$M$5:$M$1048576,0,ROUND(FJ$8*24,1)),データ_研究棟施設!$J$5:$J$1048576,OFFSET($G$9,ROW()-ROW($N$9),FJ$6-$D$4))&gt;=50,IF(SUMIFS(OFFSET(データ_研究棟施設!$M$5:$M$1048576,0,ROUND(FJ$8*24,1)),データ_研究棟施設!$J$5:$J$1048576,OFFSET($G$9,ROW()-ROW($N$9),FJ$6-$D$4))&gt;=100*$E96,"×","△"),IF(OR(FJ$8&lt;9/24,FJ$8&gt;=17/24,FJ$110="△"),"△","〇")))</f>
        <v>×</v>
      </c>
      <c r="FK96" s="28" t="str">
        <f ca="1">IF(OR(FK$9="×",FK$110="×"),"×",IF(SUMIFS(OFFSET(データ_研究棟施設!$M$5:$M$1048576,0,ROUND(FK$8*24,1)),データ_研究棟施設!$J$5:$J$1048576,OFFSET($G$9,ROW()-ROW($N$9),FK$6-$D$4))&gt;=50,IF(SUMIFS(OFFSET(データ_研究棟施設!$M$5:$M$1048576,0,ROUND(FK$8*24,1)),データ_研究棟施設!$J$5:$J$1048576,OFFSET($G$9,ROW()-ROW($N$9),FK$6-$D$4))&gt;=100*$E96,"×","△"),IF(OR(FK$8&lt;9/24,FK$8&gt;=17/24,FK$110="△"),"△","〇")))</f>
        <v>×</v>
      </c>
      <c r="FL96" s="29" t="str">
        <f ca="1">IF(OR(FL$9="×",FL$110="×"),"×",IF(SUMIFS(OFFSET(データ_研究棟施設!$M$5:$M$1048576,0,ROUND(FL$8*24,1)),データ_研究棟施設!$J$5:$J$1048576,OFFSET($G$9,ROW()-ROW($N$9),FL$6-$D$4))&gt;=50,IF(SUMIFS(OFFSET(データ_研究棟施設!$M$5:$M$1048576,0,ROUND(FL$8*24,1)),データ_研究棟施設!$J$5:$J$1048576,OFFSET($G$9,ROW()-ROW($N$9),FL$6-$D$4))&gt;=100*$E96,"×","△"),IF(OR(FL$8&lt;9/24,FL$8&gt;=17/24,FL$110="△"),"△","〇")))</f>
        <v>×</v>
      </c>
      <c r="FM96" s="29" t="str">
        <f ca="1">IF(OR(FM$9="×",FM$110="×"),"×",IF(SUMIFS(OFFSET(データ_研究棟施設!$M$5:$M$1048576,0,ROUND(FM$8*24,1)),データ_研究棟施設!$J$5:$J$1048576,OFFSET($G$9,ROW()-ROW($N$9),FM$6-$D$4))&gt;=50,IF(SUMIFS(OFFSET(データ_研究棟施設!$M$5:$M$1048576,0,ROUND(FM$8*24,1)),データ_研究棟施設!$J$5:$J$1048576,OFFSET($G$9,ROW()-ROW($N$9),FM$6-$D$4))&gt;=100*$E96,"×","△"),IF(OR(FM$8&lt;9/24,FM$8&gt;=17/24,FM$110="△"),"△","〇")))</f>
        <v>×</v>
      </c>
      <c r="FN96" s="30" t="str">
        <f ca="1">IF(OR(FN$9="×",FN$110="×"),"×",IF(SUMIFS(OFFSET(データ_研究棟施設!$M$5:$M$1048576,0,ROUND(FN$8*24,1)),データ_研究棟施設!$J$5:$J$1048576,OFFSET($G$9,ROW()-ROW($N$9),FN$6-$D$4))&gt;=50,IF(SUMIFS(OFFSET(データ_研究棟施設!$M$5:$M$1048576,0,ROUND(FN$8*24,1)),データ_研究棟施設!$J$5:$J$1048576,OFFSET($G$9,ROW()-ROW($N$9),FN$6-$D$4))&gt;=100*$E96,"×","△"),IF(OR(FN$8&lt;9/24,FN$8&gt;=17/24,FN$110="△"),"△","〇")))</f>
        <v>×</v>
      </c>
      <c r="FO96" s="29" t="str">
        <f ca="1">IF(OR(FO$9="×",FO$110="×"),"×",IF(SUMIFS(OFFSET(データ_研究棟施設!$M$5:$M$1048576,0,ROUND(FO$8*24,1)),データ_研究棟施設!$J$5:$J$1048576,OFFSET($G$9,ROW()-ROW($N$9),FO$6-$D$4))&gt;=50,IF(SUMIFS(OFFSET(データ_研究棟施設!$M$5:$M$1048576,0,ROUND(FO$8*24,1)),データ_研究棟施設!$J$5:$J$1048576,OFFSET($G$9,ROW()-ROW($N$9),FO$6-$D$4))&gt;=100*$E96,"×","△"),IF(OR(FO$8&lt;9/24,FO$8&gt;=17/24,FO$110="△"),"△","〇")))</f>
        <v>×</v>
      </c>
      <c r="FP96" s="29" t="str">
        <f ca="1">IF(OR(FP$9="×",FP$110="×"),"×",IF(SUMIFS(OFFSET(データ_研究棟施設!$M$5:$M$1048576,0,ROUND(FP$8*24,1)),データ_研究棟施設!$J$5:$J$1048576,OFFSET($G$9,ROW()-ROW($N$9),FP$6-$D$4))&gt;=50,IF(SUMIFS(OFFSET(データ_研究棟施設!$M$5:$M$1048576,0,ROUND(FP$8*24,1)),データ_研究棟施設!$J$5:$J$1048576,OFFSET($G$9,ROW()-ROW($N$9),FP$6-$D$4))&gt;=100*$E96,"×","△"),IF(OR(FP$8&lt;9/24,FP$8&gt;=17/24,FP$110="△"),"△","〇")))</f>
        <v>×</v>
      </c>
      <c r="FQ96" s="29" t="str">
        <f ca="1">IF(OR(FQ$9="×",FQ$110="×"),"×",IF(SUMIFS(OFFSET(データ_研究棟施設!$M$5:$M$1048576,0,ROUND(FQ$8*24,1)),データ_研究棟施設!$J$5:$J$1048576,OFFSET($G$9,ROW()-ROW($N$9),FQ$6-$D$4))&gt;=50,IF(SUMIFS(OFFSET(データ_研究棟施設!$M$5:$M$1048576,0,ROUND(FQ$8*24,1)),データ_研究棟施設!$J$5:$J$1048576,OFFSET($G$9,ROW()-ROW($N$9),FQ$6-$D$4))&gt;=100*$E96,"×","△"),IF(OR(FQ$8&lt;9/24,FQ$8&gt;=17/24,FQ$110="△"),"△","〇")))</f>
        <v>×</v>
      </c>
      <c r="FR96" s="29" t="str">
        <f ca="1">IF(OR(FR$9="×",FR$110="×"),"×",IF(SUMIFS(OFFSET(データ_研究棟施設!$M$5:$M$1048576,0,ROUND(FR$8*24,1)),データ_研究棟施設!$J$5:$J$1048576,OFFSET($G$9,ROW()-ROW($N$9),FR$6-$D$4))&gt;=50,IF(SUMIFS(OFFSET(データ_研究棟施設!$M$5:$M$1048576,0,ROUND(FR$8*24,1)),データ_研究棟施設!$J$5:$J$1048576,OFFSET($G$9,ROW()-ROW($N$9),FR$6-$D$4))&gt;=100*$E96,"×","△"),IF(OR(FR$8&lt;9/24,FR$8&gt;=17/24,FR$110="△"),"△","〇")))</f>
        <v>×</v>
      </c>
      <c r="FS96" s="28" t="str">
        <f ca="1">IF(OR(FS$9="×",FS$110="×"),"×",IF(SUMIFS(OFFSET(データ_研究棟施設!$M$5:$M$1048576,0,ROUND(FS$8*24,1)),データ_研究棟施設!$J$5:$J$1048576,OFFSET($G$9,ROW()-ROW($N$9),FS$6-$D$4))&gt;=50,IF(SUMIFS(OFFSET(データ_研究棟施設!$M$5:$M$1048576,0,ROUND(FS$8*24,1)),データ_研究棟施設!$J$5:$J$1048576,OFFSET($G$9,ROW()-ROW($N$9),FS$6-$D$4))&gt;=100*$E96,"×","△"),IF(OR(FS$8&lt;9/24,FS$8&gt;=17/24,FS$110="△"),"△","〇")))</f>
        <v>×</v>
      </c>
      <c r="FT96" s="29" t="str">
        <f ca="1">IF(OR(FT$9="×",FT$110="×"),"×",IF(SUMIFS(OFFSET(データ_研究棟施設!$M$5:$M$1048576,0,ROUND(FT$8*24,1)),データ_研究棟施設!$J$5:$J$1048576,OFFSET($G$9,ROW()-ROW($N$9),FT$6-$D$4))&gt;=50,IF(SUMIFS(OFFSET(データ_研究棟施設!$M$5:$M$1048576,0,ROUND(FT$8*24,1)),データ_研究棟施設!$J$5:$J$1048576,OFFSET($G$9,ROW()-ROW($N$9),FT$6-$D$4))&gt;=100*$E96,"×","△"),IF(OR(FT$8&lt;9/24,FT$8&gt;=17/24,FT$110="△"),"△","〇")))</f>
        <v>×</v>
      </c>
      <c r="FU96" s="29" t="str">
        <f ca="1">IF(OR(FU$9="×",FU$110="×"),"×",IF(SUMIFS(OFFSET(データ_研究棟施設!$M$5:$M$1048576,0,ROUND(FU$8*24,1)),データ_研究棟施設!$J$5:$J$1048576,OFFSET($G$9,ROW()-ROW($N$9),FU$6-$D$4))&gt;=50,IF(SUMIFS(OFFSET(データ_研究棟施設!$M$5:$M$1048576,0,ROUND(FU$8*24,1)),データ_研究棟施設!$J$5:$J$1048576,OFFSET($G$9,ROW()-ROW($N$9),FU$6-$D$4))&gt;=100*$E96,"×","△"),IF(OR(FU$8&lt;9/24,FU$8&gt;=17/24,FU$110="△"),"△","〇")))</f>
        <v>×</v>
      </c>
      <c r="FV96" s="30" t="str">
        <f ca="1">IF(OR(FV$9="×",FV$110="×"),"×",IF(SUMIFS(OFFSET(データ_研究棟施設!$M$5:$M$1048576,0,ROUND(FV$8*24,1)),データ_研究棟施設!$J$5:$J$1048576,OFFSET($G$9,ROW()-ROW($N$9),FV$6-$D$4))&gt;=50,IF(SUMIFS(OFFSET(データ_研究棟施設!$M$5:$M$1048576,0,ROUND(FV$8*24,1)),データ_研究棟施設!$J$5:$J$1048576,OFFSET($G$9,ROW()-ROW($N$9),FV$6-$D$4))&gt;=100*$E96,"×","△"),IF(OR(FV$8&lt;9/24,FV$8&gt;=17/24,FV$110="△"),"△","〇")))</f>
        <v>×</v>
      </c>
      <c r="FW96" s="29" t="str">
        <f ca="1">IF(OR(FW$9="×",FW$110="×"),"×",IF(SUMIFS(OFFSET(データ_研究棟施設!$M$5:$M$1048576,0,ROUND(FW$8*24,1)),データ_研究棟施設!$J$5:$J$1048576,OFFSET($G$9,ROW()-ROW($N$9),FW$6-$D$4))&gt;=50,IF(SUMIFS(OFFSET(データ_研究棟施設!$M$5:$M$1048576,0,ROUND(FW$8*24,1)),データ_研究棟施設!$J$5:$J$1048576,OFFSET($G$9,ROW()-ROW($N$9),FW$6-$D$4))&gt;=100*$E96,"×","△"),IF(OR(FW$8&lt;9/24,FW$8&gt;=17/24,FW$110="△"),"△","〇")))</f>
        <v>×</v>
      </c>
      <c r="FX96" s="29" t="str">
        <f ca="1">IF(OR(FX$9="×",FX$110="×"),"×",IF(SUMIFS(OFFSET(データ_研究棟施設!$M$5:$M$1048576,0,ROUND(FX$8*24,1)),データ_研究棟施設!$J$5:$J$1048576,OFFSET($G$9,ROW()-ROW($N$9),FX$6-$D$4))&gt;=50,IF(SUMIFS(OFFSET(データ_研究棟施設!$M$5:$M$1048576,0,ROUND(FX$8*24,1)),データ_研究棟施設!$J$5:$J$1048576,OFFSET($G$9,ROW()-ROW($N$9),FX$6-$D$4))&gt;=100*$E96,"×","△"),IF(OR(FX$8&lt;9/24,FX$8&gt;=17/24,FX$110="△"),"△","〇")))</f>
        <v>×</v>
      </c>
      <c r="FY96" s="37" t="str">
        <f ca="1">IF(OR(FY$9="×",FY$110="×"),"×",IF(SUMIFS(OFFSET(データ_研究棟施設!$M$5:$M$1048576,0,ROUND(FY$8*24,1)),データ_研究棟施設!$J$5:$J$1048576,OFFSET($G$9,ROW()-ROW($N$9),FY$6-$D$4))&gt;=50,IF(SUMIFS(OFFSET(データ_研究棟施設!$M$5:$M$1048576,0,ROUND(FY$8*24,1)),データ_研究棟施設!$J$5:$J$1048576,OFFSET($G$9,ROW()-ROW($N$9),FY$6-$D$4))&gt;=100*$E96,"×","△"),IF(OR(FY$8&lt;9/24,FY$8&gt;=17/24,FY$110="△"),"△","〇")))</f>
        <v>×</v>
      </c>
    </row>
    <row r="97" spans="1:181">
      <c r="A97" s="17"/>
      <c r="B97" s="81" t="s">
        <v>299</v>
      </c>
      <c r="C97" s="82"/>
      <c r="D97" s="11" t="s">
        <v>396</v>
      </c>
      <c r="E97" s="10" t="str">
        <f>INDEX(施設情報!$D$1:$D$1000,MATCH(D97,施設情報!$C$1:$C$1000,0))</f>
        <v>1</v>
      </c>
      <c r="F97" s="11"/>
      <c r="G97" s="8" t="str">
        <f t="shared" si="29"/>
        <v>069-46391</v>
      </c>
      <c r="H97" s="10" t="str">
        <f t="shared" si="30"/>
        <v>069-46392</v>
      </c>
      <c r="I97" s="10" t="str">
        <f t="shared" si="31"/>
        <v>069-46393</v>
      </c>
      <c r="J97" s="10" t="str">
        <f t="shared" si="32"/>
        <v>069-46394</v>
      </c>
      <c r="K97" s="10" t="str">
        <f t="shared" si="33"/>
        <v>069-46395</v>
      </c>
      <c r="L97" s="10" t="str">
        <f t="shared" si="34"/>
        <v>069-46396</v>
      </c>
      <c r="M97" s="10" t="str">
        <f t="shared" si="35"/>
        <v>069-46397</v>
      </c>
      <c r="N97" s="36" t="str">
        <f ca="1">IF(OR(N$9="×",N$110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N$110="△"),"△","〇")))</f>
        <v>△</v>
      </c>
      <c r="O97" s="29" t="str">
        <f ca="1">IF(OR(O$9="×",O$110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O$110="△"),"△","〇")))</f>
        <v>△</v>
      </c>
      <c r="P97" s="29" t="str">
        <f ca="1">IF(OR(P$9="×",P$110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P$110="△"),"△","〇")))</f>
        <v>△</v>
      </c>
      <c r="Q97" s="29" t="str">
        <f ca="1">IF(OR(Q$9="×",Q$110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Q$110="△"),"△","〇")))</f>
        <v>△</v>
      </c>
      <c r="R97" s="29" t="str">
        <f ca="1">IF(OR(R$9="×",R$110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R$110="△"),"△","〇")))</f>
        <v>△</v>
      </c>
      <c r="S97" s="29" t="str">
        <f ca="1">IF(OR(S$9="×",S$110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S$110="△"),"△","〇")))</f>
        <v>△</v>
      </c>
      <c r="T97" s="29" t="str">
        <f ca="1">IF(OR(T$9="×",T$110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T$110="△"),"△","〇")))</f>
        <v>△</v>
      </c>
      <c r="U97" s="29" t="str">
        <f ca="1">IF(OR(U$9="×",U$110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U$110="△"),"△","〇")))</f>
        <v>△</v>
      </c>
      <c r="V97" s="29" t="str">
        <f ca="1">IF(OR(V$9="×",V$110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V$110="△"),"△","〇")))</f>
        <v>△</v>
      </c>
      <c r="W97" s="28" t="str">
        <f ca="1">IF(OR(W$9="×",W$110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W$110="△"),"△","〇")))</f>
        <v>〇</v>
      </c>
      <c r="X97" s="29" t="str">
        <f ca="1">IF(OR(X$9="×",X$110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X$110="△"),"△","〇")))</f>
        <v>〇</v>
      </c>
      <c r="Y97" s="29" t="str">
        <f ca="1">IF(OR(Y$9="×",Y$110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Y$110="△"),"△","〇")))</f>
        <v>〇</v>
      </c>
      <c r="Z97" s="30" t="str">
        <f ca="1">IF(OR(Z$9="×",Z$110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Z$110="△"),"△","〇")))</f>
        <v>〇</v>
      </c>
      <c r="AA97" s="29" t="str">
        <f ca="1">IF(OR(AA$9="×",AA$110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AA$110="△"),"△","〇")))</f>
        <v>〇</v>
      </c>
      <c r="AB97" s="29" t="str">
        <f ca="1">IF(OR(AB$9="×",AB$110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AB$110="△"),"△","〇")))</f>
        <v>〇</v>
      </c>
      <c r="AC97" s="29" t="str">
        <f ca="1">IF(OR(AC$9="×",AC$110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AC$110="△"),"△","〇")))</f>
        <v>〇</v>
      </c>
      <c r="AD97" s="29" t="str">
        <f ca="1">IF(OR(AD$9="×",AD$110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AD$110="△"),"△","〇")))</f>
        <v>〇</v>
      </c>
      <c r="AE97" s="28" t="str">
        <f ca="1">IF(OR(AE$9="×",AE$110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AE$110="△"),"△","〇")))</f>
        <v>△</v>
      </c>
      <c r="AF97" s="29" t="str">
        <f ca="1">IF(OR(AF$9="×",AF$110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AF$110="△"),"△","〇")))</f>
        <v>△</v>
      </c>
      <c r="AG97" s="29" t="str">
        <f ca="1">IF(OR(AG$9="×",AG$110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AG$110="△"),"△","〇")))</f>
        <v>△</v>
      </c>
      <c r="AH97" s="30" t="str">
        <f ca="1">IF(OR(AH$9="×",AH$110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AH$110="△"),"△","〇")))</f>
        <v>△</v>
      </c>
      <c r="AI97" s="29" t="str">
        <f ca="1">IF(OR(AI$9="×",AI$110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AI$110="△"),"△","〇")))</f>
        <v>△</v>
      </c>
      <c r="AJ97" s="29" t="str">
        <f ca="1">IF(OR(AJ$9="×",AJ$110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AJ$110="△"),"△","〇")))</f>
        <v>△</v>
      </c>
      <c r="AK97" s="37" t="str">
        <f ca="1">IF(OR(AK$9="×",AK$110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AK$110="△"),"△","〇")))</f>
        <v>△</v>
      </c>
      <c r="AL97" s="36" t="str">
        <f ca="1">IF(OR(AL$9="×",AL$110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AL$110="△"),"△","〇")))</f>
        <v>△</v>
      </c>
      <c r="AM97" s="29" t="str">
        <f ca="1">IF(OR(AM$9="×",AM$110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AM$110="△"),"△","〇")))</f>
        <v>△</v>
      </c>
      <c r="AN97" s="29" t="str">
        <f ca="1">IF(OR(AN$9="×",AN$110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AN$110="△"),"△","〇")))</f>
        <v>△</v>
      </c>
      <c r="AO97" s="29" t="str">
        <f ca="1">IF(OR(AO$9="×",AO$110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AO$110="△"),"△","〇")))</f>
        <v>△</v>
      </c>
      <c r="AP97" s="29" t="str">
        <f ca="1">IF(OR(AP$9="×",AP$110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AP$110="△"),"△","〇")))</f>
        <v>△</v>
      </c>
      <c r="AQ97" s="29" t="str">
        <f ca="1">IF(OR(AQ$9="×",AQ$110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AQ$110="△"),"△","〇")))</f>
        <v>△</v>
      </c>
      <c r="AR97" s="29" t="str">
        <f ca="1">IF(OR(AR$9="×",AR$110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AR$110="△"),"△","〇")))</f>
        <v>△</v>
      </c>
      <c r="AS97" s="29" t="str">
        <f ca="1">IF(OR(AS$9="×",AS$110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AS$110="△"),"△","〇")))</f>
        <v>△</v>
      </c>
      <c r="AT97" s="29" t="str">
        <f ca="1">IF(OR(AT$9="×",AT$110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AT$110="△"),"△","〇")))</f>
        <v>△</v>
      </c>
      <c r="AU97" s="28" t="str">
        <f ca="1">IF(OR(AU$9="×",AU$110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AU$110="△"),"△","〇")))</f>
        <v>〇</v>
      </c>
      <c r="AV97" s="29" t="str">
        <f ca="1">IF(OR(AV$9="×",AV$110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AV$110="△"),"△","〇")))</f>
        <v>〇</v>
      </c>
      <c r="AW97" s="29" t="str">
        <f ca="1">IF(OR(AW$9="×",AW$110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AW$110="△"),"△","〇")))</f>
        <v>〇</v>
      </c>
      <c r="AX97" s="30" t="str">
        <f ca="1">IF(OR(AX$9="×",AX$110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AX$110="△"),"△","〇")))</f>
        <v>〇</v>
      </c>
      <c r="AY97" s="29" t="str">
        <f ca="1">IF(OR(AY$9="×",AY$110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AY$110="△"),"△","〇")))</f>
        <v>〇</v>
      </c>
      <c r="AZ97" s="29" t="str">
        <f ca="1">IF(OR(AZ$9="×",AZ$110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AZ$110="△"),"△","〇")))</f>
        <v>〇</v>
      </c>
      <c r="BA97" s="29" t="str">
        <f ca="1">IF(OR(BA$9="×",BA$110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BA$110="△"),"△","〇")))</f>
        <v>〇</v>
      </c>
      <c r="BB97" s="29" t="str">
        <f ca="1">IF(OR(BB$9="×",BB$110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BB$110="△"),"△","〇")))</f>
        <v>〇</v>
      </c>
      <c r="BC97" s="28" t="str">
        <f ca="1">IF(OR(BC$9="×",BC$110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BC$110="△"),"△","〇")))</f>
        <v>△</v>
      </c>
      <c r="BD97" s="29" t="str">
        <f ca="1">IF(OR(BD$9="×",BD$110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BD$110="△"),"△","〇")))</f>
        <v>△</v>
      </c>
      <c r="BE97" s="29" t="str">
        <f ca="1">IF(OR(BE$9="×",BE$110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BE$110="△"),"△","〇")))</f>
        <v>△</v>
      </c>
      <c r="BF97" s="30" t="str">
        <f ca="1">IF(OR(BF$9="×",BF$110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BF$110="△"),"△","〇")))</f>
        <v>△</v>
      </c>
      <c r="BG97" s="29" t="str">
        <f ca="1">IF(OR(BG$9="×",BG$110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BG$110="△"),"△","〇")))</f>
        <v>△</v>
      </c>
      <c r="BH97" s="29" t="str">
        <f ca="1">IF(OR(BH$9="×",BH$110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BH$110="△"),"△","〇")))</f>
        <v>△</v>
      </c>
      <c r="BI97" s="37" t="str">
        <f ca="1">IF(OR(BI$9="×",BI$110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BI$110="△"),"△","〇")))</f>
        <v>△</v>
      </c>
      <c r="BJ97" s="36" t="str">
        <f ca="1">IF(OR(BJ$9="×",BJ$110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BJ$110="△"),"△","〇")))</f>
        <v>△</v>
      </c>
      <c r="BK97" s="29" t="str">
        <f ca="1">IF(OR(BK$9="×",BK$110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BK$110="△"),"△","〇")))</f>
        <v>△</v>
      </c>
      <c r="BL97" s="29" t="str">
        <f ca="1">IF(OR(BL$9="×",BL$110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BL$110="△"),"△","〇")))</f>
        <v>△</v>
      </c>
      <c r="BM97" s="29" t="str">
        <f ca="1">IF(OR(BM$9="×",BM$110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BM$110="△"),"△","〇")))</f>
        <v>△</v>
      </c>
      <c r="BN97" s="29" t="str">
        <f ca="1">IF(OR(BN$9="×",BN$110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BN$110="△"),"△","〇")))</f>
        <v>△</v>
      </c>
      <c r="BO97" s="29" t="str">
        <f ca="1">IF(OR(BO$9="×",BO$110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BO$110="△"),"△","〇")))</f>
        <v>△</v>
      </c>
      <c r="BP97" s="29" t="str">
        <f ca="1">IF(OR(BP$9="×",BP$110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BP$110="△"),"△","〇")))</f>
        <v>△</v>
      </c>
      <c r="BQ97" s="29" t="str">
        <f ca="1">IF(OR(BQ$9="×",BQ$110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BQ$110="△"),"△","〇")))</f>
        <v>△</v>
      </c>
      <c r="BR97" s="29" t="str">
        <f ca="1">IF(OR(BR$9="×",BR$110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BR$110="△"),"△","〇")))</f>
        <v>△</v>
      </c>
      <c r="BS97" s="28" t="str">
        <f ca="1">IF(OR(BS$9="×",BS$110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BS$110="△"),"△","〇")))</f>
        <v>〇</v>
      </c>
      <c r="BT97" s="29" t="str">
        <f ca="1">IF(OR(BT$9="×",BT$110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BT$110="△"),"△","〇")))</f>
        <v>〇</v>
      </c>
      <c r="BU97" s="29" t="str">
        <f ca="1">IF(OR(BU$9="×",BU$110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BU$110="△"),"△","〇")))</f>
        <v>〇</v>
      </c>
      <c r="BV97" s="30" t="str">
        <f ca="1">IF(OR(BV$9="×",BV$110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BV$110="△"),"△","〇")))</f>
        <v>〇</v>
      </c>
      <c r="BW97" s="29" t="str">
        <f ca="1">IF(OR(BW$9="×",BW$110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BW$110="△"),"△","〇")))</f>
        <v>〇</v>
      </c>
      <c r="BX97" s="29" t="str">
        <f ca="1">IF(OR(BX$9="×",BX$110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BX$110="△"),"△","〇")))</f>
        <v>〇</v>
      </c>
      <c r="BY97" s="29" t="str">
        <f ca="1">IF(OR(BY$9="×",BY$110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BY$110="△"),"△","〇")))</f>
        <v>〇</v>
      </c>
      <c r="BZ97" s="29" t="str">
        <f ca="1">IF(OR(BZ$9="×",BZ$110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BZ$110="△"),"△","〇")))</f>
        <v>〇</v>
      </c>
      <c r="CA97" s="28" t="str">
        <f ca="1">IF(OR(CA$9="×",CA$110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CA$110="△"),"△","〇")))</f>
        <v>△</v>
      </c>
      <c r="CB97" s="29" t="str">
        <f ca="1">IF(OR(CB$9="×",CB$110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CB$110="△"),"△","〇")))</f>
        <v>△</v>
      </c>
      <c r="CC97" s="29" t="str">
        <f ca="1">IF(OR(CC$9="×",CC$110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CC$110="△"),"△","〇")))</f>
        <v>△</v>
      </c>
      <c r="CD97" s="30" t="str">
        <f ca="1">IF(OR(CD$9="×",CD$110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CD$110="△"),"△","〇")))</f>
        <v>△</v>
      </c>
      <c r="CE97" s="29" t="str">
        <f ca="1">IF(OR(CE$9="×",CE$110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CE$110="△"),"△","〇")))</f>
        <v>△</v>
      </c>
      <c r="CF97" s="29" t="str">
        <f ca="1">IF(OR(CF$9="×",CF$110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CF$110="△"),"△","〇")))</f>
        <v>△</v>
      </c>
      <c r="CG97" s="37" t="str">
        <f ca="1">IF(OR(CG$9="×",CG$110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CG$110="△"),"△","〇")))</f>
        <v>△</v>
      </c>
      <c r="CH97" s="36" t="str">
        <f ca="1">IF(OR(CH$9="×",CH$110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CH$110="△"),"△","〇")))</f>
        <v>△</v>
      </c>
      <c r="CI97" s="29" t="str">
        <f ca="1">IF(OR(CI$9="×",CI$110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CI$110="△"),"△","〇")))</f>
        <v>△</v>
      </c>
      <c r="CJ97" s="29" t="str">
        <f ca="1">IF(OR(CJ$9="×",CJ$110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CJ$110="△"),"△","〇")))</f>
        <v>△</v>
      </c>
      <c r="CK97" s="29" t="str">
        <f ca="1">IF(OR(CK$9="×",CK$110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CK$110="△"),"△","〇")))</f>
        <v>△</v>
      </c>
      <c r="CL97" s="29" t="str">
        <f ca="1">IF(OR(CL$9="×",CL$110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CL$110="△"),"△","〇")))</f>
        <v>△</v>
      </c>
      <c r="CM97" s="29" t="str">
        <f ca="1">IF(OR(CM$9="×",CM$110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CM$110="△"),"△","〇")))</f>
        <v>△</v>
      </c>
      <c r="CN97" s="29" t="str">
        <f ca="1">IF(OR(CN$9="×",CN$110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CN$110="△"),"△","〇")))</f>
        <v>△</v>
      </c>
      <c r="CO97" s="29" t="str">
        <f ca="1">IF(OR(CO$9="×",CO$110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CO$110="△"),"△","〇")))</f>
        <v>△</v>
      </c>
      <c r="CP97" s="29" t="str">
        <f ca="1">IF(OR(CP$9="×",CP$110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CP$110="△"),"△","〇")))</f>
        <v>△</v>
      </c>
      <c r="CQ97" s="28" t="str">
        <f ca="1">IF(OR(CQ$9="×",CQ$110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CQ$110="△"),"△","〇")))</f>
        <v>〇</v>
      </c>
      <c r="CR97" s="29" t="str">
        <f ca="1">IF(OR(CR$9="×",CR$110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CR$110="△"),"△","〇")))</f>
        <v>〇</v>
      </c>
      <c r="CS97" s="29" t="str">
        <f ca="1">IF(OR(CS$9="×",CS$110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CS$110="△"),"△","〇")))</f>
        <v>〇</v>
      </c>
      <c r="CT97" s="30" t="str">
        <f ca="1">IF(OR(CT$9="×",CT$110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CT$110="△"),"△","〇")))</f>
        <v>〇</v>
      </c>
      <c r="CU97" s="29" t="str">
        <f ca="1">IF(OR(CU$9="×",CU$110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CU$110="△"),"△","〇")))</f>
        <v>〇</v>
      </c>
      <c r="CV97" s="29" t="str">
        <f ca="1">IF(OR(CV$9="×",CV$110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CV$110="△"),"△","〇")))</f>
        <v>〇</v>
      </c>
      <c r="CW97" s="29" t="str">
        <f ca="1">IF(OR(CW$9="×",CW$110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CW$110="△"),"△","〇")))</f>
        <v>〇</v>
      </c>
      <c r="CX97" s="29" t="str">
        <f ca="1">IF(OR(CX$9="×",CX$110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CX$110="△"),"△","〇")))</f>
        <v>〇</v>
      </c>
      <c r="CY97" s="28" t="str">
        <f ca="1">IF(OR(CY$9="×",CY$110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CY$110="△"),"△","〇")))</f>
        <v>△</v>
      </c>
      <c r="CZ97" s="29" t="str">
        <f ca="1">IF(OR(CZ$9="×",CZ$110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CZ$110="△"),"△","〇")))</f>
        <v>△</v>
      </c>
      <c r="DA97" s="29" t="str">
        <f ca="1">IF(OR(DA$9="×",DA$110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DA$110="△"),"△","〇")))</f>
        <v>△</v>
      </c>
      <c r="DB97" s="30" t="str">
        <f ca="1">IF(OR(DB$9="×",DB$110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DB$110="△"),"△","〇")))</f>
        <v>△</v>
      </c>
      <c r="DC97" s="29" t="str">
        <f ca="1">IF(OR(DC$9="×",DC$110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DC$110="△"),"△","〇")))</f>
        <v>△</v>
      </c>
      <c r="DD97" s="29" t="str">
        <f ca="1">IF(OR(DD$9="×",DD$110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DD$110="△"),"△","〇")))</f>
        <v>△</v>
      </c>
      <c r="DE97" s="37" t="str">
        <f ca="1">IF(OR(DE$9="×",DE$110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DE$110="△"),"△","〇")))</f>
        <v>△</v>
      </c>
      <c r="DF97" s="36" t="str">
        <f ca="1">IF(OR(DF$9="×",DF$110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DF$110="△"),"△","〇")))</f>
        <v>△</v>
      </c>
      <c r="DG97" s="29" t="str">
        <f ca="1">IF(OR(DG$9="×",DG$110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DG$110="△"),"△","〇")))</f>
        <v>△</v>
      </c>
      <c r="DH97" s="29" t="str">
        <f ca="1">IF(OR(DH$9="×",DH$110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DH$110="△"),"△","〇")))</f>
        <v>△</v>
      </c>
      <c r="DI97" s="29" t="str">
        <f ca="1">IF(OR(DI$9="×",DI$110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DI$110="△"),"△","〇")))</f>
        <v>△</v>
      </c>
      <c r="DJ97" s="29" t="str">
        <f ca="1">IF(OR(DJ$9="×",DJ$110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DJ$110="△"),"△","〇")))</f>
        <v>△</v>
      </c>
      <c r="DK97" s="29" t="str">
        <f ca="1">IF(OR(DK$9="×",DK$110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DK$110="△"),"△","〇")))</f>
        <v>△</v>
      </c>
      <c r="DL97" s="29" t="str">
        <f ca="1">IF(OR(DL$9="×",DL$110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DL$110="△"),"△","〇")))</f>
        <v>△</v>
      </c>
      <c r="DM97" s="29" t="str">
        <f ca="1">IF(OR(DM$9="×",DM$110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DM$110="△"),"△","〇")))</f>
        <v>△</v>
      </c>
      <c r="DN97" s="29" t="str">
        <f ca="1">IF(OR(DN$9="×",DN$110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DN$110="△"),"△","〇")))</f>
        <v>△</v>
      </c>
      <c r="DO97" s="28" t="str">
        <f ca="1">IF(OR(DO$9="×",DO$110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DO$110="△"),"△","〇")))</f>
        <v>〇</v>
      </c>
      <c r="DP97" s="29" t="str">
        <f ca="1">IF(OR(DP$9="×",DP$110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DP$110="△"),"△","〇")))</f>
        <v>〇</v>
      </c>
      <c r="DQ97" s="29" t="str">
        <f ca="1">IF(OR(DQ$9="×",DQ$110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DQ$110="△"),"△","〇")))</f>
        <v>〇</v>
      </c>
      <c r="DR97" s="30" t="str">
        <f ca="1">IF(OR(DR$9="×",DR$110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DR$110="△"),"△","〇")))</f>
        <v>〇</v>
      </c>
      <c r="DS97" s="29" t="str">
        <f ca="1">IF(OR(DS$9="×",DS$110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DS$110="△"),"△","〇")))</f>
        <v>〇</v>
      </c>
      <c r="DT97" s="29" t="str">
        <f ca="1">IF(OR(DT$9="×",DT$110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DT$110="△"),"△","〇")))</f>
        <v>〇</v>
      </c>
      <c r="DU97" s="29" t="str">
        <f ca="1">IF(OR(DU$9="×",DU$110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DU$110="△"),"△","〇")))</f>
        <v>〇</v>
      </c>
      <c r="DV97" s="29" t="str">
        <f ca="1">IF(OR(DV$9="×",DV$110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DV$110="△"),"△","〇")))</f>
        <v>〇</v>
      </c>
      <c r="DW97" s="28" t="str">
        <f ca="1">IF(OR(DW$9="×",DW$110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DW$110="△"),"△","〇")))</f>
        <v>△</v>
      </c>
      <c r="DX97" s="29" t="str">
        <f ca="1">IF(OR(DX$9="×",DX$110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DX$110="△"),"△","〇")))</f>
        <v>△</v>
      </c>
      <c r="DY97" s="29" t="str">
        <f ca="1">IF(OR(DY$9="×",DY$110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DY$110="△"),"△","〇")))</f>
        <v>△</v>
      </c>
      <c r="DZ97" s="30" t="str">
        <f ca="1">IF(OR(DZ$9="×",DZ$110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DZ$110="△"),"△","〇")))</f>
        <v>△</v>
      </c>
      <c r="EA97" s="29" t="str">
        <f ca="1">IF(OR(EA$9="×",EA$110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EA$110="△"),"△","〇")))</f>
        <v>△</v>
      </c>
      <c r="EB97" s="29" t="str">
        <f ca="1">IF(OR(EB$9="×",EB$110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EB$110="△"),"△","〇")))</f>
        <v>△</v>
      </c>
      <c r="EC97" s="37" t="str">
        <f ca="1">IF(OR(EC$9="×",EC$110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EC$110="△"),"△","〇")))</f>
        <v>△</v>
      </c>
      <c r="ED97" s="36" t="str">
        <f ca="1">IF(OR(ED$9="×",ED$110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ED$110="△"),"△","〇")))</f>
        <v>×</v>
      </c>
      <c r="EE97" s="29" t="str">
        <f ca="1">IF(OR(EE$9="×",EE$110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EE$110="△"),"△","〇")))</f>
        <v>×</v>
      </c>
      <c r="EF97" s="29" t="str">
        <f ca="1">IF(OR(EF$9="×",EF$110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EF$110="△"),"△","〇")))</f>
        <v>×</v>
      </c>
      <c r="EG97" s="29" t="str">
        <f ca="1">IF(OR(EG$9="×",EG$110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EG$110="△"),"△","〇")))</f>
        <v>×</v>
      </c>
      <c r="EH97" s="29" t="str">
        <f ca="1">IF(OR(EH$9="×",EH$110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EH$110="△"),"△","〇")))</f>
        <v>×</v>
      </c>
      <c r="EI97" s="29" t="str">
        <f ca="1">IF(OR(EI$9="×",EI$110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EI$110="△"),"△","〇")))</f>
        <v>×</v>
      </c>
      <c r="EJ97" s="29" t="str">
        <f ca="1">IF(OR(EJ$9="×",EJ$110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EJ$110="△"),"△","〇")))</f>
        <v>×</v>
      </c>
      <c r="EK97" s="29" t="str">
        <f ca="1">IF(OR(EK$9="×",EK$110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EK$110="△"),"△","〇")))</f>
        <v>×</v>
      </c>
      <c r="EL97" s="29" t="str">
        <f ca="1">IF(OR(EL$9="×",EL$110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EL$110="△"),"△","〇")))</f>
        <v>×</v>
      </c>
      <c r="EM97" s="28" t="str">
        <f ca="1">IF(OR(EM$9="×",EM$110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EM$110="△"),"△","〇")))</f>
        <v>×</v>
      </c>
      <c r="EN97" s="29" t="str">
        <f ca="1">IF(OR(EN$9="×",EN$110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EN$110="△"),"△","〇")))</f>
        <v>×</v>
      </c>
      <c r="EO97" s="29" t="str">
        <f ca="1">IF(OR(EO$9="×",EO$110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EO$110="△"),"△","〇")))</f>
        <v>×</v>
      </c>
      <c r="EP97" s="30" t="str">
        <f ca="1">IF(OR(EP$9="×",EP$110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EP$110="△"),"△","〇")))</f>
        <v>×</v>
      </c>
      <c r="EQ97" s="29" t="str">
        <f ca="1">IF(OR(EQ$9="×",EQ$110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EQ$110="△"),"△","〇")))</f>
        <v>×</v>
      </c>
      <c r="ER97" s="29" t="str">
        <f ca="1">IF(OR(ER$9="×",ER$110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ER$110="△"),"△","〇")))</f>
        <v>×</v>
      </c>
      <c r="ES97" s="29" t="str">
        <f ca="1">IF(OR(ES$9="×",ES$110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ES$110="△"),"△","〇")))</f>
        <v>×</v>
      </c>
      <c r="ET97" s="29" t="str">
        <f ca="1">IF(OR(ET$9="×",ET$110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ET$110="△"),"△","〇")))</f>
        <v>×</v>
      </c>
      <c r="EU97" s="28" t="str">
        <f ca="1">IF(OR(EU$9="×",EU$110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EU$110="△"),"△","〇")))</f>
        <v>×</v>
      </c>
      <c r="EV97" s="29" t="str">
        <f ca="1">IF(OR(EV$9="×",EV$110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EV$110="△"),"△","〇")))</f>
        <v>×</v>
      </c>
      <c r="EW97" s="29" t="str">
        <f ca="1">IF(OR(EW$9="×",EW$110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EW$110="△"),"△","〇")))</f>
        <v>×</v>
      </c>
      <c r="EX97" s="30" t="str">
        <f ca="1">IF(OR(EX$9="×",EX$110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EX$110="△"),"△","〇")))</f>
        <v>×</v>
      </c>
      <c r="EY97" s="29" t="str">
        <f ca="1">IF(OR(EY$9="×",EY$110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EY$110="△"),"△","〇")))</f>
        <v>×</v>
      </c>
      <c r="EZ97" s="29" t="str">
        <f ca="1">IF(OR(EZ$9="×",EZ$110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EZ$110="△"),"△","〇")))</f>
        <v>×</v>
      </c>
      <c r="FA97" s="37" t="str">
        <f ca="1">IF(OR(FA$9="×",FA$110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FA$110="△"),"△","〇")))</f>
        <v>×</v>
      </c>
      <c r="FB97" s="36" t="str">
        <f ca="1">IF(OR(FB$9="×",FB$110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FB$110="△"),"△","〇")))</f>
        <v>×</v>
      </c>
      <c r="FC97" s="29" t="str">
        <f ca="1">IF(OR(FC$9="×",FC$110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FC$110="△"),"△","〇")))</f>
        <v>×</v>
      </c>
      <c r="FD97" s="29" t="str">
        <f ca="1">IF(OR(FD$9="×",FD$110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FD$110="△"),"△","〇")))</f>
        <v>×</v>
      </c>
      <c r="FE97" s="29" t="str">
        <f ca="1">IF(OR(FE$9="×",FE$110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FE$110="△"),"△","〇")))</f>
        <v>×</v>
      </c>
      <c r="FF97" s="29" t="str">
        <f ca="1">IF(OR(FF$9="×",FF$110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FF$110="△"),"△","〇")))</f>
        <v>×</v>
      </c>
      <c r="FG97" s="29" t="str">
        <f ca="1">IF(OR(FG$9="×",FG$110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FG$110="△"),"△","〇")))</f>
        <v>×</v>
      </c>
      <c r="FH97" s="29" t="str">
        <f ca="1">IF(OR(FH$9="×",FH$110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FH$110="△"),"△","〇")))</f>
        <v>×</v>
      </c>
      <c r="FI97" s="29" t="str">
        <f ca="1">IF(OR(FI$9="×",FI$110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FI$110="△"),"△","〇")))</f>
        <v>×</v>
      </c>
      <c r="FJ97" s="29" t="str">
        <f ca="1">IF(OR(FJ$9="×",FJ$110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FJ$110="△"),"△","〇")))</f>
        <v>×</v>
      </c>
      <c r="FK97" s="28" t="str">
        <f ca="1">IF(OR(FK$9="×",FK$110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FK$110="△"),"△","〇")))</f>
        <v>×</v>
      </c>
      <c r="FL97" s="29" t="str">
        <f ca="1">IF(OR(FL$9="×",FL$110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FL$110="△"),"△","〇")))</f>
        <v>×</v>
      </c>
      <c r="FM97" s="29" t="str">
        <f ca="1">IF(OR(FM$9="×",FM$110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FM$110="△"),"△","〇")))</f>
        <v>×</v>
      </c>
      <c r="FN97" s="30" t="str">
        <f ca="1">IF(OR(FN$9="×",FN$110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FN$110="△"),"△","〇")))</f>
        <v>×</v>
      </c>
      <c r="FO97" s="29" t="str">
        <f ca="1">IF(OR(FO$9="×",FO$110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FO$110="△"),"△","〇")))</f>
        <v>×</v>
      </c>
      <c r="FP97" s="29" t="str">
        <f ca="1">IF(OR(FP$9="×",FP$110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FP$110="△"),"△","〇")))</f>
        <v>×</v>
      </c>
      <c r="FQ97" s="29" t="str">
        <f ca="1">IF(OR(FQ$9="×",FQ$110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FQ$110="△"),"△","〇")))</f>
        <v>×</v>
      </c>
      <c r="FR97" s="29" t="str">
        <f ca="1">IF(OR(FR$9="×",FR$110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FR$110="△"),"△","〇")))</f>
        <v>×</v>
      </c>
      <c r="FS97" s="28" t="str">
        <f ca="1">IF(OR(FS$9="×",FS$110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FS$110="△"),"△","〇")))</f>
        <v>×</v>
      </c>
      <c r="FT97" s="29" t="str">
        <f ca="1">IF(OR(FT$9="×",FT$110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FT$110="△"),"△","〇")))</f>
        <v>×</v>
      </c>
      <c r="FU97" s="29" t="str">
        <f ca="1">IF(OR(FU$9="×",FU$110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FU$110="△"),"△","〇")))</f>
        <v>×</v>
      </c>
      <c r="FV97" s="30" t="str">
        <f ca="1">IF(OR(FV$9="×",FV$110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FV$110="△"),"△","〇")))</f>
        <v>×</v>
      </c>
      <c r="FW97" s="29" t="str">
        <f ca="1">IF(OR(FW$9="×",FW$110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FW$110="△"),"△","〇")))</f>
        <v>×</v>
      </c>
      <c r="FX97" s="29" t="str">
        <f ca="1">IF(OR(FX$9="×",FX$110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FX$110="△"),"△","〇")))</f>
        <v>×</v>
      </c>
      <c r="FY97" s="37" t="str">
        <f ca="1">IF(OR(FY$9="×",FY$110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FY$110="△"),"△","〇")))</f>
        <v>×</v>
      </c>
    </row>
    <row r="98" spans="1:181">
      <c r="A98" s="17"/>
      <c r="B98" s="81" t="s">
        <v>317</v>
      </c>
      <c r="C98" s="82"/>
      <c r="D98" s="11" t="s">
        <v>219</v>
      </c>
      <c r="E98" s="10">
        <v>2</v>
      </c>
      <c r="F98" s="11"/>
      <c r="G98" s="8" t="str">
        <f t="shared" si="29"/>
        <v>070-46391</v>
      </c>
      <c r="H98" s="10" t="str">
        <f t="shared" si="30"/>
        <v>070-46392</v>
      </c>
      <c r="I98" s="10" t="str">
        <f t="shared" si="31"/>
        <v>070-46393</v>
      </c>
      <c r="J98" s="10" t="str">
        <f t="shared" si="32"/>
        <v>070-46394</v>
      </c>
      <c r="K98" s="10" t="str">
        <f t="shared" si="33"/>
        <v>070-46395</v>
      </c>
      <c r="L98" s="10" t="str">
        <f t="shared" si="34"/>
        <v>070-46396</v>
      </c>
      <c r="M98" s="10" t="str">
        <f t="shared" si="35"/>
        <v>070-46397</v>
      </c>
      <c r="N98" s="36" t="str">
        <f ca="1">IF(OR(N$9="×",N$110="×"),"×",IF(SUMIFS(OFFSET(データ_研究棟施設!$M$5:$M$1048576,0,ROUND(N$8*24,1)),データ_研究棟施設!$J$5:$J$1048576,OFFSET($G$9,ROW()-ROW($N$9),N$6-$D$4))&gt;=50,IF(SUMIFS(OFFSET(データ_研究棟施設!$M$5:$M$1048576,0,ROUND(N$8*24,1)),データ_研究棟施設!$J$5:$J$1048576,OFFSET($G$9,ROW()-ROW($N$9),N$6-$D$4))&gt;=100*$E98,"×","△"),IF(OR(N$8&lt;9/24,N$8&gt;=17/24,N$110="△"),"△","〇")))</f>
        <v>△</v>
      </c>
      <c r="O98" s="29" t="str">
        <f ca="1">IF(OR(O$9="×",O$110="×"),"×",IF(SUMIFS(OFFSET(データ_研究棟施設!$M$5:$M$1048576,0,ROUND(O$8*24,1)),データ_研究棟施設!$J$5:$J$1048576,OFFSET($G$9,ROW()-ROW($N$9),O$6-$D$4))&gt;=50,IF(SUMIFS(OFFSET(データ_研究棟施設!$M$5:$M$1048576,0,ROUND(O$8*24,1)),データ_研究棟施設!$J$5:$J$1048576,OFFSET($G$9,ROW()-ROW($N$9),O$6-$D$4))&gt;=100*$E98,"×","△"),IF(OR(O$8&lt;9/24,O$8&gt;=17/24,O$110="△"),"△","〇")))</f>
        <v>△</v>
      </c>
      <c r="P98" s="29" t="str">
        <f ca="1">IF(OR(P$9="×",P$110="×"),"×",IF(SUMIFS(OFFSET(データ_研究棟施設!$M$5:$M$1048576,0,ROUND(P$8*24,1)),データ_研究棟施設!$J$5:$J$1048576,OFFSET($G$9,ROW()-ROW($N$9),P$6-$D$4))&gt;=50,IF(SUMIFS(OFFSET(データ_研究棟施設!$M$5:$M$1048576,0,ROUND(P$8*24,1)),データ_研究棟施設!$J$5:$J$1048576,OFFSET($G$9,ROW()-ROW($N$9),P$6-$D$4))&gt;=100*$E98,"×","△"),IF(OR(P$8&lt;9/24,P$8&gt;=17/24,P$110="△"),"△","〇")))</f>
        <v>△</v>
      </c>
      <c r="Q98" s="29" t="str">
        <f ca="1">IF(OR(Q$9="×",Q$110="×"),"×",IF(SUMIFS(OFFSET(データ_研究棟施設!$M$5:$M$1048576,0,ROUND(Q$8*24,1)),データ_研究棟施設!$J$5:$J$1048576,OFFSET($G$9,ROW()-ROW($N$9),Q$6-$D$4))&gt;=50,IF(SUMIFS(OFFSET(データ_研究棟施設!$M$5:$M$1048576,0,ROUND(Q$8*24,1)),データ_研究棟施設!$J$5:$J$1048576,OFFSET($G$9,ROW()-ROW($N$9),Q$6-$D$4))&gt;=100*$E98,"×","△"),IF(OR(Q$8&lt;9/24,Q$8&gt;=17/24,Q$110="△"),"△","〇")))</f>
        <v>△</v>
      </c>
      <c r="R98" s="29" t="str">
        <f ca="1">IF(OR(R$9="×",R$110="×"),"×",IF(SUMIFS(OFFSET(データ_研究棟施設!$M$5:$M$1048576,0,ROUND(R$8*24,1)),データ_研究棟施設!$J$5:$J$1048576,OFFSET($G$9,ROW()-ROW($N$9),R$6-$D$4))&gt;=50,IF(SUMIFS(OFFSET(データ_研究棟施設!$M$5:$M$1048576,0,ROUND(R$8*24,1)),データ_研究棟施設!$J$5:$J$1048576,OFFSET($G$9,ROW()-ROW($N$9),R$6-$D$4))&gt;=100*$E98,"×","△"),IF(OR(R$8&lt;9/24,R$8&gt;=17/24,R$110="△"),"△","〇")))</f>
        <v>△</v>
      </c>
      <c r="S98" s="29" t="str">
        <f ca="1">IF(OR(S$9="×",S$110="×"),"×",IF(SUMIFS(OFFSET(データ_研究棟施設!$M$5:$M$1048576,0,ROUND(S$8*24,1)),データ_研究棟施設!$J$5:$J$1048576,OFFSET($G$9,ROW()-ROW($N$9),S$6-$D$4))&gt;=50,IF(SUMIFS(OFFSET(データ_研究棟施設!$M$5:$M$1048576,0,ROUND(S$8*24,1)),データ_研究棟施設!$J$5:$J$1048576,OFFSET($G$9,ROW()-ROW($N$9),S$6-$D$4))&gt;=100*$E98,"×","△"),IF(OR(S$8&lt;9/24,S$8&gt;=17/24,S$110="△"),"△","〇")))</f>
        <v>△</v>
      </c>
      <c r="T98" s="29" t="str">
        <f ca="1">IF(OR(T$9="×",T$110="×"),"×",IF(SUMIFS(OFFSET(データ_研究棟施設!$M$5:$M$1048576,0,ROUND(T$8*24,1)),データ_研究棟施設!$J$5:$J$1048576,OFFSET($G$9,ROW()-ROW($N$9),T$6-$D$4))&gt;=50,IF(SUMIFS(OFFSET(データ_研究棟施設!$M$5:$M$1048576,0,ROUND(T$8*24,1)),データ_研究棟施設!$J$5:$J$1048576,OFFSET($G$9,ROW()-ROW($N$9),T$6-$D$4))&gt;=100*$E98,"×","△"),IF(OR(T$8&lt;9/24,T$8&gt;=17/24,T$110="△"),"△","〇")))</f>
        <v>△</v>
      </c>
      <c r="U98" s="29" t="str">
        <f ca="1">IF(OR(U$9="×",U$110="×"),"×",IF(SUMIFS(OFFSET(データ_研究棟施設!$M$5:$M$1048576,0,ROUND(U$8*24,1)),データ_研究棟施設!$J$5:$J$1048576,OFFSET($G$9,ROW()-ROW($N$9),U$6-$D$4))&gt;=50,IF(SUMIFS(OFFSET(データ_研究棟施設!$M$5:$M$1048576,0,ROUND(U$8*24,1)),データ_研究棟施設!$J$5:$J$1048576,OFFSET($G$9,ROW()-ROW($N$9),U$6-$D$4))&gt;=100*$E98,"×","△"),IF(OR(U$8&lt;9/24,U$8&gt;=17/24,U$110="△"),"△","〇")))</f>
        <v>△</v>
      </c>
      <c r="V98" s="29" t="str">
        <f ca="1">IF(OR(V$9="×",V$110="×"),"×",IF(SUMIFS(OFFSET(データ_研究棟施設!$M$5:$M$1048576,0,ROUND(V$8*24,1)),データ_研究棟施設!$J$5:$J$1048576,OFFSET($G$9,ROW()-ROW($N$9),V$6-$D$4))&gt;=50,IF(SUMIFS(OFFSET(データ_研究棟施設!$M$5:$M$1048576,0,ROUND(V$8*24,1)),データ_研究棟施設!$J$5:$J$1048576,OFFSET($G$9,ROW()-ROW($N$9),V$6-$D$4))&gt;=100*$E98,"×","△"),IF(OR(V$8&lt;9/24,V$8&gt;=17/24,V$110="△"),"△","〇")))</f>
        <v>△</v>
      </c>
      <c r="W98" s="28" t="str">
        <f ca="1">IF(OR(W$9="×",W$110="×"),"×",IF(SUMIFS(OFFSET(データ_研究棟施設!$M$5:$M$1048576,0,ROUND(W$8*24,1)),データ_研究棟施設!$J$5:$J$1048576,OFFSET($G$9,ROW()-ROW($N$9),W$6-$D$4))&gt;=50,IF(SUMIFS(OFFSET(データ_研究棟施設!$M$5:$M$1048576,0,ROUND(W$8*24,1)),データ_研究棟施設!$J$5:$J$1048576,OFFSET($G$9,ROW()-ROW($N$9),W$6-$D$4))&gt;=100*$E98,"×","△"),IF(OR(W$8&lt;9/24,W$8&gt;=17/24,W$110="△"),"△","〇")))</f>
        <v>〇</v>
      </c>
      <c r="X98" s="29" t="str">
        <f ca="1">IF(OR(X$9="×",X$110="×"),"×",IF(SUMIFS(OFFSET(データ_研究棟施設!$M$5:$M$1048576,0,ROUND(X$8*24,1)),データ_研究棟施設!$J$5:$J$1048576,OFFSET($G$9,ROW()-ROW($N$9),X$6-$D$4))&gt;=50,IF(SUMIFS(OFFSET(データ_研究棟施設!$M$5:$M$1048576,0,ROUND(X$8*24,1)),データ_研究棟施設!$J$5:$J$1048576,OFFSET($G$9,ROW()-ROW($N$9),X$6-$D$4))&gt;=100*$E98,"×","△"),IF(OR(X$8&lt;9/24,X$8&gt;=17/24,X$110="△"),"△","〇")))</f>
        <v>〇</v>
      </c>
      <c r="Y98" s="29" t="str">
        <f ca="1">IF(OR(Y$9="×",Y$110="×"),"×",IF(SUMIFS(OFFSET(データ_研究棟施設!$M$5:$M$1048576,0,ROUND(Y$8*24,1)),データ_研究棟施設!$J$5:$J$1048576,OFFSET($G$9,ROW()-ROW($N$9),Y$6-$D$4))&gt;=50,IF(SUMIFS(OFFSET(データ_研究棟施設!$M$5:$M$1048576,0,ROUND(Y$8*24,1)),データ_研究棟施設!$J$5:$J$1048576,OFFSET($G$9,ROW()-ROW($N$9),Y$6-$D$4))&gt;=100*$E98,"×","△"),IF(OR(Y$8&lt;9/24,Y$8&gt;=17/24,Y$110="△"),"△","〇")))</f>
        <v>〇</v>
      </c>
      <c r="Z98" s="30" t="str">
        <f ca="1">IF(OR(Z$9="×",Z$110="×"),"×",IF(SUMIFS(OFFSET(データ_研究棟施設!$M$5:$M$1048576,0,ROUND(Z$8*24,1)),データ_研究棟施設!$J$5:$J$1048576,OFFSET($G$9,ROW()-ROW($N$9),Z$6-$D$4))&gt;=50,IF(SUMIFS(OFFSET(データ_研究棟施設!$M$5:$M$1048576,0,ROUND(Z$8*24,1)),データ_研究棟施設!$J$5:$J$1048576,OFFSET($G$9,ROW()-ROW($N$9),Z$6-$D$4))&gt;=100*$E98,"×","△"),IF(OR(Z$8&lt;9/24,Z$8&gt;=17/24,Z$110="△"),"△","〇")))</f>
        <v>〇</v>
      </c>
      <c r="AA98" s="29" t="str">
        <f ca="1">IF(OR(AA$9="×",AA$110="×"),"×",IF(SUMIFS(OFFSET(データ_研究棟施設!$M$5:$M$1048576,0,ROUND(AA$8*24,1)),データ_研究棟施設!$J$5:$J$1048576,OFFSET($G$9,ROW()-ROW($N$9),AA$6-$D$4))&gt;=50,IF(SUMIFS(OFFSET(データ_研究棟施設!$M$5:$M$1048576,0,ROUND(AA$8*24,1)),データ_研究棟施設!$J$5:$J$1048576,OFFSET($G$9,ROW()-ROW($N$9),AA$6-$D$4))&gt;=100*$E98,"×","△"),IF(OR(AA$8&lt;9/24,AA$8&gt;=17/24,AA$110="△"),"△","〇")))</f>
        <v>〇</v>
      </c>
      <c r="AB98" s="29" t="str">
        <f ca="1">IF(OR(AB$9="×",AB$110="×"),"×",IF(SUMIFS(OFFSET(データ_研究棟施設!$M$5:$M$1048576,0,ROUND(AB$8*24,1)),データ_研究棟施設!$J$5:$J$1048576,OFFSET($G$9,ROW()-ROW($N$9),AB$6-$D$4))&gt;=50,IF(SUMIFS(OFFSET(データ_研究棟施設!$M$5:$M$1048576,0,ROUND(AB$8*24,1)),データ_研究棟施設!$J$5:$J$1048576,OFFSET($G$9,ROW()-ROW($N$9),AB$6-$D$4))&gt;=100*$E98,"×","△"),IF(OR(AB$8&lt;9/24,AB$8&gt;=17/24,AB$110="△"),"△","〇")))</f>
        <v>〇</v>
      </c>
      <c r="AC98" s="29" t="str">
        <f ca="1">IF(OR(AC$9="×",AC$110="×"),"×",IF(SUMIFS(OFFSET(データ_研究棟施設!$M$5:$M$1048576,0,ROUND(AC$8*24,1)),データ_研究棟施設!$J$5:$J$1048576,OFFSET($G$9,ROW()-ROW($N$9),AC$6-$D$4))&gt;=50,IF(SUMIFS(OFFSET(データ_研究棟施設!$M$5:$M$1048576,0,ROUND(AC$8*24,1)),データ_研究棟施設!$J$5:$J$1048576,OFFSET($G$9,ROW()-ROW($N$9),AC$6-$D$4))&gt;=100*$E98,"×","△"),IF(OR(AC$8&lt;9/24,AC$8&gt;=17/24,AC$110="△"),"△","〇")))</f>
        <v>〇</v>
      </c>
      <c r="AD98" s="29" t="str">
        <f ca="1">IF(OR(AD$9="×",AD$110="×"),"×",IF(SUMIFS(OFFSET(データ_研究棟施設!$M$5:$M$1048576,0,ROUND(AD$8*24,1)),データ_研究棟施設!$J$5:$J$1048576,OFFSET($G$9,ROW()-ROW($N$9),AD$6-$D$4))&gt;=50,IF(SUMIFS(OFFSET(データ_研究棟施設!$M$5:$M$1048576,0,ROUND(AD$8*24,1)),データ_研究棟施設!$J$5:$J$1048576,OFFSET($G$9,ROW()-ROW($N$9),AD$6-$D$4))&gt;=100*$E98,"×","△"),IF(OR(AD$8&lt;9/24,AD$8&gt;=17/24,AD$110="△"),"△","〇")))</f>
        <v>〇</v>
      </c>
      <c r="AE98" s="28" t="str">
        <f ca="1">IF(OR(AE$9="×",AE$110="×"),"×",IF(SUMIFS(OFFSET(データ_研究棟施設!$M$5:$M$1048576,0,ROUND(AE$8*24,1)),データ_研究棟施設!$J$5:$J$1048576,OFFSET($G$9,ROW()-ROW($N$9),AE$6-$D$4))&gt;=50,IF(SUMIFS(OFFSET(データ_研究棟施設!$M$5:$M$1048576,0,ROUND(AE$8*24,1)),データ_研究棟施設!$J$5:$J$1048576,OFFSET($G$9,ROW()-ROW($N$9),AE$6-$D$4))&gt;=100*$E98,"×","△"),IF(OR(AE$8&lt;9/24,AE$8&gt;=17/24,AE$110="△"),"△","〇")))</f>
        <v>△</v>
      </c>
      <c r="AF98" s="29" t="str">
        <f ca="1">IF(OR(AF$9="×",AF$110="×"),"×",IF(SUMIFS(OFFSET(データ_研究棟施設!$M$5:$M$1048576,0,ROUND(AF$8*24,1)),データ_研究棟施設!$J$5:$J$1048576,OFFSET($G$9,ROW()-ROW($N$9),AF$6-$D$4))&gt;=50,IF(SUMIFS(OFFSET(データ_研究棟施設!$M$5:$M$1048576,0,ROUND(AF$8*24,1)),データ_研究棟施設!$J$5:$J$1048576,OFFSET($G$9,ROW()-ROW($N$9),AF$6-$D$4))&gt;=100*$E98,"×","△"),IF(OR(AF$8&lt;9/24,AF$8&gt;=17/24,AF$110="△"),"△","〇")))</f>
        <v>△</v>
      </c>
      <c r="AG98" s="29" t="str">
        <f ca="1">IF(OR(AG$9="×",AG$110="×"),"×",IF(SUMIFS(OFFSET(データ_研究棟施設!$M$5:$M$1048576,0,ROUND(AG$8*24,1)),データ_研究棟施設!$J$5:$J$1048576,OFFSET($G$9,ROW()-ROW($N$9),AG$6-$D$4))&gt;=50,IF(SUMIFS(OFFSET(データ_研究棟施設!$M$5:$M$1048576,0,ROUND(AG$8*24,1)),データ_研究棟施設!$J$5:$J$1048576,OFFSET($G$9,ROW()-ROW($N$9),AG$6-$D$4))&gt;=100*$E98,"×","△"),IF(OR(AG$8&lt;9/24,AG$8&gt;=17/24,AG$110="△"),"△","〇")))</f>
        <v>△</v>
      </c>
      <c r="AH98" s="30" t="str">
        <f ca="1">IF(OR(AH$9="×",AH$110="×"),"×",IF(SUMIFS(OFFSET(データ_研究棟施設!$M$5:$M$1048576,0,ROUND(AH$8*24,1)),データ_研究棟施設!$J$5:$J$1048576,OFFSET($G$9,ROW()-ROW($N$9),AH$6-$D$4))&gt;=50,IF(SUMIFS(OFFSET(データ_研究棟施設!$M$5:$M$1048576,0,ROUND(AH$8*24,1)),データ_研究棟施設!$J$5:$J$1048576,OFFSET($G$9,ROW()-ROW($N$9),AH$6-$D$4))&gt;=100*$E98,"×","△"),IF(OR(AH$8&lt;9/24,AH$8&gt;=17/24,AH$110="△"),"△","〇")))</f>
        <v>△</v>
      </c>
      <c r="AI98" s="29" t="str">
        <f ca="1">IF(OR(AI$9="×",AI$110="×"),"×",IF(SUMIFS(OFFSET(データ_研究棟施設!$M$5:$M$1048576,0,ROUND(AI$8*24,1)),データ_研究棟施設!$J$5:$J$1048576,OFFSET($G$9,ROW()-ROW($N$9),AI$6-$D$4))&gt;=50,IF(SUMIFS(OFFSET(データ_研究棟施設!$M$5:$M$1048576,0,ROUND(AI$8*24,1)),データ_研究棟施設!$J$5:$J$1048576,OFFSET($G$9,ROW()-ROW($N$9),AI$6-$D$4))&gt;=100*$E98,"×","△"),IF(OR(AI$8&lt;9/24,AI$8&gt;=17/24,AI$110="△"),"△","〇")))</f>
        <v>△</v>
      </c>
      <c r="AJ98" s="29" t="str">
        <f ca="1">IF(OR(AJ$9="×",AJ$110="×"),"×",IF(SUMIFS(OFFSET(データ_研究棟施設!$M$5:$M$1048576,0,ROUND(AJ$8*24,1)),データ_研究棟施設!$J$5:$J$1048576,OFFSET($G$9,ROW()-ROW($N$9),AJ$6-$D$4))&gt;=50,IF(SUMIFS(OFFSET(データ_研究棟施設!$M$5:$M$1048576,0,ROUND(AJ$8*24,1)),データ_研究棟施設!$J$5:$J$1048576,OFFSET($G$9,ROW()-ROW($N$9),AJ$6-$D$4))&gt;=100*$E98,"×","△"),IF(OR(AJ$8&lt;9/24,AJ$8&gt;=17/24,AJ$110="△"),"△","〇")))</f>
        <v>△</v>
      </c>
      <c r="AK98" s="37" t="str">
        <f ca="1">IF(OR(AK$9="×",AK$110="×"),"×",IF(SUMIFS(OFFSET(データ_研究棟施設!$M$5:$M$1048576,0,ROUND(AK$8*24,1)),データ_研究棟施設!$J$5:$J$1048576,OFFSET($G$9,ROW()-ROW($N$9),AK$6-$D$4))&gt;=50,IF(SUMIFS(OFFSET(データ_研究棟施設!$M$5:$M$1048576,0,ROUND(AK$8*24,1)),データ_研究棟施設!$J$5:$J$1048576,OFFSET($G$9,ROW()-ROW($N$9),AK$6-$D$4))&gt;=100*$E98,"×","△"),IF(OR(AK$8&lt;9/24,AK$8&gt;=17/24,AK$110="△"),"△","〇")))</f>
        <v>△</v>
      </c>
      <c r="AL98" s="36" t="str">
        <f ca="1">IF(OR(AL$9="×",AL$110="×"),"×",IF(SUMIFS(OFFSET(データ_研究棟施設!$M$5:$M$1048576,0,ROUND(AL$8*24,1)),データ_研究棟施設!$J$5:$J$1048576,OFFSET($G$9,ROW()-ROW($N$9),AL$6-$D$4))&gt;=50,IF(SUMIFS(OFFSET(データ_研究棟施設!$M$5:$M$1048576,0,ROUND(AL$8*24,1)),データ_研究棟施設!$J$5:$J$1048576,OFFSET($G$9,ROW()-ROW($N$9),AL$6-$D$4))&gt;=100*$E98,"×","△"),IF(OR(AL$8&lt;9/24,AL$8&gt;=17/24,AL$110="△"),"△","〇")))</f>
        <v>△</v>
      </c>
      <c r="AM98" s="29" t="str">
        <f ca="1">IF(OR(AM$9="×",AM$110="×"),"×",IF(SUMIFS(OFFSET(データ_研究棟施設!$M$5:$M$1048576,0,ROUND(AM$8*24,1)),データ_研究棟施設!$J$5:$J$1048576,OFFSET($G$9,ROW()-ROW($N$9),AM$6-$D$4))&gt;=50,IF(SUMIFS(OFFSET(データ_研究棟施設!$M$5:$M$1048576,0,ROUND(AM$8*24,1)),データ_研究棟施設!$J$5:$J$1048576,OFFSET($G$9,ROW()-ROW($N$9),AM$6-$D$4))&gt;=100*$E98,"×","△"),IF(OR(AM$8&lt;9/24,AM$8&gt;=17/24,AM$110="△"),"△","〇")))</f>
        <v>△</v>
      </c>
      <c r="AN98" s="29" t="str">
        <f ca="1">IF(OR(AN$9="×",AN$110="×"),"×",IF(SUMIFS(OFFSET(データ_研究棟施設!$M$5:$M$1048576,0,ROUND(AN$8*24,1)),データ_研究棟施設!$J$5:$J$1048576,OFFSET($G$9,ROW()-ROW($N$9),AN$6-$D$4))&gt;=50,IF(SUMIFS(OFFSET(データ_研究棟施設!$M$5:$M$1048576,0,ROUND(AN$8*24,1)),データ_研究棟施設!$J$5:$J$1048576,OFFSET($G$9,ROW()-ROW($N$9),AN$6-$D$4))&gt;=100*$E98,"×","△"),IF(OR(AN$8&lt;9/24,AN$8&gt;=17/24,AN$110="△"),"△","〇")))</f>
        <v>△</v>
      </c>
      <c r="AO98" s="29" t="str">
        <f ca="1">IF(OR(AO$9="×",AO$110="×"),"×",IF(SUMIFS(OFFSET(データ_研究棟施設!$M$5:$M$1048576,0,ROUND(AO$8*24,1)),データ_研究棟施設!$J$5:$J$1048576,OFFSET($G$9,ROW()-ROW($N$9),AO$6-$D$4))&gt;=50,IF(SUMIFS(OFFSET(データ_研究棟施設!$M$5:$M$1048576,0,ROUND(AO$8*24,1)),データ_研究棟施設!$J$5:$J$1048576,OFFSET($G$9,ROW()-ROW($N$9),AO$6-$D$4))&gt;=100*$E98,"×","△"),IF(OR(AO$8&lt;9/24,AO$8&gt;=17/24,AO$110="△"),"△","〇")))</f>
        <v>△</v>
      </c>
      <c r="AP98" s="29" t="str">
        <f ca="1">IF(OR(AP$9="×",AP$110="×"),"×",IF(SUMIFS(OFFSET(データ_研究棟施設!$M$5:$M$1048576,0,ROUND(AP$8*24,1)),データ_研究棟施設!$J$5:$J$1048576,OFFSET($G$9,ROW()-ROW($N$9),AP$6-$D$4))&gt;=50,IF(SUMIFS(OFFSET(データ_研究棟施設!$M$5:$M$1048576,0,ROUND(AP$8*24,1)),データ_研究棟施設!$J$5:$J$1048576,OFFSET($G$9,ROW()-ROW($N$9),AP$6-$D$4))&gt;=100*$E98,"×","△"),IF(OR(AP$8&lt;9/24,AP$8&gt;=17/24,AP$110="△"),"△","〇")))</f>
        <v>△</v>
      </c>
      <c r="AQ98" s="29" t="str">
        <f ca="1">IF(OR(AQ$9="×",AQ$110="×"),"×",IF(SUMIFS(OFFSET(データ_研究棟施設!$M$5:$M$1048576,0,ROUND(AQ$8*24,1)),データ_研究棟施設!$J$5:$J$1048576,OFFSET($G$9,ROW()-ROW($N$9),AQ$6-$D$4))&gt;=50,IF(SUMIFS(OFFSET(データ_研究棟施設!$M$5:$M$1048576,0,ROUND(AQ$8*24,1)),データ_研究棟施設!$J$5:$J$1048576,OFFSET($G$9,ROW()-ROW($N$9),AQ$6-$D$4))&gt;=100*$E98,"×","△"),IF(OR(AQ$8&lt;9/24,AQ$8&gt;=17/24,AQ$110="△"),"△","〇")))</f>
        <v>△</v>
      </c>
      <c r="AR98" s="29" t="str">
        <f ca="1">IF(OR(AR$9="×",AR$110="×"),"×",IF(SUMIFS(OFFSET(データ_研究棟施設!$M$5:$M$1048576,0,ROUND(AR$8*24,1)),データ_研究棟施設!$J$5:$J$1048576,OFFSET($G$9,ROW()-ROW($N$9),AR$6-$D$4))&gt;=50,IF(SUMIFS(OFFSET(データ_研究棟施設!$M$5:$M$1048576,0,ROUND(AR$8*24,1)),データ_研究棟施設!$J$5:$J$1048576,OFFSET($G$9,ROW()-ROW($N$9),AR$6-$D$4))&gt;=100*$E98,"×","△"),IF(OR(AR$8&lt;9/24,AR$8&gt;=17/24,AR$110="△"),"△","〇")))</f>
        <v>△</v>
      </c>
      <c r="AS98" s="29" t="str">
        <f ca="1">IF(OR(AS$9="×",AS$110="×"),"×",IF(SUMIFS(OFFSET(データ_研究棟施設!$M$5:$M$1048576,0,ROUND(AS$8*24,1)),データ_研究棟施設!$J$5:$J$1048576,OFFSET($G$9,ROW()-ROW($N$9),AS$6-$D$4))&gt;=50,IF(SUMIFS(OFFSET(データ_研究棟施設!$M$5:$M$1048576,0,ROUND(AS$8*24,1)),データ_研究棟施設!$J$5:$J$1048576,OFFSET($G$9,ROW()-ROW($N$9),AS$6-$D$4))&gt;=100*$E98,"×","△"),IF(OR(AS$8&lt;9/24,AS$8&gt;=17/24,AS$110="△"),"△","〇")))</f>
        <v>△</v>
      </c>
      <c r="AT98" s="29" t="str">
        <f ca="1">IF(OR(AT$9="×",AT$110="×"),"×",IF(SUMIFS(OFFSET(データ_研究棟施設!$M$5:$M$1048576,0,ROUND(AT$8*24,1)),データ_研究棟施設!$J$5:$J$1048576,OFFSET($G$9,ROW()-ROW($N$9),AT$6-$D$4))&gt;=50,IF(SUMIFS(OFFSET(データ_研究棟施設!$M$5:$M$1048576,0,ROUND(AT$8*24,1)),データ_研究棟施設!$J$5:$J$1048576,OFFSET($G$9,ROW()-ROW($N$9),AT$6-$D$4))&gt;=100*$E98,"×","△"),IF(OR(AT$8&lt;9/24,AT$8&gt;=17/24,AT$110="△"),"△","〇")))</f>
        <v>△</v>
      </c>
      <c r="AU98" s="28" t="str">
        <f ca="1">IF(OR(AU$9="×",AU$110="×"),"×",IF(SUMIFS(OFFSET(データ_研究棟施設!$M$5:$M$1048576,0,ROUND(AU$8*24,1)),データ_研究棟施設!$J$5:$J$1048576,OFFSET($G$9,ROW()-ROW($N$9),AU$6-$D$4))&gt;=50,IF(SUMIFS(OFFSET(データ_研究棟施設!$M$5:$M$1048576,0,ROUND(AU$8*24,1)),データ_研究棟施設!$J$5:$J$1048576,OFFSET($G$9,ROW()-ROW($N$9),AU$6-$D$4))&gt;=100*$E98,"×","△"),IF(OR(AU$8&lt;9/24,AU$8&gt;=17/24,AU$110="△"),"△","〇")))</f>
        <v>〇</v>
      </c>
      <c r="AV98" s="29" t="str">
        <f ca="1">IF(OR(AV$9="×",AV$110="×"),"×",IF(SUMIFS(OFFSET(データ_研究棟施設!$M$5:$M$1048576,0,ROUND(AV$8*24,1)),データ_研究棟施設!$J$5:$J$1048576,OFFSET($G$9,ROW()-ROW($N$9),AV$6-$D$4))&gt;=50,IF(SUMIFS(OFFSET(データ_研究棟施設!$M$5:$M$1048576,0,ROUND(AV$8*24,1)),データ_研究棟施設!$J$5:$J$1048576,OFFSET($G$9,ROW()-ROW($N$9),AV$6-$D$4))&gt;=100*$E98,"×","△"),IF(OR(AV$8&lt;9/24,AV$8&gt;=17/24,AV$110="△"),"△","〇")))</f>
        <v>〇</v>
      </c>
      <c r="AW98" s="29" t="str">
        <f ca="1">IF(OR(AW$9="×",AW$110="×"),"×",IF(SUMIFS(OFFSET(データ_研究棟施設!$M$5:$M$1048576,0,ROUND(AW$8*24,1)),データ_研究棟施設!$J$5:$J$1048576,OFFSET($G$9,ROW()-ROW($N$9),AW$6-$D$4))&gt;=50,IF(SUMIFS(OFFSET(データ_研究棟施設!$M$5:$M$1048576,0,ROUND(AW$8*24,1)),データ_研究棟施設!$J$5:$J$1048576,OFFSET($G$9,ROW()-ROW($N$9),AW$6-$D$4))&gt;=100*$E98,"×","△"),IF(OR(AW$8&lt;9/24,AW$8&gt;=17/24,AW$110="△"),"△","〇")))</f>
        <v>〇</v>
      </c>
      <c r="AX98" s="30" t="str">
        <f ca="1">IF(OR(AX$9="×",AX$110="×"),"×",IF(SUMIFS(OFFSET(データ_研究棟施設!$M$5:$M$1048576,0,ROUND(AX$8*24,1)),データ_研究棟施設!$J$5:$J$1048576,OFFSET($G$9,ROW()-ROW($N$9),AX$6-$D$4))&gt;=50,IF(SUMIFS(OFFSET(データ_研究棟施設!$M$5:$M$1048576,0,ROUND(AX$8*24,1)),データ_研究棟施設!$J$5:$J$1048576,OFFSET($G$9,ROW()-ROW($N$9),AX$6-$D$4))&gt;=100*$E98,"×","△"),IF(OR(AX$8&lt;9/24,AX$8&gt;=17/24,AX$110="△"),"△","〇")))</f>
        <v>〇</v>
      </c>
      <c r="AY98" s="29" t="str">
        <f ca="1">IF(OR(AY$9="×",AY$110="×"),"×",IF(SUMIFS(OFFSET(データ_研究棟施設!$M$5:$M$1048576,0,ROUND(AY$8*24,1)),データ_研究棟施設!$J$5:$J$1048576,OFFSET($G$9,ROW()-ROW($N$9),AY$6-$D$4))&gt;=50,IF(SUMIFS(OFFSET(データ_研究棟施設!$M$5:$M$1048576,0,ROUND(AY$8*24,1)),データ_研究棟施設!$J$5:$J$1048576,OFFSET($G$9,ROW()-ROW($N$9),AY$6-$D$4))&gt;=100*$E98,"×","△"),IF(OR(AY$8&lt;9/24,AY$8&gt;=17/24,AY$110="△"),"△","〇")))</f>
        <v>〇</v>
      </c>
      <c r="AZ98" s="29" t="str">
        <f ca="1">IF(OR(AZ$9="×",AZ$110="×"),"×",IF(SUMIFS(OFFSET(データ_研究棟施設!$M$5:$M$1048576,0,ROUND(AZ$8*24,1)),データ_研究棟施設!$J$5:$J$1048576,OFFSET($G$9,ROW()-ROW($N$9),AZ$6-$D$4))&gt;=50,IF(SUMIFS(OFFSET(データ_研究棟施設!$M$5:$M$1048576,0,ROUND(AZ$8*24,1)),データ_研究棟施設!$J$5:$J$1048576,OFFSET($G$9,ROW()-ROW($N$9),AZ$6-$D$4))&gt;=100*$E98,"×","△"),IF(OR(AZ$8&lt;9/24,AZ$8&gt;=17/24,AZ$110="△"),"△","〇")))</f>
        <v>〇</v>
      </c>
      <c r="BA98" s="29" t="str">
        <f ca="1">IF(OR(BA$9="×",BA$110="×"),"×",IF(SUMIFS(OFFSET(データ_研究棟施設!$M$5:$M$1048576,0,ROUND(BA$8*24,1)),データ_研究棟施設!$J$5:$J$1048576,OFFSET($G$9,ROW()-ROW($N$9),BA$6-$D$4))&gt;=50,IF(SUMIFS(OFFSET(データ_研究棟施設!$M$5:$M$1048576,0,ROUND(BA$8*24,1)),データ_研究棟施設!$J$5:$J$1048576,OFFSET($G$9,ROW()-ROW($N$9),BA$6-$D$4))&gt;=100*$E98,"×","△"),IF(OR(BA$8&lt;9/24,BA$8&gt;=17/24,BA$110="△"),"△","〇")))</f>
        <v>〇</v>
      </c>
      <c r="BB98" s="29" t="str">
        <f ca="1">IF(OR(BB$9="×",BB$110="×"),"×",IF(SUMIFS(OFFSET(データ_研究棟施設!$M$5:$M$1048576,0,ROUND(BB$8*24,1)),データ_研究棟施設!$J$5:$J$1048576,OFFSET($G$9,ROW()-ROW($N$9),BB$6-$D$4))&gt;=50,IF(SUMIFS(OFFSET(データ_研究棟施設!$M$5:$M$1048576,0,ROUND(BB$8*24,1)),データ_研究棟施設!$J$5:$J$1048576,OFFSET($G$9,ROW()-ROW($N$9),BB$6-$D$4))&gt;=100*$E98,"×","△"),IF(OR(BB$8&lt;9/24,BB$8&gt;=17/24,BB$110="△"),"△","〇")))</f>
        <v>〇</v>
      </c>
      <c r="BC98" s="28" t="str">
        <f ca="1">IF(OR(BC$9="×",BC$110="×"),"×",IF(SUMIFS(OFFSET(データ_研究棟施設!$M$5:$M$1048576,0,ROUND(BC$8*24,1)),データ_研究棟施設!$J$5:$J$1048576,OFFSET($G$9,ROW()-ROW($N$9),BC$6-$D$4))&gt;=50,IF(SUMIFS(OFFSET(データ_研究棟施設!$M$5:$M$1048576,0,ROUND(BC$8*24,1)),データ_研究棟施設!$J$5:$J$1048576,OFFSET($G$9,ROW()-ROW($N$9),BC$6-$D$4))&gt;=100*$E98,"×","△"),IF(OR(BC$8&lt;9/24,BC$8&gt;=17/24,BC$110="△"),"△","〇")))</f>
        <v>△</v>
      </c>
      <c r="BD98" s="29" t="str">
        <f ca="1">IF(OR(BD$9="×",BD$110="×"),"×",IF(SUMIFS(OFFSET(データ_研究棟施設!$M$5:$M$1048576,0,ROUND(BD$8*24,1)),データ_研究棟施設!$J$5:$J$1048576,OFFSET($G$9,ROW()-ROW($N$9),BD$6-$D$4))&gt;=50,IF(SUMIFS(OFFSET(データ_研究棟施設!$M$5:$M$1048576,0,ROUND(BD$8*24,1)),データ_研究棟施設!$J$5:$J$1048576,OFFSET($G$9,ROW()-ROW($N$9),BD$6-$D$4))&gt;=100*$E98,"×","△"),IF(OR(BD$8&lt;9/24,BD$8&gt;=17/24,BD$110="△"),"△","〇")))</f>
        <v>△</v>
      </c>
      <c r="BE98" s="29" t="str">
        <f ca="1">IF(OR(BE$9="×",BE$110="×"),"×",IF(SUMIFS(OFFSET(データ_研究棟施設!$M$5:$M$1048576,0,ROUND(BE$8*24,1)),データ_研究棟施設!$J$5:$J$1048576,OFFSET($G$9,ROW()-ROW($N$9),BE$6-$D$4))&gt;=50,IF(SUMIFS(OFFSET(データ_研究棟施設!$M$5:$M$1048576,0,ROUND(BE$8*24,1)),データ_研究棟施設!$J$5:$J$1048576,OFFSET($G$9,ROW()-ROW($N$9),BE$6-$D$4))&gt;=100*$E98,"×","△"),IF(OR(BE$8&lt;9/24,BE$8&gt;=17/24,BE$110="△"),"△","〇")))</f>
        <v>△</v>
      </c>
      <c r="BF98" s="30" t="str">
        <f ca="1">IF(OR(BF$9="×",BF$110="×"),"×",IF(SUMIFS(OFFSET(データ_研究棟施設!$M$5:$M$1048576,0,ROUND(BF$8*24,1)),データ_研究棟施設!$J$5:$J$1048576,OFFSET($G$9,ROW()-ROW($N$9),BF$6-$D$4))&gt;=50,IF(SUMIFS(OFFSET(データ_研究棟施設!$M$5:$M$1048576,0,ROUND(BF$8*24,1)),データ_研究棟施設!$J$5:$J$1048576,OFFSET($G$9,ROW()-ROW($N$9),BF$6-$D$4))&gt;=100*$E98,"×","△"),IF(OR(BF$8&lt;9/24,BF$8&gt;=17/24,BF$110="△"),"△","〇")))</f>
        <v>△</v>
      </c>
      <c r="BG98" s="29" t="str">
        <f ca="1">IF(OR(BG$9="×",BG$110="×"),"×",IF(SUMIFS(OFFSET(データ_研究棟施設!$M$5:$M$1048576,0,ROUND(BG$8*24,1)),データ_研究棟施設!$J$5:$J$1048576,OFFSET($G$9,ROW()-ROW($N$9),BG$6-$D$4))&gt;=50,IF(SUMIFS(OFFSET(データ_研究棟施設!$M$5:$M$1048576,0,ROUND(BG$8*24,1)),データ_研究棟施設!$J$5:$J$1048576,OFFSET($G$9,ROW()-ROW($N$9),BG$6-$D$4))&gt;=100*$E98,"×","△"),IF(OR(BG$8&lt;9/24,BG$8&gt;=17/24,BG$110="△"),"△","〇")))</f>
        <v>△</v>
      </c>
      <c r="BH98" s="29" t="str">
        <f ca="1">IF(OR(BH$9="×",BH$110="×"),"×",IF(SUMIFS(OFFSET(データ_研究棟施設!$M$5:$M$1048576,0,ROUND(BH$8*24,1)),データ_研究棟施設!$J$5:$J$1048576,OFFSET($G$9,ROW()-ROW($N$9),BH$6-$D$4))&gt;=50,IF(SUMIFS(OFFSET(データ_研究棟施設!$M$5:$M$1048576,0,ROUND(BH$8*24,1)),データ_研究棟施設!$J$5:$J$1048576,OFFSET($G$9,ROW()-ROW($N$9),BH$6-$D$4))&gt;=100*$E98,"×","△"),IF(OR(BH$8&lt;9/24,BH$8&gt;=17/24,BH$110="△"),"△","〇")))</f>
        <v>△</v>
      </c>
      <c r="BI98" s="37" t="str">
        <f ca="1">IF(OR(BI$9="×",BI$110="×"),"×",IF(SUMIFS(OFFSET(データ_研究棟施設!$M$5:$M$1048576,0,ROUND(BI$8*24,1)),データ_研究棟施設!$J$5:$J$1048576,OFFSET($G$9,ROW()-ROW($N$9),BI$6-$D$4))&gt;=50,IF(SUMIFS(OFFSET(データ_研究棟施設!$M$5:$M$1048576,0,ROUND(BI$8*24,1)),データ_研究棟施設!$J$5:$J$1048576,OFFSET($G$9,ROW()-ROW($N$9),BI$6-$D$4))&gt;=100*$E98,"×","△"),IF(OR(BI$8&lt;9/24,BI$8&gt;=17/24,BI$110="△"),"△","〇")))</f>
        <v>△</v>
      </c>
      <c r="BJ98" s="36" t="str">
        <f ca="1">IF(OR(BJ$9="×",BJ$110="×"),"×",IF(SUMIFS(OFFSET(データ_研究棟施設!$M$5:$M$1048576,0,ROUND(BJ$8*24,1)),データ_研究棟施設!$J$5:$J$1048576,OFFSET($G$9,ROW()-ROW($N$9),BJ$6-$D$4))&gt;=50,IF(SUMIFS(OFFSET(データ_研究棟施設!$M$5:$M$1048576,0,ROUND(BJ$8*24,1)),データ_研究棟施設!$J$5:$J$1048576,OFFSET($G$9,ROW()-ROW($N$9),BJ$6-$D$4))&gt;=100*$E98,"×","△"),IF(OR(BJ$8&lt;9/24,BJ$8&gt;=17/24,BJ$110="△"),"△","〇")))</f>
        <v>△</v>
      </c>
      <c r="BK98" s="29" t="str">
        <f ca="1">IF(OR(BK$9="×",BK$110="×"),"×",IF(SUMIFS(OFFSET(データ_研究棟施設!$M$5:$M$1048576,0,ROUND(BK$8*24,1)),データ_研究棟施設!$J$5:$J$1048576,OFFSET($G$9,ROW()-ROW($N$9),BK$6-$D$4))&gt;=50,IF(SUMIFS(OFFSET(データ_研究棟施設!$M$5:$M$1048576,0,ROUND(BK$8*24,1)),データ_研究棟施設!$J$5:$J$1048576,OFFSET($G$9,ROW()-ROW($N$9),BK$6-$D$4))&gt;=100*$E98,"×","△"),IF(OR(BK$8&lt;9/24,BK$8&gt;=17/24,BK$110="△"),"△","〇")))</f>
        <v>△</v>
      </c>
      <c r="BL98" s="29" t="str">
        <f ca="1">IF(OR(BL$9="×",BL$110="×"),"×",IF(SUMIFS(OFFSET(データ_研究棟施設!$M$5:$M$1048576,0,ROUND(BL$8*24,1)),データ_研究棟施設!$J$5:$J$1048576,OFFSET($G$9,ROW()-ROW($N$9),BL$6-$D$4))&gt;=50,IF(SUMIFS(OFFSET(データ_研究棟施設!$M$5:$M$1048576,0,ROUND(BL$8*24,1)),データ_研究棟施設!$J$5:$J$1048576,OFFSET($G$9,ROW()-ROW($N$9),BL$6-$D$4))&gt;=100*$E98,"×","△"),IF(OR(BL$8&lt;9/24,BL$8&gt;=17/24,BL$110="△"),"△","〇")))</f>
        <v>△</v>
      </c>
      <c r="BM98" s="29" t="str">
        <f ca="1">IF(OR(BM$9="×",BM$110="×"),"×",IF(SUMIFS(OFFSET(データ_研究棟施設!$M$5:$M$1048576,0,ROUND(BM$8*24,1)),データ_研究棟施設!$J$5:$J$1048576,OFFSET($G$9,ROW()-ROW($N$9),BM$6-$D$4))&gt;=50,IF(SUMIFS(OFFSET(データ_研究棟施設!$M$5:$M$1048576,0,ROUND(BM$8*24,1)),データ_研究棟施設!$J$5:$J$1048576,OFFSET($G$9,ROW()-ROW($N$9),BM$6-$D$4))&gt;=100*$E98,"×","△"),IF(OR(BM$8&lt;9/24,BM$8&gt;=17/24,BM$110="△"),"△","〇")))</f>
        <v>△</v>
      </c>
      <c r="BN98" s="29" t="str">
        <f ca="1">IF(OR(BN$9="×",BN$110="×"),"×",IF(SUMIFS(OFFSET(データ_研究棟施設!$M$5:$M$1048576,0,ROUND(BN$8*24,1)),データ_研究棟施設!$J$5:$J$1048576,OFFSET($G$9,ROW()-ROW($N$9),BN$6-$D$4))&gt;=50,IF(SUMIFS(OFFSET(データ_研究棟施設!$M$5:$M$1048576,0,ROUND(BN$8*24,1)),データ_研究棟施設!$J$5:$J$1048576,OFFSET($G$9,ROW()-ROW($N$9),BN$6-$D$4))&gt;=100*$E98,"×","△"),IF(OR(BN$8&lt;9/24,BN$8&gt;=17/24,BN$110="△"),"△","〇")))</f>
        <v>△</v>
      </c>
      <c r="BO98" s="29" t="str">
        <f ca="1">IF(OR(BO$9="×",BO$110="×"),"×",IF(SUMIFS(OFFSET(データ_研究棟施設!$M$5:$M$1048576,0,ROUND(BO$8*24,1)),データ_研究棟施設!$J$5:$J$1048576,OFFSET($G$9,ROW()-ROW($N$9),BO$6-$D$4))&gt;=50,IF(SUMIFS(OFFSET(データ_研究棟施設!$M$5:$M$1048576,0,ROUND(BO$8*24,1)),データ_研究棟施設!$J$5:$J$1048576,OFFSET($G$9,ROW()-ROW($N$9),BO$6-$D$4))&gt;=100*$E98,"×","△"),IF(OR(BO$8&lt;9/24,BO$8&gt;=17/24,BO$110="△"),"△","〇")))</f>
        <v>△</v>
      </c>
      <c r="BP98" s="29" t="str">
        <f ca="1">IF(OR(BP$9="×",BP$110="×"),"×",IF(SUMIFS(OFFSET(データ_研究棟施設!$M$5:$M$1048576,0,ROUND(BP$8*24,1)),データ_研究棟施設!$J$5:$J$1048576,OFFSET($G$9,ROW()-ROW($N$9),BP$6-$D$4))&gt;=50,IF(SUMIFS(OFFSET(データ_研究棟施設!$M$5:$M$1048576,0,ROUND(BP$8*24,1)),データ_研究棟施設!$J$5:$J$1048576,OFFSET($G$9,ROW()-ROW($N$9),BP$6-$D$4))&gt;=100*$E98,"×","△"),IF(OR(BP$8&lt;9/24,BP$8&gt;=17/24,BP$110="△"),"△","〇")))</f>
        <v>△</v>
      </c>
      <c r="BQ98" s="29" t="str">
        <f ca="1">IF(OR(BQ$9="×",BQ$110="×"),"×",IF(SUMIFS(OFFSET(データ_研究棟施設!$M$5:$M$1048576,0,ROUND(BQ$8*24,1)),データ_研究棟施設!$J$5:$J$1048576,OFFSET($G$9,ROW()-ROW($N$9),BQ$6-$D$4))&gt;=50,IF(SUMIFS(OFFSET(データ_研究棟施設!$M$5:$M$1048576,0,ROUND(BQ$8*24,1)),データ_研究棟施設!$J$5:$J$1048576,OFFSET($G$9,ROW()-ROW($N$9),BQ$6-$D$4))&gt;=100*$E98,"×","△"),IF(OR(BQ$8&lt;9/24,BQ$8&gt;=17/24,BQ$110="△"),"△","〇")))</f>
        <v>△</v>
      </c>
      <c r="BR98" s="29" t="str">
        <f ca="1">IF(OR(BR$9="×",BR$110="×"),"×",IF(SUMIFS(OFFSET(データ_研究棟施設!$M$5:$M$1048576,0,ROUND(BR$8*24,1)),データ_研究棟施設!$J$5:$J$1048576,OFFSET($G$9,ROW()-ROW($N$9),BR$6-$D$4))&gt;=50,IF(SUMIFS(OFFSET(データ_研究棟施設!$M$5:$M$1048576,0,ROUND(BR$8*24,1)),データ_研究棟施設!$J$5:$J$1048576,OFFSET($G$9,ROW()-ROW($N$9),BR$6-$D$4))&gt;=100*$E98,"×","△"),IF(OR(BR$8&lt;9/24,BR$8&gt;=17/24,BR$110="△"),"△","〇")))</f>
        <v>△</v>
      </c>
      <c r="BS98" s="28" t="str">
        <f ca="1">IF(OR(BS$9="×",BS$110="×"),"×",IF(SUMIFS(OFFSET(データ_研究棟施設!$M$5:$M$1048576,0,ROUND(BS$8*24,1)),データ_研究棟施設!$J$5:$J$1048576,OFFSET($G$9,ROW()-ROW($N$9),BS$6-$D$4))&gt;=50,IF(SUMIFS(OFFSET(データ_研究棟施設!$M$5:$M$1048576,0,ROUND(BS$8*24,1)),データ_研究棟施設!$J$5:$J$1048576,OFFSET($G$9,ROW()-ROW($N$9),BS$6-$D$4))&gt;=100*$E98,"×","△"),IF(OR(BS$8&lt;9/24,BS$8&gt;=17/24,BS$110="△"),"△","〇")))</f>
        <v>〇</v>
      </c>
      <c r="BT98" s="29" t="str">
        <f ca="1">IF(OR(BT$9="×",BT$110="×"),"×",IF(SUMIFS(OFFSET(データ_研究棟施設!$M$5:$M$1048576,0,ROUND(BT$8*24,1)),データ_研究棟施設!$J$5:$J$1048576,OFFSET($G$9,ROW()-ROW($N$9),BT$6-$D$4))&gt;=50,IF(SUMIFS(OFFSET(データ_研究棟施設!$M$5:$M$1048576,0,ROUND(BT$8*24,1)),データ_研究棟施設!$J$5:$J$1048576,OFFSET($G$9,ROW()-ROW($N$9),BT$6-$D$4))&gt;=100*$E98,"×","△"),IF(OR(BT$8&lt;9/24,BT$8&gt;=17/24,BT$110="△"),"△","〇")))</f>
        <v>〇</v>
      </c>
      <c r="BU98" s="29" t="str">
        <f ca="1">IF(OR(BU$9="×",BU$110="×"),"×",IF(SUMIFS(OFFSET(データ_研究棟施設!$M$5:$M$1048576,0,ROUND(BU$8*24,1)),データ_研究棟施設!$J$5:$J$1048576,OFFSET($G$9,ROW()-ROW($N$9),BU$6-$D$4))&gt;=50,IF(SUMIFS(OFFSET(データ_研究棟施設!$M$5:$M$1048576,0,ROUND(BU$8*24,1)),データ_研究棟施設!$J$5:$J$1048576,OFFSET($G$9,ROW()-ROW($N$9),BU$6-$D$4))&gt;=100*$E98,"×","△"),IF(OR(BU$8&lt;9/24,BU$8&gt;=17/24,BU$110="△"),"△","〇")))</f>
        <v>〇</v>
      </c>
      <c r="BV98" s="30" t="str">
        <f ca="1">IF(OR(BV$9="×",BV$110="×"),"×",IF(SUMIFS(OFFSET(データ_研究棟施設!$M$5:$M$1048576,0,ROUND(BV$8*24,1)),データ_研究棟施設!$J$5:$J$1048576,OFFSET($G$9,ROW()-ROW($N$9),BV$6-$D$4))&gt;=50,IF(SUMIFS(OFFSET(データ_研究棟施設!$M$5:$M$1048576,0,ROUND(BV$8*24,1)),データ_研究棟施設!$J$5:$J$1048576,OFFSET($G$9,ROW()-ROW($N$9),BV$6-$D$4))&gt;=100*$E98,"×","△"),IF(OR(BV$8&lt;9/24,BV$8&gt;=17/24,BV$110="△"),"△","〇")))</f>
        <v>〇</v>
      </c>
      <c r="BW98" s="29" t="str">
        <f ca="1">IF(OR(BW$9="×",BW$110="×"),"×",IF(SUMIFS(OFFSET(データ_研究棟施設!$M$5:$M$1048576,0,ROUND(BW$8*24,1)),データ_研究棟施設!$J$5:$J$1048576,OFFSET($G$9,ROW()-ROW($N$9),BW$6-$D$4))&gt;=50,IF(SUMIFS(OFFSET(データ_研究棟施設!$M$5:$M$1048576,0,ROUND(BW$8*24,1)),データ_研究棟施設!$J$5:$J$1048576,OFFSET($G$9,ROW()-ROW($N$9),BW$6-$D$4))&gt;=100*$E98,"×","△"),IF(OR(BW$8&lt;9/24,BW$8&gt;=17/24,BW$110="△"),"△","〇")))</f>
        <v>〇</v>
      </c>
      <c r="BX98" s="29" t="str">
        <f ca="1">IF(OR(BX$9="×",BX$110="×"),"×",IF(SUMIFS(OFFSET(データ_研究棟施設!$M$5:$M$1048576,0,ROUND(BX$8*24,1)),データ_研究棟施設!$J$5:$J$1048576,OFFSET($G$9,ROW()-ROW($N$9),BX$6-$D$4))&gt;=50,IF(SUMIFS(OFFSET(データ_研究棟施設!$M$5:$M$1048576,0,ROUND(BX$8*24,1)),データ_研究棟施設!$J$5:$J$1048576,OFFSET($G$9,ROW()-ROW($N$9),BX$6-$D$4))&gt;=100*$E98,"×","△"),IF(OR(BX$8&lt;9/24,BX$8&gt;=17/24,BX$110="△"),"△","〇")))</f>
        <v>〇</v>
      </c>
      <c r="BY98" s="29" t="str">
        <f ca="1">IF(OR(BY$9="×",BY$110="×"),"×",IF(SUMIFS(OFFSET(データ_研究棟施設!$M$5:$M$1048576,0,ROUND(BY$8*24,1)),データ_研究棟施設!$J$5:$J$1048576,OFFSET($G$9,ROW()-ROW($N$9),BY$6-$D$4))&gt;=50,IF(SUMIFS(OFFSET(データ_研究棟施設!$M$5:$M$1048576,0,ROUND(BY$8*24,1)),データ_研究棟施設!$J$5:$J$1048576,OFFSET($G$9,ROW()-ROW($N$9),BY$6-$D$4))&gt;=100*$E98,"×","△"),IF(OR(BY$8&lt;9/24,BY$8&gt;=17/24,BY$110="△"),"△","〇")))</f>
        <v>〇</v>
      </c>
      <c r="BZ98" s="29" t="str">
        <f ca="1">IF(OR(BZ$9="×",BZ$110="×"),"×",IF(SUMIFS(OFFSET(データ_研究棟施設!$M$5:$M$1048576,0,ROUND(BZ$8*24,1)),データ_研究棟施設!$J$5:$J$1048576,OFFSET($G$9,ROW()-ROW($N$9),BZ$6-$D$4))&gt;=50,IF(SUMIFS(OFFSET(データ_研究棟施設!$M$5:$M$1048576,0,ROUND(BZ$8*24,1)),データ_研究棟施設!$J$5:$J$1048576,OFFSET($G$9,ROW()-ROW($N$9),BZ$6-$D$4))&gt;=100*$E98,"×","△"),IF(OR(BZ$8&lt;9/24,BZ$8&gt;=17/24,BZ$110="△"),"△","〇")))</f>
        <v>〇</v>
      </c>
      <c r="CA98" s="28" t="str">
        <f ca="1">IF(OR(CA$9="×",CA$110="×"),"×",IF(SUMIFS(OFFSET(データ_研究棟施設!$M$5:$M$1048576,0,ROUND(CA$8*24,1)),データ_研究棟施設!$J$5:$J$1048576,OFFSET($G$9,ROW()-ROW($N$9),CA$6-$D$4))&gt;=50,IF(SUMIFS(OFFSET(データ_研究棟施設!$M$5:$M$1048576,0,ROUND(CA$8*24,1)),データ_研究棟施設!$J$5:$J$1048576,OFFSET($G$9,ROW()-ROW($N$9),CA$6-$D$4))&gt;=100*$E98,"×","△"),IF(OR(CA$8&lt;9/24,CA$8&gt;=17/24,CA$110="△"),"△","〇")))</f>
        <v>△</v>
      </c>
      <c r="CB98" s="29" t="str">
        <f ca="1">IF(OR(CB$9="×",CB$110="×"),"×",IF(SUMIFS(OFFSET(データ_研究棟施設!$M$5:$M$1048576,0,ROUND(CB$8*24,1)),データ_研究棟施設!$J$5:$J$1048576,OFFSET($G$9,ROW()-ROW($N$9),CB$6-$D$4))&gt;=50,IF(SUMIFS(OFFSET(データ_研究棟施設!$M$5:$M$1048576,0,ROUND(CB$8*24,1)),データ_研究棟施設!$J$5:$J$1048576,OFFSET($G$9,ROW()-ROW($N$9),CB$6-$D$4))&gt;=100*$E98,"×","△"),IF(OR(CB$8&lt;9/24,CB$8&gt;=17/24,CB$110="△"),"△","〇")))</f>
        <v>△</v>
      </c>
      <c r="CC98" s="29" t="str">
        <f ca="1">IF(OR(CC$9="×",CC$110="×"),"×",IF(SUMIFS(OFFSET(データ_研究棟施設!$M$5:$M$1048576,0,ROUND(CC$8*24,1)),データ_研究棟施設!$J$5:$J$1048576,OFFSET($G$9,ROW()-ROW($N$9),CC$6-$D$4))&gt;=50,IF(SUMIFS(OFFSET(データ_研究棟施設!$M$5:$M$1048576,0,ROUND(CC$8*24,1)),データ_研究棟施設!$J$5:$J$1048576,OFFSET($G$9,ROW()-ROW($N$9),CC$6-$D$4))&gt;=100*$E98,"×","△"),IF(OR(CC$8&lt;9/24,CC$8&gt;=17/24,CC$110="△"),"△","〇")))</f>
        <v>△</v>
      </c>
      <c r="CD98" s="30" t="str">
        <f ca="1">IF(OR(CD$9="×",CD$110="×"),"×",IF(SUMIFS(OFFSET(データ_研究棟施設!$M$5:$M$1048576,0,ROUND(CD$8*24,1)),データ_研究棟施設!$J$5:$J$1048576,OFFSET($G$9,ROW()-ROW($N$9),CD$6-$D$4))&gt;=50,IF(SUMIFS(OFFSET(データ_研究棟施設!$M$5:$M$1048576,0,ROUND(CD$8*24,1)),データ_研究棟施設!$J$5:$J$1048576,OFFSET($G$9,ROW()-ROW($N$9),CD$6-$D$4))&gt;=100*$E98,"×","△"),IF(OR(CD$8&lt;9/24,CD$8&gt;=17/24,CD$110="△"),"△","〇")))</f>
        <v>△</v>
      </c>
      <c r="CE98" s="29" t="str">
        <f ca="1">IF(OR(CE$9="×",CE$110="×"),"×",IF(SUMIFS(OFFSET(データ_研究棟施設!$M$5:$M$1048576,0,ROUND(CE$8*24,1)),データ_研究棟施設!$J$5:$J$1048576,OFFSET($G$9,ROW()-ROW($N$9),CE$6-$D$4))&gt;=50,IF(SUMIFS(OFFSET(データ_研究棟施設!$M$5:$M$1048576,0,ROUND(CE$8*24,1)),データ_研究棟施設!$J$5:$J$1048576,OFFSET($G$9,ROW()-ROW($N$9),CE$6-$D$4))&gt;=100*$E98,"×","△"),IF(OR(CE$8&lt;9/24,CE$8&gt;=17/24,CE$110="△"),"△","〇")))</f>
        <v>△</v>
      </c>
      <c r="CF98" s="29" t="str">
        <f ca="1">IF(OR(CF$9="×",CF$110="×"),"×",IF(SUMIFS(OFFSET(データ_研究棟施設!$M$5:$M$1048576,0,ROUND(CF$8*24,1)),データ_研究棟施設!$J$5:$J$1048576,OFFSET($G$9,ROW()-ROW($N$9),CF$6-$D$4))&gt;=50,IF(SUMIFS(OFFSET(データ_研究棟施設!$M$5:$M$1048576,0,ROUND(CF$8*24,1)),データ_研究棟施設!$J$5:$J$1048576,OFFSET($G$9,ROW()-ROW($N$9),CF$6-$D$4))&gt;=100*$E98,"×","△"),IF(OR(CF$8&lt;9/24,CF$8&gt;=17/24,CF$110="△"),"△","〇")))</f>
        <v>△</v>
      </c>
      <c r="CG98" s="37" t="str">
        <f ca="1">IF(OR(CG$9="×",CG$110="×"),"×",IF(SUMIFS(OFFSET(データ_研究棟施設!$M$5:$M$1048576,0,ROUND(CG$8*24,1)),データ_研究棟施設!$J$5:$J$1048576,OFFSET($G$9,ROW()-ROW($N$9),CG$6-$D$4))&gt;=50,IF(SUMIFS(OFFSET(データ_研究棟施設!$M$5:$M$1048576,0,ROUND(CG$8*24,1)),データ_研究棟施設!$J$5:$J$1048576,OFFSET($G$9,ROW()-ROW($N$9),CG$6-$D$4))&gt;=100*$E98,"×","△"),IF(OR(CG$8&lt;9/24,CG$8&gt;=17/24,CG$110="△"),"△","〇")))</f>
        <v>△</v>
      </c>
      <c r="CH98" s="36" t="str">
        <f ca="1">IF(OR(CH$9="×",CH$110="×"),"×",IF(SUMIFS(OFFSET(データ_研究棟施設!$M$5:$M$1048576,0,ROUND(CH$8*24,1)),データ_研究棟施設!$J$5:$J$1048576,OFFSET($G$9,ROW()-ROW($N$9),CH$6-$D$4))&gt;=50,IF(SUMIFS(OFFSET(データ_研究棟施設!$M$5:$M$1048576,0,ROUND(CH$8*24,1)),データ_研究棟施設!$J$5:$J$1048576,OFFSET($G$9,ROW()-ROW($N$9),CH$6-$D$4))&gt;=100*$E98,"×","△"),IF(OR(CH$8&lt;9/24,CH$8&gt;=17/24,CH$110="△"),"△","〇")))</f>
        <v>△</v>
      </c>
      <c r="CI98" s="29" t="str">
        <f ca="1">IF(OR(CI$9="×",CI$110="×"),"×",IF(SUMIFS(OFFSET(データ_研究棟施設!$M$5:$M$1048576,0,ROUND(CI$8*24,1)),データ_研究棟施設!$J$5:$J$1048576,OFFSET($G$9,ROW()-ROW($N$9),CI$6-$D$4))&gt;=50,IF(SUMIFS(OFFSET(データ_研究棟施設!$M$5:$M$1048576,0,ROUND(CI$8*24,1)),データ_研究棟施設!$J$5:$J$1048576,OFFSET($G$9,ROW()-ROW($N$9),CI$6-$D$4))&gt;=100*$E98,"×","△"),IF(OR(CI$8&lt;9/24,CI$8&gt;=17/24,CI$110="△"),"△","〇")))</f>
        <v>△</v>
      </c>
      <c r="CJ98" s="29" t="str">
        <f ca="1">IF(OR(CJ$9="×",CJ$110="×"),"×",IF(SUMIFS(OFFSET(データ_研究棟施設!$M$5:$M$1048576,0,ROUND(CJ$8*24,1)),データ_研究棟施設!$J$5:$J$1048576,OFFSET($G$9,ROW()-ROW($N$9),CJ$6-$D$4))&gt;=50,IF(SUMIFS(OFFSET(データ_研究棟施設!$M$5:$M$1048576,0,ROUND(CJ$8*24,1)),データ_研究棟施設!$J$5:$J$1048576,OFFSET($G$9,ROW()-ROW($N$9),CJ$6-$D$4))&gt;=100*$E98,"×","△"),IF(OR(CJ$8&lt;9/24,CJ$8&gt;=17/24,CJ$110="△"),"△","〇")))</f>
        <v>△</v>
      </c>
      <c r="CK98" s="29" t="str">
        <f ca="1">IF(OR(CK$9="×",CK$110="×"),"×",IF(SUMIFS(OFFSET(データ_研究棟施設!$M$5:$M$1048576,0,ROUND(CK$8*24,1)),データ_研究棟施設!$J$5:$J$1048576,OFFSET($G$9,ROW()-ROW($N$9),CK$6-$D$4))&gt;=50,IF(SUMIFS(OFFSET(データ_研究棟施設!$M$5:$M$1048576,0,ROUND(CK$8*24,1)),データ_研究棟施設!$J$5:$J$1048576,OFFSET($G$9,ROW()-ROW($N$9),CK$6-$D$4))&gt;=100*$E98,"×","△"),IF(OR(CK$8&lt;9/24,CK$8&gt;=17/24,CK$110="△"),"△","〇")))</f>
        <v>△</v>
      </c>
      <c r="CL98" s="29" t="str">
        <f ca="1">IF(OR(CL$9="×",CL$110="×"),"×",IF(SUMIFS(OFFSET(データ_研究棟施設!$M$5:$M$1048576,0,ROUND(CL$8*24,1)),データ_研究棟施設!$J$5:$J$1048576,OFFSET($G$9,ROW()-ROW($N$9),CL$6-$D$4))&gt;=50,IF(SUMIFS(OFFSET(データ_研究棟施設!$M$5:$M$1048576,0,ROUND(CL$8*24,1)),データ_研究棟施設!$J$5:$J$1048576,OFFSET($G$9,ROW()-ROW($N$9),CL$6-$D$4))&gt;=100*$E98,"×","△"),IF(OR(CL$8&lt;9/24,CL$8&gt;=17/24,CL$110="△"),"△","〇")))</f>
        <v>△</v>
      </c>
      <c r="CM98" s="29" t="str">
        <f ca="1">IF(OR(CM$9="×",CM$110="×"),"×",IF(SUMIFS(OFFSET(データ_研究棟施設!$M$5:$M$1048576,0,ROUND(CM$8*24,1)),データ_研究棟施設!$J$5:$J$1048576,OFFSET($G$9,ROW()-ROW($N$9),CM$6-$D$4))&gt;=50,IF(SUMIFS(OFFSET(データ_研究棟施設!$M$5:$M$1048576,0,ROUND(CM$8*24,1)),データ_研究棟施設!$J$5:$J$1048576,OFFSET($G$9,ROW()-ROW($N$9),CM$6-$D$4))&gt;=100*$E98,"×","△"),IF(OR(CM$8&lt;9/24,CM$8&gt;=17/24,CM$110="△"),"△","〇")))</f>
        <v>△</v>
      </c>
      <c r="CN98" s="29" t="str">
        <f ca="1">IF(OR(CN$9="×",CN$110="×"),"×",IF(SUMIFS(OFFSET(データ_研究棟施設!$M$5:$M$1048576,0,ROUND(CN$8*24,1)),データ_研究棟施設!$J$5:$J$1048576,OFFSET($G$9,ROW()-ROW($N$9),CN$6-$D$4))&gt;=50,IF(SUMIFS(OFFSET(データ_研究棟施設!$M$5:$M$1048576,0,ROUND(CN$8*24,1)),データ_研究棟施設!$J$5:$J$1048576,OFFSET($G$9,ROW()-ROW($N$9),CN$6-$D$4))&gt;=100*$E98,"×","△"),IF(OR(CN$8&lt;9/24,CN$8&gt;=17/24,CN$110="△"),"△","〇")))</f>
        <v>△</v>
      </c>
      <c r="CO98" s="29" t="str">
        <f ca="1">IF(OR(CO$9="×",CO$110="×"),"×",IF(SUMIFS(OFFSET(データ_研究棟施設!$M$5:$M$1048576,0,ROUND(CO$8*24,1)),データ_研究棟施設!$J$5:$J$1048576,OFFSET($G$9,ROW()-ROW($N$9),CO$6-$D$4))&gt;=50,IF(SUMIFS(OFFSET(データ_研究棟施設!$M$5:$M$1048576,0,ROUND(CO$8*24,1)),データ_研究棟施設!$J$5:$J$1048576,OFFSET($G$9,ROW()-ROW($N$9),CO$6-$D$4))&gt;=100*$E98,"×","△"),IF(OR(CO$8&lt;9/24,CO$8&gt;=17/24,CO$110="△"),"△","〇")))</f>
        <v>△</v>
      </c>
      <c r="CP98" s="29" t="str">
        <f ca="1">IF(OR(CP$9="×",CP$110="×"),"×",IF(SUMIFS(OFFSET(データ_研究棟施設!$M$5:$M$1048576,0,ROUND(CP$8*24,1)),データ_研究棟施設!$J$5:$J$1048576,OFFSET($G$9,ROW()-ROW($N$9),CP$6-$D$4))&gt;=50,IF(SUMIFS(OFFSET(データ_研究棟施設!$M$5:$M$1048576,0,ROUND(CP$8*24,1)),データ_研究棟施設!$J$5:$J$1048576,OFFSET($G$9,ROW()-ROW($N$9),CP$6-$D$4))&gt;=100*$E98,"×","△"),IF(OR(CP$8&lt;9/24,CP$8&gt;=17/24,CP$110="△"),"△","〇")))</f>
        <v>△</v>
      </c>
      <c r="CQ98" s="28" t="str">
        <f ca="1">IF(OR(CQ$9="×",CQ$110="×"),"×",IF(SUMIFS(OFFSET(データ_研究棟施設!$M$5:$M$1048576,0,ROUND(CQ$8*24,1)),データ_研究棟施設!$J$5:$J$1048576,OFFSET($G$9,ROW()-ROW($N$9),CQ$6-$D$4))&gt;=50,IF(SUMIFS(OFFSET(データ_研究棟施設!$M$5:$M$1048576,0,ROUND(CQ$8*24,1)),データ_研究棟施設!$J$5:$J$1048576,OFFSET($G$9,ROW()-ROW($N$9),CQ$6-$D$4))&gt;=100*$E98,"×","△"),IF(OR(CQ$8&lt;9/24,CQ$8&gt;=17/24,CQ$110="△"),"△","〇")))</f>
        <v>〇</v>
      </c>
      <c r="CR98" s="29" t="str">
        <f ca="1">IF(OR(CR$9="×",CR$110="×"),"×",IF(SUMIFS(OFFSET(データ_研究棟施設!$M$5:$M$1048576,0,ROUND(CR$8*24,1)),データ_研究棟施設!$J$5:$J$1048576,OFFSET($G$9,ROW()-ROW($N$9),CR$6-$D$4))&gt;=50,IF(SUMIFS(OFFSET(データ_研究棟施設!$M$5:$M$1048576,0,ROUND(CR$8*24,1)),データ_研究棟施設!$J$5:$J$1048576,OFFSET($G$9,ROW()-ROW($N$9),CR$6-$D$4))&gt;=100*$E98,"×","△"),IF(OR(CR$8&lt;9/24,CR$8&gt;=17/24,CR$110="△"),"△","〇")))</f>
        <v>〇</v>
      </c>
      <c r="CS98" s="29" t="str">
        <f ca="1">IF(OR(CS$9="×",CS$110="×"),"×",IF(SUMIFS(OFFSET(データ_研究棟施設!$M$5:$M$1048576,0,ROUND(CS$8*24,1)),データ_研究棟施設!$J$5:$J$1048576,OFFSET($G$9,ROW()-ROW($N$9),CS$6-$D$4))&gt;=50,IF(SUMIFS(OFFSET(データ_研究棟施設!$M$5:$M$1048576,0,ROUND(CS$8*24,1)),データ_研究棟施設!$J$5:$J$1048576,OFFSET($G$9,ROW()-ROW($N$9),CS$6-$D$4))&gt;=100*$E98,"×","△"),IF(OR(CS$8&lt;9/24,CS$8&gt;=17/24,CS$110="△"),"△","〇")))</f>
        <v>〇</v>
      </c>
      <c r="CT98" s="30" t="str">
        <f ca="1">IF(OR(CT$9="×",CT$110="×"),"×",IF(SUMIFS(OFFSET(データ_研究棟施設!$M$5:$M$1048576,0,ROUND(CT$8*24,1)),データ_研究棟施設!$J$5:$J$1048576,OFFSET($G$9,ROW()-ROW($N$9),CT$6-$D$4))&gt;=50,IF(SUMIFS(OFFSET(データ_研究棟施設!$M$5:$M$1048576,0,ROUND(CT$8*24,1)),データ_研究棟施設!$J$5:$J$1048576,OFFSET($G$9,ROW()-ROW($N$9),CT$6-$D$4))&gt;=100*$E98,"×","△"),IF(OR(CT$8&lt;9/24,CT$8&gt;=17/24,CT$110="△"),"△","〇")))</f>
        <v>〇</v>
      </c>
      <c r="CU98" s="29" t="str">
        <f ca="1">IF(OR(CU$9="×",CU$110="×"),"×",IF(SUMIFS(OFFSET(データ_研究棟施設!$M$5:$M$1048576,0,ROUND(CU$8*24,1)),データ_研究棟施設!$J$5:$J$1048576,OFFSET($G$9,ROW()-ROW($N$9),CU$6-$D$4))&gt;=50,IF(SUMIFS(OFFSET(データ_研究棟施設!$M$5:$M$1048576,0,ROUND(CU$8*24,1)),データ_研究棟施設!$J$5:$J$1048576,OFFSET($G$9,ROW()-ROW($N$9),CU$6-$D$4))&gt;=100*$E98,"×","△"),IF(OR(CU$8&lt;9/24,CU$8&gt;=17/24,CU$110="△"),"△","〇")))</f>
        <v>〇</v>
      </c>
      <c r="CV98" s="29" t="str">
        <f ca="1">IF(OR(CV$9="×",CV$110="×"),"×",IF(SUMIFS(OFFSET(データ_研究棟施設!$M$5:$M$1048576,0,ROUND(CV$8*24,1)),データ_研究棟施設!$J$5:$J$1048576,OFFSET($G$9,ROW()-ROW($N$9),CV$6-$D$4))&gt;=50,IF(SUMIFS(OFFSET(データ_研究棟施設!$M$5:$M$1048576,0,ROUND(CV$8*24,1)),データ_研究棟施設!$J$5:$J$1048576,OFFSET($G$9,ROW()-ROW($N$9),CV$6-$D$4))&gt;=100*$E98,"×","△"),IF(OR(CV$8&lt;9/24,CV$8&gt;=17/24,CV$110="△"),"△","〇")))</f>
        <v>〇</v>
      </c>
      <c r="CW98" s="29" t="str">
        <f ca="1">IF(OR(CW$9="×",CW$110="×"),"×",IF(SUMIFS(OFFSET(データ_研究棟施設!$M$5:$M$1048576,0,ROUND(CW$8*24,1)),データ_研究棟施設!$J$5:$J$1048576,OFFSET($G$9,ROW()-ROW($N$9),CW$6-$D$4))&gt;=50,IF(SUMIFS(OFFSET(データ_研究棟施設!$M$5:$M$1048576,0,ROUND(CW$8*24,1)),データ_研究棟施設!$J$5:$J$1048576,OFFSET($G$9,ROW()-ROW($N$9),CW$6-$D$4))&gt;=100*$E98,"×","△"),IF(OR(CW$8&lt;9/24,CW$8&gt;=17/24,CW$110="△"),"△","〇")))</f>
        <v>〇</v>
      </c>
      <c r="CX98" s="29" t="str">
        <f ca="1">IF(OR(CX$9="×",CX$110="×"),"×",IF(SUMIFS(OFFSET(データ_研究棟施設!$M$5:$M$1048576,0,ROUND(CX$8*24,1)),データ_研究棟施設!$J$5:$J$1048576,OFFSET($G$9,ROW()-ROW($N$9),CX$6-$D$4))&gt;=50,IF(SUMIFS(OFFSET(データ_研究棟施設!$M$5:$M$1048576,0,ROUND(CX$8*24,1)),データ_研究棟施設!$J$5:$J$1048576,OFFSET($G$9,ROW()-ROW($N$9),CX$6-$D$4))&gt;=100*$E98,"×","△"),IF(OR(CX$8&lt;9/24,CX$8&gt;=17/24,CX$110="△"),"△","〇")))</f>
        <v>〇</v>
      </c>
      <c r="CY98" s="28" t="str">
        <f ca="1">IF(OR(CY$9="×",CY$110="×"),"×",IF(SUMIFS(OFFSET(データ_研究棟施設!$M$5:$M$1048576,0,ROUND(CY$8*24,1)),データ_研究棟施設!$J$5:$J$1048576,OFFSET($G$9,ROW()-ROW($N$9),CY$6-$D$4))&gt;=50,IF(SUMIFS(OFFSET(データ_研究棟施設!$M$5:$M$1048576,0,ROUND(CY$8*24,1)),データ_研究棟施設!$J$5:$J$1048576,OFFSET($G$9,ROW()-ROW($N$9),CY$6-$D$4))&gt;=100*$E98,"×","△"),IF(OR(CY$8&lt;9/24,CY$8&gt;=17/24,CY$110="△"),"△","〇")))</f>
        <v>△</v>
      </c>
      <c r="CZ98" s="29" t="str">
        <f ca="1">IF(OR(CZ$9="×",CZ$110="×"),"×",IF(SUMIFS(OFFSET(データ_研究棟施設!$M$5:$M$1048576,0,ROUND(CZ$8*24,1)),データ_研究棟施設!$J$5:$J$1048576,OFFSET($G$9,ROW()-ROW($N$9),CZ$6-$D$4))&gt;=50,IF(SUMIFS(OFFSET(データ_研究棟施設!$M$5:$M$1048576,0,ROUND(CZ$8*24,1)),データ_研究棟施設!$J$5:$J$1048576,OFFSET($G$9,ROW()-ROW($N$9),CZ$6-$D$4))&gt;=100*$E98,"×","△"),IF(OR(CZ$8&lt;9/24,CZ$8&gt;=17/24,CZ$110="△"),"△","〇")))</f>
        <v>△</v>
      </c>
      <c r="DA98" s="29" t="str">
        <f ca="1">IF(OR(DA$9="×",DA$110="×"),"×",IF(SUMIFS(OFFSET(データ_研究棟施設!$M$5:$M$1048576,0,ROUND(DA$8*24,1)),データ_研究棟施設!$J$5:$J$1048576,OFFSET($G$9,ROW()-ROW($N$9),DA$6-$D$4))&gt;=50,IF(SUMIFS(OFFSET(データ_研究棟施設!$M$5:$M$1048576,0,ROUND(DA$8*24,1)),データ_研究棟施設!$J$5:$J$1048576,OFFSET($G$9,ROW()-ROW($N$9),DA$6-$D$4))&gt;=100*$E98,"×","△"),IF(OR(DA$8&lt;9/24,DA$8&gt;=17/24,DA$110="△"),"△","〇")))</f>
        <v>△</v>
      </c>
      <c r="DB98" s="30" t="str">
        <f ca="1">IF(OR(DB$9="×",DB$110="×"),"×",IF(SUMIFS(OFFSET(データ_研究棟施設!$M$5:$M$1048576,0,ROUND(DB$8*24,1)),データ_研究棟施設!$J$5:$J$1048576,OFFSET($G$9,ROW()-ROW($N$9),DB$6-$D$4))&gt;=50,IF(SUMIFS(OFFSET(データ_研究棟施設!$M$5:$M$1048576,0,ROUND(DB$8*24,1)),データ_研究棟施設!$J$5:$J$1048576,OFFSET($G$9,ROW()-ROW($N$9),DB$6-$D$4))&gt;=100*$E98,"×","△"),IF(OR(DB$8&lt;9/24,DB$8&gt;=17/24,DB$110="△"),"△","〇")))</f>
        <v>△</v>
      </c>
      <c r="DC98" s="29" t="str">
        <f ca="1">IF(OR(DC$9="×",DC$110="×"),"×",IF(SUMIFS(OFFSET(データ_研究棟施設!$M$5:$M$1048576,0,ROUND(DC$8*24,1)),データ_研究棟施設!$J$5:$J$1048576,OFFSET($G$9,ROW()-ROW($N$9),DC$6-$D$4))&gt;=50,IF(SUMIFS(OFFSET(データ_研究棟施設!$M$5:$M$1048576,0,ROUND(DC$8*24,1)),データ_研究棟施設!$J$5:$J$1048576,OFFSET($G$9,ROW()-ROW($N$9),DC$6-$D$4))&gt;=100*$E98,"×","△"),IF(OR(DC$8&lt;9/24,DC$8&gt;=17/24,DC$110="△"),"△","〇")))</f>
        <v>△</v>
      </c>
      <c r="DD98" s="29" t="str">
        <f ca="1">IF(OR(DD$9="×",DD$110="×"),"×",IF(SUMIFS(OFFSET(データ_研究棟施設!$M$5:$M$1048576,0,ROUND(DD$8*24,1)),データ_研究棟施設!$J$5:$J$1048576,OFFSET($G$9,ROW()-ROW($N$9),DD$6-$D$4))&gt;=50,IF(SUMIFS(OFFSET(データ_研究棟施設!$M$5:$M$1048576,0,ROUND(DD$8*24,1)),データ_研究棟施設!$J$5:$J$1048576,OFFSET($G$9,ROW()-ROW($N$9),DD$6-$D$4))&gt;=100*$E98,"×","△"),IF(OR(DD$8&lt;9/24,DD$8&gt;=17/24,DD$110="△"),"△","〇")))</f>
        <v>△</v>
      </c>
      <c r="DE98" s="37" t="str">
        <f ca="1">IF(OR(DE$9="×",DE$110="×"),"×",IF(SUMIFS(OFFSET(データ_研究棟施設!$M$5:$M$1048576,0,ROUND(DE$8*24,1)),データ_研究棟施設!$J$5:$J$1048576,OFFSET($G$9,ROW()-ROW($N$9),DE$6-$D$4))&gt;=50,IF(SUMIFS(OFFSET(データ_研究棟施設!$M$5:$M$1048576,0,ROUND(DE$8*24,1)),データ_研究棟施設!$J$5:$J$1048576,OFFSET($G$9,ROW()-ROW($N$9),DE$6-$D$4))&gt;=100*$E98,"×","△"),IF(OR(DE$8&lt;9/24,DE$8&gt;=17/24,DE$110="△"),"△","〇")))</f>
        <v>△</v>
      </c>
      <c r="DF98" s="36" t="str">
        <f ca="1">IF(OR(DF$9="×",DF$110="×"),"×",IF(SUMIFS(OFFSET(データ_研究棟施設!$M$5:$M$1048576,0,ROUND(DF$8*24,1)),データ_研究棟施設!$J$5:$J$1048576,OFFSET($G$9,ROW()-ROW($N$9),DF$6-$D$4))&gt;=50,IF(SUMIFS(OFFSET(データ_研究棟施設!$M$5:$M$1048576,0,ROUND(DF$8*24,1)),データ_研究棟施設!$J$5:$J$1048576,OFFSET($G$9,ROW()-ROW($N$9),DF$6-$D$4))&gt;=100*$E98,"×","△"),IF(OR(DF$8&lt;9/24,DF$8&gt;=17/24,DF$110="△"),"△","〇")))</f>
        <v>△</v>
      </c>
      <c r="DG98" s="29" t="str">
        <f ca="1">IF(OR(DG$9="×",DG$110="×"),"×",IF(SUMIFS(OFFSET(データ_研究棟施設!$M$5:$M$1048576,0,ROUND(DG$8*24,1)),データ_研究棟施設!$J$5:$J$1048576,OFFSET($G$9,ROW()-ROW($N$9),DG$6-$D$4))&gt;=50,IF(SUMIFS(OFFSET(データ_研究棟施設!$M$5:$M$1048576,0,ROUND(DG$8*24,1)),データ_研究棟施設!$J$5:$J$1048576,OFFSET($G$9,ROW()-ROW($N$9),DG$6-$D$4))&gt;=100*$E98,"×","△"),IF(OR(DG$8&lt;9/24,DG$8&gt;=17/24,DG$110="△"),"△","〇")))</f>
        <v>△</v>
      </c>
      <c r="DH98" s="29" t="str">
        <f ca="1">IF(OR(DH$9="×",DH$110="×"),"×",IF(SUMIFS(OFFSET(データ_研究棟施設!$M$5:$M$1048576,0,ROUND(DH$8*24,1)),データ_研究棟施設!$J$5:$J$1048576,OFFSET($G$9,ROW()-ROW($N$9),DH$6-$D$4))&gt;=50,IF(SUMIFS(OFFSET(データ_研究棟施設!$M$5:$M$1048576,0,ROUND(DH$8*24,1)),データ_研究棟施設!$J$5:$J$1048576,OFFSET($G$9,ROW()-ROW($N$9),DH$6-$D$4))&gt;=100*$E98,"×","△"),IF(OR(DH$8&lt;9/24,DH$8&gt;=17/24,DH$110="△"),"△","〇")))</f>
        <v>△</v>
      </c>
      <c r="DI98" s="29" t="str">
        <f ca="1">IF(OR(DI$9="×",DI$110="×"),"×",IF(SUMIFS(OFFSET(データ_研究棟施設!$M$5:$M$1048576,0,ROUND(DI$8*24,1)),データ_研究棟施設!$J$5:$J$1048576,OFFSET($G$9,ROW()-ROW($N$9),DI$6-$D$4))&gt;=50,IF(SUMIFS(OFFSET(データ_研究棟施設!$M$5:$M$1048576,0,ROUND(DI$8*24,1)),データ_研究棟施設!$J$5:$J$1048576,OFFSET($G$9,ROW()-ROW($N$9),DI$6-$D$4))&gt;=100*$E98,"×","△"),IF(OR(DI$8&lt;9/24,DI$8&gt;=17/24,DI$110="△"),"△","〇")))</f>
        <v>△</v>
      </c>
      <c r="DJ98" s="29" t="str">
        <f ca="1">IF(OR(DJ$9="×",DJ$110="×"),"×",IF(SUMIFS(OFFSET(データ_研究棟施設!$M$5:$M$1048576,0,ROUND(DJ$8*24,1)),データ_研究棟施設!$J$5:$J$1048576,OFFSET($G$9,ROW()-ROW($N$9),DJ$6-$D$4))&gt;=50,IF(SUMIFS(OFFSET(データ_研究棟施設!$M$5:$M$1048576,0,ROUND(DJ$8*24,1)),データ_研究棟施設!$J$5:$J$1048576,OFFSET($G$9,ROW()-ROW($N$9),DJ$6-$D$4))&gt;=100*$E98,"×","△"),IF(OR(DJ$8&lt;9/24,DJ$8&gt;=17/24,DJ$110="△"),"△","〇")))</f>
        <v>△</v>
      </c>
      <c r="DK98" s="29" t="str">
        <f ca="1">IF(OR(DK$9="×",DK$110="×"),"×",IF(SUMIFS(OFFSET(データ_研究棟施設!$M$5:$M$1048576,0,ROUND(DK$8*24,1)),データ_研究棟施設!$J$5:$J$1048576,OFFSET($G$9,ROW()-ROW($N$9),DK$6-$D$4))&gt;=50,IF(SUMIFS(OFFSET(データ_研究棟施設!$M$5:$M$1048576,0,ROUND(DK$8*24,1)),データ_研究棟施設!$J$5:$J$1048576,OFFSET($G$9,ROW()-ROW($N$9),DK$6-$D$4))&gt;=100*$E98,"×","△"),IF(OR(DK$8&lt;9/24,DK$8&gt;=17/24,DK$110="△"),"△","〇")))</f>
        <v>△</v>
      </c>
      <c r="DL98" s="29" t="str">
        <f ca="1">IF(OR(DL$9="×",DL$110="×"),"×",IF(SUMIFS(OFFSET(データ_研究棟施設!$M$5:$M$1048576,0,ROUND(DL$8*24,1)),データ_研究棟施設!$J$5:$J$1048576,OFFSET($G$9,ROW()-ROW($N$9),DL$6-$D$4))&gt;=50,IF(SUMIFS(OFFSET(データ_研究棟施設!$M$5:$M$1048576,0,ROUND(DL$8*24,1)),データ_研究棟施設!$J$5:$J$1048576,OFFSET($G$9,ROW()-ROW($N$9),DL$6-$D$4))&gt;=100*$E98,"×","△"),IF(OR(DL$8&lt;9/24,DL$8&gt;=17/24,DL$110="△"),"△","〇")))</f>
        <v>△</v>
      </c>
      <c r="DM98" s="29" t="str">
        <f ca="1">IF(OR(DM$9="×",DM$110="×"),"×",IF(SUMIFS(OFFSET(データ_研究棟施設!$M$5:$M$1048576,0,ROUND(DM$8*24,1)),データ_研究棟施設!$J$5:$J$1048576,OFFSET($G$9,ROW()-ROW($N$9),DM$6-$D$4))&gt;=50,IF(SUMIFS(OFFSET(データ_研究棟施設!$M$5:$M$1048576,0,ROUND(DM$8*24,1)),データ_研究棟施設!$J$5:$J$1048576,OFFSET($G$9,ROW()-ROW($N$9),DM$6-$D$4))&gt;=100*$E98,"×","△"),IF(OR(DM$8&lt;9/24,DM$8&gt;=17/24,DM$110="△"),"△","〇")))</f>
        <v>△</v>
      </c>
      <c r="DN98" s="29" t="str">
        <f ca="1">IF(OR(DN$9="×",DN$110="×"),"×",IF(SUMIFS(OFFSET(データ_研究棟施設!$M$5:$M$1048576,0,ROUND(DN$8*24,1)),データ_研究棟施設!$J$5:$J$1048576,OFFSET($G$9,ROW()-ROW($N$9),DN$6-$D$4))&gt;=50,IF(SUMIFS(OFFSET(データ_研究棟施設!$M$5:$M$1048576,0,ROUND(DN$8*24,1)),データ_研究棟施設!$J$5:$J$1048576,OFFSET($G$9,ROW()-ROW($N$9),DN$6-$D$4))&gt;=100*$E98,"×","△"),IF(OR(DN$8&lt;9/24,DN$8&gt;=17/24,DN$110="△"),"△","〇")))</f>
        <v>△</v>
      </c>
      <c r="DO98" s="28" t="str">
        <f ca="1">IF(OR(DO$9="×",DO$110="×"),"×",IF(SUMIFS(OFFSET(データ_研究棟施設!$M$5:$M$1048576,0,ROUND(DO$8*24,1)),データ_研究棟施設!$J$5:$J$1048576,OFFSET($G$9,ROW()-ROW($N$9),DO$6-$D$4))&gt;=50,IF(SUMIFS(OFFSET(データ_研究棟施設!$M$5:$M$1048576,0,ROUND(DO$8*24,1)),データ_研究棟施設!$J$5:$J$1048576,OFFSET($G$9,ROW()-ROW($N$9),DO$6-$D$4))&gt;=100*$E98,"×","△"),IF(OR(DO$8&lt;9/24,DO$8&gt;=17/24,DO$110="△"),"△","〇")))</f>
        <v>〇</v>
      </c>
      <c r="DP98" s="29" t="str">
        <f ca="1">IF(OR(DP$9="×",DP$110="×"),"×",IF(SUMIFS(OFFSET(データ_研究棟施設!$M$5:$M$1048576,0,ROUND(DP$8*24,1)),データ_研究棟施設!$J$5:$J$1048576,OFFSET($G$9,ROW()-ROW($N$9),DP$6-$D$4))&gt;=50,IF(SUMIFS(OFFSET(データ_研究棟施設!$M$5:$M$1048576,0,ROUND(DP$8*24,1)),データ_研究棟施設!$J$5:$J$1048576,OFFSET($G$9,ROW()-ROW($N$9),DP$6-$D$4))&gt;=100*$E98,"×","△"),IF(OR(DP$8&lt;9/24,DP$8&gt;=17/24,DP$110="△"),"△","〇")))</f>
        <v>〇</v>
      </c>
      <c r="DQ98" s="29" t="str">
        <f ca="1">IF(OR(DQ$9="×",DQ$110="×"),"×",IF(SUMIFS(OFFSET(データ_研究棟施設!$M$5:$M$1048576,0,ROUND(DQ$8*24,1)),データ_研究棟施設!$J$5:$J$1048576,OFFSET($G$9,ROW()-ROW($N$9),DQ$6-$D$4))&gt;=50,IF(SUMIFS(OFFSET(データ_研究棟施設!$M$5:$M$1048576,0,ROUND(DQ$8*24,1)),データ_研究棟施設!$J$5:$J$1048576,OFFSET($G$9,ROW()-ROW($N$9),DQ$6-$D$4))&gt;=100*$E98,"×","△"),IF(OR(DQ$8&lt;9/24,DQ$8&gt;=17/24,DQ$110="△"),"△","〇")))</f>
        <v>〇</v>
      </c>
      <c r="DR98" s="30" t="str">
        <f ca="1">IF(OR(DR$9="×",DR$110="×"),"×",IF(SUMIFS(OFFSET(データ_研究棟施設!$M$5:$M$1048576,0,ROUND(DR$8*24,1)),データ_研究棟施設!$J$5:$J$1048576,OFFSET($G$9,ROW()-ROW($N$9),DR$6-$D$4))&gt;=50,IF(SUMIFS(OFFSET(データ_研究棟施設!$M$5:$M$1048576,0,ROUND(DR$8*24,1)),データ_研究棟施設!$J$5:$J$1048576,OFFSET($G$9,ROW()-ROW($N$9),DR$6-$D$4))&gt;=100*$E98,"×","△"),IF(OR(DR$8&lt;9/24,DR$8&gt;=17/24,DR$110="△"),"△","〇")))</f>
        <v>〇</v>
      </c>
      <c r="DS98" s="29" t="str">
        <f ca="1">IF(OR(DS$9="×",DS$110="×"),"×",IF(SUMIFS(OFFSET(データ_研究棟施設!$M$5:$M$1048576,0,ROUND(DS$8*24,1)),データ_研究棟施設!$J$5:$J$1048576,OFFSET($G$9,ROW()-ROW($N$9),DS$6-$D$4))&gt;=50,IF(SUMIFS(OFFSET(データ_研究棟施設!$M$5:$M$1048576,0,ROUND(DS$8*24,1)),データ_研究棟施設!$J$5:$J$1048576,OFFSET($G$9,ROW()-ROW($N$9),DS$6-$D$4))&gt;=100*$E98,"×","△"),IF(OR(DS$8&lt;9/24,DS$8&gt;=17/24,DS$110="△"),"△","〇")))</f>
        <v>〇</v>
      </c>
      <c r="DT98" s="29" t="str">
        <f ca="1">IF(OR(DT$9="×",DT$110="×"),"×",IF(SUMIFS(OFFSET(データ_研究棟施設!$M$5:$M$1048576,0,ROUND(DT$8*24,1)),データ_研究棟施設!$J$5:$J$1048576,OFFSET($G$9,ROW()-ROW($N$9),DT$6-$D$4))&gt;=50,IF(SUMIFS(OFFSET(データ_研究棟施設!$M$5:$M$1048576,0,ROUND(DT$8*24,1)),データ_研究棟施設!$J$5:$J$1048576,OFFSET($G$9,ROW()-ROW($N$9),DT$6-$D$4))&gt;=100*$E98,"×","△"),IF(OR(DT$8&lt;9/24,DT$8&gt;=17/24,DT$110="△"),"△","〇")))</f>
        <v>〇</v>
      </c>
      <c r="DU98" s="29" t="str">
        <f ca="1">IF(OR(DU$9="×",DU$110="×"),"×",IF(SUMIFS(OFFSET(データ_研究棟施設!$M$5:$M$1048576,0,ROUND(DU$8*24,1)),データ_研究棟施設!$J$5:$J$1048576,OFFSET($G$9,ROW()-ROW($N$9),DU$6-$D$4))&gt;=50,IF(SUMIFS(OFFSET(データ_研究棟施設!$M$5:$M$1048576,0,ROUND(DU$8*24,1)),データ_研究棟施設!$J$5:$J$1048576,OFFSET($G$9,ROW()-ROW($N$9),DU$6-$D$4))&gt;=100*$E98,"×","△"),IF(OR(DU$8&lt;9/24,DU$8&gt;=17/24,DU$110="△"),"△","〇")))</f>
        <v>〇</v>
      </c>
      <c r="DV98" s="29" t="str">
        <f ca="1">IF(OR(DV$9="×",DV$110="×"),"×",IF(SUMIFS(OFFSET(データ_研究棟施設!$M$5:$M$1048576,0,ROUND(DV$8*24,1)),データ_研究棟施設!$J$5:$J$1048576,OFFSET($G$9,ROW()-ROW($N$9),DV$6-$D$4))&gt;=50,IF(SUMIFS(OFFSET(データ_研究棟施設!$M$5:$M$1048576,0,ROUND(DV$8*24,1)),データ_研究棟施設!$J$5:$J$1048576,OFFSET($G$9,ROW()-ROW($N$9),DV$6-$D$4))&gt;=100*$E98,"×","△"),IF(OR(DV$8&lt;9/24,DV$8&gt;=17/24,DV$110="△"),"△","〇")))</f>
        <v>〇</v>
      </c>
      <c r="DW98" s="28" t="str">
        <f ca="1">IF(OR(DW$9="×",DW$110="×"),"×",IF(SUMIFS(OFFSET(データ_研究棟施設!$M$5:$M$1048576,0,ROUND(DW$8*24,1)),データ_研究棟施設!$J$5:$J$1048576,OFFSET($G$9,ROW()-ROW($N$9),DW$6-$D$4))&gt;=50,IF(SUMIFS(OFFSET(データ_研究棟施設!$M$5:$M$1048576,0,ROUND(DW$8*24,1)),データ_研究棟施設!$J$5:$J$1048576,OFFSET($G$9,ROW()-ROW($N$9),DW$6-$D$4))&gt;=100*$E98,"×","△"),IF(OR(DW$8&lt;9/24,DW$8&gt;=17/24,DW$110="△"),"△","〇")))</f>
        <v>△</v>
      </c>
      <c r="DX98" s="29" t="str">
        <f ca="1">IF(OR(DX$9="×",DX$110="×"),"×",IF(SUMIFS(OFFSET(データ_研究棟施設!$M$5:$M$1048576,0,ROUND(DX$8*24,1)),データ_研究棟施設!$J$5:$J$1048576,OFFSET($G$9,ROW()-ROW($N$9),DX$6-$D$4))&gt;=50,IF(SUMIFS(OFFSET(データ_研究棟施設!$M$5:$M$1048576,0,ROUND(DX$8*24,1)),データ_研究棟施設!$J$5:$J$1048576,OFFSET($G$9,ROW()-ROW($N$9),DX$6-$D$4))&gt;=100*$E98,"×","△"),IF(OR(DX$8&lt;9/24,DX$8&gt;=17/24,DX$110="△"),"△","〇")))</f>
        <v>△</v>
      </c>
      <c r="DY98" s="29" t="str">
        <f ca="1">IF(OR(DY$9="×",DY$110="×"),"×",IF(SUMIFS(OFFSET(データ_研究棟施設!$M$5:$M$1048576,0,ROUND(DY$8*24,1)),データ_研究棟施設!$J$5:$J$1048576,OFFSET($G$9,ROW()-ROW($N$9),DY$6-$D$4))&gt;=50,IF(SUMIFS(OFFSET(データ_研究棟施設!$M$5:$M$1048576,0,ROUND(DY$8*24,1)),データ_研究棟施設!$J$5:$J$1048576,OFFSET($G$9,ROW()-ROW($N$9),DY$6-$D$4))&gt;=100*$E98,"×","△"),IF(OR(DY$8&lt;9/24,DY$8&gt;=17/24,DY$110="△"),"△","〇")))</f>
        <v>△</v>
      </c>
      <c r="DZ98" s="30" t="str">
        <f ca="1">IF(OR(DZ$9="×",DZ$110="×"),"×",IF(SUMIFS(OFFSET(データ_研究棟施設!$M$5:$M$1048576,0,ROUND(DZ$8*24,1)),データ_研究棟施設!$J$5:$J$1048576,OFFSET($G$9,ROW()-ROW($N$9),DZ$6-$D$4))&gt;=50,IF(SUMIFS(OFFSET(データ_研究棟施設!$M$5:$M$1048576,0,ROUND(DZ$8*24,1)),データ_研究棟施設!$J$5:$J$1048576,OFFSET($G$9,ROW()-ROW($N$9),DZ$6-$D$4))&gt;=100*$E98,"×","△"),IF(OR(DZ$8&lt;9/24,DZ$8&gt;=17/24,DZ$110="△"),"△","〇")))</f>
        <v>△</v>
      </c>
      <c r="EA98" s="29" t="str">
        <f ca="1">IF(OR(EA$9="×",EA$110="×"),"×",IF(SUMIFS(OFFSET(データ_研究棟施設!$M$5:$M$1048576,0,ROUND(EA$8*24,1)),データ_研究棟施設!$J$5:$J$1048576,OFFSET($G$9,ROW()-ROW($N$9),EA$6-$D$4))&gt;=50,IF(SUMIFS(OFFSET(データ_研究棟施設!$M$5:$M$1048576,0,ROUND(EA$8*24,1)),データ_研究棟施設!$J$5:$J$1048576,OFFSET($G$9,ROW()-ROW($N$9),EA$6-$D$4))&gt;=100*$E98,"×","△"),IF(OR(EA$8&lt;9/24,EA$8&gt;=17/24,EA$110="△"),"△","〇")))</f>
        <v>△</v>
      </c>
      <c r="EB98" s="29" t="str">
        <f ca="1">IF(OR(EB$9="×",EB$110="×"),"×",IF(SUMIFS(OFFSET(データ_研究棟施設!$M$5:$M$1048576,0,ROUND(EB$8*24,1)),データ_研究棟施設!$J$5:$J$1048576,OFFSET($G$9,ROW()-ROW($N$9),EB$6-$D$4))&gt;=50,IF(SUMIFS(OFFSET(データ_研究棟施設!$M$5:$M$1048576,0,ROUND(EB$8*24,1)),データ_研究棟施設!$J$5:$J$1048576,OFFSET($G$9,ROW()-ROW($N$9),EB$6-$D$4))&gt;=100*$E98,"×","△"),IF(OR(EB$8&lt;9/24,EB$8&gt;=17/24,EB$110="△"),"△","〇")))</f>
        <v>△</v>
      </c>
      <c r="EC98" s="37" t="str">
        <f ca="1">IF(OR(EC$9="×",EC$110="×"),"×",IF(SUMIFS(OFFSET(データ_研究棟施設!$M$5:$M$1048576,0,ROUND(EC$8*24,1)),データ_研究棟施設!$J$5:$J$1048576,OFFSET($G$9,ROW()-ROW($N$9),EC$6-$D$4))&gt;=50,IF(SUMIFS(OFFSET(データ_研究棟施設!$M$5:$M$1048576,0,ROUND(EC$8*24,1)),データ_研究棟施設!$J$5:$J$1048576,OFFSET($G$9,ROW()-ROW($N$9),EC$6-$D$4))&gt;=100*$E98,"×","△"),IF(OR(EC$8&lt;9/24,EC$8&gt;=17/24,EC$110="△"),"△","〇")))</f>
        <v>△</v>
      </c>
      <c r="ED98" s="36" t="str">
        <f ca="1">IF(OR(ED$9="×",ED$110="×"),"×",IF(SUMIFS(OFFSET(データ_研究棟施設!$M$5:$M$1048576,0,ROUND(ED$8*24,1)),データ_研究棟施設!$J$5:$J$1048576,OFFSET($G$9,ROW()-ROW($N$9),ED$6-$D$4))&gt;=50,IF(SUMIFS(OFFSET(データ_研究棟施設!$M$5:$M$1048576,0,ROUND(ED$8*24,1)),データ_研究棟施設!$J$5:$J$1048576,OFFSET($G$9,ROW()-ROW($N$9),ED$6-$D$4))&gt;=100*$E98,"×","△"),IF(OR(ED$8&lt;9/24,ED$8&gt;=17/24,ED$110="△"),"△","〇")))</f>
        <v>×</v>
      </c>
      <c r="EE98" s="29" t="str">
        <f ca="1">IF(OR(EE$9="×",EE$110="×"),"×",IF(SUMIFS(OFFSET(データ_研究棟施設!$M$5:$M$1048576,0,ROUND(EE$8*24,1)),データ_研究棟施設!$J$5:$J$1048576,OFFSET($G$9,ROW()-ROW($N$9),EE$6-$D$4))&gt;=50,IF(SUMIFS(OFFSET(データ_研究棟施設!$M$5:$M$1048576,0,ROUND(EE$8*24,1)),データ_研究棟施設!$J$5:$J$1048576,OFFSET($G$9,ROW()-ROW($N$9),EE$6-$D$4))&gt;=100*$E98,"×","△"),IF(OR(EE$8&lt;9/24,EE$8&gt;=17/24,EE$110="△"),"△","〇")))</f>
        <v>×</v>
      </c>
      <c r="EF98" s="29" t="str">
        <f ca="1">IF(OR(EF$9="×",EF$110="×"),"×",IF(SUMIFS(OFFSET(データ_研究棟施設!$M$5:$M$1048576,0,ROUND(EF$8*24,1)),データ_研究棟施設!$J$5:$J$1048576,OFFSET($G$9,ROW()-ROW($N$9),EF$6-$D$4))&gt;=50,IF(SUMIFS(OFFSET(データ_研究棟施設!$M$5:$M$1048576,0,ROUND(EF$8*24,1)),データ_研究棟施設!$J$5:$J$1048576,OFFSET($G$9,ROW()-ROW($N$9),EF$6-$D$4))&gt;=100*$E98,"×","△"),IF(OR(EF$8&lt;9/24,EF$8&gt;=17/24,EF$110="△"),"△","〇")))</f>
        <v>×</v>
      </c>
      <c r="EG98" s="29" t="str">
        <f ca="1">IF(OR(EG$9="×",EG$110="×"),"×",IF(SUMIFS(OFFSET(データ_研究棟施設!$M$5:$M$1048576,0,ROUND(EG$8*24,1)),データ_研究棟施設!$J$5:$J$1048576,OFFSET($G$9,ROW()-ROW($N$9),EG$6-$D$4))&gt;=50,IF(SUMIFS(OFFSET(データ_研究棟施設!$M$5:$M$1048576,0,ROUND(EG$8*24,1)),データ_研究棟施設!$J$5:$J$1048576,OFFSET($G$9,ROW()-ROW($N$9),EG$6-$D$4))&gt;=100*$E98,"×","△"),IF(OR(EG$8&lt;9/24,EG$8&gt;=17/24,EG$110="△"),"△","〇")))</f>
        <v>×</v>
      </c>
      <c r="EH98" s="29" t="str">
        <f ca="1">IF(OR(EH$9="×",EH$110="×"),"×",IF(SUMIFS(OFFSET(データ_研究棟施設!$M$5:$M$1048576,0,ROUND(EH$8*24,1)),データ_研究棟施設!$J$5:$J$1048576,OFFSET($G$9,ROW()-ROW($N$9),EH$6-$D$4))&gt;=50,IF(SUMIFS(OFFSET(データ_研究棟施設!$M$5:$M$1048576,0,ROUND(EH$8*24,1)),データ_研究棟施設!$J$5:$J$1048576,OFFSET($G$9,ROW()-ROW($N$9),EH$6-$D$4))&gt;=100*$E98,"×","△"),IF(OR(EH$8&lt;9/24,EH$8&gt;=17/24,EH$110="△"),"△","〇")))</f>
        <v>×</v>
      </c>
      <c r="EI98" s="29" t="str">
        <f ca="1">IF(OR(EI$9="×",EI$110="×"),"×",IF(SUMIFS(OFFSET(データ_研究棟施設!$M$5:$M$1048576,0,ROUND(EI$8*24,1)),データ_研究棟施設!$J$5:$J$1048576,OFFSET($G$9,ROW()-ROW($N$9),EI$6-$D$4))&gt;=50,IF(SUMIFS(OFFSET(データ_研究棟施設!$M$5:$M$1048576,0,ROUND(EI$8*24,1)),データ_研究棟施設!$J$5:$J$1048576,OFFSET($G$9,ROW()-ROW($N$9),EI$6-$D$4))&gt;=100*$E98,"×","△"),IF(OR(EI$8&lt;9/24,EI$8&gt;=17/24,EI$110="△"),"△","〇")))</f>
        <v>×</v>
      </c>
      <c r="EJ98" s="29" t="str">
        <f ca="1">IF(OR(EJ$9="×",EJ$110="×"),"×",IF(SUMIFS(OFFSET(データ_研究棟施設!$M$5:$M$1048576,0,ROUND(EJ$8*24,1)),データ_研究棟施設!$J$5:$J$1048576,OFFSET($G$9,ROW()-ROW($N$9),EJ$6-$D$4))&gt;=50,IF(SUMIFS(OFFSET(データ_研究棟施設!$M$5:$M$1048576,0,ROUND(EJ$8*24,1)),データ_研究棟施設!$J$5:$J$1048576,OFFSET($G$9,ROW()-ROW($N$9),EJ$6-$D$4))&gt;=100*$E98,"×","△"),IF(OR(EJ$8&lt;9/24,EJ$8&gt;=17/24,EJ$110="△"),"△","〇")))</f>
        <v>×</v>
      </c>
      <c r="EK98" s="29" t="str">
        <f ca="1">IF(OR(EK$9="×",EK$110="×"),"×",IF(SUMIFS(OFFSET(データ_研究棟施設!$M$5:$M$1048576,0,ROUND(EK$8*24,1)),データ_研究棟施設!$J$5:$J$1048576,OFFSET($G$9,ROW()-ROW($N$9),EK$6-$D$4))&gt;=50,IF(SUMIFS(OFFSET(データ_研究棟施設!$M$5:$M$1048576,0,ROUND(EK$8*24,1)),データ_研究棟施設!$J$5:$J$1048576,OFFSET($G$9,ROW()-ROW($N$9),EK$6-$D$4))&gt;=100*$E98,"×","△"),IF(OR(EK$8&lt;9/24,EK$8&gt;=17/24,EK$110="△"),"△","〇")))</f>
        <v>×</v>
      </c>
      <c r="EL98" s="29" t="str">
        <f ca="1">IF(OR(EL$9="×",EL$110="×"),"×",IF(SUMIFS(OFFSET(データ_研究棟施設!$M$5:$M$1048576,0,ROUND(EL$8*24,1)),データ_研究棟施設!$J$5:$J$1048576,OFFSET($G$9,ROW()-ROW($N$9),EL$6-$D$4))&gt;=50,IF(SUMIFS(OFFSET(データ_研究棟施設!$M$5:$M$1048576,0,ROUND(EL$8*24,1)),データ_研究棟施設!$J$5:$J$1048576,OFFSET($G$9,ROW()-ROW($N$9),EL$6-$D$4))&gt;=100*$E98,"×","△"),IF(OR(EL$8&lt;9/24,EL$8&gt;=17/24,EL$110="△"),"△","〇")))</f>
        <v>×</v>
      </c>
      <c r="EM98" s="28" t="str">
        <f ca="1">IF(OR(EM$9="×",EM$110="×"),"×",IF(SUMIFS(OFFSET(データ_研究棟施設!$M$5:$M$1048576,0,ROUND(EM$8*24,1)),データ_研究棟施設!$J$5:$J$1048576,OFFSET($G$9,ROW()-ROW($N$9),EM$6-$D$4))&gt;=50,IF(SUMIFS(OFFSET(データ_研究棟施設!$M$5:$M$1048576,0,ROUND(EM$8*24,1)),データ_研究棟施設!$J$5:$J$1048576,OFFSET($G$9,ROW()-ROW($N$9),EM$6-$D$4))&gt;=100*$E98,"×","△"),IF(OR(EM$8&lt;9/24,EM$8&gt;=17/24,EM$110="△"),"△","〇")))</f>
        <v>×</v>
      </c>
      <c r="EN98" s="29" t="str">
        <f ca="1">IF(OR(EN$9="×",EN$110="×"),"×",IF(SUMIFS(OFFSET(データ_研究棟施設!$M$5:$M$1048576,0,ROUND(EN$8*24,1)),データ_研究棟施設!$J$5:$J$1048576,OFFSET($G$9,ROW()-ROW($N$9),EN$6-$D$4))&gt;=50,IF(SUMIFS(OFFSET(データ_研究棟施設!$M$5:$M$1048576,0,ROUND(EN$8*24,1)),データ_研究棟施設!$J$5:$J$1048576,OFFSET($G$9,ROW()-ROW($N$9),EN$6-$D$4))&gt;=100*$E98,"×","△"),IF(OR(EN$8&lt;9/24,EN$8&gt;=17/24,EN$110="△"),"△","〇")))</f>
        <v>×</v>
      </c>
      <c r="EO98" s="29" t="str">
        <f ca="1">IF(OR(EO$9="×",EO$110="×"),"×",IF(SUMIFS(OFFSET(データ_研究棟施設!$M$5:$M$1048576,0,ROUND(EO$8*24,1)),データ_研究棟施設!$J$5:$J$1048576,OFFSET($G$9,ROW()-ROW($N$9),EO$6-$D$4))&gt;=50,IF(SUMIFS(OFFSET(データ_研究棟施設!$M$5:$M$1048576,0,ROUND(EO$8*24,1)),データ_研究棟施設!$J$5:$J$1048576,OFFSET($G$9,ROW()-ROW($N$9),EO$6-$D$4))&gt;=100*$E98,"×","△"),IF(OR(EO$8&lt;9/24,EO$8&gt;=17/24,EO$110="△"),"△","〇")))</f>
        <v>×</v>
      </c>
      <c r="EP98" s="30" t="str">
        <f ca="1">IF(OR(EP$9="×",EP$110="×"),"×",IF(SUMIFS(OFFSET(データ_研究棟施設!$M$5:$M$1048576,0,ROUND(EP$8*24,1)),データ_研究棟施設!$J$5:$J$1048576,OFFSET($G$9,ROW()-ROW($N$9),EP$6-$D$4))&gt;=50,IF(SUMIFS(OFFSET(データ_研究棟施設!$M$5:$M$1048576,0,ROUND(EP$8*24,1)),データ_研究棟施設!$J$5:$J$1048576,OFFSET($G$9,ROW()-ROW($N$9),EP$6-$D$4))&gt;=100*$E98,"×","△"),IF(OR(EP$8&lt;9/24,EP$8&gt;=17/24,EP$110="△"),"△","〇")))</f>
        <v>×</v>
      </c>
      <c r="EQ98" s="29" t="str">
        <f ca="1">IF(OR(EQ$9="×",EQ$110="×"),"×",IF(SUMIFS(OFFSET(データ_研究棟施設!$M$5:$M$1048576,0,ROUND(EQ$8*24,1)),データ_研究棟施設!$J$5:$J$1048576,OFFSET($G$9,ROW()-ROW($N$9),EQ$6-$D$4))&gt;=50,IF(SUMIFS(OFFSET(データ_研究棟施設!$M$5:$M$1048576,0,ROUND(EQ$8*24,1)),データ_研究棟施設!$J$5:$J$1048576,OFFSET($G$9,ROW()-ROW($N$9),EQ$6-$D$4))&gt;=100*$E98,"×","△"),IF(OR(EQ$8&lt;9/24,EQ$8&gt;=17/24,EQ$110="△"),"△","〇")))</f>
        <v>×</v>
      </c>
      <c r="ER98" s="29" t="str">
        <f ca="1">IF(OR(ER$9="×",ER$110="×"),"×",IF(SUMIFS(OFFSET(データ_研究棟施設!$M$5:$M$1048576,0,ROUND(ER$8*24,1)),データ_研究棟施設!$J$5:$J$1048576,OFFSET($G$9,ROW()-ROW($N$9),ER$6-$D$4))&gt;=50,IF(SUMIFS(OFFSET(データ_研究棟施設!$M$5:$M$1048576,0,ROUND(ER$8*24,1)),データ_研究棟施設!$J$5:$J$1048576,OFFSET($G$9,ROW()-ROW($N$9),ER$6-$D$4))&gt;=100*$E98,"×","△"),IF(OR(ER$8&lt;9/24,ER$8&gt;=17/24,ER$110="△"),"△","〇")))</f>
        <v>×</v>
      </c>
      <c r="ES98" s="29" t="str">
        <f ca="1">IF(OR(ES$9="×",ES$110="×"),"×",IF(SUMIFS(OFFSET(データ_研究棟施設!$M$5:$M$1048576,0,ROUND(ES$8*24,1)),データ_研究棟施設!$J$5:$J$1048576,OFFSET($G$9,ROW()-ROW($N$9),ES$6-$D$4))&gt;=50,IF(SUMIFS(OFFSET(データ_研究棟施設!$M$5:$M$1048576,0,ROUND(ES$8*24,1)),データ_研究棟施設!$J$5:$J$1048576,OFFSET($G$9,ROW()-ROW($N$9),ES$6-$D$4))&gt;=100*$E98,"×","△"),IF(OR(ES$8&lt;9/24,ES$8&gt;=17/24,ES$110="△"),"△","〇")))</f>
        <v>×</v>
      </c>
      <c r="ET98" s="29" t="str">
        <f ca="1">IF(OR(ET$9="×",ET$110="×"),"×",IF(SUMIFS(OFFSET(データ_研究棟施設!$M$5:$M$1048576,0,ROUND(ET$8*24,1)),データ_研究棟施設!$J$5:$J$1048576,OFFSET($G$9,ROW()-ROW($N$9),ET$6-$D$4))&gt;=50,IF(SUMIFS(OFFSET(データ_研究棟施設!$M$5:$M$1048576,0,ROUND(ET$8*24,1)),データ_研究棟施設!$J$5:$J$1048576,OFFSET($G$9,ROW()-ROW($N$9),ET$6-$D$4))&gt;=100*$E98,"×","△"),IF(OR(ET$8&lt;9/24,ET$8&gt;=17/24,ET$110="△"),"△","〇")))</f>
        <v>×</v>
      </c>
      <c r="EU98" s="28" t="str">
        <f ca="1">IF(OR(EU$9="×",EU$110="×"),"×",IF(SUMIFS(OFFSET(データ_研究棟施設!$M$5:$M$1048576,0,ROUND(EU$8*24,1)),データ_研究棟施設!$J$5:$J$1048576,OFFSET($G$9,ROW()-ROW($N$9),EU$6-$D$4))&gt;=50,IF(SUMIFS(OFFSET(データ_研究棟施設!$M$5:$M$1048576,0,ROUND(EU$8*24,1)),データ_研究棟施設!$J$5:$J$1048576,OFFSET($G$9,ROW()-ROW($N$9),EU$6-$D$4))&gt;=100*$E98,"×","△"),IF(OR(EU$8&lt;9/24,EU$8&gt;=17/24,EU$110="△"),"△","〇")))</f>
        <v>×</v>
      </c>
      <c r="EV98" s="29" t="str">
        <f ca="1">IF(OR(EV$9="×",EV$110="×"),"×",IF(SUMIFS(OFFSET(データ_研究棟施設!$M$5:$M$1048576,0,ROUND(EV$8*24,1)),データ_研究棟施設!$J$5:$J$1048576,OFFSET($G$9,ROW()-ROW($N$9),EV$6-$D$4))&gt;=50,IF(SUMIFS(OFFSET(データ_研究棟施設!$M$5:$M$1048576,0,ROUND(EV$8*24,1)),データ_研究棟施設!$J$5:$J$1048576,OFFSET($G$9,ROW()-ROW($N$9),EV$6-$D$4))&gt;=100*$E98,"×","△"),IF(OR(EV$8&lt;9/24,EV$8&gt;=17/24,EV$110="△"),"△","〇")))</f>
        <v>×</v>
      </c>
      <c r="EW98" s="29" t="str">
        <f ca="1">IF(OR(EW$9="×",EW$110="×"),"×",IF(SUMIFS(OFFSET(データ_研究棟施設!$M$5:$M$1048576,0,ROUND(EW$8*24,1)),データ_研究棟施設!$J$5:$J$1048576,OFFSET($G$9,ROW()-ROW($N$9),EW$6-$D$4))&gt;=50,IF(SUMIFS(OFFSET(データ_研究棟施設!$M$5:$M$1048576,0,ROUND(EW$8*24,1)),データ_研究棟施設!$J$5:$J$1048576,OFFSET($G$9,ROW()-ROW($N$9),EW$6-$D$4))&gt;=100*$E98,"×","△"),IF(OR(EW$8&lt;9/24,EW$8&gt;=17/24,EW$110="△"),"△","〇")))</f>
        <v>×</v>
      </c>
      <c r="EX98" s="30" t="str">
        <f ca="1">IF(OR(EX$9="×",EX$110="×"),"×",IF(SUMIFS(OFFSET(データ_研究棟施設!$M$5:$M$1048576,0,ROUND(EX$8*24,1)),データ_研究棟施設!$J$5:$J$1048576,OFFSET($G$9,ROW()-ROW($N$9),EX$6-$D$4))&gt;=50,IF(SUMIFS(OFFSET(データ_研究棟施設!$M$5:$M$1048576,0,ROUND(EX$8*24,1)),データ_研究棟施設!$J$5:$J$1048576,OFFSET($G$9,ROW()-ROW($N$9),EX$6-$D$4))&gt;=100*$E98,"×","△"),IF(OR(EX$8&lt;9/24,EX$8&gt;=17/24,EX$110="△"),"△","〇")))</f>
        <v>×</v>
      </c>
      <c r="EY98" s="29" t="str">
        <f ca="1">IF(OR(EY$9="×",EY$110="×"),"×",IF(SUMIFS(OFFSET(データ_研究棟施設!$M$5:$M$1048576,0,ROUND(EY$8*24,1)),データ_研究棟施設!$J$5:$J$1048576,OFFSET($G$9,ROW()-ROW($N$9),EY$6-$D$4))&gt;=50,IF(SUMIFS(OFFSET(データ_研究棟施設!$M$5:$M$1048576,0,ROUND(EY$8*24,1)),データ_研究棟施設!$J$5:$J$1048576,OFFSET($G$9,ROW()-ROW($N$9),EY$6-$D$4))&gt;=100*$E98,"×","△"),IF(OR(EY$8&lt;9/24,EY$8&gt;=17/24,EY$110="△"),"△","〇")))</f>
        <v>×</v>
      </c>
      <c r="EZ98" s="29" t="str">
        <f ca="1">IF(OR(EZ$9="×",EZ$110="×"),"×",IF(SUMIFS(OFFSET(データ_研究棟施設!$M$5:$M$1048576,0,ROUND(EZ$8*24,1)),データ_研究棟施設!$J$5:$J$1048576,OFFSET($G$9,ROW()-ROW($N$9),EZ$6-$D$4))&gt;=50,IF(SUMIFS(OFFSET(データ_研究棟施設!$M$5:$M$1048576,0,ROUND(EZ$8*24,1)),データ_研究棟施設!$J$5:$J$1048576,OFFSET($G$9,ROW()-ROW($N$9),EZ$6-$D$4))&gt;=100*$E98,"×","△"),IF(OR(EZ$8&lt;9/24,EZ$8&gt;=17/24,EZ$110="△"),"△","〇")))</f>
        <v>×</v>
      </c>
      <c r="FA98" s="37" t="str">
        <f ca="1">IF(OR(FA$9="×",FA$110="×"),"×",IF(SUMIFS(OFFSET(データ_研究棟施設!$M$5:$M$1048576,0,ROUND(FA$8*24,1)),データ_研究棟施設!$J$5:$J$1048576,OFFSET($G$9,ROW()-ROW($N$9),FA$6-$D$4))&gt;=50,IF(SUMIFS(OFFSET(データ_研究棟施設!$M$5:$M$1048576,0,ROUND(FA$8*24,1)),データ_研究棟施設!$J$5:$J$1048576,OFFSET($G$9,ROW()-ROW($N$9),FA$6-$D$4))&gt;=100*$E98,"×","△"),IF(OR(FA$8&lt;9/24,FA$8&gt;=17/24,FA$110="△"),"△","〇")))</f>
        <v>×</v>
      </c>
      <c r="FB98" s="36" t="str">
        <f ca="1">IF(OR(FB$9="×",FB$110="×"),"×",IF(SUMIFS(OFFSET(データ_研究棟施設!$M$5:$M$1048576,0,ROUND(FB$8*24,1)),データ_研究棟施設!$J$5:$J$1048576,OFFSET($G$9,ROW()-ROW($N$9),FB$6-$D$4))&gt;=50,IF(SUMIFS(OFFSET(データ_研究棟施設!$M$5:$M$1048576,0,ROUND(FB$8*24,1)),データ_研究棟施設!$J$5:$J$1048576,OFFSET($G$9,ROW()-ROW($N$9),FB$6-$D$4))&gt;=100*$E98,"×","△"),IF(OR(FB$8&lt;9/24,FB$8&gt;=17/24,FB$110="△"),"△","〇")))</f>
        <v>×</v>
      </c>
      <c r="FC98" s="29" t="str">
        <f ca="1">IF(OR(FC$9="×",FC$110="×"),"×",IF(SUMIFS(OFFSET(データ_研究棟施設!$M$5:$M$1048576,0,ROUND(FC$8*24,1)),データ_研究棟施設!$J$5:$J$1048576,OFFSET($G$9,ROW()-ROW($N$9),FC$6-$D$4))&gt;=50,IF(SUMIFS(OFFSET(データ_研究棟施設!$M$5:$M$1048576,0,ROUND(FC$8*24,1)),データ_研究棟施設!$J$5:$J$1048576,OFFSET($G$9,ROW()-ROW($N$9),FC$6-$D$4))&gt;=100*$E98,"×","△"),IF(OR(FC$8&lt;9/24,FC$8&gt;=17/24,FC$110="△"),"△","〇")))</f>
        <v>×</v>
      </c>
      <c r="FD98" s="29" t="str">
        <f ca="1">IF(OR(FD$9="×",FD$110="×"),"×",IF(SUMIFS(OFFSET(データ_研究棟施設!$M$5:$M$1048576,0,ROUND(FD$8*24,1)),データ_研究棟施設!$J$5:$J$1048576,OFFSET($G$9,ROW()-ROW($N$9),FD$6-$D$4))&gt;=50,IF(SUMIFS(OFFSET(データ_研究棟施設!$M$5:$M$1048576,0,ROUND(FD$8*24,1)),データ_研究棟施設!$J$5:$J$1048576,OFFSET($G$9,ROW()-ROW($N$9),FD$6-$D$4))&gt;=100*$E98,"×","△"),IF(OR(FD$8&lt;9/24,FD$8&gt;=17/24,FD$110="△"),"△","〇")))</f>
        <v>×</v>
      </c>
      <c r="FE98" s="29" t="str">
        <f ca="1">IF(OR(FE$9="×",FE$110="×"),"×",IF(SUMIFS(OFFSET(データ_研究棟施設!$M$5:$M$1048576,0,ROUND(FE$8*24,1)),データ_研究棟施設!$J$5:$J$1048576,OFFSET($G$9,ROW()-ROW($N$9),FE$6-$D$4))&gt;=50,IF(SUMIFS(OFFSET(データ_研究棟施設!$M$5:$M$1048576,0,ROUND(FE$8*24,1)),データ_研究棟施設!$J$5:$J$1048576,OFFSET($G$9,ROW()-ROW($N$9),FE$6-$D$4))&gt;=100*$E98,"×","△"),IF(OR(FE$8&lt;9/24,FE$8&gt;=17/24,FE$110="△"),"△","〇")))</f>
        <v>×</v>
      </c>
      <c r="FF98" s="29" t="str">
        <f ca="1">IF(OR(FF$9="×",FF$110="×"),"×",IF(SUMIFS(OFFSET(データ_研究棟施設!$M$5:$M$1048576,0,ROUND(FF$8*24,1)),データ_研究棟施設!$J$5:$J$1048576,OFFSET($G$9,ROW()-ROW($N$9),FF$6-$D$4))&gt;=50,IF(SUMIFS(OFFSET(データ_研究棟施設!$M$5:$M$1048576,0,ROUND(FF$8*24,1)),データ_研究棟施設!$J$5:$J$1048576,OFFSET($G$9,ROW()-ROW($N$9),FF$6-$D$4))&gt;=100*$E98,"×","△"),IF(OR(FF$8&lt;9/24,FF$8&gt;=17/24,FF$110="△"),"△","〇")))</f>
        <v>×</v>
      </c>
      <c r="FG98" s="29" t="str">
        <f ca="1">IF(OR(FG$9="×",FG$110="×"),"×",IF(SUMIFS(OFFSET(データ_研究棟施設!$M$5:$M$1048576,0,ROUND(FG$8*24,1)),データ_研究棟施設!$J$5:$J$1048576,OFFSET($G$9,ROW()-ROW($N$9),FG$6-$D$4))&gt;=50,IF(SUMIFS(OFFSET(データ_研究棟施設!$M$5:$M$1048576,0,ROUND(FG$8*24,1)),データ_研究棟施設!$J$5:$J$1048576,OFFSET($G$9,ROW()-ROW($N$9),FG$6-$D$4))&gt;=100*$E98,"×","△"),IF(OR(FG$8&lt;9/24,FG$8&gt;=17/24,FG$110="△"),"△","〇")))</f>
        <v>×</v>
      </c>
      <c r="FH98" s="29" t="str">
        <f ca="1">IF(OR(FH$9="×",FH$110="×"),"×",IF(SUMIFS(OFFSET(データ_研究棟施設!$M$5:$M$1048576,0,ROUND(FH$8*24,1)),データ_研究棟施設!$J$5:$J$1048576,OFFSET($G$9,ROW()-ROW($N$9),FH$6-$D$4))&gt;=50,IF(SUMIFS(OFFSET(データ_研究棟施設!$M$5:$M$1048576,0,ROUND(FH$8*24,1)),データ_研究棟施設!$J$5:$J$1048576,OFFSET($G$9,ROW()-ROW($N$9),FH$6-$D$4))&gt;=100*$E98,"×","△"),IF(OR(FH$8&lt;9/24,FH$8&gt;=17/24,FH$110="△"),"△","〇")))</f>
        <v>×</v>
      </c>
      <c r="FI98" s="29" t="str">
        <f ca="1">IF(OR(FI$9="×",FI$110="×"),"×",IF(SUMIFS(OFFSET(データ_研究棟施設!$M$5:$M$1048576,0,ROUND(FI$8*24,1)),データ_研究棟施設!$J$5:$J$1048576,OFFSET($G$9,ROW()-ROW($N$9),FI$6-$D$4))&gt;=50,IF(SUMIFS(OFFSET(データ_研究棟施設!$M$5:$M$1048576,0,ROUND(FI$8*24,1)),データ_研究棟施設!$J$5:$J$1048576,OFFSET($G$9,ROW()-ROW($N$9),FI$6-$D$4))&gt;=100*$E98,"×","△"),IF(OR(FI$8&lt;9/24,FI$8&gt;=17/24,FI$110="△"),"△","〇")))</f>
        <v>×</v>
      </c>
      <c r="FJ98" s="29" t="str">
        <f ca="1">IF(OR(FJ$9="×",FJ$110="×"),"×",IF(SUMIFS(OFFSET(データ_研究棟施設!$M$5:$M$1048576,0,ROUND(FJ$8*24,1)),データ_研究棟施設!$J$5:$J$1048576,OFFSET($G$9,ROW()-ROW($N$9),FJ$6-$D$4))&gt;=50,IF(SUMIFS(OFFSET(データ_研究棟施設!$M$5:$M$1048576,0,ROUND(FJ$8*24,1)),データ_研究棟施設!$J$5:$J$1048576,OFFSET($G$9,ROW()-ROW($N$9),FJ$6-$D$4))&gt;=100*$E98,"×","△"),IF(OR(FJ$8&lt;9/24,FJ$8&gt;=17/24,FJ$110="△"),"△","〇")))</f>
        <v>×</v>
      </c>
      <c r="FK98" s="28" t="str">
        <f ca="1">IF(OR(FK$9="×",FK$110="×"),"×",IF(SUMIFS(OFFSET(データ_研究棟施設!$M$5:$M$1048576,0,ROUND(FK$8*24,1)),データ_研究棟施設!$J$5:$J$1048576,OFFSET($G$9,ROW()-ROW($N$9),FK$6-$D$4))&gt;=50,IF(SUMIFS(OFFSET(データ_研究棟施設!$M$5:$M$1048576,0,ROUND(FK$8*24,1)),データ_研究棟施設!$J$5:$J$1048576,OFFSET($G$9,ROW()-ROW($N$9),FK$6-$D$4))&gt;=100*$E98,"×","△"),IF(OR(FK$8&lt;9/24,FK$8&gt;=17/24,FK$110="△"),"△","〇")))</f>
        <v>×</v>
      </c>
      <c r="FL98" s="29" t="str">
        <f ca="1">IF(OR(FL$9="×",FL$110="×"),"×",IF(SUMIFS(OFFSET(データ_研究棟施設!$M$5:$M$1048576,0,ROUND(FL$8*24,1)),データ_研究棟施設!$J$5:$J$1048576,OFFSET($G$9,ROW()-ROW($N$9),FL$6-$D$4))&gt;=50,IF(SUMIFS(OFFSET(データ_研究棟施設!$M$5:$M$1048576,0,ROUND(FL$8*24,1)),データ_研究棟施設!$J$5:$J$1048576,OFFSET($G$9,ROW()-ROW($N$9),FL$6-$D$4))&gt;=100*$E98,"×","△"),IF(OR(FL$8&lt;9/24,FL$8&gt;=17/24,FL$110="△"),"△","〇")))</f>
        <v>×</v>
      </c>
      <c r="FM98" s="29" t="str">
        <f ca="1">IF(OR(FM$9="×",FM$110="×"),"×",IF(SUMIFS(OFFSET(データ_研究棟施設!$M$5:$M$1048576,0,ROUND(FM$8*24,1)),データ_研究棟施設!$J$5:$J$1048576,OFFSET($G$9,ROW()-ROW($N$9),FM$6-$D$4))&gt;=50,IF(SUMIFS(OFFSET(データ_研究棟施設!$M$5:$M$1048576,0,ROUND(FM$8*24,1)),データ_研究棟施設!$J$5:$J$1048576,OFFSET($G$9,ROW()-ROW($N$9),FM$6-$D$4))&gt;=100*$E98,"×","△"),IF(OR(FM$8&lt;9/24,FM$8&gt;=17/24,FM$110="△"),"△","〇")))</f>
        <v>×</v>
      </c>
      <c r="FN98" s="30" t="str">
        <f ca="1">IF(OR(FN$9="×",FN$110="×"),"×",IF(SUMIFS(OFFSET(データ_研究棟施設!$M$5:$M$1048576,0,ROUND(FN$8*24,1)),データ_研究棟施設!$J$5:$J$1048576,OFFSET($G$9,ROW()-ROW($N$9),FN$6-$D$4))&gt;=50,IF(SUMIFS(OFFSET(データ_研究棟施設!$M$5:$M$1048576,0,ROUND(FN$8*24,1)),データ_研究棟施設!$J$5:$J$1048576,OFFSET($G$9,ROW()-ROW($N$9),FN$6-$D$4))&gt;=100*$E98,"×","△"),IF(OR(FN$8&lt;9/24,FN$8&gt;=17/24,FN$110="△"),"△","〇")))</f>
        <v>×</v>
      </c>
      <c r="FO98" s="29" t="str">
        <f ca="1">IF(OR(FO$9="×",FO$110="×"),"×",IF(SUMIFS(OFFSET(データ_研究棟施設!$M$5:$M$1048576,0,ROUND(FO$8*24,1)),データ_研究棟施設!$J$5:$J$1048576,OFFSET($G$9,ROW()-ROW($N$9),FO$6-$D$4))&gt;=50,IF(SUMIFS(OFFSET(データ_研究棟施設!$M$5:$M$1048576,0,ROUND(FO$8*24,1)),データ_研究棟施設!$J$5:$J$1048576,OFFSET($G$9,ROW()-ROW($N$9),FO$6-$D$4))&gt;=100*$E98,"×","△"),IF(OR(FO$8&lt;9/24,FO$8&gt;=17/24,FO$110="△"),"△","〇")))</f>
        <v>×</v>
      </c>
      <c r="FP98" s="29" t="str">
        <f ca="1">IF(OR(FP$9="×",FP$110="×"),"×",IF(SUMIFS(OFFSET(データ_研究棟施設!$M$5:$M$1048576,0,ROUND(FP$8*24,1)),データ_研究棟施設!$J$5:$J$1048576,OFFSET($G$9,ROW()-ROW($N$9),FP$6-$D$4))&gt;=50,IF(SUMIFS(OFFSET(データ_研究棟施設!$M$5:$M$1048576,0,ROUND(FP$8*24,1)),データ_研究棟施設!$J$5:$J$1048576,OFFSET($G$9,ROW()-ROW($N$9),FP$6-$D$4))&gt;=100*$E98,"×","△"),IF(OR(FP$8&lt;9/24,FP$8&gt;=17/24,FP$110="△"),"△","〇")))</f>
        <v>×</v>
      </c>
      <c r="FQ98" s="29" t="str">
        <f ca="1">IF(OR(FQ$9="×",FQ$110="×"),"×",IF(SUMIFS(OFFSET(データ_研究棟施設!$M$5:$M$1048576,0,ROUND(FQ$8*24,1)),データ_研究棟施設!$J$5:$J$1048576,OFFSET($G$9,ROW()-ROW($N$9),FQ$6-$D$4))&gt;=50,IF(SUMIFS(OFFSET(データ_研究棟施設!$M$5:$M$1048576,0,ROUND(FQ$8*24,1)),データ_研究棟施設!$J$5:$J$1048576,OFFSET($G$9,ROW()-ROW($N$9),FQ$6-$D$4))&gt;=100*$E98,"×","△"),IF(OR(FQ$8&lt;9/24,FQ$8&gt;=17/24,FQ$110="△"),"△","〇")))</f>
        <v>×</v>
      </c>
      <c r="FR98" s="29" t="str">
        <f ca="1">IF(OR(FR$9="×",FR$110="×"),"×",IF(SUMIFS(OFFSET(データ_研究棟施設!$M$5:$M$1048576,0,ROUND(FR$8*24,1)),データ_研究棟施設!$J$5:$J$1048576,OFFSET($G$9,ROW()-ROW($N$9),FR$6-$D$4))&gt;=50,IF(SUMIFS(OFFSET(データ_研究棟施設!$M$5:$M$1048576,0,ROUND(FR$8*24,1)),データ_研究棟施設!$J$5:$J$1048576,OFFSET($G$9,ROW()-ROW($N$9),FR$6-$D$4))&gt;=100*$E98,"×","△"),IF(OR(FR$8&lt;9/24,FR$8&gt;=17/24,FR$110="△"),"△","〇")))</f>
        <v>×</v>
      </c>
      <c r="FS98" s="28" t="str">
        <f ca="1">IF(OR(FS$9="×",FS$110="×"),"×",IF(SUMIFS(OFFSET(データ_研究棟施設!$M$5:$M$1048576,0,ROUND(FS$8*24,1)),データ_研究棟施設!$J$5:$J$1048576,OFFSET($G$9,ROW()-ROW($N$9),FS$6-$D$4))&gt;=50,IF(SUMIFS(OFFSET(データ_研究棟施設!$M$5:$M$1048576,0,ROUND(FS$8*24,1)),データ_研究棟施設!$J$5:$J$1048576,OFFSET($G$9,ROW()-ROW($N$9),FS$6-$D$4))&gt;=100*$E98,"×","△"),IF(OR(FS$8&lt;9/24,FS$8&gt;=17/24,FS$110="△"),"△","〇")))</f>
        <v>×</v>
      </c>
      <c r="FT98" s="29" t="str">
        <f ca="1">IF(OR(FT$9="×",FT$110="×"),"×",IF(SUMIFS(OFFSET(データ_研究棟施設!$M$5:$M$1048576,0,ROUND(FT$8*24,1)),データ_研究棟施設!$J$5:$J$1048576,OFFSET($G$9,ROW()-ROW($N$9),FT$6-$D$4))&gt;=50,IF(SUMIFS(OFFSET(データ_研究棟施設!$M$5:$M$1048576,0,ROUND(FT$8*24,1)),データ_研究棟施設!$J$5:$J$1048576,OFFSET($G$9,ROW()-ROW($N$9),FT$6-$D$4))&gt;=100*$E98,"×","△"),IF(OR(FT$8&lt;9/24,FT$8&gt;=17/24,FT$110="△"),"△","〇")))</f>
        <v>×</v>
      </c>
      <c r="FU98" s="29" t="str">
        <f ca="1">IF(OR(FU$9="×",FU$110="×"),"×",IF(SUMIFS(OFFSET(データ_研究棟施設!$M$5:$M$1048576,0,ROUND(FU$8*24,1)),データ_研究棟施設!$J$5:$J$1048576,OFFSET($G$9,ROW()-ROW($N$9),FU$6-$D$4))&gt;=50,IF(SUMIFS(OFFSET(データ_研究棟施設!$M$5:$M$1048576,0,ROUND(FU$8*24,1)),データ_研究棟施設!$J$5:$J$1048576,OFFSET($G$9,ROW()-ROW($N$9),FU$6-$D$4))&gt;=100*$E98,"×","△"),IF(OR(FU$8&lt;9/24,FU$8&gt;=17/24,FU$110="△"),"△","〇")))</f>
        <v>×</v>
      </c>
      <c r="FV98" s="30" t="str">
        <f ca="1">IF(OR(FV$9="×",FV$110="×"),"×",IF(SUMIFS(OFFSET(データ_研究棟施設!$M$5:$M$1048576,0,ROUND(FV$8*24,1)),データ_研究棟施設!$J$5:$J$1048576,OFFSET($G$9,ROW()-ROW($N$9),FV$6-$D$4))&gt;=50,IF(SUMIFS(OFFSET(データ_研究棟施設!$M$5:$M$1048576,0,ROUND(FV$8*24,1)),データ_研究棟施設!$J$5:$J$1048576,OFFSET($G$9,ROW()-ROW($N$9),FV$6-$D$4))&gt;=100*$E98,"×","△"),IF(OR(FV$8&lt;9/24,FV$8&gt;=17/24,FV$110="△"),"△","〇")))</f>
        <v>×</v>
      </c>
      <c r="FW98" s="29" t="str">
        <f ca="1">IF(OR(FW$9="×",FW$110="×"),"×",IF(SUMIFS(OFFSET(データ_研究棟施設!$M$5:$M$1048576,0,ROUND(FW$8*24,1)),データ_研究棟施設!$J$5:$J$1048576,OFFSET($G$9,ROW()-ROW($N$9),FW$6-$D$4))&gt;=50,IF(SUMIFS(OFFSET(データ_研究棟施設!$M$5:$M$1048576,0,ROUND(FW$8*24,1)),データ_研究棟施設!$J$5:$J$1048576,OFFSET($G$9,ROW()-ROW($N$9),FW$6-$D$4))&gt;=100*$E98,"×","△"),IF(OR(FW$8&lt;9/24,FW$8&gt;=17/24,FW$110="△"),"△","〇")))</f>
        <v>×</v>
      </c>
      <c r="FX98" s="29" t="str">
        <f ca="1">IF(OR(FX$9="×",FX$110="×"),"×",IF(SUMIFS(OFFSET(データ_研究棟施設!$M$5:$M$1048576,0,ROUND(FX$8*24,1)),データ_研究棟施設!$J$5:$J$1048576,OFFSET($G$9,ROW()-ROW($N$9),FX$6-$D$4))&gt;=50,IF(SUMIFS(OFFSET(データ_研究棟施設!$M$5:$M$1048576,0,ROUND(FX$8*24,1)),データ_研究棟施設!$J$5:$J$1048576,OFFSET($G$9,ROW()-ROW($N$9),FX$6-$D$4))&gt;=100*$E98,"×","△"),IF(OR(FX$8&lt;9/24,FX$8&gt;=17/24,FX$110="△"),"△","〇")))</f>
        <v>×</v>
      </c>
      <c r="FY98" s="37" t="str">
        <f ca="1">IF(OR(FY$9="×",FY$110="×"),"×",IF(SUMIFS(OFFSET(データ_研究棟施設!$M$5:$M$1048576,0,ROUND(FY$8*24,1)),データ_研究棟施設!$J$5:$J$1048576,OFFSET($G$9,ROW()-ROW($N$9),FY$6-$D$4))&gt;=50,IF(SUMIFS(OFFSET(データ_研究棟施設!$M$5:$M$1048576,0,ROUND(FY$8*24,1)),データ_研究棟施設!$J$5:$J$1048576,OFFSET($G$9,ROW()-ROW($N$9),FY$6-$D$4))&gt;=100*$E98,"×","△"),IF(OR(FY$8&lt;9/24,FY$8&gt;=17/24,FY$110="△"),"△","〇")))</f>
        <v>×</v>
      </c>
    </row>
    <row r="99" spans="1:181">
      <c r="A99" s="17"/>
      <c r="B99" s="81" t="s">
        <v>301</v>
      </c>
      <c r="C99" s="82"/>
      <c r="D99" s="11" t="s">
        <v>263</v>
      </c>
      <c r="E99" s="10" t="str">
        <f>INDEX(施設情報!$D$1:$D$1000,MATCH(D99,施設情報!$C$1:$C$1000,0))</f>
        <v>1</v>
      </c>
      <c r="F99" s="11" t="s">
        <v>275</v>
      </c>
      <c r="G99" s="8" t="str">
        <f t="shared" si="29"/>
        <v>117-46391</v>
      </c>
      <c r="H99" s="10" t="str">
        <f t="shared" si="30"/>
        <v>117-46392</v>
      </c>
      <c r="I99" s="10" t="str">
        <f t="shared" si="31"/>
        <v>117-46393</v>
      </c>
      <c r="J99" s="10" t="str">
        <f t="shared" si="32"/>
        <v>117-46394</v>
      </c>
      <c r="K99" s="10" t="str">
        <f t="shared" si="33"/>
        <v>117-46395</v>
      </c>
      <c r="L99" s="10" t="str">
        <f t="shared" si="34"/>
        <v>117-46396</v>
      </c>
      <c r="M99" s="10" t="str">
        <f t="shared" si="35"/>
        <v>117-46397</v>
      </c>
      <c r="N99" s="36" t="str">
        <f ca="1">IF(OR(N$9="×",N$110="×"),"×",IF(SUMIFS(OFFSET(データ_研究棟施設!$M$5:$M$1048576,0,ROUND(N$8*24,1)),データ_研究棟施設!$J$5:$J$1048576,OFFSET($G$9,ROW()-ROW($N$9),N$6-$D$4))&gt;=50,IF(SUMIFS(OFFSET(データ_研究棟施設!$M$5:$M$1048576,0,ROUND(N$8*24,1)),データ_研究棟施設!$J$5:$J$1048576,OFFSET($G$9,ROW()-ROW($N$9),N$6-$D$4))&gt;=100*$E99,"×","△"),IF(OR(N$8&lt;9/24,N$8&gt;=17/24,N$110="△"),"△","〇")))</f>
        <v>△</v>
      </c>
      <c r="O99" s="29" t="str">
        <f ca="1">IF(OR(O$9="×",O$110="×"),"×",IF(SUMIFS(OFFSET(データ_研究棟施設!$M$5:$M$1048576,0,ROUND(O$8*24,1)),データ_研究棟施設!$J$5:$J$1048576,OFFSET($G$9,ROW()-ROW($N$9),O$6-$D$4))&gt;=50,IF(SUMIFS(OFFSET(データ_研究棟施設!$M$5:$M$1048576,0,ROUND(O$8*24,1)),データ_研究棟施設!$J$5:$J$1048576,OFFSET($G$9,ROW()-ROW($N$9),O$6-$D$4))&gt;=100*$E99,"×","△"),IF(OR(O$8&lt;9/24,O$8&gt;=17/24,O$110="△"),"△","〇")))</f>
        <v>△</v>
      </c>
      <c r="P99" s="29" t="str">
        <f ca="1">IF(OR(P$9="×",P$110="×"),"×",IF(SUMIFS(OFFSET(データ_研究棟施設!$M$5:$M$1048576,0,ROUND(P$8*24,1)),データ_研究棟施設!$J$5:$J$1048576,OFFSET($G$9,ROW()-ROW($N$9),P$6-$D$4))&gt;=50,IF(SUMIFS(OFFSET(データ_研究棟施設!$M$5:$M$1048576,0,ROUND(P$8*24,1)),データ_研究棟施設!$J$5:$J$1048576,OFFSET($G$9,ROW()-ROW($N$9),P$6-$D$4))&gt;=100*$E99,"×","△"),IF(OR(P$8&lt;9/24,P$8&gt;=17/24,P$110="△"),"△","〇")))</f>
        <v>△</v>
      </c>
      <c r="Q99" s="29" t="str">
        <f ca="1">IF(OR(Q$9="×",Q$110="×"),"×",IF(SUMIFS(OFFSET(データ_研究棟施設!$M$5:$M$1048576,0,ROUND(Q$8*24,1)),データ_研究棟施設!$J$5:$J$1048576,OFFSET($G$9,ROW()-ROW($N$9),Q$6-$D$4))&gt;=50,IF(SUMIFS(OFFSET(データ_研究棟施設!$M$5:$M$1048576,0,ROUND(Q$8*24,1)),データ_研究棟施設!$J$5:$J$1048576,OFFSET($G$9,ROW()-ROW($N$9),Q$6-$D$4))&gt;=100*$E99,"×","△"),IF(OR(Q$8&lt;9/24,Q$8&gt;=17/24,Q$110="△"),"△","〇")))</f>
        <v>△</v>
      </c>
      <c r="R99" s="29" t="str">
        <f ca="1">IF(OR(R$9="×",R$110="×"),"×",IF(SUMIFS(OFFSET(データ_研究棟施設!$M$5:$M$1048576,0,ROUND(R$8*24,1)),データ_研究棟施設!$J$5:$J$1048576,OFFSET($G$9,ROW()-ROW($N$9),R$6-$D$4))&gt;=50,IF(SUMIFS(OFFSET(データ_研究棟施設!$M$5:$M$1048576,0,ROUND(R$8*24,1)),データ_研究棟施設!$J$5:$J$1048576,OFFSET($G$9,ROW()-ROW($N$9),R$6-$D$4))&gt;=100*$E99,"×","△"),IF(OR(R$8&lt;9/24,R$8&gt;=17/24,R$110="△"),"△","〇")))</f>
        <v>△</v>
      </c>
      <c r="S99" s="29" t="str">
        <f ca="1">IF(OR(S$9="×",S$110="×"),"×",IF(SUMIFS(OFFSET(データ_研究棟施設!$M$5:$M$1048576,0,ROUND(S$8*24,1)),データ_研究棟施設!$J$5:$J$1048576,OFFSET($G$9,ROW()-ROW($N$9),S$6-$D$4))&gt;=50,IF(SUMIFS(OFFSET(データ_研究棟施設!$M$5:$M$1048576,0,ROUND(S$8*24,1)),データ_研究棟施設!$J$5:$J$1048576,OFFSET($G$9,ROW()-ROW($N$9),S$6-$D$4))&gt;=100*$E99,"×","△"),IF(OR(S$8&lt;9/24,S$8&gt;=17/24,S$110="△"),"△","〇")))</f>
        <v>△</v>
      </c>
      <c r="T99" s="29" t="str">
        <f ca="1">IF(OR(T$9="×",T$110="×"),"×",IF(SUMIFS(OFFSET(データ_研究棟施設!$M$5:$M$1048576,0,ROUND(T$8*24,1)),データ_研究棟施設!$J$5:$J$1048576,OFFSET($G$9,ROW()-ROW($N$9),T$6-$D$4))&gt;=50,IF(SUMIFS(OFFSET(データ_研究棟施設!$M$5:$M$1048576,0,ROUND(T$8*24,1)),データ_研究棟施設!$J$5:$J$1048576,OFFSET($G$9,ROW()-ROW($N$9),T$6-$D$4))&gt;=100*$E99,"×","△"),IF(OR(T$8&lt;9/24,T$8&gt;=17/24,T$110="△"),"△","〇")))</f>
        <v>△</v>
      </c>
      <c r="U99" s="29" t="str">
        <f ca="1">IF(OR(U$9="×",U$110="×"),"×",IF(SUMIFS(OFFSET(データ_研究棟施設!$M$5:$M$1048576,0,ROUND(U$8*24,1)),データ_研究棟施設!$J$5:$J$1048576,OFFSET($G$9,ROW()-ROW($N$9),U$6-$D$4))&gt;=50,IF(SUMIFS(OFFSET(データ_研究棟施設!$M$5:$M$1048576,0,ROUND(U$8*24,1)),データ_研究棟施設!$J$5:$J$1048576,OFFSET($G$9,ROW()-ROW($N$9),U$6-$D$4))&gt;=100*$E99,"×","△"),IF(OR(U$8&lt;9/24,U$8&gt;=17/24,U$110="△"),"△","〇")))</f>
        <v>△</v>
      </c>
      <c r="V99" s="29" t="str">
        <f ca="1">IF(OR(V$9="×",V$110="×"),"×",IF(SUMIFS(OFFSET(データ_研究棟施設!$M$5:$M$1048576,0,ROUND(V$8*24,1)),データ_研究棟施設!$J$5:$J$1048576,OFFSET($G$9,ROW()-ROW($N$9),V$6-$D$4))&gt;=50,IF(SUMIFS(OFFSET(データ_研究棟施設!$M$5:$M$1048576,0,ROUND(V$8*24,1)),データ_研究棟施設!$J$5:$J$1048576,OFFSET($G$9,ROW()-ROW($N$9),V$6-$D$4))&gt;=100*$E99,"×","△"),IF(OR(V$8&lt;9/24,V$8&gt;=17/24,V$110="△"),"△","〇")))</f>
        <v>△</v>
      </c>
      <c r="W99" s="28" t="str">
        <f ca="1">IF(OR(W$9="×",W$110="×"),"×",IF(SUMIFS(OFFSET(データ_研究棟施設!$M$5:$M$1048576,0,ROUND(W$8*24,1)),データ_研究棟施設!$J$5:$J$1048576,OFFSET($G$9,ROW()-ROW($N$9),W$6-$D$4))&gt;=50,IF(SUMIFS(OFFSET(データ_研究棟施設!$M$5:$M$1048576,0,ROUND(W$8*24,1)),データ_研究棟施設!$J$5:$J$1048576,OFFSET($G$9,ROW()-ROW($N$9),W$6-$D$4))&gt;=100*$E99,"×","△"),IF(OR(W$8&lt;9/24,W$8&gt;=17/24,W$110="△"),"△","〇")))</f>
        <v>〇</v>
      </c>
      <c r="X99" s="29" t="str">
        <f ca="1">IF(OR(X$9="×",X$110="×"),"×",IF(SUMIFS(OFFSET(データ_研究棟施設!$M$5:$M$1048576,0,ROUND(X$8*24,1)),データ_研究棟施設!$J$5:$J$1048576,OFFSET($G$9,ROW()-ROW($N$9),X$6-$D$4))&gt;=50,IF(SUMIFS(OFFSET(データ_研究棟施設!$M$5:$M$1048576,0,ROUND(X$8*24,1)),データ_研究棟施設!$J$5:$J$1048576,OFFSET($G$9,ROW()-ROW($N$9),X$6-$D$4))&gt;=100*$E99,"×","△"),IF(OR(X$8&lt;9/24,X$8&gt;=17/24,X$110="△"),"△","〇")))</f>
        <v>〇</v>
      </c>
      <c r="Y99" s="29" t="str">
        <f ca="1">IF(OR(Y$9="×",Y$110="×"),"×",IF(SUMIFS(OFFSET(データ_研究棟施設!$M$5:$M$1048576,0,ROUND(Y$8*24,1)),データ_研究棟施設!$J$5:$J$1048576,OFFSET($G$9,ROW()-ROW($N$9),Y$6-$D$4))&gt;=50,IF(SUMIFS(OFFSET(データ_研究棟施設!$M$5:$M$1048576,0,ROUND(Y$8*24,1)),データ_研究棟施設!$J$5:$J$1048576,OFFSET($G$9,ROW()-ROW($N$9),Y$6-$D$4))&gt;=100*$E99,"×","△"),IF(OR(Y$8&lt;9/24,Y$8&gt;=17/24,Y$110="△"),"△","〇")))</f>
        <v>〇</v>
      </c>
      <c r="Z99" s="30" t="str">
        <f ca="1">IF(OR(Z$9="×",Z$110="×"),"×",IF(SUMIFS(OFFSET(データ_研究棟施設!$M$5:$M$1048576,0,ROUND(Z$8*24,1)),データ_研究棟施設!$J$5:$J$1048576,OFFSET($G$9,ROW()-ROW($N$9),Z$6-$D$4))&gt;=50,IF(SUMIFS(OFFSET(データ_研究棟施設!$M$5:$M$1048576,0,ROUND(Z$8*24,1)),データ_研究棟施設!$J$5:$J$1048576,OFFSET($G$9,ROW()-ROW($N$9),Z$6-$D$4))&gt;=100*$E99,"×","△"),IF(OR(Z$8&lt;9/24,Z$8&gt;=17/24,Z$110="△"),"△","〇")))</f>
        <v>〇</v>
      </c>
      <c r="AA99" s="29" t="str">
        <f ca="1">IF(OR(AA$9="×",AA$110="×"),"×",IF(SUMIFS(OFFSET(データ_研究棟施設!$M$5:$M$1048576,0,ROUND(AA$8*24,1)),データ_研究棟施設!$J$5:$J$1048576,OFFSET($G$9,ROW()-ROW($N$9),AA$6-$D$4))&gt;=50,IF(SUMIFS(OFFSET(データ_研究棟施設!$M$5:$M$1048576,0,ROUND(AA$8*24,1)),データ_研究棟施設!$J$5:$J$1048576,OFFSET($G$9,ROW()-ROW($N$9),AA$6-$D$4))&gt;=100*$E99,"×","△"),IF(OR(AA$8&lt;9/24,AA$8&gt;=17/24,AA$110="△"),"△","〇")))</f>
        <v>〇</v>
      </c>
      <c r="AB99" s="29" t="str">
        <f ca="1">IF(OR(AB$9="×",AB$110="×"),"×",IF(SUMIFS(OFFSET(データ_研究棟施設!$M$5:$M$1048576,0,ROUND(AB$8*24,1)),データ_研究棟施設!$J$5:$J$1048576,OFFSET($G$9,ROW()-ROW($N$9),AB$6-$D$4))&gt;=50,IF(SUMIFS(OFFSET(データ_研究棟施設!$M$5:$M$1048576,0,ROUND(AB$8*24,1)),データ_研究棟施設!$J$5:$J$1048576,OFFSET($G$9,ROW()-ROW($N$9),AB$6-$D$4))&gt;=100*$E99,"×","△"),IF(OR(AB$8&lt;9/24,AB$8&gt;=17/24,AB$110="△"),"△","〇")))</f>
        <v>〇</v>
      </c>
      <c r="AC99" s="29" t="str">
        <f ca="1">IF(OR(AC$9="×",AC$110="×"),"×",IF(SUMIFS(OFFSET(データ_研究棟施設!$M$5:$M$1048576,0,ROUND(AC$8*24,1)),データ_研究棟施設!$J$5:$J$1048576,OFFSET($G$9,ROW()-ROW($N$9),AC$6-$D$4))&gt;=50,IF(SUMIFS(OFFSET(データ_研究棟施設!$M$5:$M$1048576,0,ROUND(AC$8*24,1)),データ_研究棟施設!$J$5:$J$1048576,OFFSET($G$9,ROW()-ROW($N$9),AC$6-$D$4))&gt;=100*$E99,"×","△"),IF(OR(AC$8&lt;9/24,AC$8&gt;=17/24,AC$110="△"),"△","〇")))</f>
        <v>〇</v>
      </c>
      <c r="AD99" s="29" t="str">
        <f ca="1">IF(OR(AD$9="×",AD$110="×"),"×",IF(SUMIFS(OFFSET(データ_研究棟施設!$M$5:$M$1048576,0,ROUND(AD$8*24,1)),データ_研究棟施設!$J$5:$J$1048576,OFFSET($G$9,ROW()-ROW($N$9),AD$6-$D$4))&gt;=50,IF(SUMIFS(OFFSET(データ_研究棟施設!$M$5:$M$1048576,0,ROUND(AD$8*24,1)),データ_研究棟施設!$J$5:$J$1048576,OFFSET($G$9,ROW()-ROW($N$9),AD$6-$D$4))&gt;=100*$E99,"×","△"),IF(OR(AD$8&lt;9/24,AD$8&gt;=17/24,AD$110="△"),"△","〇")))</f>
        <v>〇</v>
      </c>
      <c r="AE99" s="28" t="str">
        <f ca="1">IF(OR(AE$9="×",AE$110="×"),"×",IF(SUMIFS(OFFSET(データ_研究棟施設!$M$5:$M$1048576,0,ROUND(AE$8*24,1)),データ_研究棟施設!$J$5:$J$1048576,OFFSET($G$9,ROW()-ROW($N$9),AE$6-$D$4))&gt;=50,IF(SUMIFS(OFFSET(データ_研究棟施設!$M$5:$M$1048576,0,ROUND(AE$8*24,1)),データ_研究棟施設!$J$5:$J$1048576,OFFSET($G$9,ROW()-ROW($N$9),AE$6-$D$4))&gt;=100*$E99,"×","△"),IF(OR(AE$8&lt;9/24,AE$8&gt;=17/24,AE$110="△"),"△","〇")))</f>
        <v>△</v>
      </c>
      <c r="AF99" s="29" t="str">
        <f ca="1">IF(OR(AF$9="×",AF$110="×"),"×",IF(SUMIFS(OFFSET(データ_研究棟施設!$M$5:$M$1048576,0,ROUND(AF$8*24,1)),データ_研究棟施設!$J$5:$J$1048576,OFFSET($G$9,ROW()-ROW($N$9),AF$6-$D$4))&gt;=50,IF(SUMIFS(OFFSET(データ_研究棟施設!$M$5:$M$1048576,0,ROUND(AF$8*24,1)),データ_研究棟施設!$J$5:$J$1048576,OFFSET($G$9,ROW()-ROW($N$9),AF$6-$D$4))&gt;=100*$E99,"×","△"),IF(OR(AF$8&lt;9/24,AF$8&gt;=17/24,AF$110="△"),"△","〇")))</f>
        <v>△</v>
      </c>
      <c r="AG99" s="29" t="str">
        <f ca="1">IF(OR(AG$9="×",AG$110="×"),"×",IF(SUMIFS(OFFSET(データ_研究棟施設!$M$5:$M$1048576,0,ROUND(AG$8*24,1)),データ_研究棟施設!$J$5:$J$1048576,OFFSET($G$9,ROW()-ROW($N$9),AG$6-$D$4))&gt;=50,IF(SUMIFS(OFFSET(データ_研究棟施設!$M$5:$M$1048576,0,ROUND(AG$8*24,1)),データ_研究棟施設!$J$5:$J$1048576,OFFSET($G$9,ROW()-ROW($N$9),AG$6-$D$4))&gt;=100*$E99,"×","△"),IF(OR(AG$8&lt;9/24,AG$8&gt;=17/24,AG$110="△"),"△","〇")))</f>
        <v>△</v>
      </c>
      <c r="AH99" s="30" t="str">
        <f ca="1">IF(OR(AH$9="×",AH$110="×"),"×",IF(SUMIFS(OFFSET(データ_研究棟施設!$M$5:$M$1048576,0,ROUND(AH$8*24,1)),データ_研究棟施設!$J$5:$J$1048576,OFFSET($G$9,ROW()-ROW($N$9),AH$6-$D$4))&gt;=50,IF(SUMIFS(OFFSET(データ_研究棟施設!$M$5:$M$1048576,0,ROUND(AH$8*24,1)),データ_研究棟施設!$J$5:$J$1048576,OFFSET($G$9,ROW()-ROW($N$9),AH$6-$D$4))&gt;=100*$E99,"×","△"),IF(OR(AH$8&lt;9/24,AH$8&gt;=17/24,AH$110="△"),"△","〇")))</f>
        <v>△</v>
      </c>
      <c r="AI99" s="29" t="str">
        <f ca="1">IF(OR(AI$9="×",AI$110="×"),"×",IF(SUMIFS(OFFSET(データ_研究棟施設!$M$5:$M$1048576,0,ROUND(AI$8*24,1)),データ_研究棟施設!$J$5:$J$1048576,OFFSET($G$9,ROW()-ROW($N$9),AI$6-$D$4))&gt;=50,IF(SUMIFS(OFFSET(データ_研究棟施設!$M$5:$M$1048576,0,ROUND(AI$8*24,1)),データ_研究棟施設!$J$5:$J$1048576,OFFSET($G$9,ROW()-ROW($N$9),AI$6-$D$4))&gt;=100*$E99,"×","△"),IF(OR(AI$8&lt;9/24,AI$8&gt;=17/24,AI$110="△"),"△","〇")))</f>
        <v>△</v>
      </c>
      <c r="AJ99" s="29" t="str">
        <f ca="1">IF(OR(AJ$9="×",AJ$110="×"),"×",IF(SUMIFS(OFFSET(データ_研究棟施設!$M$5:$M$1048576,0,ROUND(AJ$8*24,1)),データ_研究棟施設!$J$5:$J$1048576,OFFSET($G$9,ROW()-ROW($N$9),AJ$6-$D$4))&gt;=50,IF(SUMIFS(OFFSET(データ_研究棟施設!$M$5:$M$1048576,0,ROUND(AJ$8*24,1)),データ_研究棟施設!$J$5:$J$1048576,OFFSET($G$9,ROW()-ROW($N$9),AJ$6-$D$4))&gt;=100*$E99,"×","△"),IF(OR(AJ$8&lt;9/24,AJ$8&gt;=17/24,AJ$110="△"),"△","〇")))</f>
        <v>△</v>
      </c>
      <c r="AK99" s="37" t="str">
        <f ca="1">IF(OR(AK$9="×",AK$110="×"),"×",IF(SUMIFS(OFFSET(データ_研究棟施設!$M$5:$M$1048576,0,ROUND(AK$8*24,1)),データ_研究棟施設!$J$5:$J$1048576,OFFSET($G$9,ROW()-ROW($N$9),AK$6-$D$4))&gt;=50,IF(SUMIFS(OFFSET(データ_研究棟施設!$M$5:$M$1048576,0,ROUND(AK$8*24,1)),データ_研究棟施設!$J$5:$J$1048576,OFFSET($G$9,ROW()-ROW($N$9),AK$6-$D$4))&gt;=100*$E99,"×","△"),IF(OR(AK$8&lt;9/24,AK$8&gt;=17/24,AK$110="△"),"△","〇")))</f>
        <v>△</v>
      </c>
      <c r="AL99" s="36" t="str">
        <f ca="1">IF(OR(AL$9="×",AL$110="×"),"×",IF(SUMIFS(OFFSET(データ_研究棟施設!$M$5:$M$1048576,0,ROUND(AL$8*24,1)),データ_研究棟施設!$J$5:$J$1048576,OFFSET($G$9,ROW()-ROW($N$9),AL$6-$D$4))&gt;=50,IF(SUMIFS(OFFSET(データ_研究棟施設!$M$5:$M$1048576,0,ROUND(AL$8*24,1)),データ_研究棟施設!$J$5:$J$1048576,OFFSET($G$9,ROW()-ROW($N$9),AL$6-$D$4))&gt;=100*$E99,"×","△"),IF(OR(AL$8&lt;9/24,AL$8&gt;=17/24,AL$110="△"),"△","〇")))</f>
        <v>△</v>
      </c>
      <c r="AM99" s="29" t="str">
        <f ca="1">IF(OR(AM$9="×",AM$110="×"),"×",IF(SUMIFS(OFFSET(データ_研究棟施設!$M$5:$M$1048576,0,ROUND(AM$8*24,1)),データ_研究棟施設!$J$5:$J$1048576,OFFSET($G$9,ROW()-ROW($N$9),AM$6-$D$4))&gt;=50,IF(SUMIFS(OFFSET(データ_研究棟施設!$M$5:$M$1048576,0,ROUND(AM$8*24,1)),データ_研究棟施設!$J$5:$J$1048576,OFFSET($G$9,ROW()-ROW($N$9),AM$6-$D$4))&gt;=100*$E99,"×","△"),IF(OR(AM$8&lt;9/24,AM$8&gt;=17/24,AM$110="△"),"△","〇")))</f>
        <v>△</v>
      </c>
      <c r="AN99" s="29" t="str">
        <f ca="1">IF(OR(AN$9="×",AN$110="×"),"×",IF(SUMIFS(OFFSET(データ_研究棟施設!$M$5:$M$1048576,0,ROUND(AN$8*24,1)),データ_研究棟施設!$J$5:$J$1048576,OFFSET($G$9,ROW()-ROW($N$9),AN$6-$D$4))&gt;=50,IF(SUMIFS(OFFSET(データ_研究棟施設!$M$5:$M$1048576,0,ROUND(AN$8*24,1)),データ_研究棟施設!$J$5:$J$1048576,OFFSET($G$9,ROW()-ROW($N$9),AN$6-$D$4))&gt;=100*$E99,"×","△"),IF(OR(AN$8&lt;9/24,AN$8&gt;=17/24,AN$110="△"),"△","〇")))</f>
        <v>△</v>
      </c>
      <c r="AO99" s="29" t="str">
        <f ca="1">IF(OR(AO$9="×",AO$110="×"),"×",IF(SUMIFS(OFFSET(データ_研究棟施設!$M$5:$M$1048576,0,ROUND(AO$8*24,1)),データ_研究棟施設!$J$5:$J$1048576,OFFSET($G$9,ROW()-ROW($N$9),AO$6-$D$4))&gt;=50,IF(SUMIFS(OFFSET(データ_研究棟施設!$M$5:$M$1048576,0,ROUND(AO$8*24,1)),データ_研究棟施設!$J$5:$J$1048576,OFFSET($G$9,ROW()-ROW($N$9),AO$6-$D$4))&gt;=100*$E99,"×","△"),IF(OR(AO$8&lt;9/24,AO$8&gt;=17/24,AO$110="△"),"△","〇")))</f>
        <v>△</v>
      </c>
      <c r="AP99" s="29" t="str">
        <f ca="1">IF(OR(AP$9="×",AP$110="×"),"×",IF(SUMIFS(OFFSET(データ_研究棟施設!$M$5:$M$1048576,0,ROUND(AP$8*24,1)),データ_研究棟施設!$J$5:$J$1048576,OFFSET($G$9,ROW()-ROW($N$9),AP$6-$D$4))&gt;=50,IF(SUMIFS(OFFSET(データ_研究棟施設!$M$5:$M$1048576,0,ROUND(AP$8*24,1)),データ_研究棟施設!$J$5:$J$1048576,OFFSET($G$9,ROW()-ROW($N$9),AP$6-$D$4))&gt;=100*$E99,"×","△"),IF(OR(AP$8&lt;9/24,AP$8&gt;=17/24,AP$110="△"),"△","〇")))</f>
        <v>△</v>
      </c>
      <c r="AQ99" s="29" t="str">
        <f ca="1">IF(OR(AQ$9="×",AQ$110="×"),"×",IF(SUMIFS(OFFSET(データ_研究棟施設!$M$5:$M$1048576,0,ROUND(AQ$8*24,1)),データ_研究棟施設!$J$5:$J$1048576,OFFSET($G$9,ROW()-ROW($N$9),AQ$6-$D$4))&gt;=50,IF(SUMIFS(OFFSET(データ_研究棟施設!$M$5:$M$1048576,0,ROUND(AQ$8*24,1)),データ_研究棟施設!$J$5:$J$1048576,OFFSET($G$9,ROW()-ROW($N$9),AQ$6-$D$4))&gt;=100*$E99,"×","△"),IF(OR(AQ$8&lt;9/24,AQ$8&gt;=17/24,AQ$110="△"),"△","〇")))</f>
        <v>△</v>
      </c>
      <c r="AR99" s="29" t="str">
        <f ca="1">IF(OR(AR$9="×",AR$110="×"),"×",IF(SUMIFS(OFFSET(データ_研究棟施設!$M$5:$M$1048576,0,ROUND(AR$8*24,1)),データ_研究棟施設!$J$5:$J$1048576,OFFSET($G$9,ROW()-ROW($N$9),AR$6-$D$4))&gt;=50,IF(SUMIFS(OFFSET(データ_研究棟施設!$M$5:$M$1048576,0,ROUND(AR$8*24,1)),データ_研究棟施設!$J$5:$J$1048576,OFFSET($G$9,ROW()-ROW($N$9),AR$6-$D$4))&gt;=100*$E99,"×","△"),IF(OR(AR$8&lt;9/24,AR$8&gt;=17/24,AR$110="△"),"△","〇")))</f>
        <v>△</v>
      </c>
      <c r="AS99" s="29" t="str">
        <f ca="1">IF(OR(AS$9="×",AS$110="×"),"×",IF(SUMIFS(OFFSET(データ_研究棟施設!$M$5:$M$1048576,0,ROUND(AS$8*24,1)),データ_研究棟施設!$J$5:$J$1048576,OFFSET($G$9,ROW()-ROW($N$9),AS$6-$D$4))&gt;=50,IF(SUMIFS(OFFSET(データ_研究棟施設!$M$5:$M$1048576,0,ROUND(AS$8*24,1)),データ_研究棟施設!$J$5:$J$1048576,OFFSET($G$9,ROW()-ROW($N$9),AS$6-$D$4))&gt;=100*$E99,"×","△"),IF(OR(AS$8&lt;9/24,AS$8&gt;=17/24,AS$110="△"),"△","〇")))</f>
        <v>△</v>
      </c>
      <c r="AT99" s="29" t="str">
        <f ca="1">IF(OR(AT$9="×",AT$110="×"),"×",IF(SUMIFS(OFFSET(データ_研究棟施設!$M$5:$M$1048576,0,ROUND(AT$8*24,1)),データ_研究棟施設!$J$5:$J$1048576,OFFSET($G$9,ROW()-ROW($N$9),AT$6-$D$4))&gt;=50,IF(SUMIFS(OFFSET(データ_研究棟施設!$M$5:$M$1048576,0,ROUND(AT$8*24,1)),データ_研究棟施設!$J$5:$J$1048576,OFFSET($G$9,ROW()-ROW($N$9),AT$6-$D$4))&gt;=100*$E99,"×","△"),IF(OR(AT$8&lt;9/24,AT$8&gt;=17/24,AT$110="△"),"△","〇")))</f>
        <v>△</v>
      </c>
      <c r="AU99" s="28" t="str">
        <f ca="1">IF(OR(AU$9="×",AU$110="×"),"×",IF(SUMIFS(OFFSET(データ_研究棟施設!$M$5:$M$1048576,0,ROUND(AU$8*24,1)),データ_研究棟施設!$J$5:$J$1048576,OFFSET($G$9,ROW()-ROW($N$9),AU$6-$D$4))&gt;=50,IF(SUMIFS(OFFSET(データ_研究棟施設!$M$5:$M$1048576,0,ROUND(AU$8*24,1)),データ_研究棟施設!$J$5:$J$1048576,OFFSET($G$9,ROW()-ROW($N$9),AU$6-$D$4))&gt;=100*$E99,"×","△"),IF(OR(AU$8&lt;9/24,AU$8&gt;=17/24,AU$110="△"),"△","〇")))</f>
        <v>〇</v>
      </c>
      <c r="AV99" s="29" t="str">
        <f ca="1">IF(OR(AV$9="×",AV$110="×"),"×",IF(SUMIFS(OFFSET(データ_研究棟施設!$M$5:$M$1048576,0,ROUND(AV$8*24,1)),データ_研究棟施設!$J$5:$J$1048576,OFFSET($G$9,ROW()-ROW($N$9),AV$6-$D$4))&gt;=50,IF(SUMIFS(OFFSET(データ_研究棟施設!$M$5:$M$1048576,0,ROUND(AV$8*24,1)),データ_研究棟施設!$J$5:$J$1048576,OFFSET($G$9,ROW()-ROW($N$9),AV$6-$D$4))&gt;=100*$E99,"×","△"),IF(OR(AV$8&lt;9/24,AV$8&gt;=17/24,AV$110="△"),"△","〇")))</f>
        <v>〇</v>
      </c>
      <c r="AW99" s="29" t="str">
        <f ca="1">IF(OR(AW$9="×",AW$110="×"),"×",IF(SUMIFS(OFFSET(データ_研究棟施設!$M$5:$M$1048576,0,ROUND(AW$8*24,1)),データ_研究棟施設!$J$5:$J$1048576,OFFSET($G$9,ROW()-ROW($N$9),AW$6-$D$4))&gt;=50,IF(SUMIFS(OFFSET(データ_研究棟施設!$M$5:$M$1048576,0,ROUND(AW$8*24,1)),データ_研究棟施設!$J$5:$J$1048576,OFFSET($G$9,ROW()-ROW($N$9),AW$6-$D$4))&gt;=100*$E99,"×","△"),IF(OR(AW$8&lt;9/24,AW$8&gt;=17/24,AW$110="△"),"△","〇")))</f>
        <v>〇</v>
      </c>
      <c r="AX99" s="30" t="str">
        <f ca="1">IF(OR(AX$9="×",AX$110="×"),"×",IF(SUMIFS(OFFSET(データ_研究棟施設!$M$5:$M$1048576,0,ROUND(AX$8*24,1)),データ_研究棟施設!$J$5:$J$1048576,OFFSET($G$9,ROW()-ROW($N$9),AX$6-$D$4))&gt;=50,IF(SUMIFS(OFFSET(データ_研究棟施設!$M$5:$M$1048576,0,ROUND(AX$8*24,1)),データ_研究棟施設!$J$5:$J$1048576,OFFSET($G$9,ROW()-ROW($N$9),AX$6-$D$4))&gt;=100*$E99,"×","△"),IF(OR(AX$8&lt;9/24,AX$8&gt;=17/24,AX$110="△"),"△","〇")))</f>
        <v>〇</v>
      </c>
      <c r="AY99" s="29" t="str">
        <f ca="1">IF(OR(AY$9="×",AY$110="×"),"×",IF(SUMIFS(OFFSET(データ_研究棟施設!$M$5:$M$1048576,0,ROUND(AY$8*24,1)),データ_研究棟施設!$J$5:$J$1048576,OFFSET($G$9,ROW()-ROW($N$9),AY$6-$D$4))&gt;=50,IF(SUMIFS(OFFSET(データ_研究棟施設!$M$5:$M$1048576,0,ROUND(AY$8*24,1)),データ_研究棟施設!$J$5:$J$1048576,OFFSET($G$9,ROW()-ROW($N$9),AY$6-$D$4))&gt;=100*$E99,"×","△"),IF(OR(AY$8&lt;9/24,AY$8&gt;=17/24,AY$110="△"),"△","〇")))</f>
        <v>〇</v>
      </c>
      <c r="AZ99" s="29" t="str">
        <f ca="1">IF(OR(AZ$9="×",AZ$110="×"),"×",IF(SUMIFS(OFFSET(データ_研究棟施設!$M$5:$M$1048576,0,ROUND(AZ$8*24,1)),データ_研究棟施設!$J$5:$J$1048576,OFFSET($G$9,ROW()-ROW($N$9),AZ$6-$D$4))&gt;=50,IF(SUMIFS(OFFSET(データ_研究棟施設!$M$5:$M$1048576,0,ROUND(AZ$8*24,1)),データ_研究棟施設!$J$5:$J$1048576,OFFSET($G$9,ROW()-ROW($N$9),AZ$6-$D$4))&gt;=100*$E99,"×","△"),IF(OR(AZ$8&lt;9/24,AZ$8&gt;=17/24,AZ$110="△"),"△","〇")))</f>
        <v>〇</v>
      </c>
      <c r="BA99" s="29" t="str">
        <f ca="1">IF(OR(BA$9="×",BA$110="×"),"×",IF(SUMIFS(OFFSET(データ_研究棟施設!$M$5:$M$1048576,0,ROUND(BA$8*24,1)),データ_研究棟施設!$J$5:$J$1048576,OFFSET($G$9,ROW()-ROW($N$9),BA$6-$D$4))&gt;=50,IF(SUMIFS(OFFSET(データ_研究棟施設!$M$5:$M$1048576,0,ROUND(BA$8*24,1)),データ_研究棟施設!$J$5:$J$1048576,OFFSET($G$9,ROW()-ROW($N$9),BA$6-$D$4))&gt;=100*$E99,"×","△"),IF(OR(BA$8&lt;9/24,BA$8&gt;=17/24,BA$110="△"),"△","〇")))</f>
        <v>〇</v>
      </c>
      <c r="BB99" s="29" t="str">
        <f ca="1">IF(OR(BB$9="×",BB$110="×"),"×",IF(SUMIFS(OFFSET(データ_研究棟施設!$M$5:$M$1048576,0,ROUND(BB$8*24,1)),データ_研究棟施設!$J$5:$J$1048576,OFFSET($G$9,ROW()-ROW($N$9),BB$6-$D$4))&gt;=50,IF(SUMIFS(OFFSET(データ_研究棟施設!$M$5:$M$1048576,0,ROUND(BB$8*24,1)),データ_研究棟施設!$J$5:$J$1048576,OFFSET($G$9,ROW()-ROW($N$9),BB$6-$D$4))&gt;=100*$E99,"×","△"),IF(OR(BB$8&lt;9/24,BB$8&gt;=17/24,BB$110="△"),"△","〇")))</f>
        <v>〇</v>
      </c>
      <c r="BC99" s="28" t="str">
        <f ca="1">IF(OR(BC$9="×",BC$110="×"),"×",IF(SUMIFS(OFFSET(データ_研究棟施設!$M$5:$M$1048576,0,ROUND(BC$8*24,1)),データ_研究棟施設!$J$5:$J$1048576,OFFSET($G$9,ROW()-ROW($N$9),BC$6-$D$4))&gt;=50,IF(SUMIFS(OFFSET(データ_研究棟施設!$M$5:$M$1048576,0,ROUND(BC$8*24,1)),データ_研究棟施設!$J$5:$J$1048576,OFFSET($G$9,ROW()-ROW($N$9),BC$6-$D$4))&gt;=100*$E99,"×","△"),IF(OR(BC$8&lt;9/24,BC$8&gt;=17/24,BC$110="△"),"△","〇")))</f>
        <v>△</v>
      </c>
      <c r="BD99" s="29" t="str">
        <f ca="1">IF(OR(BD$9="×",BD$110="×"),"×",IF(SUMIFS(OFFSET(データ_研究棟施設!$M$5:$M$1048576,0,ROUND(BD$8*24,1)),データ_研究棟施設!$J$5:$J$1048576,OFFSET($G$9,ROW()-ROW($N$9),BD$6-$D$4))&gt;=50,IF(SUMIFS(OFFSET(データ_研究棟施設!$M$5:$M$1048576,0,ROUND(BD$8*24,1)),データ_研究棟施設!$J$5:$J$1048576,OFFSET($G$9,ROW()-ROW($N$9),BD$6-$D$4))&gt;=100*$E99,"×","△"),IF(OR(BD$8&lt;9/24,BD$8&gt;=17/24,BD$110="△"),"△","〇")))</f>
        <v>△</v>
      </c>
      <c r="BE99" s="29" t="str">
        <f ca="1">IF(OR(BE$9="×",BE$110="×"),"×",IF(SUMIFS(OFFSET(データ_研究棟施設!$M$5:$M$1048576,0,ROUND(BE$8*24,1)),データ_研究棟施設!$J$5:$J$1048576,OFFSET($G$9,ROW()-ROW($N$9),BE$6-$D$4))&gt;=50,IF(SUMIFS(OFFSET(データ_研究棟施設!$M$5:$M$1048576,0,ROUND(BE$8*24,1)),データ_研究棟施設!$J$5:$J$1048576,OFFSET($G$9,ROW()-ROW($N$9),BE$6-$D$4))&gt;=100*$E99,"×","△"),IF(OR(BE$8&lt;9/24,BE$8&gt;=17/24,BE$110="△"),"△","〇")))</f>
        <v>△</v>
      </c>
      <c r="BF99" s="30" t="str">
        <f ca="1">IF(OR(BF$9="×",BF$110="×"),"×",IF(SUMIFS(OFFSET(データ_研究棟施設!$M$5:$M$1048576,0,ROUND(BF$8*24,1)),データ_研究棟施設!$J$5:$J$1048576,OFFSET($G$9,ROW()-ROW($N$9),BF$6-$D$4))&gt;=50,IF(SUMIFS(OFFSET(データ_研究棟施設!$M$5:$M$1048576,0,ROUND(BF$8*24,1)),データ_研究棟施設!$J$5:$J$1048576,OFFSET($G$9,ROW()-ROW($N$9),BF$6-$D$4))&gt;=100*$E99,"×","△"),IF(OR(BF$8&lt;9/24,BF$8&gt;=17/24,BF$110="△"),"△","〇")))</f>
        <v>△</v>
      </c>
      <c r="BG99" s="29" t="str">
        <f ca="1">IF(OR(BG$9="×",BG$110="×"),"×",IF(SUMIFS(OFFSET(データ_研究棟施設!$M$5:$M$1048576,0,ROUND(BG$8*24,1)),データ_研究棟施設!$J$5:$J$1048576,OFFSET($G$9,ROW()-ROW($N$9),BG$6-$D$4))&gt;=50,IF(SUMIFS(OFFSET(データ_研究棟施設!$M$5:$M$1048576,0,ROUND(BG$8*24,1)),データ_研究棟施設!$J$5:$J$1048576,OFFSET($G$9,ROW()-ROW($N$9),BG$6-$D$4))&gt;=100*$E99,"×","△"),IF(OR(BG$8&lt;9/24,BG$8&gt;=17/24,BG$110="△"),"△","〇")))</f>
        <v>△</v>
      </c>
      <c r="BH99" s="29" t="str">
        <f ca="1">IF(OR(BH$9="×",BH$110="×"),"×",IF(SUMIFS(OFFSET(データ_研究棟施設!$M$5:$M$1048576,0,ROUND(BH$8*24,1)),データ_研究棟施設!$J$5:$J$1048576,OFFSET($G$9,ROW()-ROW($N$9),BH$6-$D$4))&gt;=50,IF(SUMIFS(OFFSET(データ_研究棟施設!$M$5:$M$1048576,0,ROUND(BH$8*24,1)),データ_研究棟施設!$J$5:$J$1048576,OFFSET($G$9,ROW()-ROW($N$9),BH$6-$D$4))&gt;=100*$E99,"×","△"),IF(OR(BH$8&lt;9/24,BH$8&gt;=17/24,BH$110="△"),"△","〇")))</f>
        <v>△</v>
      </c>
      <c r="BI99" s="37" t="str">
        <f ca="1">IF(OR(BI$9="×",BI$110="×"),"×",IF(SUMIFS(OFFSET(データ_研究棟施設!$M$5:$M$1048576,0,ROUND(BI$8*24,1)),データ_研究棟施設!$J$5:$J$1048576,OFFSET($G$9,ROW()-ROW($N$9),BI$6-$D$4))&gt;=50,IF(SUMIFS(OFFSET(データ_研究棟施設!$M$5:$M$1048576,0,ROUND(BI$8*24,1)),データ_研究棟施設!$J$5:$J$1048576,OFFSET($G$9,ROW()-ROW($N$9),BI$6-$D$4))&gt;=100*$E99,"×","△"),IF(OR(BI$8&lt;9/24,BI$8&gt;=17/24,BI$110="△"),"△","〇")))</f>
        <v>△</v>
      </c>
      <c r="BJ99" s="36" t="str">
        <f ca="1">IF(OR(BJ$9="×",BJ$110="×"),"×",IF(SUMIFS(OFFSET(データ_研究棟施設!$M$5:$M$1048576,0,ROUND(BJ$8*24,1)),データ_研究棟施設!$J$5:$J$1048576,OFFSET($G$9,ROW()-ROW($N$9),BJ$6-$D$4))&gt;=50,IF(SUMIFS(OFFSET(データ_研究棟施設!$M$5:$M$1048576,0,ROUND(BJ$8*24,1)),データ_研究棟施設!$J$5:$J$1048576,OFFSET($G$9,ROW()-ROW($N$9),BJ$6-$D$4))&gt;=100*$E99,"×","△"),IF(OR(BJ$8&lt;9/24,BJ$8&gt;=17/24,BJ$110="△"),"△","〇")))</f>
        <v>△</v>
      </c>
      <c r="BK99" s="29" t="str">
        <f ca="1">IF(OR(BK$9="×",BK$110="×"),"×",IF(SUMIFS(OFFSET(データ_研究棟施設!$M$5:$M$1048576,0,ROUND(BK$8*24,1)),データ_研究棟施設!$J$5:$J$1048576,OFFSET($G$9,ROW()-ROW($N$9),BK$6-$D$4))&gt;=50,IF(SUMIFS(OFFSET(データ_研究棟施設!$M$5:$M$1048576,0,ROUND(BK$8*24,1)),データ_研究棟施設!$J$5:$J$1048576,OFFSET($G$9,ROW()-ROW($N$9),BK$6-$D$4))&gt;=100*$E99,"×","△"),IF(OR(BK$8&lt;9/24,BK$8&gt;=17/24,BK$110="△"),"△","〇")))</f>
        <v>△</v>
      </c>
      <c r="BL99" s="29" t="str">
        <f ca="1">IF(OR(BL$9="×",BL$110="×"),"×",IF(SUMIFS(OFFSET(データ_研究棟施設!$M$5:$M$1048576,0,ROUND(BL$8*24,1)),データ_研究棟施設!$J$5:$J$1048576,OFFSET($G$9,ROW()-ROW($N$9),BL$6-$D$4))&gt;=50,IF(SUMIFS(OFFSET(データ_研究棟施設!$M$5:$M$1048576,0,ROUND(BL$8*24,1)),データ_研究棟施設!$J$5:$J$1048576,OFFSET($G$9,ROW()-ROW($N$9),BL$6-$D$4))&gt;=100*$E99,"×","△"),IF(OR(BL$8&lt;9/24,BL$8&gt;=17/24,BL$110="△"),"△","〇")))</f>
        <v>△</v>
      </c>
      <c r="BM99" s="29" t="str">
        <f ca="1">IF(OR(BM$9="×",BM$110="×"),"×",IF(SUMIFS(OFFSET(データ_研究棟施設!$M$5:$M$1048576,0,ROUND(BM$8*24,1)),データ_研究棟施設!$J$5:$J$1048576,OFFSET($G$9,ROW()-ROW($N$9),BM$6-$D$4))&gt;=50,IF(SUMIFS(OFFSET(データ_研究棟施設!$M$5:$M$1048576,0,ROUND(BM$8*24,1)),データ_研究棟施設!$J$5:$J$1048576,OFFSET($G$9,ROW()-ROW($N$9),BM$6-$D$4))&gt;=100*$E99,"×","△"),IF(OR(BM$8&lt;9/24,BM$8&gt;=17/24,BM$110="△"),"△","〇")))</f>
        <v>△</v>
      </c>
      <c r="BN99" s="29" t="str">
        <f ca="1">IF(OR(BN$9="×",BN$110="×"),"×",IF(SUMIFS(OFFSET(データ_研究棟施設!$M$5:$M$1048576,0,ROUND(BN$8*24,1)),データ_研究棟施設!$J$5:$J$1048576,OFFSET($G$9,ROW()-ROW($N$9),BN$6-$D$4))&gt;=50,IF(SUMIFS(OFFSET(データ_研究棟施設!$M$5:$M$1048576,0,ROUND(BN$8*24,1)),データ_研究棟施設!$J$5:$J$1048576,OFFSET($G$9,ROW()-ROW($N$9),BN$6-$D$4))&gt;=100*$E99,"×","△"),IF(OR(BN$8&lt;9/24,BN$8&gt;=17/24,BN$110="△"),"△","〇")))</f>
        <v>△</v>
      </c>
      <c r="BO99" s="29" t="str">
        <f ca="1">IF(OR(BO$9="×",BO$110="×"),"×",IF(SUMIFS(OFFSET(データ_研究棟施設!$M$5:$M$1048576,0,ROUND(BO$8*24,1)),データ_研究棟施設!$J$5:$J$1048576,OFFSET($G$9,ROW()-ROW($N$9),BO$6-$D$4))&gt;=50,IF(SUMIFS(OFFSET(データ_研究棟施設!$M$5:$M$1048576,0,ROUND(BO$8*24,1)),データ_研究棟施設!$J$5:$J$1048576,OFFSET($G$9,ROW()-ROW($N$9),BO$6-$D$4))&gt;=100*$E99,"×","△"),IF(OR(BO$8&lt;9/24,BO$8&gt;=17/24,BO$110="△"),"△","〇")))</f>
        <v>△</v>
      </c>
      <c r="BP99" s="29" t="str">
        <f ca="1">IF(OR(BP$9="×",BP$110="×"),"×",IF(SUMIFS(OFFSET(データ_研究棟施設!$M$5:$M$1048576,0,ROUND(BP$8*24,1)),データ_研究棟施設!$J$5:$J$1048576,OFFSET($G$9,ROW()-ROW($N$9),BP$6-$D$4))&gt;=50,IF(SUMIFS(OFFSET(データ_研究棟施設!$M$5:$M$1048576,0,ROUND(BP$8*24,1)),データ_研究棟施設!$J$5:$J$1048576,OFFSET($G$9,ROW()-ROW($N$9),BP$6-$D$4))&gt;=100*$E99,"×","△"),IF(OR(BP$8&lt;9/24,BP$8&gt;=17/24,BP$110="△"),"△","〇")))</f>
        <v>△</v>
      </c>
      <c r="BQ99" s="29" t="str">
        <f ca="1">IF(OR(BQ$9="×",BQ$110="×"),"×",IF(SUMIFS(OFFSET(データ_研究棟施設!$M$5:$M$1048576,0,ROUND(BQ$8*24,1)),データ_研究棟施設!$J$5:$J$1048576,OFFSET($G$9,ROW()-ROW($N$9),BQ$6-$D$4))&gt;=50,IF(SUMIFS(OFFSET(データ_研究棟施設!$M$5:$M$1048576,0,ROUND(BQ$8*24,1)),データ_研究棟施設!$J$5:$J$1048576,OFFSET($G$9,ROW()-ROW($N$9),BQ$6-$D$4))&gt;=100*$E99,"×","△"),IF(OR(BQ$8&lt;9/24,BQ$8&gt;=17/24,BQ$110="△"),"△","〇")))</f>
        <v>△</v>
      </c>
      <c r="BR99" s="29" t="str">
        <f ca="1">IF(OR(BR$9="×",BR$110="×"),"×",IF(SUMIFS(OFFSET(データ_研究棟施設!$M$5:$M$1048576,0,ROUND(BR$8*24,1)),データ_研究棟施設!$J$5:$J$1048576,OFFSET($G$9,ROW()-ROW($N$9),BR$6-$D$4))&gt;=50,IF(SUMIFS(OFFSET(データ_研究棟施設!$M$5:$M$1048576,0,ROUND(BR$8*24,1)),データ_研究棟施設!$J$5:$J$1048576,OFFSET($G$9,ROW()-ROW($N$9),BR$6-$D$4))&gt;=100*$E99,"×","△"),IF(OR(BR$8&lt;9/24,BR$8&gt;=17/24,BR$110="△"),"△","〇")))</f>
        <v>△</v>
      </c>
      <c r="BS99" s="28" t="str">
        <f ca="1">IF(OR(BS$9="×",BS$110="×"),"×",IF(SUMIFS(OFFSET(データ_研究棟施設!$M$5:$M$1048576,0,ROUND(BS$8*24,1)),データ_研究棟施設!$J$5:$J$1048576,OFFSET($G$9,ROW()-ROW($N$9),BS$6-$D$4))&gt;=50,IF(SUMIFS(OFFSET(データ_研究棟施設!$M$5:$M$1048576,0,ROUND(BS$8*24,1)),データ_研究棟施設!$J$5:$J$1048576,OFFSET($G$9,ROW()-ROW($N$9),BS$6-$D$4))&gt;=100*$E99,"×","△"),IF(OR(BS$8&lt;9/24,BS$8&gt;=17/24,BS$110="△"),"△","〇")))</f>
        <v>〇</v>
      </c>
      <c r="BT99" s="29" t="str">
        <f ca="1">IF(OR(BT$9="×",BT$110="×"),"×",IF(SUMIFS(OFFSET(データ_研究棟施設!$M$5:$M$1048576,0,ROUND(BT$8*24,1)),データ_研究棟施設!$J$5:$J$1048576,OFFSET($G$9,ROW()-ROW($N$9),BT$6-$D$4))&gt;=50,IF(SUMIFS(OFFSET(データ_研究棟施設!$M$5:$M$1048576,0,ROUND(BT$8*24,1)),データ_研究棟施設!$J$5:$J$1048576,OFFSET($G$9,ROW()-ROW($N$9),BT$6-$D$4))&gt;=100*$E99,"×","△"),IF(OR(BT$8&lt;9/24,BT$8&gt;=17/24,BT$110="△"),"△","〇")))</f>
        <v>〇</v>
      </c>
      <c r="BU99" s="29" t="str">
        <f ca="1">IF(OR(BU$9="×",BU$110="×"),"×",IF(SUMIFS(OFFSET(データ_研究棟施設!$M$5:$M$1048576,0,ROUND(BU$8*24,1)),データ_研究棟施設!$J$5:$J$1048576,OFFSET($G$9,ROW()-ROW($N$9),BU$6-$D$4))&gt;=50,IF(SUMIFS(OFFSET(データ_研究棟施設!$M$5:$M$1048576,0,ROUND(BU$8*24,1)),データ_研究棟施設!$J$5:$J$1048576,OFFSET($G$9,ROW()-ROW($N$9),BU$6-$D$4))&gt;=100*$E99,"×","△"),IF(OR(BU$8&lt;9/24,BU$8&gt;=17/24,BU$110="△"),"△","〇")))</f>
        <v>〇</v>
      </c>
      <c r="BV99" s="30" t="str">
        <f ca="1">IF(OR(BV$9="×",BV$110="×"),"×",IF(SUMIFS(OFFSET(データ_研究棟施設!$M$5:$M$1048576,0,ROUND(BV$8*24,1)),データ_研究棟施設!$J$5:$J$1048576,OFFSET($G$9,ROW()-ROW($N$9),BV$6-$D$4))&gt;=50,IF(SUMIFS(OFFSET(データ_研究棟施設!$M$5:$M$1048576,0,ROUND(BV$8*24,1)),データ_研究棟施設!$J$5:$J$1048576,OFFSET($G$9,ROW()-ROW($N$9),BV$6-$D$4))&gt;=100*$E99,"×","△"),IF(OR(BV$8&lt;9/24,BV$8&gt;=17/24,BV$110="△"),"△","〇")))</f>
        <v>〇</v>
      </c>
      <c r="BW99" s="29" t="str">
        <f ca="1">IF(OR(BW$9="×",BW$110="×"),"×",IF(SUMIFS(OFFSET(データ_研究棟施設!$M$5:$M$1048576,0,ROUND(BW$8*24,1)),データ_研究棟施設!$J$5:$J$1048576,OFFSET($G$9,ROW()-ROW($N$9),BW$6-$D$4))&gt;=50,IF(SUMIFS(OFFSET(データ_研究棟施設!$M$5:$M$1048576,0,ROUND(BW$8*24,1)),データ_研究棟施設!$J$5:$J$1048576,OFFSET($G$9,ROW()-ROW($N$9),BW$6-$D$4))&gt;=100*$E99,"×","△"),IF(OR(BW$8&lt;9/24,BW$8&gt;=17/24,BW$110="△"),"△","〇")))</f>
        <v>〇</v>
      </c>
      <c r="BX99" s="29" t="str">
        <f ca="1">IF(OR(BX$9="×",BX$110="×"),"×",IF(SUMIFS(OFFSET(データ_研究棟施設!$M$5:$M$1048576,0,ROUND(BX$8*24,1)),データ_研究棟施設!$J$5:$J$1048576,OFFSET($G$9,ROW()-ROW($N$9),BX$6-$D$4))&gt;=50,IF(SUMIFS(OFFSET(データ_研究棟施設!$M$5:$M$1048576,0,ROUND(BX$8*24,1)),データ_研究棟施設!$J$5:$J$1048576,OFFSET($G$9,ROW()-ROW($N$9),BX$6-$D$4))&gt;=100*$E99,"×","△"),IF(OR(BX$8&lt;9/24,BX$8&gt;=17/24,BX$110="△"),"△","〇")))</f>
        <v>〇</v>
      </c>
      <c r="BY99" s="29" t="str">
        <f ca="1">IF(OR(BY$9="×",BY$110="×"),"×",IF(SUMIFS(OFFSET(データ_研究棟施設!$M$5:$M$1048576,0,ROUND(BY$8*24,1)),データ_研究棟施設!$J$5:$J$1048576,OFFSET($G$9,ROW()-ROW($N$9),BY$6-$D$4))&gt;=50,IF(SUMIFS(OFFSET(データ_研究棟施設!$M$5:$M$1048576,0,ROUND(BY$8*24,1)),データ_研究棟施設!$J$5:$J$1048576,OFFSET($G$9,ROW()-ROW($N$9),BY$6-$D$4))&gt;=100*$E99,"×","△"),IF(OR(BY$8&lt;9/24,BY$8&gt;=17/24,BY$110="△"),"△","〇")))</f>
        <v>〇</v>
      </c>
      <c r="BZ99" s="29" t="str">
        <f ca="1">IF(OR(BZ$9="×",BZ$110="×"),"×",IF(SUMIFS(OFFSET(データ_研究棟施設!$M$5:$M$1048576,0,ROUND(BZ$8*24,1)),データ_研究棟施設!$J$5:$J$1048576,OFFSET($G$9,ROW()-ROW($N$9),BZ$6-$D$4))&gt;=50,IF(SUMIFS(OFFSET(データ_研究棟施設!$M$5:$M$1048576,0,ROUND(BZ$8*24,1)),データ_研究棟施設!$J$5:$J$1048576,OFFSET($G$9,ROW()-ROW($N$9),BZ$6-$D$4))&gt;=100*$E99,"×","△"),IF(OR(BZ$8&lt;9/24,BZ$8&gt;=17/24,BZ$110="△"),"△","〇")))</f>
        <v>〇</v>
      </c>
      <c r="CA99" s="28" t="str">
        <f ca="1">IF(OR(CA$9="×",CA$110="×"),"×",IF(SUMIFS(OFFSET(データ_研究棟施設!$M$5:$M$1048576,0,ROUND(CA$8*24,1)),データ_研究棟施設!$J$5:$J$1048576,OFFSET($G$9,ROW()-ROW($N$9),CA$6-$D$4))&gt;=50,IF(SUMIFS(OFFSET(データ_研究棟施設!$M$5:$M$1048576,0,ROUND(CA$8*24,1)),データ_研究棟施設!$J$5:$J$1048576,OFFSET($G$9,ROW()-ROW($N$9),CA$6-$D$4))&gt;=100*$E99,"×","△"),IF(OR(CA$8&lt;9/24,CA$8&gt;=17/24,CA$110="△"),"△","〇")))</f>
        <v>△</v>
      </c>
      <c r="CB99" s="29" t="str">
        <f ca="1">IF(OR(CB$9="×",CB$110="×"),"×",IF(SUMIFS(OFFSET(データ_研究棟施設!$M$5:$M$1048576,0,ROUND(CB$8*24,1)),データ_研究棟施設!$J$5:$J$1048576,OFFSET($G$9,ROW()-ROW($N$9),CB$6-$D$4))&gt;=50,IF(SUMIFS(OFFSET(データ_研究棟施設!$M$5:$M$1048576,0,ROUND(CB$8*24,1)),データ_研究棟施設!$J$5:$J$1048576,OFFSET($G$9,ROW()-ROW($N$9),CB$6-$D$4))&gt;=100*$E99,"×","△"),IF(OR(CB$8&lt;9/24,CB$8&gt;=17/24,CB$110="△"),"△","〇")))</f>
        <v>△</v>
      </c>
      <c r="CC99" s="29" t="str">
        <f ca="1">IF(OR(CC$9="×",CC$110="×"),"×",IF(SUMIFS(OFFSET(データ_研究棟施設!$M$5:$M$1048576,0,ROUND(CC$8*24,1)),データ_研究棟施設!$J$5:$J$1048576,OFFSET($G$9,ROW()-ROW($N$9),CC$6-$D$4))&gt;=50,IF(SUMIFS(OFFSET(データ_研究棟施設!$M$5:$M$1048576,0,ROUND(CC$8*24,1)),データ_研究棟施設!$J$5:$J$1048576,OFFSET($G$9,ROW()-ROW($N$9),CC$6-$D$4))&gt;=100*$E99,"×","△"),IF(OR(CC$8&lt;9/24,CC$8&gt;=17/24,CC$110="△"),"△","〇")))</f>
        <v>△</v>
      </c>
      <c r="CD99" s="30" t="str">
        <f ca="1">IF(OR(CD$9="×",CD$110="×"),"×",IF(SUMIFS(OFFSET(データ_研究棟施設!$M$5:$M$1048576,0,ROUND(CD$8*24,1)),データ_研究棟施設!$J$5:$J$1048576,OFFSET($G$9,ROW()-ROW($N$9),CD$6-$D$4))&gt;=50,IF(SUMIFS(OFFSET(データ_研究棟施設!$M$5:$M$1048576,0,ROUND(CD$8*24,1)),データ_研究棟施設!$J$5:$J$1048576,OFFSET($G$9,ROW()-ROW($N$9),CD$6-$D$4))&gt;=100*$E99,"×","△"),IF(OR(CD$8&lt;9/24,CD$8&gt;=17/24,CD$110="△"),"△","〇")))</f>
        <v>△</v>
      </c>
      <c r="CE99" s="29" t="str">
        <f ca="1">IF(OR(CE$9="×",CE$110="×"),"×",IF(SUMIFS(OFFSET(データ_研究棟施設!$M$5:$M$1048576,0,ROUND(CE$8*24,1)),データ_研究棟施設!$J$5:$J$1048576,OFFSET($G$9,ROW()-ROW($N$9),CE$6-$D$4))&gt;=50,IF(SUMIFS(OFFSET(データ_研究棟施設!$M$5:$M$1048576,0,ROUND(CE$8*24,1)),データ_研究棟施設!$J$5:$J$1048576,OFFSET($G$9,ROW()-ROW($N$9),CE$6-$D$4))&gt;=100*$E99,"×","△"),IF(OR(CE$8&lt;9/24,CE$8&gt;=17/24,CE$110="△"),"△","〇")))</f>
        <v>△</v>
      </c>
      <c r="CF99" s="29" t="str">
        <f ca="1">IF(OR(CF$9="×",CF$110="×"),"×",IF(SUMIFS(OFFSET(データ_研究棟施設!$M$5:$M$1048576,0,ROUND(CF$8*24,1)),データ_研究棟施設!$J$5:$J$1048576,OFFSET($G$9,ROW()-ROW($N$9),CF$6-$D$4))&gt;=50,IF(SUMIFS(OFFSET(データ_研究棟施設!$M$5:$M$1048576,0,ROUND(CF$8*24,1)),データ_研究棟施設!$J$5:$J$1048576,OFFSET($G$9,ROW()-ROW($N$9),CF$6-$D$4))&gt;=100*$E99,"×","△"),IF(OR(CF$8&lt;9/24,CF$8&gt;=17/24,CF$110="△"),"△","〇")))</f>
        <v>△</v>
      </c>
      <c r="CG99" s="37" t="str">
        <f ca="1">IF(OR(CG$9="×",CG$110="×"),"×",IF(SUMIFS(OFFSET(データ_研究棟施設!$M$5:$M$1048576,0,ROUND(CG$8*24,1)),データ_研究棟施設!$J$5:$J$1048576,OFFSET($G$9,ROW()-ROW($N$9),CG$6-$D$4))&gt;=50,IF(SUMIFS(OFFSET(データ_研究棟施設!$M$5:$M$1048576,0,ROUND(CG$8*24,1)),データ_研究棟施設!$J$5:$J$1048576,OFFSET($G$9,ROW()-ROW($N$9),CG$6-$D$4))&gt;=100*$E99,"×","△"),IF(OR(CG$8&lt;9/24,CG$8&gt;=17/24,CG$110="△"),"△","〇")))</f>
        <v>△</v>
      </c>
      <c r="CH99" s="36" t="str">
        <f ca="1">IF(OR(CH$9="×",CH$110="×"),"×",IF(SUMIFS(OFFSET(データ_研究棟施設!$M$5:$M$1048576,0,ROUND(CH$8*24,1)),データ_研究棟施設!$J$5:$J$1048576,OFFSET($G$9,ROW()-ROW($N$9),CH$6-$D$4))&gt;=50,IF(SUMIFS(OFFSET(データ_研究棟施設!$M$5:$M$1048576,0,ROUND(CH$8*24,1)),データ_研究棟施設!$J$5:$J$1048576,OFFSET($G$9,ROW()-ROW($N$9),CH$6-$D$4))&gt;=100*$E99,"×","△"),IF(OR(CH$8&lt;9/24,CH$8&gt;=17/24,CH$110="△"),"△","〇")))</f>
        <v>△</v>
      </c>
      <c r="CI99" s="29" t="str">
        <f ca="1">IF(OR(CI$9="×",CI$110="×"),"×",IF(SUMIFS(OFFSET(データ_研究棟施設!$M$5:$M$1048576,0,ROUND(CI$8*24,1)),データ_研究棟施設!$J$5:$J$1048576,OFFSET($G$9,ROW()-ROW($N$9),CI$6-$D$4))&gt;=50,IF(SUMIFS(OFFSET(データ_研究棟施設!$M$5:$M$1048576,0,ROUND(CI$8*24,1)),データ_研究棟施設!$J$5:$J$1048576,OFFSET($G$9,ROW()-ROW($N$9),CI$6-$D$4))&gt;=100*$E99,"×","△"),IF(OR(CI$8&lt;9/24,CI$8&gt;=17/24,CI$110="△"),"△","〇")))</f>
        <v>△</v>
      </c>
      <c r="CJ99" s="29" t="str">
        <f ca="1">IF(OR(CJ$9="×",CJ$110="×"),"×",IF(SUMIFS(OFFSET(データ_研究棟施設!$M$5:$M$1048576,0,ROUND(CJ$8*24,1)),データ_研究棟施設!$J$5:$J$1048576,OFFSET($G$9,ROW()-ROW($N$9),CJ$6-$D$4))&gt;=50,IF(SUMIFS(OFFSET(データ_研究棟施設!$M$5:$M$1048576,0,ROUND(CJ$8*24,1)),データ_研究棟施設!$J$5:$J$1048576,OFFSET($G$9,ROW()-ROW($N$9),CJ$6-$D$4))&gt;=100*$E99,"×","△"),IF(OR(CJ$8&lt;9/24,CJ$8&gt;=17/24,CJ$110="△"),"△","〇")))</f>
        <v>△</v>
      </c>
      <c r="CK99" s="29" t="str">
        <f ca="1">IF(OR(CK$9="×",CK$110="×"),"×",IF(SUMIFS(OFFSET(データ_研究棟施設!$M$5:$M$1048576,0,ROUND(CK$8*24,1)),データ_研究棟施設!$J$5:$J$1048576,OFFSET($G$9,ROW()-ROW($N$9),CK$6-$D$4))&gt;=50,IF(SUMIFS(OFFSET(データ_研究棟施設!$M$5:$M$1048576,0,ROUND(CK$8*24,1)),データ_研究棟施設!$J$5:$J$1048576,OFFSET($G$9,ROW()-ROW($N$9),CK$6-$D$4))&gt;=100*$E99,"×","△"),IF(OR(CK$8&lt;9/24,CK$8&gt;=17/24,CK$110="△"),"△","〇")))</f>
        <v>△</v>
      </c>
      <c r="CL99" s="29" t="str">
        <f ca="1">IF(OR(CL$9="×",CL$110="×"),"×",IF(SUMIFS(OFFSET(データ_研究棟施設!$M$5:$M$1048576,0,ROUND(CL$8*24,1)),データ_研究棟施設!$J$5:$J$1048576,OFFSET($G$9,ROW()-ROW($N$9),CL$6-$D$4))&gt;=50,IF(SUMIFS(OFFSET(データ_研究棟施設!$M$5:$M$1048576,0,ROUND(CL$8*24,1)),データ_研究棟施設!$J$5:$J$1048576,OFFSET($G$9,ROW()-ROW($N$9),CL$6-$D$4))&gt;=100*$E99,"×","△"),IF(OR(CL$8&lt;9/24,CL$8&gt;=17/24,CL$110="△"),"△","〇")))</f>
        <v>△</v>
      </c>
      <c r="CM99" s="29" t="str">
        <f ca="1">IF(OR(CM$9="×",CM$110="×"),"×",IF(SUMIFS(OFFSET(データ_研究棟施設!$M$5:$M$1048576,0,ROUND(CM$8*24,1)),データ_研究棟施設!$J$5:$J$1048576,OFFSET($G$9,ROW()-ROW($N$9),CM$6-$D$4))&gt;=50,IF(SUMIFS(OFFSET(データ_研究棟施設!$M$5:$M$1048576,0,ROUND(CM$8*24,1)),データ_研究棟施設!$J$5:$J$1048576,OFFSET($G$9,ROW()-ROW($N$9),CM$6-$D$4))&gt;=100*$E99,"×","△"),IF(OR(CM$8&lt;9/24,CM$8&gt;=17/24,CM$110="△"),"△","〇")))</f>
        <v>△</v>
      </c>
      <c r="CN99" s="29" t="str">
        <f ca="1">IF(OR(CN$9="×",CN$110="×"),"×",IF(SUMIFS(OFFSET(データ_研究棟施設!$M$5:$M$1048576,0,ROUND(CN$8*24,1)),データ_研究棟施設!$J$5:$J$1048576,OFFSET($G$9,ROW()-ROW($N$9),CN$6-$D$4))&gt;=50,IF(SUMIFS(OFFSET(データ_研究棟施設!$M$5:$M$1048576,0,ROUND(CN$8*24,1)),データ_研究棟施設!$J$5:$J$1048576,OFFSET($G$9,ROW()-ROW($N$9),CN$6-$D$4))&gt;=100*$E99,"×","△"),IF(OR(CN$8&lt;9/24,CN$8&gt;=17/24,CN$110="△"),"△","〇")))</f>
        <v>△</v>
      </c>
      <c r="CO99" s="29" t="str">
        <f ca="1">IF(OR(CO$9="×",CO$110="×"),"×",IF(SUMIFS(OFFSET(データ_研究棟施設!$M$5:$M$1048576,0,ROUND(CO$8*24,1)),データ_研究棟施設!$J$5:$J$1048576,OFFSET($G$9,ROW()-ROW($N$9),CO$6-$D$4))&gt;=50,IF(SUMIFS(OFFSET(データ_研究棟施設!$M$5:$M$1048576,0,ROUND(CO$8*24,1)),データ_研究棟施設!$J$5:$J$1048576,OFFSET($G$9,ROW()-ROW($N$9),CO$6-$D$4))&gt;=100*$E99,"×","△"),IF(OR(CO$8&lt;9/24,CO$8&gt;=17/24,CO$110="△"),"△","〇")))</f>
        <v>△</v>
      </c>
      <c r="CP99" s="29" t="str">
        <f ca="1">IF(OR(CP$9="×",CP$110="×"),"×",IF(SUMIFS(OFFSET(データ_研究棟施設!$M$5:$M$1048576,0,ROUND(CP$8*24,1)),データ_研究棟施設!$J$5:$J$1048576,OFFSET($G$9,ROW()-ROW($N$9),CP$6-$D$4))&gt;=50,IF(SUMIFS(OFFSET(データ_研究棟施設!$M$5:$M$1048576,0,ROUND(CP$8*24,1)),データ_研究棟施設!$J$5:$J$1048576,OFFSET($G$9,ROW()-ROW($N$9),CP$6-$D$4))&gt;=100*$E99,"×","△"),IF(OR(CP$8&lt;9/24,CP$8&gt;=17/24,CP$110="△"),"△","〇")))</f>
        <v>△</v>
      </c>
      <c r="CQ99" s="28" t="str">
        <f ca="1">IF(OR(CQ$9="×",CQ$110="×"),"×",IF(SUMIFS(OFFSET(データ_研究棟施設!$M$5:$M$1048576,0,ROUND(CQ$8*24,1)),データ_研究棟施設!$J$5:$J$1048576,OFFSET($G$9,ROW()-ROW($N$9),CQ$6-$D$4))&gt;=50,IF(SUMIFS(OFFSET(データ_研究棟施設!$M$5:$M$1048576,0,ROUND(CQ$8*24,1)),データ_研究棟施設!$J$5:$J$1048576,OFFSET($G$9,ROW()-ROW($N$9),CQ$6-$D$4))&gt;=100*$E99,"×","△"),IF(OR(CQ$8&lt;9/24,CQ$8&gt;=17/24,CQ$110="△"),"△","〇")))</f>
        <v>〇</v>
      </c>
      <c r="CR99" s="29" t="str">
        <f ca="1">IF(OR(CR$9="×",CR$110="×"),"×",IF(SUMIFS(OFFSET(データ_研究棟施設!$M$5:$M$1048576,0,ROUND(CR$8*24,1)),データ_研究棟施設!$J$5:$J$1048576,OFFSET($G$9,ROW()-ROW($N$9),CR$6-$D$4))&gt;=50,IF(SUMIFS(OFFSET(データ_研究棟施設!$M$5:$M$1048576,0,ROUND(CR$8*24,1)),データ_研究棟施設!$J$5:$J$1048576,OFFSET($G$9,ROW()-ROW($N$9),CR$6-$D$4))&gt;=100*$E99,"×","△"),IF(OR(CR$8&lt;9/24,CR$8&gt;=17/24,CR$110="△"),"△","〇")))</f>
        <v>〇</v>
      </c>
      <c r="CS99" s="29" t="str">
        <f ca="1">IF(OR(CS$9="×",CS$110="×"),"×",IF(SUMIFS(OFFSET(データ_研究棟施設!$M$5:$M$1048576,0,ROUND(CS$8*24,1)),データ_研究棟施設!$J$5:$J$1048576,OFFSET($G$9,ROW()-ROW($N$9),CS$6-$D$4))&gt;=50,IF(SUMIFS(OFFSET(データ_研究棟施設!$M$5:$M$1048576,0,ROUND(CS$8*24,1)),データ_研究棟施設!$J$5:$J$1048576,OFFSET($G$9,ROW()-ROW($N$9),CS$6-$D$4))&gt;=100*$E99,"×","△"),IF(OR(CS$8&lt;9/24,CS$8&gt;=17/24,CS$110="△"),"△","〇")))</f>
        <v>〇</v>
      </c>
      <c r="CT99" s="30" t="str">
        <f ca="1">IF(OR(CT$9="×",CT$110="×"),"×",IF(SUMIFS(OFFSET(データ_研究棟施設!$M$5:$M$1048576,0,ROUND(CT$8*24,1)),データ_研究棟施設!$J$5:$J$1048576,OFFSET($G$9,ROW()-ROW($N$9),CT$6-$D$4))&gt;=50,IF(SUMIFS(OFFSET(データ_研究棟施設!$M$5:$M$1048576,0,ROUND(CT$8*24,1)),データ_研究棟施設!$J$5:$J$1048576,OFFSET($G$9,ROW()-ROW($N$9),CT$6-$D$4))&gt;=100*$E99,"×","△"),IF(OR(CT$8&lt;9/24,CT$8&gt;=17/24,CT$110="△"),"△","〇")))</f>
        <v>〇</v>
      </c>
      <c r="CU99" s="29" t="str">
        <f ca="1">IF(OR(CU$9="×",CU$110="×"),"×",IF(SUMIFS(OFFSET(データ_研究棟施設!$M$5:$M$1048576,0,ROUND(CU$8*24,1)),データ_研究棟施設!$J$5:$J$1048576,OFFSET($G$9,ROW()-ROW($N$9),CU$6-$D$4))&gt;=50,IF(SUMIFS(OFFSET(データ_研究棟施設!$M$5:$M$1048576,0,ROUND(CU$8*24,1)),データ_研究棟施設!$J$5:$J$1048576,OFFSET($G$9,ROW()-ROW($N$9),CU$6-$D$4))&gt;=100*$E99,"×","△"),IF(OR(CU$8&lt;9/24,CU$8&gt;=17/24,CU$110="△"),"△","〇")))</f>
        <v>〇</v>
      </c>
      <c r="CV99" s="29" t="str">
        <f ca="1">IF(OR(CV$9="×",CV$110="×"),"×",IF(SUMIFS(OFFSET(データ_研究棟施設!$M$5:$M$1048576,0,ROUND(CV$8*24,1)),データ_研究棟施設!$J$5:$J$1048576,OFFSET($G$9,ROW()-ROW($N$9),CV$6-$D$4))&gt;=50,IF(SUMIFS(OFFSET(データ_研究棟施設!$M$5:$M$1048576,0,ROUND(CV$8*24,1)),データ_研究棟施設!$J$5:$J$1048576,OFFSET($G$9,ROW()-ROW($N$9),CV$6-$D$4))&gt;=100*$E99,"×","△"),IF(OR(CV$8&lt;9/24,CV$8&gt;=17/24,CV$110="△"),"△","〇")))</f>
        <v>〇</v>
      </c>
      <c r="CW99" s="29" t="str">
        <f ca="1">IF(OR(CW$9="×",CW$110="×"),"×",IF(SUMIFS(OFFSET(データ_研究棟施設!$M$5:$M$1048576,0,ROUND(CW$8*24,1)),データ_研究棟施設!$J$5:$J$1048576,OFFSET($G$9,ROW()-ROW($N$9),CW$6-$D$4))&gt;=50,IF(SUMIFS(OFFSET(データ_研究棟施設!$M$5:$M$1048576,0,ROUND(CW$8*24,1)),データ_研究棟施設!$J$5:$J$1048576,OFFSET($G$9,ROW()-ROW($N$9),CW$6-$D$4))&gt;=100*$E99,"×","△"),IF(OR(CW$8&lt;9/24,CW$8&gt;=17/24,CW$110="△"),"△","〇")))</f>
        <v>〇</v>
      </c>
      <c r="CX99" s="29" t="str">
        <f ca="1">IF(OR(CX$9="×",CX$110="×"),"×",IF(SUMIFS(OFFSET(データ_研究棟施設!$M$5:$M$1048576,0,ROUND(CX$8*24,1)),データ_研究棟施設!$J$5:$J$1048576,OFFSET($G$9,ROW()-ROW($N$9),CX$6-$D$4))&gt;=50,IF(SUMIFS(OFFSET(データ_研究棟施設!$M$5:$M$1048576,0,ROUND(CX$8*24,1)),データ_研究棟施設!$J$5:$J$1048576,OFFSET($G$9,ROW()-ROW($N$9),CX$6-$D$4))&gt;=100*$E99,"×","△"),IF(OR(CX$8&lt;9/24,CX$8&gt;=17/24,CX$110="△"),"△","〇")))</f>
        <v>〇</v>
      </c>
      <c r="CY99" s="28" t="str">
        <f ca="1">IF(OR(CY$9="×",CY$110="×"),"×",IF(SUMIFS(OFFSET(データ_研究棟施設!$M$5:$M$1048576,0,ROUND(CY$8*24,1)),データ_研究棟施設!$J$5:$J$1048576,OFFSET($G$9,ROW()-ROW($N$9),CY$6-$D$4))&gt;=50,IF(SUMIFS(OFFSET(データ_研究棟施設!$M$5:$M$1048576,0,ROUND(CY$8*24,1)),データ_研究棟施設!$J$5:$J$1048576,OFFSET($G$9,ROW()-ROW($N$9),CY$6-$D$4))&gt;=100*$E99,"×","△"),IF(OR(CY$8&lt;9/24,CY$8&gt;=17/24,CY$110="△"),"△","〇")))</f>
        <v>△</v>
      </c>
      <c r="CZ99" s="29" t="str">
        <f ca="1">IF(OR(CZ$9="×",CZ$110="×"),"×",IF(SUMIFS(OFFSET(データ_研究棟施設!$M$5:$M$1048576,0,ROUND(CZ$8*24,1)),データ_研究棟施設!$J$5:$J$1048576,OFFSET($G$9,ROW()-ROW($N$9),CZ$6-$D$4))&gt;=50,IF(SUMIFS(OFFSET(データ_研究棟施設!$M$5:$M$1048576,0,ROUND(CZ$8*24,1)),データ_研究棟施設!$J$5:$J$1048576,OFFSET($G$9,ROW()-ROW($N$9),CZ$6-$D$4))&gt;=100*$E99,"×","△"),IF(OR(CZ$8&lt;9/24,CZ$8&gt;=17/24,CZ$110="△"),"△","〇")))</f>
        <v>△</v>
      </c>
      <c r="DA99" s="29" t="str">
        <f ca="1">IF(OR(DA$9="×",DA$110="×"),"×",IF(SUMIFS(OFFSET(データ_研究棟施設!$M$5:$M$1048576,0,ROUND(DA$8*24,1)),データ_研究棟施設!$J$5:$J$1048576,OFFSET($G$9,ROW()-ROW($N$9),DA$6-$D$4))&gt;=50,IF(SUMIFS(OFFSET(データ_研究棟施設!$M$5:$M$1048576,0,ROUND(DA$8*24,1)),データ_研究棟施設!$J$5:$J$1048576,OFFSET($G$9,ROW()-ROW($N$9),DA$6-$D$4))&gt;=100*$E99,"×","△"),IF(OR(DA$8&lt;9/24,DA$8&gt;=17/24,DA$110="△"),"△","〇")))</f>
        <v>△</v>
      </c>
      <c r="DB99" s="30" t="str">
        <f ca="1">IF(OR(DB$9="×",DB$110="×"),"×",IF(SUMIFS(OFFSET(データ_研究棟施設!$M$5:$M$1048576,0,ROUND(DB$8*24,1)),データ_研究棟施設!$J$5:$J$1048576,OFFSET($G$9,ROW()-ROW($N$9),DB$6-$D$4))&gt;=50,IF(SUMIFS(OFFSET(データ_研究棟施設!$M$5:$M$1048576,0,ROUND(DB$8*24,1)),データ_研究棟施設!$J$5:$J$1048576,OFFSET($G$9,ROW()-ROW($N$9),DB$6-$D$4))&gt;=100*$E99,"×","△"),IF(OR(DB$8&lt;9/24,DB$8&gt;=17/24,DB$110="△"),"△","〇")))</f>
        <v>△</v>
      </c>
      <c r="DC99" s="29" t="str">
        <f ca="1">IF(OR(DC$9="×",DC$110="×"),"×",IF(SUMIFS(OFFSET(データ_研究棟施設!$M$5:$M$1048576,0,ROUND(DC$8*24,1)),データ_研究棟施設!$J$5:$J$1048576,OFFSET($G$9,ROW()-ROW($N$9),DC$6-$D$4))&gt;=50,IF(SUMIFS(OFFSET(データ_研究棟施設!$M$5:$M$1048576,0,ROUND(DC$8*24,1)),データ_研究棟施設!$J$5:$J$1048576,OFFSET($G$9,ROW()-ROW($N$9),DC$6-$D$4))&gt;=100*$E99,"×","△"),IF(OR(DC$8&lt;9/24,DC$8&gt;=17/24,DC$110="△"),"△","〇")))</f>
        <v>△</v>
      </c>
      <c r="DD99" s="29" t="str">
        <f ca="1">IF(OR(DD$9="×",DD$110="×"),"×",IF(SUMIFS(OFFSET(データ_研究棟施設!$M$5:$M$1048576,0,ROUND(DD$8*24,1)),データ_研究棟施設!$J$5:$J$1048576,OFFSET($G$9,ROW()-ROW($N$9),DD$6-$D$4))&gt;=50,IF(SUMIFS(OFFSET(データ_研究棟施設!$M$5:$M$1048576,0,ROUND(DD$8*24,1)),データ_研究棟施設!$J$5:$J$1048576,OFFSET($G$9,ROW()-ROW($N$9),DD$6-$D$4))&gt;=100*$E99,"×","△"),IF(OR(DD$8&lt;9/24,DD$8&gt;=17/24,DD$110="△"),"△","〇")))</f>
        <v>△</v>
      </c>
      <c r="DE99" s="37" t="str">
        <f ca="1">IF(OR(DE$9="×",DE$110="×"),"×",IF(SUMIFS(OFFSET(データ_研究棟施設!$M$5:$M$1048576,0,ROUND(DE$8*24,1)),データ_研究棟施設!$J$5:$J$1048576,OFFSET($G$9,ROW()-ROW($N$9),DE$6-$D$4))&gt;=50,IF(SUMIFS(OFFSET(データ_研究棟施設!$M$5:$M$1048576,0,ROUND(DE$8*24,1)),データ_研究棟施設!$J$5:$J$1048576,OFFSET($G$9,ROW()-ROW($N$9),DE$6-$D$4))&gt;=100*$E99,"×","△"),IF(OR(DE$8&lt;9/24,DE$8&gt;=17/24,DE$110="△"),"△","〇")))</f>
        <v>△</v>
      </c>
      <c r="DF99" s="36" t="str">
        <f ca="1">IF(OR(DF$9="×",DF$110="×"),"×",IF(SUMIFS(OFFSET(データ_研究棟施設!$M$5:$M$1048576,0,ROUND(DF$8*24,1)),データ_研究棟施設!$J$5:$J$1048576,OFFSET($G$9,ROW()-ROW($N$9),DF$6-$D$4))&gt;=50,IF(SUMIFS(OFFSET(データ_研究棟施設!$M$5:$M$1048576,0,ROUND(DF$8*24,1)),データ_研究棟施設!$J$5:$J$1048576,OFFSET($G$9,ROW()-ROW($N$9),DF$6-$D$4))&gt;=100*$E99,"×","△"),IF(OR(DF$8&lt;9/24,DF$8&gt;=17/24,DF$110="△"),"△","〇")))</f>
        <v>△</v>
      </c>
      <c r="DG99" s="29" t="str">
        <f ca="1">IF(OR(DG$9="×",DG$110="×"),"×",IF(SUMIFS(OFFSET(データ_研究棟施設!$M$5:$M$1048576,0,ROUND(DG$8*24,1)),データ_研究棟施設!$J$5:$J$1048576,OFFSET($G$9,ROW()-ROW($N$9),DG$6-$D$4))&gt;=50,IF(SUMIFS(OFFSET(データ_研究棟施設!$M$5:$M$1048576,0,ROUND(DG$8*24,1)),データ_研究棟施設!$J$5:$J$1048576,OFFSET($G$9,ROW()-ROW($N$9),DG$6-$D$4))&gt;=100*$E99,"×","△"),IF(OR(DG$8&lt;9/24,DG$8&gt;=17/24,DG$110="△"),"△","〇")))</f>
        <v>△</v>
      </c>
      <c r="DH99" s="29" t="str">
        <f ca="1">IF(OR(DH$9="×",DH$110="×"),"×",IF(SUMIFS(OFFSET(データ_研究棟施設!$M$5:$M$1048576,0,ROUND(DH$8*24,1)),データ_研究棟施設!$J$5:$J$1048576,OFFSET($G$9,ROW()-ROW($N$9),DH$6-$D$4))&gt;=50,IF(SUMIFS(OFFSET(データ_研究棟施設!$M$5:$M$1048576,0,ROUND(DH$8*24,1)),データ_研究棟施設!$J$5:$J$1048576,OFFSET($G$9,ROW()-ROW($N$9),DH$6-$D$4))&gt;=100*$E99,"×","△"),IF(OR(DH$8&lt;9/24,DH$8&gt;=17/24,DH$110="△"),"△","〇")))</f>
        <v>△</v>
      </c>
      <c r="DI99" s="29" t="str">
        <f ca="1">IF(OR(DI$9="×",DI$110="×"),"×",IF(SUMIFS(OFFSET(データ_研究棟施設!$M$5:$M$1048576,0,ROUND(DI$8*24,1)),データ_研究棟施設!$J$5:$J$1048576,OFFSET($G$9,ROW()-ROW($N$9),DI$6-$D$4))&gt;=50,IF(SUMIFS(OFFSET(データ_研究棟施設!$M$5:$M$1048576,0,ROUND(DI$8*24,1)),データ_研究棟施設!$J$5:$J$1048576,OFFSET($G$9,ROW()-ROW($N$9),DI$6-$D$4))&gt;=100*$E99,"×","△"),IF(OR(DI$8&lt;9/24,DI$8&gt;=17/24,DI$110="△"),"△","〇")))</f>
        <v>△</v>
      </c>
      <c r="DJ99" s="29" t="str">
        <f ca="1">IF(OR(DJ$9="×",DJ$110="×"),"×",IF(SUMIFS(OFFSET(データ_研究棟施設!$M$5:$M$1048576,0,ROUND(DJ$8*24,1)),データ_研究棟施設!$J$5:$J$1048576,OFFSET($G$9,ROW()-ROW($N$9),DJ$6-$D$4))&gt;=50,IF(SUMIFS(OFFSET(データ_研究棟施設!$M$5:$M$1048576,0,ROUND(DJ$8*24,1)),データ_研究棟施設!$J$5:$J$1048576,OFFSET($G$9,ROW()-ROW($N$9),DJ$6-$D$4))&gt;=100*$E99,"×","△"),IF(OR(DJ$8&lt;9/24,DJ$8&gt;=17/24,DJ$110="△"),"△","〇")))</f>
        <v>△</v>
      </c>
      <c r="DK99" s="29" t="str">
        <f ca="1">IF(OR(DK$9="×",DK$110="×"),"×",IF(SUMIFS(OFFSET(データ_研究棟施設!$M$5:$M$1048576,0,ROUND(DK$8*24,1)),データ_研究棟施設!$J$5:$J$1048576,OFFSET($G$9,ROW()-ROW($N$9),DK$6-$D$4))&gt;=50,IF(SUMIFS(OFFSET(データ_研究棟施設!$M$5:$M$1048576,0,ROUND(DK$8*24,1)),データ_研究棟施設!$J$5:$J$1048576,OFFSET($G$9,ROW()-ROW($N$9),DK$6-$D$4))&gt;=100*$E99,"×","△"),IF(OR(DK$8&lt;9/24,DK$8&gt;=17/24,DK$110="△"),"△","〇")))</f>
        <v>△</v>
      </c>
      <c r="DL99" s="29" t="str">
        <f ca="1">IF(OR(DL$9="×",DL$110="×"),"×",IF(SUMIFS(OFFSET(データ_研究棟施設!$M$5:$M$1048576,0,ROUND(DL$8*24,1)),データ_研究棟施設!$J$5:$J$1048576,OFFSET($G$9,ROW()-ROW($N$9),DL$6-$D$4))&gt;=50,IF(SUMIFS(OFFSET(データ_研究棟施設!$M$5:$M$1048576,0,ROUND(DL$8*24,1)),データ_研究棟施設!$J$5:$J$1048576,OFFSET($G$9,ROW()-ROW($N$9),DL$6-$D$4))&gt;=100*$E99,"×","△"),IF(OR(DL$8&lt;9/24,DL$8&gt;=17/24,DL$110="△"),"△","〇")))</f>
        <v>△</v>
      </c>
      <c r="DM99" s="29" t="str">
        <f ca="1">IF(OR(DM$9="×",DM$110="×"),"×",IF(SUMIFS(OFFSET(データ_研究棟施設!$M$5:$M$1048576,0,ROUND(DM$8*24,1)),データ_研究棟施設!$J$5:$J$1048576,OFFSET($G$9,ROW()-ROW($N$9),DM$6-$D$4))&gt;=50,IF(SUMIFS(OFFSET(データ_研究棟施設!$M$5:$M$1048576,0,ROUND(DM$8*24,1)),データ_研究棟施設!$J$5:$J$1048576,OFFSET($G$9,ROW()-ROW($N$9),DM$6-$D$4))&gt;=100*$E99,"×","△"),IF(OR(DM$8&lt;9/24,DM$8&gt;=17/24,DM$110="△"),"△","〇")))</f>
        <v>△</v>
      </c>
      <c r="DN99" s="29" t="str">
        <f ca="1">IF(OR(DN$9="×",DN$110="×"),"×",IF(SUMIFS(OFFSET(データ_研究棟施設!$M$5:$M$1048576,0,ROUND(DN$8*24,1)),データ_研究棟施設!$J$5:$J$1048576,OFFSET($G$9,ROW()-ROW($N$9),DN$6-$D$4))&gt;=50,IF(SUMIFS(OFFSET(データ_研究棟施設!$M$5:$M$1048576,0,ROUND(DN$8*24,1)),データ_研究棟施設!$J$5:$J$1048576,OFFSET($G$9,ROW()-ROW($N$9),DN$6-$D$4))&gt;=100*$E99,"×","△"),IF(OR(DN$8&lt;9/24,DN$8&gt;=17/24,DN$110="△"),"△","〇")))</f>
        <v>△</v>
      </c>
      <c r="DO99" s="28" t="str">
        <f ca="1">IF(OR(DO$9="×",DO$110="×"),"×",IF(SUMIFS(OFFSET(データ_研究棟施設!$M$5:$M$1048576,0,ROUND(DO$8*24,1)),データ_研究棟施設!$J$5:$J$1048576,OFFSET($G$9,ROW()-ROW($N$9),DO$6-$D$4))&gt;=50,IF(SUMIFS(OFFSET(データ_研究棟施設!$M$5:$M$1048576,0,ROUND(DO$8*24,1)),データ_研究棟施設!$J$5:$J$1048576,OFFSET($G$9,ROW()-ROW($N$9),DO$6-$D$4))&gt;=100*$E99,"×","△"),IF(OR(DO$8&lt;9/24,DO$8&gt;=17/24,DO$110="△"),"△","〇")))</f>
        <v>〇</v>
      </c>
      <c r="DP99" s="29" t="str">
        <f ca="1">IF(OR(DP$9="×",DP$110="×"),"×",IF(SUMIFS(OFFSET(データ_研究棟施設!$M$5:$M$1048576,0,ROUND(DP$8*24,1)),データ_研究棟施設!$J$5:$J$1048576,OFFSET($G$9,ROW()-ROW($N$9),DP$6-$D$4))&gt;=50,IF(SUMIFS(OFFSET(データ_研究棟施設!$M$5:$M$1048576,0,ROUND(DP$8*24,1)),データ_研究棟施設!$J$5:$J$1048576,OFFSET($G$9,ROW()-ROW($N$9),DP$6-$D$4))&gt;=100*$E99,"×","△"),IF(OR(DP$8&lt;9/24,DP$8&gt;=17/24,DP$110="△"),"△","〇")))</f>
        <v>〇</v>
      </c>
      <c r="DQ99" s="29" t="str">
        <f ca="1">IF(OR(DQ$9="×",DQ$110="×"),"×",IF(SUMIFS(OFFSET(データ_研究棟施設!$M$5:$M$1048576,0,ROUND(DQ$8*24,1)),データ_研究棟施設!$J$5:$J$1048576,OFFSET($G$9,ROW()-ROW($N$9),DQ$6-$D$4))&gt;=50,IF(SUMIFS(OFFSET(データ_研究棟施設!$M$5:$M$1048576,0,ROUND(DQ$8*24,1)),データ_研究棟施設!$J$5:$J$1048576,OFFSET($G$9,ROW()-ROW($N$9),DQ$6-$D$4))&gt;=100*$E99,"×","△"),IF(OR(DQ$8&lt;9/24,DQ$8&gt;=17/24,DQ$110="△"),"△","〇")))</f>
        <v>〇</v>
      </c>
      <c r="DR99" s="30" t="str">
        <f ca="1">IF(OR(DR$9="×",DR$110="×"),"×",IF(SUMIFS(OFFSET(データ_研究棟施設!$M$5:$M$1048576,0,ROUND(DR$8*24,1)),データ_研究棟施設!$J$5:$J$1048576,OFFSET($G$9,ROW()-ROW($N$9),DR$6-$D$4))&gt;=50,IF(SUMIFS(OFFSET(データ_研究棟施設!$M$5:$M$1048576,0,ROUND(DR$8*24,1)),データ_研究棟施設!$J$5:$J$1048576,OFFSET($G$9,ROW()-ROW($N$9),DR$6-$D$4))&gt;=100*$E99,"×","△"),IF(OR(DR$8&lt;9/24,DR$8&gt;=17/24,DR$110="△"),"△","〇")))</f>
        <v>〇</v>
      </c>
      <c r="DS99" s="29" t="str">
        <f ca="1">IF(OR(DS$9="×",DS$110="×"),"×",IF(SUMIFS(OFFSET(データ_研究棟施設!$M$5:$M$1048576,0,ROUND(DS$8*24,1)),データ_研究棟施設!$J$5:$J$1048576,OFFSET($G$9,ROW()-ROW($N$9),DS$6-$D$4))&gt;=50,IF(SUMIFS(OFFSET(データ_研究棟施設!$M$5:$M$1048576,0,ROUND(DS$8*24,1)),データ_研究棟施設!$J$5:$J$1048576,OFFSET($G$9,ROW()-ROW($N$9),DS$6-$D$4))&gt;=100*$E99,"×","△"),IF(OR(DS$8&lt;9/24,DS$8&gt;=17/24,DS$110="△"),"△","〇")))</f>
        <v>〇</v>
      </c>
      <c r="DT99" s="29" t="str">
        <f ca="1">IF(OR(DT$9="×",DT$110="×"),"×",IF(SUMIFS(OFFSET(データ_研究棟施設!$M$5:$M$1048576,0,ROUND(DT$8*24,1)),データ_研究棟施設!$J$5:$J$1048576,OFFSET($G$9,ROW()-ROW($N$9),DT$6-$D$4))&gt;=50,IF(SUMIFS(OFFSET(データ_研究棟施設!$M$5:$M$1048576,0,ROUND(DT$8*24,1)),データ_研究棟施設!$J$5:$J$1048576,OFFSET($G$9,ROW()-ROW($N$9),DT$6-$D$4))&gt;=100*$E99,"×","△"),IF(OR(DT$8&lt;9/24,DT$8&gt;=17/24,DT$110="△"),"△","〇")))</f>
        <v>〇</v>
      </c>
      <c r="DU99" s="29" t="str">
        <f ca="1">IF(OR(DU$9="×",DU$110="×"),"×",IF(SUMIFS(OFFSET(データ_研究棟施設!$M$5:$M$1048576,0,ROUND(DU$8*24,1)),データ_研究棟施設!$J$5:$J$1048576,OFFSET($G$9,ROW()-ROW($N$9),DU$6-$D$4))&gt;=50,IF(SUMIFS(OFFSET(データ_研究棟施設!$M$5:$M$1048576,0,ROUND(DU$8*24,1)),データ_研究棟施設!$J$5:$J$1048576,OFFSET($G$9,ROW()-ROW($N$9),DU$6-$D$4))&gt;=100*$E99,"×","△"),IF(OR(DU$8&lt;9/24,DU$8&gt;=17/24,DU$110="△"),"△","〇")))</f>
        <v>〇</v>
      </c>
      <c r="DV99" s="29" t="str">
        <f ca="1">IF(OR(DV$9="×",DV$110="×"),"×",IF(SUMIFS(OFFSET(データ_研究棟施設!$M$5:$M$1048576,0,ROUND(DV$8*24,1)),データ_研究棟施設!$J$5:$J$1048576,OFFSET($G$9,ROW()-ROW($N$9),DV$6-$D$4))&gt;=50,IF(SUMIFS(OFFSET(データ_研究棟施設!$M$5:$M$1048576,0,ROUND(DV$8*24,1)),データ_研究棟施設!$J$5:$J$1048576,OFFSET($G$9,ROW()-ROW($N$9),DV$6-$D$4))&gt;=100*$E99,"×","△"),IF(OR(DV$8&lt;9/24,DV$8&gt;=17/24,DV$110="△"),"△","〇")))</f>
        <v>〇</v>
      </c>
      <c r="DW99" s="28" t="str">
        <f ca="1">IF(OR(DW$9="×",DW$110="×"),"×",IF(SUMIFS(OFFSET(データ_研究棟施設!$M$5:$M$1048576,0,ROUND(DW$8*24,1)),データ_研究棟施設!$J$5:$J$1048576,OFFSET($G$9,ROW()-ROW($N$9),DW$6-$D$4))&gt;=50,IF(SUMIFS(OFFSET(データ_研究棟施設!$M$5:$M$1048576,0,ROUND(DW$8*24,1)),データ_研究棟施設!$J$5:$J$1048576,OFFSET($G$9,ROW()-ROW($N$9),DW$6-$D$4))&gt;=100*$E99,"×","△"),IF(OR(DW$8&lt;9/24,DW$8&gt;=17/24,DW$110="△"),"△","〇")))</f>
        <v>△</v>
      </c>
      <c r="DX99" s="29" t="str">
        <f ca="1">IF(OR(DX$9="×",DX$110="×"),"×",IF(SUMIFS(OFFSET(データ_研究棟施設!$M$5:$M$1048576,0,ROUND(DX$8*24,1)),データ_研究棟施設!$J$5:$J$1048576,OFFSET($G$9,ROW()-ROW($N$9),DX$6-$D$4))&gt;=50,IF(SUMIFS(OFFSET(データ_研究棟施設!$M$5:$M$1048576,0,ROUND(DX$8*24,1)),データ_研究棟施設!$J$5:$J$1048576,OFFSET($G$9,ROW()-ROW($N$9),DX$6-$D$4))&gt;=100*$E99,"×","△"),IF(OR(DX$8&lt;9/24,DX$8&gt;=17/24,DX$110="△"),"△","〇")))</f>
        <v>△</v>
      </c>
      <c r="DY99" s="29" t="str">
        <f ca="1">IF(OR(DY$9="×",DY$110="×"),"×",IF(SUMIFS(OFFSET(データ_研究棟施設!$M$5:$M$1048576,0,ROUND(DY$8*24,1)),データ_研究棟施設!$J$5:$J$1048576,OFFSET($G$9,ROW()-ROW($N$9),DY$6-$D$4))&gt;=50,IF(SUMIFS(OFFSET(データ_研究棟施設!$M$5:$M$1048576,0,ROUND(DY$8*24,1)),データ_研究棟施設!$J$5:$J$1048576,OFFSET($G$9,ROW()-ROW($N$9),DY$6-$D$4))&gt;=100*$E99,"×","△"),IF(OR(DY$8&lt;9/24,DY$8&gt;=17/24,DY$110="△"),"△","〇")))</f>
        <v>△</v>
      </c>
      <c r="DZ99" s="30" t="str">
        <f ca="1">IF(OR(DZ$9="×",DZ$110="×"),"×",IF(SUMIFS(OFFSET(データ_研究棟施設!$M$5:$M$1048576,0,ROUND(DZ$8*24,1)),データ_研究棟施設!$J$5:$J$1048576,OFFSET($G$9,ROW()-ROW($N$9),DZ$6-$D$4))&gt;=50,IF(SUMIFS(OFFSET(データ_研究棟施設!$M$5:$M$1048576,0,ROUND(DZ$8*24,1)),データ_研究棟施設!$J$5:$J$1048576,OFFSET($G$9,ROW()-ROW($N$9),DZ$6-$D$4))&gt;=100*$E99,"×","△"),IF(OR(DZ$8&lt;9/24,DZ$8&gt;=17/24,DZ$110="△"),"△","〇")))</f>
        <v>△</v>
      </c>
      <c r="EA99" s="29" t="str">
        <f ca="1">IF(OR(EA$9="×",EA$110="×"),"×",IF(SUMIFS(OFFSET(データ_研究棟施設!$M$5:$M$1048576,0,ROUND(EA$8*24,1)),データ_研究棟施設!$J$5:$J$1048576,OFFSET($G$9,ROW()-ROW($N$9),EA$6-$D$4))&gt;=50,IF(SUMIFS(OFFSET(データ_研究棟施設!$M$5:$M$1048576,0,ROUND(EA$8*24,1)),データ_研究棟施設!$J$5:$J$1048576,OFFSET($G$9,ROW()-ROW($N$9),EA$6-$D$4))&gt;=100*$E99,"×","△"),IF(OR(EA$8&lt;9/24,EA$8&gt;=17/24,EA$110="△"),"△","〇")))</f>
        <v>△</v>
      </c>
      <c r="EB99" s="29" t="str">
        <f ca="1">IF(OR(EB$9="×",EB$110="×"),"×",IF(SUMIFS(OFFSET(データ_研究棟施設!$M$5:$M$1048576,0,ROUND(EB$8*24,1)),データ_研究棟施設!$J$5:$J$1048576,OFFSET($G$9,ROW()-ROW($N$9),EB$6-$D$4))&gt;=50,IF(SUMIFS(OFFSET(データ_研究棟施設!$M$5:$M$1048576,0,ROUND(EB$8*24,1)),データ_研究棟施設!$J$5:$J$1048576,OFFSET($G$9,ROW()-ROW($N$9),EB$6-$D$4))&gt;=100*$E99,"×","△"),IF(OR(EB$8&lt;9/24,EB$8&gt;=17/24,EB$110="△"),"△","〇")))</f>
        <v>△</v>
      </c>
      <c r="EC99" s="37" t="str">
        <f ca="1">IF(OR(EC$9="×",EC$110="×"),"×",IF(SUMIFS(OFFSET(データ_研究棟施設!$M$5:$M$1048576,0,ROUND(EC$8*24,1)),データ_研究棟施設!$J$5:$J$1048576,OFFSET($G$9,ROW()-ROW($N$9),EC$6-$D$4))&gt;=50,IF(SUMIFS(OFFSET(データ_研究棟施設!$M$5:$M$1048576,0,ROUND(EC$8*24,1)),データ_研究棟施設!$J$5:$J$1048576,OFFSET($G$9,ROW()-ROW($N$9),EC$6-$D$4))&gt;=100*$E99,"×","△"),IF(OR(EC$8&lt;9/24,EC$8&gt;=17/24,EC$110="△"),"△","〇")))</f>
        <v>△</v>
      </c>
      <c r="ED99" s="36" t="str">
        <f ca="1">IF(OR(ED$9="×",ED$110="×"),"×",IF(SUMIFS(OFFSET(データ_研究棟施設!$M$5:$M$1048576,0,ROUND(ED$8*24,1)),データ_研究棟施設!$J$5:$J$1048576,OFFSET($G$9,ROW()-ROW($N$9),ED$6-$D$4))&gt;=50,IF(SUMIFS(OFFSET(データ_研究棟施設!$M$5:$M$1048576,0,ROUND(ED$8*24,1)),データ_研究棟施設!$J$5:$J$1048576,OFFSET($G$9,ROW()-ROW($N$9),ED$6-$D$4))&gt;=100*$E99,"×","△"),IF(OR(ED$8&lt;9/24,ED$8&gt;=17/24,ED$110="△"),"△","〇")))</f>
        <v>×</v>
      </c>
      <c r="EE99" s="29" t="str">
        <f ca="1">IF(OR(EE$9="×",EE$110="×"),"×",IF(SUMIFS(OFFSET(データ_研究棟施設!$M$5:$M$1048576,0,ROUND(EE$8*24,1)),データ_研究棟施設!$J$5:$J$1048576,OFFSET($G$9,ROW()-ROW($N$9),EE$6-$D$4))&gt;=50,IF(SUMIFS(OFFSET(データ_研究棟施設!$M$5:$M$1048576,0,ROUND(EE$8*24,1)),データ_研究棟施設!$J$5:$J$1048576,OFFSET($G$9,ROW()-ROW($N$9),EE$6-$D$4))&gt;=100*$E99,"×","△"),IF(OR(EE$8&lt;9/24,EE$8&gt;=17/24,EE$110="△"),"△","〇")))</f>
        <v>×</v>
      </c>
      <c r="EF99" s="29" t="str">
        <f ca="1">IF(OR(EF$9="×",EF$110="×"),"×",IF(SUMIFS(OFFSET(データ_研究棟施設!$M$5:$M$1048576,0,ROUND(EF$8*24,1)),データ_研究棟施設!$J$5:$J$1048576,OFFSET($G$9,ROW()-ROW($N$9),EF$6-$D$4))&gt;=50,IF(SUMIFS(OFFSET(データ_研究棟施設!$M$5:$M$1048576,0,ROUND(EF$8*24,1)),データ_研究棟施設!$J$5:$J$1048576,OFFSET($G$9,ROW()-ROW($N$9),EF$6-$D$4))&gt;=100*$E99,"×","△"),IF(OR(EF$8&lt;9/24,EF$8&gt;=17/24,EF$110="△"),"△","〇")))</f>
        <v>×</v>
      </c>
      <c r="EG99" s="29" t="str">
        <f ca="1">IF(OR(EG$9="×",EG$110="×"),"×",IF(SUMIFS(OFFSET(データ_研究棟施設!$M$5:$M$1048576,0,ROUND(EG$8*24,1)),データ_研究棟施設!$J$5:$J$1048576,OFFSET($G$9,ROW()-ROW($N$9),EG$6-$D$4))&gt;=50,IF(SUMIFS(OFFSET(データ_研究棟施設!$M$5:$M$1048576,0,ROUND(EG$8*24,1)),データ_研究棟施設!$J$5:$J$1048576,OFFSET($G$9,ROW()-ROW($N$9),EG$6-$D$4))&gt;=100*$E99,"×","△"),IF(OR(EG$8&lt;9/24,EG$8&gt;=17/24,EG$110="△"),"△","〇")))</f>
        <v>×</v>
      </c>
      <c r="EH99" s="29" t="str">
        <f ca="1">IF(OR(EH$9="×",EH$110="×"),"×",IF(SUMIFS(OFFSET(データ_研究棟施設!$M$5:$M$1048576,0,ROUND(EH$8*24,1)),データ_研究棟施設!$J$5:$J$1048576,OFFSET($G$9,ROW()-ROW($N$9),EH$6-$D$4))&gt;=50,IF(SUMIFS(OFFSET(データ_研究棟施設!$M$5:$M$1048576,0,ROUND(EH$8*24,1)),データ_研究棟施設!$J$5:$J$1048576,OFFSET($G$9,ROW()-ROW($N$9),EH$6-$D$4))&gt;=100*$E99,"×","△"),IF(OR(EH$8&lt;9/24,EH$8&gt;=17/24,EH$110="△"),"△","〇")))</f>
        <v>×</v>
      </c>
      <c r="EI99" s="29" t="str">
        <f ca="1">IF(OR(EI$9="×",EI$110="×"),"×",IF(SUMIFS(OFFSET(データ_研究棟施設!$M$5:$M$1048576,0,ROUND(EI$8*24,1)),データ_研究棟施設!$J$5:$J$1048576,OFFSET($G$9,ROW()-ROW($N$9),EI$6-$D$4))&gt;=50,IF(SUMIFS(OFFSET(データ_研究棟施設!$M$5:$M$1048576,0,ROUND(EI$8*24,1)),データ_研究棟施設!$J$5:$J$1048576,OFFSET($G$9,ROW()-ROW($N$9),EI$6-$D$4))&gt;=100*$E99,"×","△"),IF(OR(EI$8&lt;9/24,EI$8&gt;=17/24,EI$110="△"),"△","〇")))</f>
        <v>×</v>
      </c>
      <c r="EJ99" s="29" t="str">
        <f ca="1">IF(OR(EJ$9="×",EJ$110="×"),"×",IF(SUMIFS(OFFSET(データ_研究棟施設!$M$5:$M$1048576,0,ROUND(EJ$8*24,1)),データ_研究棟施設!$J$5:$J$1048576,OFFSET($G$9,ROW()-ROW($N$9),EJ$6-$D$4))&gt;=50,IF(SUMIFS(OFFSET(データ_研究棟施設!$M$5:$M$1048576,0,ROUND(EJ$8*24,1)),データ_研究棟施設!$J$5:$J$1048576,OFFSET($G$9,ROW()-ROW($N$9),EJ$6-$D$4))&gt;=100*$E99,"×","△"),IF(OR(EJ$8&lt;9/24,EJ$8&gt;=17/24,EJ$110="△"),"△","〇")))</f>
        <v>×</v>
      </c>
      <c r="EK99" s="29" t="str">
        <f ca="1">IF(OR(EK$9="×",EK$110="×"),"×",IF(SUMIFS(OFFSET(データ_研究棟施設!$M$5:$M$1048576,0,ROUND(EK$8*24,1)),データ_研究棟施設!$J$5:$J$1048576,OFFSET($G$9,ROW()-ROW($N$9),EK$6-$D$4))&gt;=50,IF(SUMIFS(OFFSET(データ_研究棟施設!$M$5:$M$1048576,0,ROUND(EK$8*24,1)),データ_研究棟施設!$J$5:$J$1048576,OFFSET($G$9,ROW()-ROW($N$9),EK$6-$D$4))&gt;=100*$E99,"×","△"),IF(OR(EK$8&lt;9/24,EK$8&gt;=17/24,EK$110="△"),"△","〇")))</f>
        <v>×</v>
      </c>
      <c r="EL99" s="29" t="str">
        <f ca="1">IF(OR(EL$9="×",EL$110="×"),"×",IF(SUMIFS(OFFSET(データ_研究棟施設!$M$5:$M$1048576,0,ROUND(EL$8*24,1)),データ_研究棟施設!$J$5:$J$1048576,OFFSET($G$9,ROW()-ROW($N$9),EL$6-$D$4))&gt;=50,IF(SUMIFS(OFFSET(データ_研究棟施設!$M$5:$M$1048576,0,ROUND(EL$8*24,1)),データ_研究棟施設!$J$5:$J$1048576,OFFSET($G$9,ROW()-ROW($N$9),EL$6-$D$4))&gt;=100*$E99,"×","△"),IF(OR(EL$8&lt;9/24,EL$8&gt;=17/24,EL$110="△"),"△","〇")))</f>
        <v>×</v>
      </c>
      <c r="EM99" s="28" t="str">
        <f ca="1">IF(OR(EM$9="×",EM$110="×"),"×",IF(SUMIFS(OFFSET(データ_研究棟施設!$M$5:$M$1048576,0,ROUND(EM$8*24,1)),データ_研究棟施設!$J$5:$J$1048576,OFFSET($G$9,ROW()-ROW($N$9),EM$6-$D$4))&gt;=50,IF(SUMIFS(OFFSET(データ_研究棟施設!$M$5:$M$1048576,0,ROUND(EM$8*24,1)),データ_研究棟施設!$J$5:$J$1048576,OFFSET($G$9,ROW()-ROW($N$9),EM$6-$D$4))&gt;=100*$E99,"×","△"),IF(OR(EM$8&lt;9/24,EM$8&gt;=17/24,EM$110="△"),"△","〇")))</f>
        <v>×</v>
      </c>
      <c r="EN99" s="29" t="str">
        <f ca="1">IF(OR(EN$9="×",EN$110="×"),"×",IF(SUMIFS(OFFSET(データ_研究棟施設!$M$5:$M$1048576,0,ROUND(EN$8*24,1)),データ_研究棟施設!$J$5:$J$1048576,OFFSET($G$9,ROW()-ROW($N$9),EN$6-$D$4))&gt;=50,IF(SUMIFS(OFFSET(データ_研究棟施設!$M$5:$M$1048576,0,ROUND(EN$8*24,1)),データ_研究棟施設!$J$5:$J$1048576,OFFSET($G$9,ROW()-ROW($N$9),EN$6-$D$4))&gt;=100*$E99,"×","△"),IF(OR(EN$8&lt;9/24,EN$8&gt;=17/24,EN$110="△"),"△","〇")))</f>
        <v>×</v>
      </c>
      <c r="EO99" s="29" t="str">
        <f ca="1">IF(OR(EO$9="×",EO$110="×"),"×",IF(SUMIFS(OFFSET(データ_研究棟施設!$M$5:$M$1048576,0,ROUND(EO$8*24,1)),データ_研究棟施設!$J$5:$J$1048576,OFFSET($G$9,ROW()-ROW($N$9),EO$6-$D$4))&gt;=50,IF(SUMIFS(OFFSET(データ_研究棟施設!$M$5:$M$1048576,0,ROUND(EO$8*24,1)),データ_研究棟施設!$J$5:$J$1048576,OFFSET($G$9,ROW()-ROW($N$9),EO$6-$D$4))&gt;=100*$E99,"×","△"),IF(OR(EO$8&lt;9/24,EO$8&gt;=17/24,EO$110="△"),"△","〇")))</f>
        <v>×</v>
      </c>
      <c r="EP99" s="30" t="str">
        <f ca="1">IF(OR(EP$9="×",EP$110="×"),"×",IF(SUMIFS(OFFSET(データ_研究棟施設!$M$5:$M$1048576,0,ROUND(EP$8*24,1)),データ_研究棟施設!$J$5:$J$1048576,OFFSET($G$9,ROW()-ROW($N$9),EP$6-$D$4))&gt;=50,IF(SUMIFS(OFFSET(データ_研究棟施設!$M$5:$M$1048576,0,ROUND(EP$8*24,1)),データ_研究棟施設!$J$5:$J$1048576,OFFSET($G$9,ROW()-ROW($N$9),EP$6-$D$4))&gt;=100*$E99,"×","△"),IF(OR(EP$8&lt;9/24,EP$8&gt;=17/24,EP$110="△"),"△","〇")))</f>
        <v>×</v>
      </c>
      <c r="EQ99" s="29" t="str">
        <f ca="1">IF(OR(EQ$9="×",EQ$110="×"),"×",IF(SUMIFS(OFFSET(データ_研究棟施設!$M$5:$M$1048576,0,ROUND(EQ$8*24,1)),データ_研究棟施設!$J$5:$J$1048576,OFFSET($G$9,ROW()-ROW($N$9),EQ$6-$D$4))&gt;=50,IF(SUMIFS(OFFSET(データ_研究棟施設!$M$5:$M$1048576,0,ROUND(EQ$8*24,1)),データ_研究棟施設!$J$5:$J$1048576,OFFSET($G$9,ROW()-ROW($N$9),EQ$6-$D$4))&gt;=100*$E99,"×","△"),IF(OR(EQ$8&lt;9/24,EQ$8&gt;=17/24,EQ$110="△"),"△","〇")))</f>
        <v>×</v>
      </c>
      <c r="ER99" s="29" t="str">
        <f ca="1">IF(OR(ER$9="×",ER$110="×"),"×",IF(SUMIFS(OFFSET(データ_研究棟施設!$M$5:$M$1048576,0,ROUND(ER$8*24,1)),データ_研究棟施設!$J$5:$J$1048576,OFFSET($G$9,ROW()-ROW($N$9),ER$6-$D$4))&gt;=50,IF(SUMIFS(OFFSET(データ_研究棟施設!$M$5:$M$1048576,0,ROUND(ER$8*24,1)),データ_研究棟施設!$J$5:$J$1048576,OFFSET($G$9,ROW()-ROW($N$9),ER$6-$D$4))&gt;=100*$E99,"×","△"),IF(OR(ER$8&lt;9/24,ER$8&gt;=17/24,ER$110="△"),"△","〇")))</f>
        <v>×</v>
      </c>
      <c r="ES99" s="29" t="str">
        <f ca="1">IF(OR(ES$9="×",ES$110="×"),"×",IF(SUMIFS(OFFSET(データ_研究棟施設!$M$5:$M$1048576,0,ROUND(ES$8*24,1)),データ_研究棟施設!$J$5:$J$1048576,OFFSET($G$9,ROW()-ROW($N$9),ES$6-$D$4))&gt;=50,IF(SUMIFS(OFFSET(データ_研究棟施設!$M$5:$M$1048576,0,ROUND(ES$8*24,1)),データ_研究棟施設!$J$5:$J$1048576,OFFSET($G$9,ROW()-ROW($N$9),ES$6-$D$4))&gt;=100*$E99,"×","△"),IF(OR(ES$8&lt;9/24,ES$8&gt;=17/24,ES$110="△"),"△","〇")))</f>
        <v>×</v>
      </c>
      <c r="ET99" s="29" t="str">
        <f ca="1">IF(OR(ET$9="×",ET$110="×"),"×",IF(SUMIFS(OFFSET(データ_研究棟施設!$M$5:$M$1048576,0,ROUND(ET$8*24,1)),データ_研究棟施設!$J$5:$J$1048576,OFFSET($G$9,ROW()-ROW($N$9),ET$6-$D$4))&gt;=50,IF(SUMIFS(OFFSET(データ_研究棟施設!$M$5:$M$1048576,0,ROUND(ET$8*24,1)),データ_研究棟施設!$J$5:$J$1048576,OFFSET($G$9,ROW()-ROW($N$9),ET$6-$D$4))&gt;=100*$E99,"×","△"),IF(OR(ET$8&lt;9/24,ET$8&gt;=17/24,ET$110="△"),"△","〇")))</f>
        <v>×</v>
      </c>
      <c r="EU99" s="28" t="str">
        <f ca="1">IF(OR(EU$9="×",EU$110="×"),"×",IF(SUMIFS(OFFSET(データ_研究棟施設!$M$5:$M$1048576,0,ROUND(EU$8*24,1)),データ_研究棟施設!$J$5:$J$1048576,OFFSET($G$9,ROW()-ROW($N$9),EU$6-$D$4))&gt;=50,IF(SUMIFS(OFFSET(データ_研究棟施設!$M$5:$M$1048576,0,ROUND(EU$8*24,1)),データ_研究棟施設!$J$5:$J$1048576,OFFSET($G$9,ROW()-ROW($N$9),EU$6-$D$4))&gt;=100*$E99,"×","△"),IF(OR(EU$8&lt;9/24,EU$8&gt;=17/24,EU$110="△"),"△","〇")))</f>
        <v>×</v>
      </c>
      <c r="EV99" s="29" t="str">
        <f ca="1">IF(OR(EV$9="×",EV$110="×"),"×",IF(SUMIFS(OFFSET(データ_研究棟施設!$M$5:$M$1048576,0,ROUND(EV$8*24,1)),データ_研究棟施設!$J$5:$J$1048576,OFFSET($G$9,ROW()-ROW($N$9),EV$6-$D$4))&gt;=50,IF(SUMIFS(OFFSET(データ_研究棟施設!$M$5:$M$1048576,0,ROUND(EV$8*24,1)),データ_研究棟施設!$J$5:$J$1048576,OFFSET($G$9,ROW()-ROW($N$9),EV$6-$D$4))&gt;=100*$E99,"×","△"),IF(OR(EV$8&lt;9/24,EV$8&gt;=17/24,EV$110="△"),"△","〇")))</f>
        <v>×</v>
      </c>
      <c r="EW99" s="29" t="str">
        <f ca="1">IF(OR(EW$9="×",EW$110="×"),"×",IF(SUMIFS(OFFSET(データ_研究棟施設!$M$5:$M$1048576,0,ROUND(EW$8*24,1)),データ_研究棟施設!$J$5:$J$1048576,OFFSET($G$9,ROW()-ROW($N$9),EW$6-$D$4))&gt;=50,IF(SUMIFS(OFFSET(データ_研究棟施設!$M$5:$M$1048576,0,ROUND(EW$8*24,1)),データ_研究棟施設!$J$5:$J$1048576,OFFSET($G$9,ROW()-ROW($N$9),EW$6-$D$4))&gt;=100*$E99,"×","△"),IF(OR(EW$8&lt;9/24,EW$8&gt;=17/24,EW$110="△"),"△","〇")))</f>
        <v>×</v>
      </c>
      <c r="EX99" s="30" t="str">
        <f ca="1">IF(OR(EX$9="×",EX$110="×"),"×",IF(SUMIFS(OFFSET(データ_研究棟施設!$M$5:$M$1048576,0,ROUND(EX$8*24,1)),データ_研究棟施設!$J$5:$J$1048576,OFFSET($G$9,ROW()-ROW($N$9),EX$6-$D$4))&gt;=50,IF(SUMIFS(OFFSET(データ_研究棟施設!$M$5:$M$1048576,0,ROUND(EX$8*24,1)),データ_研究棟施設!$J$5:$J$1048576,OFFSET($G$9,ROW()-ROW($N$9),EX$6-$D$4))&gt;=100*$E99,"×","△"),IF(OR(EX$8&lt;9/24,EX$8&gt;=17/24,EX$110="△"),"△","〇")))</f>
        <v>×</v>
      </c>
      <c r="EY99" s="29" t="str">
        <f ca="1">IF(OR(EY$9="×",EY$110="×"),"×",IF(SUMIFS(OFFSET(データ_研究棟施設!$M$5:$M$1048576,0,ROUND(EY$8*24,1)),データ_研究棟施設!$J$5:$J$1048576,OFFSET($G$9,ROW()-ROW($N$9),EY$6-$D$4))&gt;=50,IF(SUMIFS(OFFSET(データ_研究棟施設!$M$5:$M$1048576,0,ROUND(EY$8*24,1)),データ_研究棟施設!$J$5:$J$1048576,OFFSET($G$9,ROW()-ROW($N$9),EY$6-$D$4))&gt;=100*$E99,"×","△"),IF(OR(EY$8&lt;9/24,EY$8&gt;=17/24,EY$110="△"),"△","〇")))</f>
        <v>×</v>
      </c>
      <c r="EZ99" s="29" t="str">
        <f ca="1">IF(OR(EZ$9="×",EZ$110="×"),"×",IF(SUMIFS(OFFSET(データ_研究棟施設!$M$5:$M$1048576,0,ROUND(EZ$8*24,1)),データ_研究棟施設!$J$5:$J$1048576,OFFSET($G$9,ROW()-ROW($N$9),EZ$6-$D$4))&gt;=50,IF(SUMIFS(OFFSET(データ_研究棟施設!$M$5:$M$1048576,0,ROUND(EZ$8*24,1)),データ_研究棟施設!$J$5:$J$1048576,OFFSET($G$9,ROW()-ROW($N$9),EZ$6-$D$4))&gt;=100*$E99,"×","△"),IF(OR(EZ$8&lt;9/24,EZ$8&gt;=17/24,EZ$110="△"),"△","〇")))</f>
        <v>×</v>
      </c>
      <c r="FA99" s="37" t="str">
        <f ca="1">IF(OR(FA$9="×",FA$110="×"),"×",IF(SUMIFS(OFFSET(データ_研究棟施設!$M$5:$M$1048576,0,ROUND(FA$8*24,1)),データ_研究棟施設!$J$5:$J$1048576,OFFSET($G$9,ROW()-ROW($N$9),FA$6-$D$4))&gt;=50,IF(SUMIFS(OFFSET(データ_研究棟施設!$M$5:$M$1048576,0,ROUND(FA$8*24,1)),データ_研究棟施設!$J$5:$J$1048576,OFFSET($G$9,ROW()-ROW($N$9),FA$6-$D$4))&gt;=100*$E99,"×","△"),IF(OR(FA$8&lt;9/24,FA$8&gt;=17/24,FA$110="△"),"△","〇")))</f>
        <v>×</v>
      </c>
      <c r="FB99" s="36" t="str">
        <f ca="1">IF(OR(FB$9="×",FB$110="×"),"×",IF(SUMIFS(OFFSET(データ_研究棟施設!$M$5:$M$1048576,0,ROUND(FB$8*24,1)),データ_研究棟施設!$J$5:$J$1048576,OFFSET($G$9,ROW()-ROW($N$9),FB$6-$D$4))&gt;=50,IF(SUMIFS(OFFSET(データ_研究棟施設!$M$5:$M$1048576,0,ROUND(FB$8*24,1)),データ_研究棟施設!$J$5:$J$1048576,OFFSET($G$9,ROW()-ROW($N$9),FB$6-$D$4))&gt;=100*$E99,"×","△"),IF(OR(FB$8&lt;9/24,FB$8&gt;=17/24,FB$110="△"),"△","〇")))</f>
        <v>×</v>
      </c>
      <c r="FC99" s="29" t="str">
        <f ca="1">IF(OR(FC$9="×",FC$110="×"),"×",IF(SUMIFS(OFFSET(データ_研究棟施設!$M$5:$M$1048576,0,ROUND(FC$8*24,1)),データ_研究棟施設!$J$5:$J$1048576,OFFSET($G$9,ROW()-ROW($N$9),FC$6-$D$4))&gt;=50,IF(SUMIFS(OFFSET(データ_研究棟施設!$M$5:$M$1048576,0,ROUND(FC$8*24,1)),データ_研究棟施設!$J$5:$J$1048576,OFFSET($G$9,ROW()-ROW($N$9),FC$6-$D$4))&gt;=100*$E99,"×","△"),IF(OR(FC$8&lt;9/24,FC$8&gt;=17/24,FC$110="△"),"△","〇")))</f>
        <v>×</v>
      </c>
      <c r="FD99" s="29" t="str">
        <f ca="1">IF(OR(FD$9="×",FD$110="×"),"×",IF(SUMIFS(OFFSET(データ_研究棟施設!$M$5:$M$1048576,0,ROUND(FD$8*24,1)),データ_研究棟施設!$J$5:$J$1048576,OFFSET($G$9,ROW()-ROW($N$9),FD$6-$D$4))&gt;=50,IF(SUMIFS(OFFSET(データ_研究棟施設!$M$5:$M$1048576,0,ROUND(FD$8*24,1)),データ_研究棟施設!$J$5:$J$1048576,OFFSET($G$9,ROW()-ROW($N$9),FD$6-$D$4))&gt;=100*$E99,"×","△"),IF(OR(FD$8&lt;9/24,FD$8&gt;=17/24,FD$110="△"),"△","〇")))</f>
        <v>×</v>
      </c>
      <c r="FE99" s="29" t="str">
        <f ca="1">IF(OR(FE$9="×",FE$110="×"),"×",IF(SUMIFS(OFFSET(データ_研究棟施設!$M$5:$M$1048576,0,ROUND(FE$8*24,1)),データ_研究棟施設!$J$5:$J$1048576,OFFSET($G$9,ROW()-ROW($N$9),FE$6-$D$4))&gt;=50,IF(SUMIFS(OFFSET(データ_研究棟施設!$M$5:$M$1048576,0,ROUND(FE$8*24,1)),データ_研究棟施設!$J$5:$J$1048576,OFFSET($G$9,ROW()-ROW($N$9),FE$6-$D$4))&gt;=100*$E99,"×","△"),IF(OR(FE$8&lt;9/24,FE$8&gt;=17/24,FE$110="△"),"△","〇")))</f>
        <v>×</v>
      </c>
      <c r="FF99" s="29" t="str">
        <f ca="1">IF(OR(FF$9="×",FF$110="×"),"×",IF(SUMIFS(OFFSET(データ_研究棟施設!$M$5:$M$1048576,0,ROUND(FF$8*24,1)),データ_研究棟施設!$J$5:$J$1048576,OFFSET($G$9,ROW()-ROW($N$9),FF$6-$D$4))&gt;=50,IF(SUMIFS(OFFSET(データ_研究棟施設!$M$5:$M$1048576,0,ROUND(FF$8*24,1)),データ_研究棟施設!$J$5:$J$1048576,OFFSET($G$9,ROW()-ROW($N$9),FF$6-$D$4))&gt;=100*$E99,"×","△"),IF(OR(FF$8&lt;9/24,FF$8&gt;=17/24,FF$110="△"),"△","〇")))</f>
        <v>×</v>
      </c>
      <c r="FG99" s="29" t="str">
        <f ca="1">IF(OR(FG$9="×",FG$110="×"),"×",IF(SUMIFS(OFFSET(データ_研究棟施設!$M$5:$M$1048576,0,ROUND(FG$8*24,1)),データ_研究棟施設!$J$5:$J$1048576,OFFSET($G$9,ROW()-ROW($N$9),FG$6-$D$4))&gt;=50,IF(SUMIFS(OFFSET(データ_研究棟施設!$M$5:$M$1048576,0,ROUND(FG$8*24,1)),データ_研究棟施設!$J$5:$J$1048576,OFFSET($G$9,ROW()-ROW($N$9),FG$6-$D$4))&gt;=100*$E99,"×","△"),IF(OR(FG$8&lt;9/24,FG$8&gt;=17/24,FG$110="△"),"△","〇")))</f>
        <v>×</v>
      </c>
      <c r="FH99" s="29" t="str">
        <f ca="1">IF(OR(FH$9="×",FH$110="×"),"×",IF(SUMIFS(OFFSET(データ_研究棟施設!$M$5:$M$1048576,0,ROUND(FH$8*24,1)),データ_研究棟施設!$J$5:$J$1048576,OFFSET($G$9,ROW()-ROW($N$9),FH$6-$D$4))&gt;=50,IF(SUMIFS(OFFSET(データ_研究棟施設!$M$5:$M$1048576,0,ROUND(FH$8*24,1)),データ_研究棟施設!$J$5:$J$1048576,OFFSET($G$9,ROW()-ROW($N$9),FH$6-$D$4))&gt;=100*$E99,"×","△"),IF(OR(FH$8&lt;9/24,FH$8&gt;=17/24,FH$110="△"),"△","〇")))</f>
        <v>×</v>
      </c>
      <c r="FI99" s="29" t="str">
        <f ca="1">IF(OR(FI$9="×",FI$110="×"),"×",IF(SUMIFS(OFFSET(データ_研究棟施設!$M$5:$M$1048576,0,ROUND(FI$8*24,1)),データ_研究棟施設!$J$5:$J$1048576,OFFSET($G$9,ROW()-ROW($N$9),FI$6-$D$4))&gt;=50,IF(SUMIFS(OFFSET(データ_研究棟施設!$M$5:$M$1048576,0,ROUND(FI$8*24,1)),データ_研究棟施設!$J$5:$J$1048576,OFFSET($G$9,ROW()-ROW($N$9),FI$6-$D$4))&gt;=100*$E99,"×","△"),IF(OR(FI$8&lt;9/24,FI$8&gt;=17/24,FI$110="△"),"△","〇")))</f>
        <v>×</v>
      </c>
      <c r="FJ99" s="29" t="str">
        <f ca="1">IF(OR(FJ$9="×",FJ$110="×"),"×",IF(SUMIFS(OFFSET(データ_研究棟施設!$M$5:$M$1048576,0,ROUND(FJ$8*24,1)),データ_研究棟施設!$J$5:$J$1048576,OFFSET($G$9,ROW()-ROW($N$9),FJ$6-$D$4))&gt;=50,IF(SUMIFS(OFFSET(データ_研究棟施設!$M$5:$M$1048576,0,ROUND(FJ$8*24,1)),データ_研究棟施設!$J$5:$J$1048576,OFFSET($G$9,ROW()-ROW($N$9),FJ$6-$D$4))&gt;=100*$E99,"×","△"),IF(OR(FJ$8&lt;9/24,FJ$8&gt;=17/24,FJ$110="△"),"△","〇")))</f>
        <v>×</v>
      </c>
      <c r="FK99" s="28" t="str">
        <f ca="1">IF(OR(FK$9="×",FK$110="×"),"×",IF(SUMIFS(OFFSET(データ_研究棟施設!$M$5:$M$1048576,0,ROUND(FK$8*24,1)),データ_研究棟施設!$J$5:$J$1048576,OFFSET($G$9,ROW()-ROW($N$9),FK$6-$D$4))&gt;=50,IF(SUMIFS(OFFSET(データ_研究棟施設!$M$5:$M$1048576,0,ROUND(FK$8*24,1)),データ_研究棟施設!$J$5:$J$1048576,OFFSET($G$9,ROW()-ROW($N$9),FK$6-$D$4))&gt;=100*$E99,"×","△"),IF(OR(FK$8&lt;9/24,FK$8&gt;=17/24,FK$110="△"),"△","〇")))</f>
        <v>×</v>
      </c>
      <c r="FL99" s="29" t="str">
        <f ca="1">IF(OR(FL$9="×",FL$110="×"),"×",IF(SUMIFS(OFFSET(データ_研究棟施設!$M$5:$M$1048576,0,ROUND(FL$8*24,1)),データ_研究棟施設!$J$5:$J$1048576,OFFSET($G$9,ROW()-ROW($N$9),FL$6-$D$4))&gt;=50,IF(SUMIFS(OFFSET(データ_研究棟施設!$M$5:$M$1048576,0,ROUND(FL$8*24,1)),データ_研究棟施設!$J$5:$J$1048576,OFFSET($G$9,ROW()-ROW($N$9),FL$6-$D$4))&gt;=100*$E99,"×","△"),IF(OR(FL$8&lt;9/24,FL$8&gt;=17/24,FL$110="△"),"△","〇")))</f>
        <v>×</v>
      </c>
      <c r="FM99" s="29" t="str">
        <f ca="1">IF(OR(FM$9="×",FM$110="×"),"×",IF(SUMIFS(OFFSET(データ_研究棟施設!$M$5:$M$1048576,0,ROUND(FM$8*24,1)),データ_研究棟施設!$J$5:$J$1048576,OFFSET($G$9,ROW()-ROW($N$9),FM$6-$D$4))&gt;=50,IF(SUMIFS(OFFSET(データ_研究棟施設!$M$5:$M$1048576,0,ROUND(FM$8*24,1)),データ_研究棟施設!$J$5:$J$1048576,OFFSET($G$9,ROW()-ROW($N$9),FM$6-$D$4))&gt;=100*$E99,"×","△"),IF(OR(FM$8&lt;9/24,FM$8&gt;=17/24,FM$110="△"),"△","〇")))</f>
        <v>×</v>
      </c>
      <c r="FN99" s="30" t="str">
        <f ca="1">IF(OR(FN$9="×",FN$110="×"),"×",IF(SUMIFS(OFFSET(データ_研究棟施設!$M$5:$M$1048576,0,ROUND(FN$8*24,1)),データ_研究棟施設!$J$5:$J$1048576,OFFSET($G$9,ROW()-ROW($N$9),FN$6-$D$4))&gt;=50,IF(SUMIFS(OFFSET(データ_研究棟施設!$M$5:$M$1048576,0,ROUND(FN$8*24,1)),データ_研究棟施設!$J$5:$J$1048576,OFFSET($G$9,ROW()-ROW($N$9),FN$6-$D$4))&gt;=100*$E99,"×","△"),IF(OR(FN$8&lt;9/24,FN$8&gt;=17/24,FN$110="△"),"△","〇")))</f>
        <v>×</v>
      </c>
      <c r="FO99" s="29" t="str">
        <f ca="1">IF(OR(FO$9="×",FO$110="×"),"×",IF(SUMIFS(OFFSET(データ_研究棟施設!$M$5:$M$1048576,0,ROUND(FO$8*24,1)),データ_研究棟施設!$J$5:$J$1048576,OFFSET($G$9,ROW()-ROW($N$9),FO$6-$D$4))&gt;=50,IF(SUMIFS(OFFSET(データ_研究棟施設!$M$5:$M$1048576,0,ROUND(FO$8*24,1)),データ_研究棟施設!$J$5:$J$1048576,OFFSET($G$9,ROW()-ROW($N$9),FO$6-$D$4))&gt;=100*$E99,"×","△"),IF(OR(FO$8&lt;9/24,FO$8&gt;=17/24,FO$110="△"),"△","〇")))</f>
        <v>×</v>
      </c>
      <c r="FP99" s="29" t="str">
        <f ca="1">IF(OR(FP$9="×",FP$110="×"),"×",IF(SUMIFS(OFFSET(データ_研究棟施設!$M$5:$M$1048576,0,ROUND(FP$8*24,1)),データ_研究棟施設!$J$5:$J$1048576,OFFSET($G$9,ROW()-ROW($N$9),FP$6-$D$4))&gt;=50,IF(SUMIFS(OFFSET(データ_研究棟施設!$M$5:$M$1048576,0,ROUND(FP$8*24,1)),データ_研究棟施設!$J$5:$J$1048576,OFFSET($G$9,ROW()-ROW($N$9),FP$6-$D$4))&gt;=100*$E99,"×","△"),IF(OR(FP$8&lt;9/24,FP$8&gt;=17/24,FP$110="△"),"△","〇")))</f>
        <v>×</v>
      </c>
      <c r="FQ99" s="29" t="str">
        <f ca="1">IF(OR(FQ$9="×",FQ$110="×"),"×",IF(SUMIFS(OFFSET(データ_研究棟施設!$M$5:$M$1048576,0,ROUND(FQ$8*24,1)),データ_研究棟施設!$J$5:$J$1048576,OFFSET($G$9,ROW()-ROW($N$9),FQ$6-$D$4))&gt;=50,IF(SUMIFS(OFFSET(データ_研究棟施設!$M$5:$M$1048576,0,ROUND(FQ$8*24,1)),データ_研究棟施設!$J$5:$J$1048576,OFFSET($G$9,ROW()-ROW($N$9),FQ$6-$D$4))&gt;=100*$E99,"×","△"),IF(OR(FQ$8&lt;9/24,FQ$8&gt;=17/24,FQ$110="△"),"△","〇")))</f>
        <v>×</v>
      </c>
      <c r="FR99" s="29" t="str">
        <f ca="1">IF(OR(FR$9="×",FR$110="×"),"×",IF(SUMIFS(OFFSET(データ_研究棟施設!$M$5:$M$1048576,0,ROUND(FR$8*24,1)),データ_研究棟施設!$J$5:$J$1048576,OFFSET($G$9,ROW()-ROW($N$9),FR$6-$D$4))&gt;=50,IF(SUMIFS(OFFSET(データ_研究棟施設!$M$5:$M$1048576,0,ROUND(FR$8*24,1)),データ_研究棟施設!$J$5:$J$1048576,OFFSET($G$9,ROW()-ROW($N$9),FR$6-$D$4))&gt;=100*$E99,"×","△"),IF(OR(FR$8&lt;9/24,FR$8&gt;=17/24,FR$110="△"),"△","〇")))</f>
        <v>×</v>
      </c>
      <c r="FS99" s="28" t="str">
        <f ca="1">IF(OR(FS$9="×",FS$110="×"),"×",IF(SUMIFS(OFFSET(データ_研究棟施設!$M$5:$M$1048576,0,ROUND(FS$8*24,1)),データ_研究棟施設!$J$5:$J$1048576,OFFSET($G$9,ROW()-ROW($N$9),FS$6-$D$4))&gt;=50,IF(SUMIFS(OFFSET(データ_研究棟施設!$M$5:$M$1048576,0,ROUND(FS$8*24,1)),データ_研究棟施設!$J$5:$J$1048576,OFFSET($G$9,ROW()-ROW($N$9),FS$6-$D$4))&gt;=100*$E99,"×","△"),IF(OR(FS$8&lt;9/24,FS$8&gt;=17/24,FS$110="△"),"△","〇")))</f>
        <v>×</v>
      </c>
      <c r="FT99" s="29" t="str">
        <f ca="1">IF(OR(FT$9="×",FT$110="×"),"×",IF(SUMIFS(OFFSET(データ_研究棟施設!$M$5:$M$1048576,0,ROUND(FT$8*24,1)),データ_研究棟施設!$J$5:$J$1048576,OFFSET($G$9,ROW()-ROW($N$9),FT$6-$D$4))&gt;=50,IF(SUMIFS(OFFSET(データ_研究棟施設!$M$5:$M$1048576,0,ROUND(FT$8*24,1)),データ_研究棟施設!$J$5:$J$1048576,OFFSET($G$9,ROW()-ROW($N$9),FT$6-$D$4))&gt;=100*$E99,"×","△"),IF(OR(FT$8&lt;9/24,FT$8&gt;=17/24,FT$110="△"),"△","〇")))</f>
        <v>×</v>
      </c>
      <c r="FU99" s="29" t="str">
        <f ca="1">IF(OR(FU$9="×",FU$110="×"),"×",IF(SUMIFS(OFFSET(データ_研究棟施設!$M$5:$M$1048576,0,ROUND(FU$8*24,1)),データ_研究棟施設!$J$5:$J$1048576,OFFSET($G$9,ROW()-ROW($N$9),FU$6-$D$4))&gt;=50,IF(SUMIFS(OFFSET(データ_研究棟施設!$M$5:$M$1048576,0,ROUND(FU$8*24,1)),データ_研究棟施設!$J$5:$J$1048576,OFFSET($G$9,ROW()-ROW($N$9),FU$6-$D$4))&gt;=100*$E99,"×","△"),IF(OR(FU$8&lt;9/24,FU$8&gt;=17/24,FU$110="△"),"△","〇")))</f>
        <v>×</v>
      </c>
      <c r="FV99" s="30" t="str">
        <f ca="1">IF(OR(FV$9="×",FV$110="×"),"×",IF(SUMIFS(OFFSET(データ_研究棟施設!$M$5:$M$1048576,0,ROUND(FV$8*24,1)),データ_研究棟施設!$J$5:$J$1048576,OFFSET($G$9,ROW()-ROW($N$9),FV$6-$D$4))&gt;=50,IF(SUMIFS(OFFSET(データ_研究棟施設!$M$5:$M$1048576,0,ROUND(FV$8*24,1)),データ_研究棟施設!$J$5:$J$1048576,OFFSET($G$9,ROW()-ROW($N$9),FV$6-$D$4))&gt;=100*$E99,"×","△"),IF(OR(FV$8&lt;9/24,FV$8&gt;=17/24,FV$110="△"),"△","〇")))</f>
        <v>×</v>
      </c>
      <c r="FW99" s="29" t="str">
        <f ca="1">IF(OR(FW$9="×",FW$110="×"),"×",IF(SUMIFS(OFFSET(データ_研究棟施設!$M$5:$M$1048576,0,ROUND(FW$8*24,1)),データ_研究棟施設!$J$5:$J$1048576,OFFSET($G$9,ROW()-ROW($N$9),FW$6-$D$4))&gt;=50,IF(SUMIFS(OFFSET(データ_研究棟施設!$M$5:$M$1048576,0,ROUND(FW$8*24,1)),データ_研究棟施設!$J$5:$J$1048576,OFFSET($G$9,ROW()-ROW($N$9),FW$6-$D$4))&gt;=100*$E99,"×","△"),IF(OR(FW$8&lt;9/24,FW$8&gt;=17/24,FW$110="△"),"△","〇")))</f>
        <v>×</v>
      </c>
      <c r="FX99" s="29" t="str">
        <f ca="1">IF(OR(FX$9="×",FX$110="×"),"×",IF(SUMIFS(OFFSET(データ_研究棟施設!$M$5:$M$1048576,0,ROUND(FX$8*24,1)),データ_研究棟施設!$J$5:$J$1048576,OFFSET($G$9,ROW()-ROW($N$9),FX$6-$D$4))&gt;=50,IF(SUMIFS(OFFSET(データ_研究棟施設!$M$5:$M$1048576,0,ROUND(FX$8*24,1)),データ_研究棟施設!$J$5:$J$1048576,OFFSET($G$9,ROW()-ROW($N$9),FX$6-$D$4))&gt;=100*$E99,"×","△"),IF(OR(FX$8&lt;9/24,FX$8&gt;=17/24,FX$110="△"),"△","〇")))</f>
        <v>×</v>
      </c>
      <c r="FY99" s="37" t="str">
        <f ca="1">IF(OR(FY$9="×",FY$110="×"),"×",IF(SUMIFS(OFFSET(データ_研究棟施設!$M$5:$M$1048576,0,ROUND(FY$8*24,1)),データ_研究棟施設!$J$5:$J$1048576,OFFSET($G$9,ROW()-ROW($N$9),FY$6-$D$4))&gt;=50,IF(SUMIFS(OFFSET(データ_研究棟施設!$M$5:$M$1048576,0,ROUND(FY$8*24,1)),データ_研究棟施設!$J$5:$J$1048576,OFFSET($G$9,ROW()-ROW($N$9),FY$6-$D$4))&gt;=100*$E99,"×","△"),IF(OR(FY$8&lt;9/24,FY$8&gt;=17/24,FY$110="△"),"△","〇")))</f>
        <v>×</v>
      </c>
    </row>
    <row r="100" spans="1:181">
      <c r="A100" s="17"/>
      <c r="B100" s="81" t="s">
        <v>302</v>
      </c>
      <c r="C100" s="82"/>
      <c r="D100" s="11" t="s">
        <v>264</v>
      </c>
      <c r="E100" s="10" t="str">
        <f>INDEX(施設情報!$D$1:$D$1000,MATCH(D100,施設情報!$C$1:$C$1000,0))</f>
        <v>1</v>
      </c>
      <c r="F100" s="11" t="s">
        <v>275</v>
      </c>
      <c r="G100" s="8" t="str">
        <f t="shared" si="29"/>
        <v>118-46391</v>
      </c>
      <c r="H100" s="10" t="str">
        <f t="shared" si="30"/>
        <v>118-46392</v>
      </c>
      <c r="I100" s="10" t="str">
        <f t="shared" si="31"/>
        <v>118-46393</v>
      </c>
      <c r="J100" s="10" t="str">
        <f t="shared" si="32"/>
        <v>118-46394</v>
      </c>
      <c r="K100" s="10" t="str">
        <f t="shared" si="33"/>
        <v>118-46395</v>
      </c>
      <c r="L100" s="10" t="str">
        <f t="shared" si="34"/>
        <v>118-46396</v>
      </c>
      <c r="M100" s="10" t="str">
        <f t="shared" si="35"/>
        <v>118-46397</v>
      </c>
      <c r="N100" s="36" t="str">
        <f ca="1">IF(OR(N$9="×",N$110="×"),"×",IF(SUMIFS(OFFSET(データ_研究棟施設!$M$5:$M$1048576,0,ROUND(N$8*24,1)),データ_研究棟施設!$J$5:$J$1048576,OFFSET($G$9,ROW()-ROW($N$9),N$6-$D$4))&gt;=50,IF(SUMIFS(OFFSET(データ_研究棟施設!$M$5:$M$1048576,0,ROUND(N$8*24,1)),データ_研究棟施設!$J$5:$J$1048576,OFFSET($G$9,ROW()-ROW($N$9),N$6-$D$4))&gt;=100*$E100,"×","△"),IF(OR(N$8&lt;9/24,N$8&gt;=17/24,N$110="△"),"△","〇")))</f>
        <v>△</v>
      </c>
      <c r="O100" s="29" t="str">
        <f ca="1">IF(OR(O$9="×",O$110="×"),"×",IF(SUMIFS(OFFSET(データ_研究棟施設!$M$5:$M$1048576,0,ROUND(O$8*24,1)),データ_研究棟施設!$J$5:$J$1048576,OFFSET($G$9,ROW()-ROW($N$9),O$6-$D$4))&gt;=50,IF(SUMIFS(OFFSET(データ_研究棟施設!$M$5:$M$1048576,0,ROUND(O$8*24,1)),データ_研究棟施設!$J$5:$J$1048576,OFFSET($G$9,ROW()-ROW($N$9),O$6-$D$4))&gt;=100*$E100,"×","△"),IF(OR(O$8&lt;9/24,O$8&gt;=17/24,O$110="△"),"△","〇")))</f>
        <v>△</v>
      </c>
      <c r="P100" s="29" t="str">
        <f ca="1">IF(OR(P$9="×",P$110="×"),"×",IF(SUMIFS(OFFSET(データ_研究棟施設!$M$5:$M$1048576,0,ROUND(P$8*24,1)),データ_研究棟施設!$J$5:$J$1048576,OFFSET($G$9,ROW()-ROW($N$9),P$6-$D$4))&gt;=50,IF(SUMIFS(OFFSET(データ_研究棟施設!$M$5:$M$1048576,0,ROUND(P$8*24,1)),データ_研究棟施設!$J$5:$J$1048576,OFFSET($G$9,ROW()-ROW($N$9),P$6-$D$4))&gt;=100*$E100,"×","△"),IF(OR(P$8&lt;9/24,P$8&gt;=17/24,P$110="△"),"△","〇")))</f>
        <v>△</v>
      </c>
      <c r="Q100" s="29" t="str">
        <f ca="1">IF(OR(Q$9="×",Q$110="×"),"×",IF(SUMIFS(OFFSET(データ_研究棟施設!$M$5:$M$1048576,0,ROUND(Q$8*24,1)),データ_研究棟施設!$J$5:$J$1048576,OFFSET($G$9,ROW()-ROW($N$9),Q$6-$D$4))&gt;=50,IF(SUMIFS(OFFSET(データ_研究棟施設!$M$5:$M$1048576,0,ROUND(Q$8*24,1)),データ_研究棟施設!$J$5:$J$1048576,OFFSET($G$9,ROW()-ROW($N$9),Q$6-$D$4))&gt;=100*$E100,"×","△"),IF(OR(Q$8&lt;9/24,Q$8&gt;=17/24,Q$110="△"),"△","〇")))</f>
        <v>△</v>
      </c>
      <c r="R100" s="29" t="str">
        <f ca="1">IF(OR(R$9="×",R$110="×"),"×",IF(SUMIFS(OFFSET(データ_研究棟施設!$M$5:$M$1048576,0,ROUND(R$8*24,1)),データ_研究棟施設!$J$5:$J$1048576,OFFSET($G$9,ROW()-ROW($N$9),R$6-$D$4))&gt;=50,IF(SUMIFS(OFFSET(データ_研究棟施設!$M$5:$M$1048576,0,ROUND(R$8*24,1)),データ_研究棟施設!$J$5:$J$1048576,OFFSET($G$9,ROW()-ROW($N$9),R$6-$D$4))&gt;=100*$E100,"×","△"),IF(OR(R$8&lt;9/24,R$8&gt;=17/24,R$110="△"),"△","〇")))</f>
        <v>△</v>
      </c>
      <c r="S100" s="29" t="str">
        <f ca="1">IF(OR(S$9="×",S$110="×"),"×",IF(SUMIFS(OFFSET(データ_研究棟施設!$M$5:$M$1048576,0,ROUND(S$8*24,1)),データ_研究棟施設!$J$5:$J$1048576,OFFSET($G$9,ROW()-ROW($N$9),S$6-$D$4))&gt;=50,IF(SUMIFS(OFFSET(データ_研究棟施設!$M$5:$M$1048576,0,ROUND(S$8*24,1)),データ_研究棟施設!$J$5:$J$1048576,OFFSET($G$9,ROW()-ROW($N$9),S$6-$D$4))&gt;=100*$E100,"×","△"),IF(OR(S$8&lt;9/24,S$8&gt;=17/24,S$110="△"),"△","〇")))</f>
        <v>△</v>
      </c>
      <c r="T100" s="29" t="str">
        <f ca="1">IF(OR(T$9="×",T$110="×"),"×",IF(SUMIFS(OFFSET(データ_研究棟施設!$M$5:$M$1048576,0,ROUND(T$8*24,1)),データ_研究棟施設!$J$5:$J$1048576,OFFSET($G$9,ROW()-ROW($N$9),T$6-$D$4))&gt;=50,IF(SUMIFS(OFFSET(データ_研究棟施設!$M$5:$M$1048576,0,ROUND(T$8*24,1)),データ_研究棟施設!$J$5:$J$1048576,OFFSET($G$9,ROW()-ROW($N$9),T$6-$D$4))&gt;=100*$E100,"×","△"),IF(OR(T$8&lt;9/24,T$8&gt;=17/24,T$110="△"),"△","〇")))</f>
        <v>△</v>
      </c>
      <c r="U100" s="29" t="str">
        <f ca="1">IF(OR(U$9="×",U$110="×"),"×",IF(SUMIFS(OFFSET(データ_研究棟施設!$M$5:$M$1048576,0,ROUND(U$8*24,1)),データ_研究棟施設!$J$5:$J$1048576,OFFSET($G$9,ROW()-ROW($N$9),U$6-$D$4))&gt;=50,IF(SUMIFS(OFFSET(データ_研究棟施設!$M$5:$M$1048576,0,ROUND(U$8*24,1)),データ_研究棟施設!$J$5:$J$1048576,OFFSET($G$9,ROW()-ROW($N$9),U$6-$D$4))&gt;=100*$E100,"×","△"),IF(OR(U$8&lt;9/24,U$8&gt;=17/24,U$110="△"),"△","〇")))</f>
        <v>△</v>
      </c>
      <c r="V100" s="29" t="str">
        <f ca="1">IF(OR(V$9="×",V$110="×"),"×",IF(SUMIFS(OFFSET(データ_研究棟施設!$M$5:$M$1048576,0,ROUND(V$8*24,1)),データ_研究棟施設!$J$5:$J$1048576,OFFSET($G$9,ROW()-ROW($N$9),V$6-$D$4))&gt;=50,IF(SUMIFS(OFFSET(データ_研究棟施設!$M$5:$M$1048576,0,ROUND(V$8*24,1)),データ_研究棟施設!$J$5:$J$1048576,OFFSET($G$9,ROW()-ROW($N$9),V$6-$D$4))&gt;=100*$E100,"×","△"),IF(OR(V$8&lt;9/24,V$8&gt;=17/24,V$110="△"),"△","〇")))</f>
        <v>△</v>
      </c>
      <c r="W100" s="28" t="str">
        <f ca="1">IF(OR(W$9="×",W$110="×"),"×",IF(SUMIFS(OFFSET(データ_研究棟施設!$M$5:$M$1048576,0,ROUND(W$8*24,1)),データ_研究棟施設!$J$5:$J$1048576,OFFSET($G$9,ROW()-ROW($N$9),W$6-$D$4))&gt;=50,IF(SUMIFS(OFFSET(データ_研究棟施設!$M$5:$M$1048576,0,ROUND(W$8*24,1)),データ_研究棟施設!$J$5:$J$1048576,OFFSET($G$9,ROW()-ROW($N$9),W$6-$D$4))&gt;=100*$E100,"×","△"),IF(OR(W$8&lt;9/24,W$8&gt;=17/24,W$110="△"),"△","〇")))</f>
        <v>〇</v>
      </c>
      <c r="X100" s="29" t="str">
        <f ca="1">IF(OR(X$9="×",X$110="×"),"×",IF(SUMIFS(OFFSET(データ_研究棟施設!$M$5:$M$1048576,0,ROUND(X$8*24,1)),データ_研究棟施設!$J$5:$J$1048576,OFFSET($G$9,ROW()-ROW($N$9),X$6-$D$4))&gt;=50,IF(SUMIFS(OFFSET(データ_研究棟施設!$M$5:$M$1048576,0,ROUND(X$8*24,1)),データ_研究棟施設!$J$5:$J$1048576,OFFSET($G$9,ROW()-ROW($N$9),X$6-$D$4))&gt;=100*$E100,"×","△"),IF(OR(X$8&lt;9/24,X$8&gt;=17/24,X$110="△"),"△","〇")))</f>
        <v>〇</v>
      </c>
      <c r="Y100" s="29" t="str">
        <f ca="1">IF(OR(Y$9="×",Y$110="×"),"×",IF(SUMIFS(OFFSET(データ_研究棟施設!$M$5:$M$1048576,0,ROUND(Y$8*24,1)),データ_研究棟施設!$J$5:$J$1048576,OFFSET($G$9,ROW()-ROW($N$9),Y$6-$D$4))&gt;=50,IF(SUMIFS(OFFSET(データ_研究棟施設!$M$5:$M$1048576,0,ROUND(Y$8*24,1)),データ_研究棟施設!$J$5:$J$1048576,OFFSET($G$9,ROW()-ROW($N$9),Y$6-$D$4))&gt;=100*$E100,"×","△"),IF(OR(Y$8&lt;9/24,Y$8&gt;=17/24,Y$110="△"),"△","〇")))</f>
        <v>〇</v>
      </c>
      <c r="Z100" s="30" t="str">
        <f ca="1">IF(OR(Z$9="×",Z$110="×"),"×",IF(SUMIFS(OFFSET(データ_研究棟施設!$M$5:$M$1048576,0,ROUND(Z$8*24,1)),データ_研究棟施設!$J$5:$J$1048576,OFFSET($G$9,ROW()-ROW($N$9),Z$6-$D$4))&gt;=50,IF(SUMIFS(OFFSET(データ_研究棟施設!$M$5:$M$1048576,0,ROUND(Z$8*24,1)),データ_研究棟施設!$J$5:$J$1048576,OFFSET($G$9,ROW()-ROW($N$9),Z$6-$D$4))&gt;=100*$E100,"×","△"),IF(OR(Z$8&lt;9/24,Z$8&gt;=17/24,Z$110="△"),"△","〇")))</f>
        <v>〇</v>
      </c>
      <c r="AA100" s="29" t="str">
        <f ca="1">IF(OR(AA$9="×",AA$110="×"),"×",IF(SUMIFS(OFFSET(データ_研究棟施設!$M$5:$M$1048576,0,ROUND(AA$8*24,1)),データ_研究棟施設!$J$5:$J$1048576,OFFSET($G$9,ROW()-ROW($N$9),AA$6-$D$4))&gt;=50,IF(SUMIFS(OFFSET(データ_研究棟施設!$M$5:$M$1048576,0,ROUND(AA$8*24,1)),データ_研究棟施設!$J$5:$J$1048576,OFFSET($G$9,ROW()-ROW($N$9),AA$6-$D$4))&gt;=100*$E100,"×","△"),IF(OR(AA$8&lt;9/24,AA$8&gt;=17/24,AA$110="△"),"△","〇")))</f>
        <v>〇</v>
      </c>
      <c r="AB100" s="29" t="str">
        <f ca="1">IF(OR(AB$9="×",AB$110="×"),"×",IF(SUMIFS(OFFSET(データ_研究棟施設!$M$5:$M$1048576,0,ROUND(AB$8*24,1)),データ_研究棟施設!$J$5:$J$1048576,OFFSET($G$9,ROW()-ROW($N$9),AB$6-$D$4))&gt;=50,IF(SUMIFS(OFFSET(データ_研究棟施設!$M$5:$M$1048576,0,ROUND(AB$8*24,1)),データ_研究棟施設!$J$5:$J$1048576,OFFSET($G$9,ROW()-ROW($N$9),AB$6-$D$4))&gt;=100*$E100,"×","△"),IF(OR(AB$8&lt;9/24,AB$8&gt;=17/24,AB$110="△"),"△","〇")))</f>
        <v>〇</v>
      </c>
      <c r="AC100" s="29" t="str">
        <f ca="1">IF(OR(AC$9="×",AC$110="×"),"×",IF(SUMIFS(OFFSET(データ_研究棟施設!$M$5:$M$1048576,0,ROUND(AC$8*24,1)),データ_研究棟施設!$J$5:$J$1048576,OFFSET($G$9,ROW()-ROW($N$9),AC$6-$D$4))&gt;=50,IF(SUMIFS(OFFSET(データ_研究棟施設!$M$5:$M$1048576,0,ROUND(AC$8*24,1)),データ_研究棟施設!$J$5:$J$1048576,OFFSET($G$9,ROW()-ROW($N$9),AC$6-$D$4))&gt;=100*$E100,"×","△"),IF(OR(AC$8&lt;9/24,AC$8&gt;=17/24,AC$110="△"),"△","〇")))</f>
        <v>〇</v>
      </c>
      <c r="AD100" s="29" t="str">
        <f ca="1">IF(OR(AD$9="×",AD$110="×"),"×",IF(SUMIFS(OFFSET(データ_研究棟施設!$M$5:$M$1048576,0,ROUND(AD$8*24,1)),データ_研究棟施設!$J$5:$J$1048576,OFFSET($G$9,ROW()-ROW($N$9),AD$6-$D$4))&gt;=50,IF(SUMIFS(OFFSET(データ_研究棟施設!$M$5:$M$1048576,0,ROUND(AD$8*24,1)),データ_研究棟施設!$J$5:$J$1048576,OFFSET($G$9,ROW()-ROW($N$9),AD$6-$D$4))&gt;=100*$E100,"×","△"),IF(OR(AD$8&lt;9/24,AD$8&gt;=17/24,AD$110="△"),"△","〇")))</f>
        <v>〇</v>
      </c>
      <c r="AE100" s="28" t="str">
        <f ca="1">IF(OR(AE$9="×",AE$110="×"),"×",IF(SUMIFS(OFFSET(データ_研究棟施設!$M$5:$M$1048576,0,ROUND(AE$8*24,1)),データ_研究棟施設!$J$5:$J$1048576,OFFSET($G$9,ROW()-ROW($N$9),AE$6-$D$4))&gt;=50,IF(SUMIFS(OFFSET(データ_研究棟施設!$M$5:$M$1048576,0,ROUND(AE$8*24,1)),データ_研究棟施設!$J$5:$J$1048576,OFFSET($G$9,ROW()-ROW($N$9),AE$6-$D$4))&gt;=100*$E100,"×","△"),IF(OR(AE$8&lt;9/24,AE$8&gt;=17/24,AE$110="△"),"△","〇")))</f>
        <v>△</v>
      </c>
      <c r="AF100" s="29" t="str">
        <f ca="1">IF(OR(AF$9="×",AF$110="×"),"×",IF(SUMIFS(OFFSET(データ_研究棟施設!$M$5:$M$1048576,0,ROUND(AF$8*24,1)),データ_研究棟施設!$J$5:$J$1048576,OFFSET($G$9,ROW()-ROW($N$9),AF$6-$D$4))&gt;=50,IF(SUMIFS(OFFSET(データ_研究棟施設!$M$5:$M$1048576,0,ROUND(AF$8*24,1)),データ_研究棟施設!$J$5:$J$1048576,OFFSET($G$9,ROW()-ROW($N$9),AF$6-$D$4))&gt;=100*$E100,"×","△"),IF(OR(AF$8&lt;9/24,AF$8&gt;=17/24,AF$110="△"),"△","〇")))</f>
        <v>△</v>
      </c>
      <c r="AG100" s="29" t="str">
        <f ca="1">IF(OR(AG$9="×",AG$110="×"),"×",IF(SUMIFS(OFFSET(データ_研究棟施設!$M$5:$M$1048576,0,ROUND(AG$8*24,1)),データ_研究棟施設!$J$5:$J$1048576,OFFSET($G$9,ROW()-ROW($N$9),AG$6-$D$4))&gt;=50,IF(SUMIFS(OFFSET(データ_研究棟施設!$M$5:$M$1048576,0,ROUND(AG$8*24,1)),データ_研究棟施設!$J$5:$J$1048576,OFFSET($G$9,ROW()-ROW($N$9),AG$6-$D$4))&gt;=100*$E100,"×","△"),IF(OR(AG$8&lt;9/24,AG$8&gt;=17/24,AG$110="△"),"△","〇")))</f>
        <v>△</v>
      </c>
      <c r="AH100" s="30" t="str">
        <f ca="1">IF(OR(AH$9="×",AH$110="×"),"×",IF(SUMIFS(OFFSET(データ_研究棟施設!$M$5:$M$1048576,0,ROUND(AH$8*24,1)),データ_研究棟施設!$J$5:$J$1048576,OFFSET($G$9,ROW()-ROW($N$9),AH$6-$D$4))&gt;=50,IF(SUMIFS(OFFSET(データ_研究棟施設!$M$5:$M$1048576,0,ROUND(AH$8*24,1)),データ_研究棟施設!$J$5:$J$1048576,OFFSET($G$9,ROW()-ROW($N$9),AH$6-$D$4))&gt;=100*$E100,"×","△"),IF(OR(AH$8&lt;9/24,AH$8&gt;=17/24,AH$110="△"),"△","〇")))</f>
        <v>△</v>
      </c>
      <c r="AI100" s="29" t="str">
        <f ca="1">IF(OR(AI$9="×",AI$110="×"),"×",IF(SUMIFS(OFFSET(データ_研究棟施設!$M$5:$M$1048576,0,ROUND(AI$8*24,1)),データ_研究棟施設!$J$5:$J$1048576,OFFSET($G$9,ROW()-ROW($N$9),AI$6-$D$4))&gt;=50,IF(SUMIFS(OFFSET(データ_研究棟施設!$M$5:$M$1048576,0,ROUND(AI$8*24,1)),データ_研究棟施設!$J$5:$J$1048576,OFFSET($G$9,ROW()-ROW($N$9),AI$6-$D$4))&gt;=100*$E100,"×","△"),IF(OR(AI$8&lt;9/24,AI$8&gt;=17/24,AI$110="△"),"△","〇")))</f>
        <v>△</v>
      </c>
      <c r="AJ100" s="29" t="str">
        <f ca="1">IF(OR(AJ$9="×",AJ$110="×"),"×",IF(SUMIFS(OFFSET(データ_研究棟施設!$M$5:$M$1048576,0,ROUND(AJ$8*24,1)),データ_研究棟施設!$J$5:$J$1048576,OFFSET($G$9,ROW()-ROW($N$9),AJ$6-$D$4))&gt;=50,IF(SUMIFS(OFFSET(データ_研究棟施設!$M$5:$M$1048576,0,ROUND(AJ$8*24,1)),データ_研究棟施設!$J$5:$J$1048576,OFFSET($G$9,ROW()-ROW($N$9),AJ$6-$D$4))&gt;=100*$E100,"×","△"),IF(OR(AJ$8&lt;9/24,AJ$8&gt;=17/24,AJ$110="△"),"△","〇")))</f>
        <v>△</v>
      </c>
      <c r="AK100" s="37" t="str">
        <f ca="1">IF(OR(AK$9="×",AK$110="×"),"×",IF(SUMIFS(OFFSET(データ_研究棟施設!$M$5:$M$1048576,0,ROUND(AK$8*24,1)),データ_研究棟施設!$J$5:$J$1048576,OFFSET($G$9,ROW()-ROW($N$9),AK$6-$D$4))&gt;=50,IF(SUMIFS(OFFSET(データ_研究棟施設!$M$5:$M$1048576,0,ROUND(AK$8*24,1)),データ_研究棟施設!$J$5:$J$1048576,OFFSET($G$9,ROW()-ROW($N$9),AK$6-$D$4))&gt;=100*$E100,"×","△"),IF(OR(AK$8&lt;9/24,AK$8&gt;=17/24,AK$110="△"),"△","〇")))</f>
        <v>△</v>
      </c>
      <c r="AL100" s="36" t="str">
        <f ca="1">IF(OR(AL$9="×",AL$110="×"),"×",IF(SUMIFS(OFFSET(データ_研究棟施設!$M$5:$M$1048576,0,ROUND(AL$8*24,1)),データ_研究棟施設!$J$5:$J$1048576,OFFSET($G$9,ROW()-ROW($N$9),AL$6-$D$4))&gt;=50,IF(SUMIFS(OFFSET(データ_研究棟施設!$M$5:$M$1048576,0,ROUND(AL$8*24,1)),データ_研究棟施設!$J$5:$J$1048576,OFFSET($G$9,ROW()-ROW($N$9),AL$6-$D$4))&gt;=100*$E100,"×","△"),IF(OR(AL$8&lt;9/24,AL$8&gt;=17/24,AL$110="△"),"△","〇")))</f>
        <v>△</v>
      </c>
      <c r="AM100" s="29" t="str">
        <f ca="1">IF(OR(AM$9="×",AM$110="×"),"×",IF(SUMIFS(OFFSET(データ_研究棟施設!$M$5:$M$1048576,0,ROUND(AM$8*24,1)),データ_研究棟施設!$J$5:$J$1048576,OFFSET($G$9,ROW()-ROW($N$9),AM$6-$D$4))&gt;=50,IF(SUMIFS(OFFSET(データ_研究棟施設!$M$5:$M$1048576,0,ROUND(AM$8*24,1)),データ_研究棟施設!$J$5:$J$1048576,OFFSET($G$9,ROW()-ROW($N$9),AM$6-$D$4))&gt;=100*$E100,"×","△"),IF(OR(AM$8&lt;9/24,AM$8&gt;=17/24,AM$110="△"),"△","〇")))</f>
        <v>△</v>
      </c>
      <c r="AN100" s="29" t="str">
        <f ca="1">IF(OR(AN$9="×",AN$110="×"),"×",IF(SUMIFS(OFFSET(データ_研究棟施設!$M$5:$M$1048576,0,ROUND(AN$8*24,1)),データ_研究棟施設!$J$5:$J$1048576,OFFSET($G$9,ROW()-ROW($N$9),AN$6-$D$4))&gt;=50,IF(SUMIFS(OFFSET(データ_研究棟施設!$M$5:$M$1048576,0,ROUND(AN$8*24,1)),データ_研究棟施設!$J$5:$J$1048576,OFFSET($G$9,ROW()-ROW($N$9),AN$6-$D$4))&gt;=100*$E100,"×","△"),IF(OR(AN$8&lt;9/24,AN$8&gt;=17/24,AN$110="△"),"△","〇")))</f>
        <v>△</v>
      </c>
      <c r="AO100" s="29" t="str">
        <f ca="1">IF(OR(AO$9="×",AO$110="×"),"×",IF(SUMIFS(OFFSET(データ_研究棟施設!$M$5:$M$1048576,0,ROUND(AO$8*24,1)),データ_研究棟施設!$J$5:$J$1048576,OFFSET($G$9,ROW()-ROW($N$9),AO$6-$D$4))&gt;=50,IF(SUMIFS(OFFSET(データ_研究棟施設!$M$5:$M$1048576,0,ROUND(AO$8*24,1)),データ_研究棟施設!$J$5:$J$1048576,OFFSET($G$9,ROW()-ROW($N$9),AO$6-$D$4))&gt;=100*$E100,"×","△"),IF(OR(AO$8&lt;9/24,AO$8&gt;=17/24,AO$110="△"),"△","〇")))</f>
        <v>△</v>
      </c>
      <c r="AP100" s="29" t="str">
        <f ca="1">IF(OR(AP$9="×",AP$110="×"),"×",IF(SUMIFS(OFFSET(データ_研究棟施設!$M$5:$M$1048576,0,ROUND(AP$8*24,1)),データ_研究棟施設!$J$5:$J$1048576,OFFSET($G$9,ROW()-ROW($N$9),AP$6-$D$4))&gt;=50,IF(SUMIFS(OFFSET(データ_研究棟施設!$M$5:$M$1048576,0,ROUND(AP$8*24,1)),データ_研究棟施設!$J$5:$J$1048576,OFFSET($G$9,ROW()-ROW($N$9),AP$6-$D$4))&gt;=100*$E100,"×","△"),IF(OR(AP$8&lt;9/24,AP$8&gt;=17/24,AP$110="△"),"△","〇")))</f>
        <v>△</v>
      </c>
      <c r="AQ100" s="29" t="str">
        <f ca="1">IF(OR(AQ$9="×",AQ$110="×"),"×",IF(SUMIFS(OFFSET(データ_研究棟施設!$M$5:$M$1048576,0,ROUND(AQ$8*24,1)),データ_研究棟施設!$J$5:$J$1048576,OFFSET($G$9,ROW()-ROW($N$9),AQ$6-$D$4))&gt;=50,IF(SUMIFS(OFFSET(データ_研究棟施設!$M$5:$M$1048576,0,ROUND(AQ$8*24,1)),データ_研究棟施設!$J$5:$J$1048576,OFFSET($G$9,ROW()-ROW($N$9),AQ$6-$D$4))&gt;=100*$E100,"×","△"),IF(OR(AQ$8&lt;9/24,AQ$8&gt;=17/24,AQ$110="△"),"△","〇")))</f>
        <v>△</v>
      </c>
      <c r="AR100" s="29" t="str">
        <f ca="1">IF(OR(AR$9="×",AR$110="×"),"×",IF(SUMIFS(OFFSET(データ_研究棟施設!$M$5:$M$1048576,0,ROUND(AR$8*24,1)),データ_研究棟施設!$J$5:$J$1048576,OFFSET($G$9,ROW()-ROW($N$9),AR$6-$D$4))&gt;=50,IF(SUMIFS(OFFSET(データ_研究棟施設!$M$5:$M$1048576,0,ROUND(AR$8*24,1)),データ_研究棟施設!$J$5:$J$1048576,OFFSET($G$9,ROW()-ROW($N$9),AR$6-$D$4))&gt;=100*$E100,"×","△"),IF(OR(AR$8&lt;9/24,AR$8&gt;=17/24,AR$110="△"),"△","〇")))</f>
        <v>△</v>
      </c>
      <c r="AS100" s="29" t="str">
        <f ca="1">IF(OR(AS$9="×",AS$110="×"),"×",IF(SUMIFS(OFFSET(データ_研究棟施設!$M$5:$M$1048576,0,ROUND(AS$8*24,1)),データ_研究棟施設!$J$5:$J$1048576,OFFSET($G$9,ROW()-ROW($N$9),AS$6-$D$4))&gt;=50,IF(SUMIFS(OFFSET(データ_研究棟施設!$M$5:$M$1048576,0,ROUND(AS$8*24,1)),データ_研究棟施設!$J$5:$J$1048576,OFFSET($G$9,ROW()-ROW($N$9),AS$6-$D$4))&gt;=100*$E100,"×","△"),IF(OR(AS$8&lt;9/24,AS$8&gt;=17/24,AS$110="△"),"△","〇")))</f>
        <v>△</v>
      </c>
      <c r="AT100" s="29" t="str">
        <f ca="1">IF(OR(AT$9="×",AT$110="×"),"×",IF(SUMIFS(OFFSET(データ_研究棟施設!$M$5:$M$1048576,0,ROUND(AT$8*24,1)),データ_研究棟施設!$J$5:$J$1048576,OFFSET($G$9,ROW()-ROW($N$9),AT$6-$D$4))&gt;=50,IF(SUMIFS(OFFSET(データ_研究棟施設!$M$5:$M$1048576,0,ROUND(AT$8*24,1)),データ_研究棟施設!$J$5:$J$1048576,OFFSET($G$9,ROW()-ROW($N$9),AT$6-$D$4))&gt;=100*$E100,"×","△"),IF(OR(AT$8&lt;9/24,AT$8&gt;=17/24,AT$110="△"),"△","〇")))</f>
        <v>△</v>
      </c>
      <c r="AU100" s="28" t="str">
        <f ca="1">IF(OR(AU$9="×",AU$110="×"),"×",IF(SUMIFS(OFFSET(データ_研究棟施設!$M$5:$M$1048576,0,ROUND(AU$8*24,1)),データ_研究棟施設!$J$5:$J$1048576,OFFSET($G$9,ROW()-ROW($N$9),AU$6-$D$4))&gt;=50,IF(SUMIFS(OFFSET(データ_研究棟施設!$M$5:$M$1048576,0,ROUND(AU$8*24,1)),データ_研究棟施設!$J$5:$J$1048576,OFFSET($G$9,ROW()-ROW($N$9),AU$6-$D$4))&gt;=100*$E100,"×","△"),IF(OR(AU$8&lt;9/24,AU$8&gt;=17/24,AU$110="△"),"△","〇")))</f>
        <v>〇</v>
      </c>
      <c r="AV100" s="29" t="str">
        <f ca="1">IF(OR(AV$9="×",AV$110="×"),"×",IF(SUMIFS(OFFSET(データ_研究棟施設!$M$5:$M$1048576,0,ROUND(AV$8*24,1)),データ_研究棟施設!$J$5:$J$1048576,OFFSET($G$9,ROW()-ROW($N$9),AV$6-$D$4))&gt;=50,IF(SUMIFS(OFFSET(データ_研究棟施設!$M$5:$M$1048576,0,ROUND(AV$8*24,1)),データ_研究棟施設!$J$5:$J$1048576,OFFSET($G$9,ROW()-ROW($N$9),AV$6-$D$4))&gt;=100*$E100,"×","△"),IF(OR(AV$8&lt;9/24,AV$8&gt;=17/24,AV$110="△"),"△","〇")))</f>
        <v>〇</v>
      </c>
      <c r="AW100" s="29" t="str">
        <f ca="1">IF(OR(AW$9="×",AW$110="×"),"×",IF(SUMIFS(OFFSET(データ_研究棟施設!$M$5:$M$1048576,0,ROUND(AW$8*24,1)),データ_研究棟施設!$J$5:$J$1048576,OFFSET($G$9,ROW()-ROW($N$9),AW$6-$D$4))&gt;=50,IF(SUMIFS(OFFSET(データ_研究棟施設!$M$5:$M$1048576,0,ROUND(AW$8*24,1)),データ_研究棟施設!$J$5:$J$1048576,OFFSET($G$9,ROW()-ROW($N$9),AW$6-$D$4))&gt;=100*$E100,"×","△"),IF(OR(AW$8&lt;9/24,AW$8&gt;=17/24,AW$110="△"),"△","〇")))</f>
        <v>〇</v>
      </c>
      <c r="AX100" s="30" t="str">
        <f ca="1">IF(OR(AX$9="×",AX$110="×"),"×",IF(SUMIFS(OFFSET(データ_研究棟施設!$M$5:$M$1048576,0,ROUND(AX$8*24,1)),データ_研究棟施設!$J$5:$J$1048576,OFFSET($G$9,ROW()-ROW($N$9),AX$6-$D$4))&gt;=50,IF(SUMIFS(OFFSET(データ_研究棟施設!$M$5:$M$1048576,0,ROUND(AX$8*24,1)),データ_研究棟施設!$J$5:$J$1048576,OFFSET($G$9,ROW()-ROW($N$9),AX$6-$D$4))&gt;=100*$E100,"×","△"),IF(OR(AX$8&lt;9/24,AX$8&gt;=17/24,AX$110="△"),"△","〇")))</f>
        <v>〇</v>
      </c>
      <c r="AY100" s="29" t="str">
        <f ca="1">IF(OR(AY$9="×",AY$110="×"),"×",IF(SUMIFS(OFFSET(データ_研究棟施設!$M$5:$M$1048576,0,ROUND(AY$8*24,1)),データ_研究棟施設!$J$5:$J$1048576,OFFSET($G$9,ROW()-ROW($N$9),AY$6-$D$4))&gt;=50,IF(SUMIFS(OFFSET(データ_研究棟施設!$M$5:$M$1048576,0,ROUND(AY$8*24,1)),データ_研究棟施設!$J$5:$J$1048576,OFFSET($G$9,ROW()-ROW($N$9),AY$6-$D$4))&gt;=100*$E100,"×","△"),IF(OR(AY$8&lt;9/24,AY$8&gt;=17/24,AY$110="△"),"△","〇")))</f>
        <v>〇</v>
      </c>
      <c r="AZ100" s="29" t="str">
        <f ca="1">IF(OR(AZ$9="×",AZ$110="×"),"×",IF(SUMIFS(OFFSET(データ_研究棟施設!$M$5:$M$1048576,0,ROUND(AZ$8*24,1)),データ_研究棟施設!$J$5:$J$1048576,OFFSET($G$9,ROW()-ROW($N$9),AZ$6-$D$4))&gt;=50,IF(SUMIFS(OFFSET(データ_研究棟施設!$M$5:$M$1048576,0,ROUND(AZ$8*24,1)),データ_研究棟施設!$J$5:$J$1048576,OFFSET($G$9,ROW()-ROW($N$9),AZ$6-$D$4))&gt;=100*$E100,"×","△"),IF(OR(AZ$8&lt;9/24,AZ$8&gt;=17/24,AZ$110="△"),"△","〇")))</f>
        <v>〇</v>
      </c>
      <c r="BA100" s="29" t="str">
        <f ca="1">IF(OR(BA$9="×",BA$110="×"),"×",IF(SUMIFS(OFFSET(データ_研究棟施設!$M$5:$M$1048576,0,ROUND(BA$8*24,1)),データ_研究棟施設!$J$5:$J$1048576,OFFSET($G$9,ROW()-ROW($N$9),BA$6-$D$4))&gt;=50,IF(SUMIFS(OFFSET(データ_研究棟施設!$M$5:$M$1048576,0,ROUND(BA$8*24,1)),データ_研究棟施設!$J$5:$J$1048576,OFFSET($G$9,ROW()-ROW($N$9),BA$6-$D$4))&gt;=100*$E100,"×","△"),IF(OR(BA$8&lt;9/24,BA$8&gt;=17/24,BA$110="△"),"△","〇")))</f>
        <v>〇</v>
      </c>
      <c r="BB100" s="29" t="str">
        <f ca="1">IF(OR(BB$9="×",BB$110="×"),"×",IF(SUMIFS(OFFSET(データ_研究棟施設!$M$5:$M$1048576,0,ROUND(BB$8*24,1)),データ_研究棟施設!$J$5:$J$1048576,OFFSET($G$9,ROW()-ROW($N$9),BB$6-$D$4))&gt;=50,IF(SUMIFS(OFFSET(データ_研究棟施設!$M$5:$M$1048576,0,ROUND(BB$8*24,1)),データ_研究棟施設!$J$5:$J$1048576,OFFSET($G$9,ROW()-ROW($N$9),BB$6-$D$4))&gt;=100*$E100,"×","△"),IF(OR(BB$8&lt;9/24,BB$8&gt;=17/24,BB$110="△"),"△","〇")))</f>
        <v>〇</v>
      </c>
      <c r="BC100" s="28" t="str">
        <f ca="1">IF(OR(BC$9="×",BC$110="×"),"×",IF(SUMIFS(OFFSET(データ_研究棟施設!$M$5:$M$1048576,0,ROUND(BC$8*24,1)),データ_研究棟施設!$J$5:$J$1048576,OFFSET($G$9,ROW()-ROW($N$9),BC$6-$D$4))&gt;=50,IF(SUMIFS(OFFSET(データ_研究棟施設!$M$5:$M$1048576,0,ROUND(BC$8*24,1)),データ_研究棟施設!$J$5:$J$1048576,OFFSET($G$9,ROW()-ROW($N$9),BC$6-$D$4))&gt;=100*$E100,"×","△"),IF(OR(BC$8&lt;9/24,BC$8&gt;=17/24,BC$110="△"),"△","〇")))</f>
        <v>△</v>
      </c>
      <c r="BD100" s="29" t="str">
        <f ca="1">IF(OR(BD$9="×",BD$110="×"),"×",IF(SUMIFS(OFFSET(データ_研究棟施設!$M$5:$M$1048576,0,ROUND(BD$8*24,1)),データ_研究棟施設!$J$5:$J$1048576,OFFSET($G$9,ROW()-ROW($N$9),BD$6-$D$4))&gt;=50,IF(SUMIFS(OFFSET(データ_研究棟施設!$M$5:$M$1048576,0,ROUND(BD$8*24,1)),データ_研究棟施設!$J$5:$J$1048576,OFFSET($G$9,ROW()-ROW($N$9),BD$6-$D$4))&gt;=100*$E100,"×","△"),IF(OR(BD$8&lt;9/24,BD$8&gt;=17/24,BD$110="△"),"△","〇")))</f>
        <v>△</v>
      </c>
      <c r="BE100" s="29" t="str">
        <f ca="1">IF(OR(BE$9="×",BE$110="×"),"×",IF(SUMIFS(OFFSET(データ_研究棟施設!$M$5:$M$1048576,0,ROUND(BE$8*24,1)),データ_研究棟施設!$J$5:$J$1048576,OFFSET($G$9,ROW()-ROW($N$9),BE$6-$D$4))&gt;=50,IF(SUMIFS(OFFSET(データ_研究棟施設!$M$5:$M$1048576,0,ROUND(BE$8*24,1)),データ_研究棟施設!$J$5:$J$1048576,OFFSET($G$9,ROW()-ROW($N$9),BE$6-$D$4))&gt;=100*$E100,"×","△"),IF(OR(BE$8&lt;9/24,BE$8&gt;=17/24,BE$110="△"),"△","〇")))</f>
        <v>△</v>
      </c>
      <c r="BF100" s="30" t="str">
        <f ca="1">IF(OR(BF$9="×",BF$110="×"),"×",IF(SUMIFS(OFFSET(データ_研究棟施設!$M$5:$M$1048576,0,ROUND(BF$8*24,1)),データ_研究棟施設!$J$5:$J$1048576,OFFSET($G$9,ROW()-ROW($N$9),BF$6-$D$4))&gt;=50,IF(SUMIFS(OFFSET(データ_研究棟施設!$M$5:$M$1048576,0,ROUND(BF$8*24,1)),データ_研究棟施設!$J$5:$J$1048576,OFFSET($G$9,ROW()-ROW($N$9),BF$6-$D$4))&gt;=100*$E100,"×","△"),IF(OR(BF$8&lt;9/24,BF$8&gt;=17/24,BF$110="△"),"△","〇")))</f>
        <v>△</v>
      </c>
      <c r="BG100" s="29" t="str">
        <f ca="1">IF(OR(BG$9="×",BG$110="×"),"×",IF(SUMIFS(OFFSET(データ_研究棟施設!$M$5:$M$1048576,0,ROUND(BG$8*24,1)),データ_研究棟施設!$J$5:$J$1048576,OFFSET($G$9,ROW()-ROW($N$9),BG$6-$D$4))&gt;=50,IF(SUMIFS(OFFSET(データ_研究棟施設!$M$5:$M$1048576,0,ROUND(BG$8*24,1)),データ_研究棟施設!$J$5:$J$1048576,OFFSET($G$9,ROW()-ROW($N$9),BG$6-$D$4))&gt;=100*$E100,"×","△"),IF(OR(BG$8&lt;9/24,BG$8&gt;=17/24,BG$110="△"),"△","〇")))</f>
        <v>△</v>
      </c>
      <c r="BH100" s="29" t="str">
        <f ca="1">IF(OR(BH$9="×",BH$110="×"),"×",IF(SUMIFS(OFFSET(データ_研究棟施設!$M$5:$M$1048576,0,ROUND(BH$8*24,1)),データ_研究棟施設!$J$5:$J$1048576,OFFSET($G$9,ROW()-ROW($N$9),BH$6-$D$4))&gt;=50,IF(SUMIFS(OFFSET(データ_研究棟施設!$M$5:$M$1048576,0,ROUND(BH$8*24,1)),データ_研究棟施設!$J$5:$J$1048576,OFFSET($G$9,ROW()-ROW($N$9),BH$6-$D$4))&gt;=100*$E100,"×","△"),IF(OR(BH$8&lt;9/24,BH$8&gt;=17/24,BH$110="△"),"△","〇")))</f>
        <v>△</v>
      </c>
      <c r="BI100" s="37" t="str">
        <f ca="1">IF(OR(BI$9="×",BI$110="×"),"×",IF(SUMIFS(OFFSET(データ_研究棟施設!$M$5:$M$1048576,0,ROUND(BI$8*24,1)),データ_研究棟施設!$J$5:$J$1048576,OFFSET($G$9,ROW()-ROW($N$9),BI$6-$D$4))&gt;=50,IF(SUMIFS(OFFSET(データ_研究棟施設!$M$5:$M$1048576,0,ROUND(BI$8*24,1)),データ_研究棟施設!$J$5:$J$1048576,OFFSET($G$9,ROW()-ROW($N$9),BI$6-$D$4))&gt;=100*$E100,"×","△"),IF(OR(BI$8&lt;9/24,BI$8&gt;=17/24,BI$110="△"),"△","〇")))</f>
        <v>△</v>
      </c>
      <c r="BJ100" s="36" t="str">
        <f ca="1">IF(OR(BJ$9="×",BJ$110="×"),"×",IF(SUMIFS(OFFSET(データ_研究棟施設!$M$5:$M$1048576,0,ROUND(BJ$8*24,1)),データ_研究棟施設!$J$5:$J$1048576,OFFSET($G$9,ROW()-ROW($N$9),BJ$6-$D$4))&gt;=50,IF(SUMIFS(OFFSET(データ_研究棟施設!$M$5:$M$1048576,0,ROUND(BJ$8*24,1)),データ_研究棟施設!$J$5:$J$1048576,OFFSET($G$9,ROW()-ROW($N$9),BJ$6-$D$4))&gt;=100*$E100,"×","△"),IF(OR(BJ$8&lt;9/24,BJ$8&gt;=17/24,BJ$110="△"),"△","〇")))</f>
        <v>△</v>
      </c>
      <c r="BK100" s="29" t="str">
        <f ca="1">IF(OR(BK$9="×",BK$110="×"),"×",IF(SUMIFS(OFFSET(データ_研究棟施設!$M$5:$M$1048576,0,ROUND(BK$8*24,1)),データ_研究棟施設!$J$5:$J$1048576,OFFSET($G$9,ROW()-ROW($N$9),BK$6-$D$4))&gt;=50,IF(SUMIFS(OFFSET(データ_研究棟施設!$M$5:$M$1048576,0,ROUND(BK$8*24,1)),データ_研究棟施設!$J$5:$J$1048576,OFFSET($G$9,ROW()-ROW($N$9),BK$6-$D$4))&gt;=100*$E100,"×","△"),IF(OR(BK$8&lt;9/24,BK$8&gt;=17/24,BK$110="△"),"△","〇")))</f>
        <v>△</v>
      </c>
      <c r="BL100" s="29" t="str">
        <f ca="1">IF(OR(BL$9="×",BL$110="×"),"×",IF(SUMIFS(OFFSET(データ_研究棟施設!$M$5:$M$1048576,0,ROUND(BL$8*24,1)),データ_研究棟施設!$J$5:$J$1048576,OFFSET($G$9,ROW()-ROW($N$9),BL$6-$D$4))&gt;=50,IF(SUMIFS(OFFSET(データ_研究棟施設!$M$5:$M$1048576,0,ROUND(BL$8*24,1)),データ_研究棟施設!$J$5:$J$1048576,OFFSET($G$9,ROW()-ROW($N$9),BL$6-$D$4))&gt;=100*$E100,"×","△"),IF(OR(BL$8&lt;9/24,BL$8&gt;=17/24,BL$110="△"),"△","〇")))</f>
        <v>△</v>
      </c>
      <c r="BM100" s="29" t="str">
        <f ca="1">IF(OR(BM$9="×",BM$110="×"),"×",IF(SUMIFS(OFFSET(データ_研究棟施設!$M$5:$M$1048576,0,ROUND(BM$8*24,1)),データ_研究棟施設!$J$5:$J$1048576,OFFSET($G$9,ROW()-ROW($N$9),BM$6-$D$4))&gt;=50,IF(SUMIFS(OFFSET(データ_研究棟施設!$M$5:$M$1048576,0,ROUND(BM$8*24,1)),データ_研究棟施設!$J$5:$J$1048576,OFFSET($G$9,ROW()-ROW($N$9),BM$6-$D$4))&gt;=100*$E100,"×","△"),IF(OR(BM$8&lt;9/24,BM$8&gt;=17/24,BM$110="△"),"△","〇")))</f>
        <v>△</v>
      </c>
      <c r="BN100" s="29" t="str">
        <f ca="1">IF(OR(BN$9="×",BN$110="×"),"×",IF(SUMIFS(OFFSET(データ_研究棟施設!$M$5:$M$1048576,0,ROUND(BN$8*24,1)),データ_研究棟施設!$J$5:$J$1048576,OFFSET($G$9,ROW()-ROW($N$9),BN$6-$D$4))&gt;=50,IF(SUMIFS(OFFSET(データ_研究棟施設!$M$5:$M$1048576,0,ROUND(BN$8*24,1)),データ_研究棟施設!$J$5:$J$1048576,OFFSET($G$9,ROW()-ROW($N$9),BN$6-$D$4))&gt;=100*$E100,"×","△"),IF(OR(BN$8&lt;9/24,BN$8&gt;=17/24,BN$110="△"),"△","〇")))</f>
        <v>△</v>
      </c>
      <c r="BO100" s="29" t="str">
        <f ca="1">IF(OR(BO$9="×",BO$110="×"),"×",IF(SUMIFS(OFFSET(データ_研究棟施設!$M$5:$M$1048576,0,ROUND(BO$8*24,1)),データ_研究棟施設!$J$5:$J$1048576,OFFSET($G$9,ROW()-ROW($N$9),BO$6-$D$4))&gt;=50,IF(SUMIFS(OFFSET(データ_研究棟施設!$M$5:$M$1048576,0,ROUND(BO$8*24,1)),データ_研究棟施設!$J$5:$J$1048576,OFFSET($G$9,ROW()-ROW($N$9),BO$6-$D$4))&gt;=100*$E100,"×","△"),IF(OR(BO$8&lt;9/24,BO$8&gt;=17/24,BO$110="△"),"△","〇")))</f>
        <v>△</v>
      </c>
      <c r="BP100" s="29" t="str">
        <f ca="1">IF(OR(BP$9="×",BP$110="×"),"×",IF(SUMIFS(OFFSET(データ_研究棟施設!$M$5:$M$1048576,0,ROUND(BP$8*24,1)),データ_研究棟施設!$J$5:$J$1048576,OFFSET($G$9,ROW()-ROW($N$9),BP$6-$D$4))&gt;=50,IF(SUMIFS(OFFSET(データ_研究棟施設!$M$5:$M$1048576,0,ROUND(BP$8*24,1)),データ_研究棟施設!$J$5:$J$1048576,OFFSET($G$9,ROW()-ROW($N$9),BP$6-$D$4))&gt;=100*$E100,"×","△"),IF(OR(BP$8&lt;9/24,BP$8&gt;=17/24,BP$110="△"),"△","〇")))</f>
        <v>△</v>
      </c>
      <c r="BQ100" s="29" t="str">
        <f ca="1">IF(OR(BQ$9="×",BQ$110="×"),"×",IF(SUMIFS(OFFSET(データ_研究棟施設!$M$5:$M$1048576,0,ROUND(BQ$8*24,1)),データ_研究棟施設!$J$5:$J$1048576,OFFSET($G$9,ROW()-ROW($N$9),BQ$6-$D$4))&gt;=50,IF(SUMIFS(OFFSET(データ_研究棟施設!$M$5:$M$1048576,0,ROUND(BQ$8*24,1)),データ_研究棟施設!$J$5:$J$1048576,OFFSET($G$9,ROW()-ROW($N$9),BQ$6-$D$4))&gt;=100*$E100,"×","△"),IF(OR(BQ$8&lt;9/24,BQ$8&gt;=17/24,BQ$110="△"),"△","〇")))</f>
        <v>△</v>
      </c>
      <c r="BR100" s="29" t="str">
        <f ca="1">IF(OR(BR$9="×",BR$110="×"),"×",IF(SUMIFS(OFFSET(データ_研究棟施設!$M$5:$M$1048576,0,ROUND(BR$8*24,1)),データ_研究棟施設!$J$5:$J$1048576,OFFSET($G$9,ROW()-ROW($N$9),BR$6-$D$4))&gt;=50,IF(SUMIFS(OFFSET(データ_研究棟施設!$M$5:$M$1048576,0,ROUND(BR$8*24,1)),データ_研究棟施設!$J$5:$J$1048576,OFFSET($G$9,ROW()-ROW($N$9),BR$6-$D$4))&gt;=100*$E100,"×","△"),IF(OR(BR$8&lt;9/24,BR$8&gt;=17/24,BR$110="△"),"△","〇")))</f>
        <v>△</v>
      </c>
      <c r="BS100" s="28" t="str">
        <f ca="1">IF(OR(BS$9="×",BS$110="×"),"×",IF(SUMIFS(OFFSET(データ_研究棟施設!$M$5:$M$1048576,0,ROUND(BS$8*24,1)),データ_研究棟施設!$J$5:$J$1048576,OFFSET($G$9,ROW()-ROW($N$9),BS$6-$D$4))&gt;=50,IF(SUMIFS(OFFSET(データ_研究棟施設!$M$5:$M$1048576,0,ROUND(BS$8*24,1)),データ_研究棟施設!$J$5:$J$1048576,OFFSET($G$9,ROW()-ROW($N$9),BS$6-$D$4))&gt;=100*$E100,"×","△"),IF(OR(BS$8&lt;9/24,BS$8&gt;=17/24,BS$110="△"),"△","〇")))</f>
        <v>〇</v>
      </c>
      <c r="BT100" s="29" t="str">
        <f ca="1">IF(OR(BT$9="×",BT$110="×"),"×",IF(SUMIFS(OFFSET(データ_研究棟施設!$M$5:$M$1048576,0,ROUND(BT$8*24,1)),データ_研究棟施設!$J$5:$J$1048576,OFFSET($G$9,ROW()-ROW($N$9),BT$6-$D$4))&gt;=50,IF(SUMIFS(OFFSET(データ_研究棟施設!$M$5:$M$1048576,0,ROUND(BT$8*24,1)),データ_研究棟施設!$J$5:$J$1048576,OFFSET($G$9,ROW()-ROW($N$9),BT$6-$D$4))&gt;=100*$E100,"×","△"),IF(OR(BT$8&lt;9/24,BT$8&gt;=17/24,BT$110="△"),"△","〇")))</f>
        <v>〇</v>
      </c>
      <c r="BU100" s="29" t="str">
        <f ca="1">IF(OR(BU$9="×",BU$110="×"),"×",IF(SUMIFS(OFFSET(データ_研究棟施設!$M$5:$M$1048576,0,ROUND(BU$8*24,1)),データ_研究棟施設!$J$5:$J$1048576,OFFSET($G$9,ROW()-ROW($N$9),BU$6-$D$4))&gt;=50,IF(SUMIFS(OFFSET(データ_研究棟施設!$M$5:$M$1048576,0,ROUND(BU$8*24,1)),データ_研究棟施設!$J$5:$J$1048576,OFFSET($G$9,ROW()-ROW($N$9),BU$6-$D$4))&gt;=100*$E100,"×","△"),IF(OR(BU$8&lt;9/24,BU$8&gt;=17/24,BU$110="△"),"△","〇")))</f>
        <v>〇</v>
      </c>
      <c r="BV100" s="30" t="str">
        <f ca="1">IF(OR(BV$9="×",BV$110="×"),"×",IF(SUMIFS(OFFSET(データ_研究棟施設!$M$5:$M$1048576,0,ROUND(BV$8*24,1)),データ_研究棟施設!$J$5:$J$1048576,OFFSET($G$9,ROW()-ROW($N$9),BV$6-$D$4))&gt;=50,IF(SUMIFS(OFFSET(データ_研究棟施設!$M$5:$M$1048576,0,ROUND(BV$8*24,1)),データ_研究棟施設!$J$5:$J$1048576,OFFSET($G$9,ROW()-ROW($N$9),BV$6-$D$4))&gt;=100*$E100,"×","△"),IF(OR(BV$8&lt;9/24,BV$8&gt;=17/24,BV$110="△"),"△","〇")))</f>
        <v>〇</v>
      </c>
      <c r="BW100" s="29" t="str">
        <f ca="1">IF(OR(BW$9="×",BW$110="×"),"×",IF(SUMIFS(OFFSET(データ_研究棟施設!$M$5:$M$1048576,0,ROUND(BW$8*24,1)),データ_研究棟施設!$J$5:$J$1048576,OFFSET($G$9,ROW()-ROW($N$9),BW$6-$D$4))&gt;=50,IF(SUMIFS(OFFSET(データ_研究棟施設!$M$5:$M$1048576,0,ROUND(BW$8*24,1)),データ_研究棟施設!$J$5:$J$1048576,OFFSET($G$9,ROW()-ROW($N$9),BW$6-$D$4))&gt;=100*$E100,"×","△"),IF(OR(BW$8&lt;9/24,BW$8&gt;=17/24,BW$110="△"),"△","〇")))</f>
        <v>〇</v>
      </c>
      <c r="BX100" s="29" t="str">
        <f ca="1">IF(OR(BX$9="×",BX$110="×"),"×",IF(SUMIFS(OFFSET(データ_研究棟施設!$M$5:$M$1048576,0,ROUND(BX$8*24,1)),データ_研究棟施設!$J$5:$J$1048576,OFFSET($G$9,ROW()-ROW($N$9),BX$6-$D$4))&gt;=50,IF(SUMIFS(OFFSET(データ_研究棟施設!$M$5:$M$1048576,0,ROUND(BX$8*24,1)),データ_研究棟施設!$J$5:$J$1048576,OFFSET($G$9,ROW()-ROW($N$9),BX$6-$D$4))&gt;=100*$E100,"×","△"),IF(OR(BX$8&lt;9/24,BX$8&gt;=17/24,BX$110="△"),"△","〇")))</f>
        <v>〇</v>
      </c>
      <c r="BY100" s="29" t="str">
        <f ca="1">IF(OR(BY$9="×",BY$110="×"),"×",IF(SUMIFS(OFFSET(データ_研究棟施設!$M$5:$M$1048576,0,ROUND(BY$8*24,1)),データ_研究棟施設!$J$5:$J$1048576,OFFSET($G$9,ROW()-ROW($N$9),BY$6-$D$4))&gt;=50,IF(SUMIFS(OFFSET(データ_研究棟施設!$M$5:$M$1048576,0,ROUND(BY$8*24,1)),データ_研究棟施設!$J$5:$J$1048576,OFFSET($G$9,ROW()-ROW($N$9),BY$6-$D$4))&gt;=100*$E100,"×","△"),IF(OR(BY$8&lt;9/24,BY$8&gt;=17/24,BY$110="△"),"△","〇")))</f>
        <v>〇</v>
      </c>
      <c r="BZ100" s="29" t="str">
        <f ca="1">IF(OR(BZ$9="×",BZ$110="×"),"×",IF(SUMIFS(OFFSET(データ_研究棟施設!$M$5:$M$1048576,0,ROUND(BZ$8*24,1)),データ_研究棟施設!$J$5:$J$1048576,OFFSET($G$9,ROW()-ROW($N$9),BZ$6-$D$4))&gt;=50,IF(SUMIFS(OFFSET(データ_研究棟施設!$M$5:$M$1048576,0,ROUND(BZ$8*24,1)),データ_研究棟施設!$J$5:$J$1048576,OFFSET($G$9,ROW()-ROW($N$9),BZ$6-$D$4))&gt;=100*$E100,"×","△"),IF(OR(BZ$8&lt;9/24,BZ$8&gt;=17/24,BZ$110="△"),"△","〇")))</f>
        <v>〇</v>
      </c>
      <c r="CA100" s="28" t="str">
        <f ca="1">IF(OR(CA$9="×",CA$110="×"),"×",IF(SUMIFS(OFFSET(データ_研究棟施設!$M$5:$M$1048576,0,ROUND(CA$8*24,1)),データ_研究棟施設!$J$5:$J$1048576,OFFSET($G$9,ROW()-ROW($N$9),CA$6-$D$4))&gt;=50,IF(SUMIFS(OFFSET(データ_研究棟施設!$M$5:$M$1048576,0,ROUND(CA$8*24,1)),データ_研究棟施設!$J$5:$J$1048576,OFFSET($G$9,ROW()-ROW($N$9),CA$6-$D$4))&gt;=100*$E100,"×","△"),IF(OR(CA$8&lt;9/24,CA$8&gt;=17/24,CA$110="△"),"△","〇")))</f>
        <v>△</v>
      </c>
      <c r="CB100" s="29" t="str">
        <f ca="1">IF(OR(CB$9="×",CB$110="×"),"×",IF(SUMIFS(OFFSET(データ_研究棟施設!$M$5:$M$1048576,0,ROUND(CB$8*24,1)),データ_研究棟施設!$J$5:$J$1048576,OFFSET($G$9,ROW()-ROW($N$9),CB$6-$D$4))&gt;=50,IF(SUMIFS(OFFSET(データ_研究棟施設!$M$5:$M$1048576,0,ROUND(CB$8*24,1)),データ_研究棟施設!$J$5:$J$1048576,OFFSET($G$9,ROW()-ROW($N$9),CB$6-$D$4))&gt;=100*$E100,"×","△"),IF(OR(CB$8&lt;9/24,CB$8&gt;=17/24,CB$110="△"),"△","〇")))</f>
        <v>△</v>
      </c>
      <c r="CC100" s="29" t="str">
        <f ca="1">IF(OR(CC$9="×",CC$110="×"),"×",IF(SUMIFS(OFFSET(データ_研究棟施設!$M$5:$M$1048576,0,ROUND(CC$8*24,1)),データ_研究棟施設!$J$5:$J$1048576,OFFSET($G$9,ROW()-ROW($N$9),CC$6-$D$4))&gt;=50,IF(SUMIFS(OFFSET(データ_研究棟施設!$M$5:$M$1048576,0,ROUND(CC$8*24,1)),データ_研究棟施設!$J$5:$J$1048576,OFFSET($G$9,ROW()-ROW($N$9),CC$6-$D$4))&gt;=100*$E100,"×","△"),IF(OR(CC$8&lt;9/24,CC$8&gt;=17/24,CC$110="△"),"△","〇")))</f>
        <v>△</v>
      </c>
      <c r="CD100" s="30" t="str">
        <f ca="1">IF(OR(CD$9="×",CD$110="×"),"×",IF(SUMIFS(OFFSET(データ_研究棟施設!$M$5:$M$1048576,0,ROUND(CD$8*24,1)),データ_研究棟施設!$J$5:$J$1048576,OFFSET($G$9,ROW()-ROW($N$9),CD$6-$D$4))&gt;=50,IF(SUMIFS(OFFSET(データ_研究棟施設!$M$5:$M$1048576,0,ROUND(CD$8*24,1)),データ_研究棟施設!$J$5:$J$1048576,OFFSET($G$9,ROW()-ROW($N$9),CD$6-$D$4))&gt;=100*$E100,"×","△"),IF(OR(CD$8&lt;9/24,CD$8&gt;=17/24,CD$110="△"),"△","〇")))</f>
        <v>△</v>
      </c>
      <c r="CE100" s="29" t="str">
        <f ca="1">IF(OR(CE$9="×",CE$110="×"),"×",IF(SUMIFS(OFFSET(データ_研究棟施設!$M$5:$M$1048576,0,ROUND(CE$8*24,1)),データ_研究棟施設!$J$5:$J$1048576,OFFSET($G$9,ROW()-ROW($N$9),CE$6-$D$4))&gt;=50,IF(SUMIFS(OFFSET(データ_研究棟施設!$M$5:$M$1048576,0,ROUND(CE$8*24,1)),データ_研究棟施設!$J$5:$J$1048576,OFFSET($G$9,ROW()-ROW($N$9),CE$6-$D$4))&gt;=100*$E100,"×","△"),IF(OR(CE$8&lt;9/24,CE$8&gt;=17/24,CE$110="△"),"△","〇")))</f>
        <v>△</v>
      </c>
      <c r="CF100" s="29" t="str">
        <f ca="1">IF(OR(CF$9="×",CF$110="×"),"×",IF(SUMIFS(OFFSET(データ_研究棟施設!$M$5:$M$1048576,0,ROUND(CF$8*24,1)),データ_研究棟施設!$J$5:$J$1048576,OFFSET($G$9,ROW()-ROW($N$9),CF$6-$D$4))&gt;=50,IF(SUMIFS(OFFSET(データ_研究棟施設!$M$5:$M$1048576,0,ROUND(CF$8*24,1)),データ_研究棟施設!$J$5:$J$1048576,OFFSET($G$9,ROW()-ROW($N$9),CF$6-$D$4))&gt;=100*$E100,"×","△"),IF(OR(CF$8&lt;9/24,CF$8&gt;=17/24,CF$110="△"),"△","〇")))</f>
        <v>△</v>
      </c>
      <c r="CG100" s="37" t="str">
        <f ca="1">IF(OR(CG$9="×",CG$110="×"),"×",IF(SUMIFS(OFFSET(データ_研究棟施設!$M$5:$M$1048576,0,ROUND(CG$8*24,1)),データ_研究棟施設!$J$5:$J$1048576,OFFSET($G$9,ROW()-ROW($N$9),CG$6-$D$4))&gt;=50,IF(SUMIFS(OFFSET(データ_研究棟施設!$M$5:$M$1048576,0,ROUND(CG$8*24,1)),データ_研究棟施設!$J$5:$J$1048576,OFFSET($G$9,ROW()-ROW($N$9),CG$6-$D$4))&gt;=100*$E100,"×","△"),IF(OR(CG$8&lt;9/24,CG$8&gt;=17/24,CG$110="△"),"△","〇")))</f>
        <v>△</v>
      </c>
      <c r="CH100" s="36" t="str">
        <f ca="1">IF(OR(CH$9="×",CH$110="×"),"×",IF(SUMIFS(OFFSET(データ_研究棟施設!$M$5:$M$1048576,0,ROUND(CH$8*24,1)),データ_研究棟施設!$J$5:$J$1048576,OFFSET($G$9,ROW()-ROW($N$9),CH$6-$D$4))&gt;=50,IF(SUMIFS(OFFSET(データ_研究棟施設!$M$5:$M$1048576,0,ROUND(CH$8*24,1)),データ_研究棟施設!$J$5:$J$1048576,OFFSET($G$9,ROW()-ROW($N$9),CH$6-$D$4))&gt;=100*$E100,"×","△"),IF(OR(CH$8&lt;9/24,CH$8&gt;=17/24,CH$110="△"),"△","〇")))</f>
        <v>△</v>
      </c>
      <c r="CI100" s="29" t="str">
        <f ca="1">IF(OR(CI$9="×",CI$110="×"),"×",IF(SUMIFS(OFFSET(データ_研究棟施設!$M$5:$M$1048576,0,ROUND(CI$8*24,1)),データ_研究棟施設!$J$5:$J$1048576,OFFSET($G$9,ROW()-ROW($N$9),CI$6-$D$4))&gt;=50,IF(SUMIFS(OFFSET(データ_研究棟施設!$M$5:$M$1048576,0,ROUND(CI$8*24,1)),データ_研究棟施設!$J$5:$J$1048576,OFFSET($G$9,ROW()-ROW($N$9),CI$6-$D$4))&gt;=100*$E100,"×","△"),IF(OR(CI$8&lt;9/24,CI$8&gt;=17/24,CI$110="△"),"△","〇")))</f>
        <v>△</v>
      </c>
      <c r="CJ100" s="29" t="str">
        <f ca="1">IF(OR(CJ$9="×",CJ$110="×"),"×",IF(SUMIFS(OFFSET(データ_研究棟施設!$M$5:$M$1048576,0,ROUND(CJ$8*24,1)),データ_研究棟施設!$J$5:$J$1048576,OFFSET($G$9,ROW()-ROW($N$9),CJ$6-$D$4))&gt;=50,IF(SUMIFS(OFFSET(データ_研究棟施設!$M$5:$M$1048576,0,ROUND(CJ$8*24,1)),データ_研究棟施設!$J$5:$J$1048576,OFFSET($G$9,ROW()-ROW($N$9),CJ$6-$D$4))&gt;=100*$E100,"×","△"),IF(OR(CJ$8&lt;9/24,CJ$8&gt;=17/24,CJ$110="△"),"△","〇")))</f>
        <v>△</v>
      </c>
      <c r="CK100" s="29" t="str">
        <f ca="1">IF(OR(CK$9="×",CK$110="×"),"×",IF(SUMIFS(OFFSET(データ_研究棟施設!$M$5:$M$1048576,0,ROUND(CK$8*24,1)),データ_研究棟施設!$J$5:$J$1048576,OFFSET($G$9,ROW()-ROW($N$9),CK$6-$D$4))&gt;=50,IF(SUMIFS(OFFSET(データ_研究棟施設!$M$5:$M$1048576,0,ROUND(CK$8*24,1)),データ_研究棟施設!$J$5:$J$1048576,OFFSET($G$9,ROW()-ROW($N$9),CK$6-$D$4))&gt;=100*$E100,"×","△"),IF(OR(CK$8&lt;9/24,CK$8&gt;=17/24,CK$110="△"),"△","〇")))</f>
        <v>△</v>
      </c>
      <c r="CL100" s="29" t="str">
        <f ca="1">IF(OR(CL$9="×",CL$110="×"),"×",IF(SUMIFS(OFFSET(データ_研究棟施設!$M$5:$M$1048576,0,ROUND(CL$8*24,1)),データ_研究棟施設!$J$5:$J$1048576,OFFSET($G$9,ROW()-ROW($N$9),CL$6-$D$4))&gt;=50,IF(SUMIFS(OFFSET(データ_研究棟施設!$M$5:$M$1048576,0,ROUND(CL$8*24,1)),データ_研究棟施設!$J$5:$J$1048576,OFFSET($G$9,ROW()-ROW($N$9),CL$6-$D$4))&gt;=100*$E100,"×","△"),IF(OR(CL$8&lt;9/24,CL$8&gt;=17/24,CL$110="△"),"△","〇")))</f>
        <v>△</v>
      </c>
      <c r="CM100" s="29" t="str">
        <f ca="1">IF(OR(CM$9="×",CM$110="×"),"×",IF(SUMIFS(OFFSET(データ_研究棟施設!$M$5:$M$1048576,0,ROUND(CM$8*24,1)),データ_研究棟施設!$J$5:$J$1048576,OFFSET($G$9,ROW()-ROW($N$9),CM$6-$D$4))&gt;=50,IF(SUMIFS(OFFSET(データ_研究棟施設!$M$5:$M$1048576,0,ROUND(CM$8*24,1)),データ_研究棟施設!$J$5:$J$1048576,OFFSET($G$9,ROW()-ROW($N$9),CM$6-$D$4))&gt;=100*$E100,"×","△"),IF(OR(CM$8&lt;9/24,CM$8&gt;=17/24,CM$110="△"),"△","〇")))</f>
        <v>△</v>
      </c>
      <c r="CN100" s="29" t="str">
        <f ca="1">IF(OR(CN$9="×",CN$110="×"),"×",IF(SUMIFS(OFFSET(データ_研究棟施設!$M$5:$M$1048576,0,ROUND(CN$8*24,1)),データ_研究棟施設!$J$5:$J$1048576,OFFSET($G$9,ROW()-ROW($N$9),CN$6-$D$4))&gt;=50,IF(SUMIFS(OFFSET(データ_研究棟施設!$M$5:$M$1048576,0,ROUND(CN$8*24,1)),データ_研究棟施設!$J$5:$J$1048576,OFFSET($G$9,ROW()-ROW($N$9),CN$6-$D$4))&gt;=100*$E100,"×","△"),IF(OR(CN$8&lt;9/24,CN$8&gt;=17/24,CN$110="△"),"△","〇")))</f>
        <v>△</v>
      </c>
      <c r="CO100" s="29" t="str">
        <f ca="1">IF(OR(CO$9="×",CO$110="×"),"×",IF(SUMIFS(OFFSET(データ_研究棟施設!$M$5:$M$1048576,0,ROUND(CO$8*24,1)),データ_研究棟施設!$J$5:$J$1048576,OFFSET($G$9,ROW()-ROW($N$9),CO$6-$D$4))&gt;=50,IF(SUMIFS(OFFSET(データ_研究棟施設!$M$5:$M$1048576,0,ROUND(CO$8*24,1)),データ_研究棟施設!$J$5:$J$1048576,OFFSET($G$9,ROW()-ROW($N$9),CO$6-$D$4))&gt;=100*$E100,"×","△"),IF(OR(CO$8&lt;9/24,CO$8&gt;=17/24,CO$110="△"),"△","〇")))</f>
        <v>△</v>
      </c>
      <c r="CP100" s="29" t="str">
        <f ca="1">IF(OR(CP$9="×",CP$110="×"),"×",IF(SUMIFS(OFFSET(データ_研究棟施設!$M$5:$M$1048576,0,ROUND(CP$8*24,1)),データ_研究棟施設!$J$5:$J$1048576,OFFSET($G$9,ROW()-ROW($N$9),CP$6-$D$4))&gt;=50,IF(SUMIFS(OFFSET(データ_研究棟施設!$M$5:$M$1048576,0,ROUND(CP$8*24,1)),データ_研究棟施設!$J$5:$J$1048576,OFFSET($G$9,ROW()-ROW($N$9),CP$6-$D$4))&gt;=100*$E100,"×","△"),IF(OR(CP$8&lt;9/24,CP$8&gt;=17/24,CP$110="△"),"△","〇")))</f>
        <v>△</v>
      </c>
      <c r="CQ100" s="28" t="str">
        <f ca="1">IF(OR(CQ$9="×",CQ$110="×"),"×",IF(SUMIFS(OFFSET(データ_研究棟施設!$M$5:$M$1048576,0,ROUND(CQ$8*24,1)),データ_研究棟施設!$J$5:$J$1048576,OFFSET($G$9,ROW()-ROW($N$9),CQ$6-$D$4))&gt;=50,IF(SUMIFS(OFFSET(データ_研究棟施設!$M$5:$M$1048576,0,ROUND(CQ$8*24,1)),データ_研究棟施設!$J$5:$J$1048576,OFFSET($G$9,ROW()-ROW($N$9),CQ$6-$D$4))&gt;=100*$E100,"×","△"),IF(OR(CQ$8&lt;9/24,CQ$8&gt;=17/24,CQ$110="△"),"△","〇")))</f>
        <v>〇</v>
      </c>
      <c r="CR100" s="29" t="str">
        <f ca="1">IF(OR(CR$9="×",CR$110="×"),"×",IF(SUMIFS(OFFSET(データ_研究棟施設!$M$5:$M$1048576,0,ROUND(CR$8*24,1)),データ_研究棟施設!$J$5:$J$1048576,OFFSET($G$9,ROW()-ROW($N$9),CR$6-$D$4))&gt;=50,IF(SUMIFS(OFFSET(データ_研究棟施設!$M$5:$M$1048576,0,ROUND(CR$8*24,1)),データ_研究棟施設!$J$5:$J$1048576,OFFSET($G$9,ROW()-ROW($N$9),CR$6-$D$4))&gt;=100*$E100,"×","△"),IF(OR(CR$8&lt;9/24,CR$8&gt;=17/24,CR$110="△"),"△","〇")))</f>
        <v>〇</v>
      </c>
      <c r="CS100" s="29" t="str">
        <f ca="1">IF(OR(CS$9="×",CS$110="×"),"×",IF(SUMIFS(OFFSET(データ_研究棟施設!$M$5:$M$1048576,0,ROUND(CS$8*24,1)),データ_研究棟施設!$J$5:$J$1048576,OFFSET($G$9,ROW()-ROW($N$9),CS$6-$D$4))&gt;=50,IF(SUMIFS(OFFSET(データ_研究棟施設!$M$5:$M$1048576,0,ROUND(CS$8*24,1)),データ_研究棟施設!$J$5:$J$1048576,OFFSET($G$9,ROW()-ROW($N$9),CS$6-$D$4))&gt;=100*$E100,"×","△"),IF(OR(CS$8&lt;9/24,CS$8&gt;=17/24,CS$110="△"),"△","〇")))</f>
        <v>〇</v>
      </c>
      <c r="CT100" s="30" t="str">
        <f ca="1">IF(OR(CT$9="×",CT$110="×"),"×",IF(SUMIFS(OFFSET(データ_研究棟施設!$M$5:$M$1048576,0,ROUND(CT$8*24,1)),データ_研究棟施設!$J$5:$J$1048576,OFFSET($G$9,ROW()-ROW($N$9),CT$6-$D$4))&gt;=50,IF(SUMIFS(OFFSET(データ_研究棟施設!$M$5:$M$1048576,0,ROUND(CT$8*24,1)),データ_研究棟施設!$J$5:$J$1048576,OFFSET($G$9,ROW()-ROW($N$9),CT$6-$D$4))&gt;=100*$E100,"×","△"),IF(OR(CT$8&lt;9/24,CT$8&gt;=17/24,CT$110="△"),"△","〇")))</f>
        <v>〇</v>
      </c>
      <c r="CU100" s="29" t="str">
        <f ca="1">IF(OR(CU$9="×",CU$110="×"),"×",IF(SUMIFS(OFFSET(データ_研究棟施設!$M$5:$M$1048576,0,ROUND(CU$8*24,1)),データ_研究棟施設!$J$5:$J$1048576,OFFSET($G$9,ROW()-ROW($N$9),CU$6-$D$4))&gt;=50,IF(SUMIFS(OFFSET(データ_研究棟施設!$M$5:$M$1048576,0,ROUND(CU$8*24,1)),データ_研究棟施設!$J$5:$J$1048576,OFFSET($G$9,ROW()-ROW($N$9),CU$6-$D$4))&gt;=100*$E100,"×","△"),IF(OR(CU$8&lt;9/24,CU$8&gt;=17/24,CU$110="△"),"△","〇")))</f>
        <v>〇</v>
      </c>
      <c r="CV100" s="29" t="str">
        <f ca="1">IF(OR(CV$9="×",CV$110="×"),"×",IF(SUMIFS(OFFSET(データ_研究棟施設!$M$5:$M$1048576,0,ROUND(CV$8*24,1)),データ_研究棟施設!$J$5:$J$1048576,OFFSET($G$9,ROW()-ROW($N$9),CV$6-$D$4))&gt;=50,IF(SUMIFS(OFFSET(データ_研究棟施設!$M$5:$M$1048576,0,ROUND(CV$8*24,1)),データ_研究棟施設!$J$5:$J$1048576,OFFSET($G$9,ROW()-ROW($N$9),CV$6-$D$4))&gt;=100*$E100,"×","△"),IF(OR(CV$8&lt;9/24,CV$8&gt;=17/24,CV$110="△"),"△","〇")))</f>
        <v>〇</v>
      </c>
      <c r="CW100" s="29" t="str">
        <f ca="1">IF(OR(CW$9="×",CW$110="×"),"×",IF(SUMIFS(OFFSET(データ_研究棟施設!$M$5:$M$1048576,0,ROUND(CW$8*24,1)),データ_研究棟施設!$J$5:$J$1048576,OFFSET($G$9,ROW()-ROW($N$9),CW$6-$D$4))&gt;=50,IF(SUMIFS(OFFSET(データ_研究棟施設!$M$5:$M$1048576,0,ROUND(CW$8*24,1)),データ_研究棟施設!$J$5:$J$1048576,OFFSET($G$9,ROW()-ROW($N$9),CW$6-$D$4))&gt;=100*$E100,"×","△"),IF(OR(CW$8&lt;9/24,CW$8&gt;=17/24,CW$110="△"),"△","〇")))</f>
        <v>〇</v>
      </c>
      <c r="CX100" s="29" t="str">
        <f ca="1">IF(OR(CX$9="×",CX$110="×"),"×",IF(SUMIFS(OFFSET(データ_研究棟施設!$M$5:$M$1048576,0,ROUND(CX$8*24,1)),データ_研究棟施設!$J$5:$J$1048576,OFFSET($G$9,ROW()-ROW($N$9),CX$6-$D$4))&gt;=50,IF(SUMIFS(OFFSET(データ_研究棟施設!$M$5:$M$1048576,0,ROUND(CX$8*24,1)),データ_研究棟施設!$J$5:$J$1048576,OFFSET($G$9,ROW()-ROW($N$9),CX$6-$D$4))&gt;=100*$E100,"×","△"),IF(OR(CX$8&lt;9/24,CX$8&gt;=17/24,CX$110="△"),"△","〇")))</f>
        <v>〇</v>
      </c>
      <c r="CY100" s="28" t="str">
        <f ca="1">IF(OR(CY$9="×",CY$110="×"),"×",IF(SUMIFS(OFFSET(データ_研究棟施設!$M$5:$M$1048576,0,ROUND(CY$8*24,1)),データ_研究棟施設!$J$5:$J$1048576,OFFSET($G$9,ROW()-ROW($N$9),CY$6-$D$4))&gt;=50,IF(SUMIFS(OFFSET(データ_研究棟施設!$M$5:$M$1048576,0,ROUND(CY$8*24,1)),データ_研究棟施設!$J$5:$J$1048576,OFFSET($G$9,ROW()-ROW($N$9),CY$6-$D$4))&gt;=100*$E100,"×","△"),IF(OR(CY$8&lt;9/24,CY$8&gt;=17/24,CY$110="△"),"△","〇")))</f>
        <v>△</v>
      </c>
      <c r="CZ100" s="29" t="str">
        <f ca="1">IF(OR(CZ$9="×",CZ$110="×"),"×",IF(SUMIFS(OFFSET(データ_研究棟施設!$M$5:$M$1048576,0,ROUND(CZ$8*24,1)),データ_研究棟施設!$J$5:$J$1048576,OFFSET($G$9,ROW()-ROW($N$9),CZ$6-$D$4))&gt;=50,IF(SUMIFS(OFFSET(データ_研究棟施設!$M$5:$M$1048576,0,ROUND(CZ$8*24,1)),データ_研究棟施設!$J$5:$J$1048576,OFFSET($G$9,ROW()-ROW($N$9),CZ$6-$D$4))&gt;=100*$E100,"×","△"),IF(OR(CZ$8&lt;9/24,CZ$8&gt;=17/24,CZ$110="△"),"△","〇")))</f>
        <v>△</v>
      </c>
      <c r="DA100" s="29" t="str">
        <f ca="1">IF(OR(DA$9="×",DA$110="×"),"×",IF(SUMIFS(OFFSET(データ_研究棟施設!$M$5:$M$1048576,0,ROUND(DA$8*24,1)),データ_研究棟施設!$J$5:$J$1048576,OFFSET($G$9,ROW()-ROW($N$9),DA$6-$D$4))&gt;=50,IF(SUMIFS(OFFSET(データ_研究棟施設!$M$5:$M$1048576,0,ROUND(DA$8*24,1)),データ_研究棟施設!$J$5:$J$1048576,OFFSET($G$9,ROW()-ROW($N$9),DA$6-$D$4))&gt;=100*$E100,"×","△"),IF(OR(DA$8&lt;9/24,DA$8&gt;=17/24,DA$110="△"),"△","〇")))</f>
        <v>△</v>
      </c>
      <c r="DB100" s="30" t="str">
        <f ca="1">IF(OR(DB$9="×",DB$110="×"),"×",IF(SUMIFS(OFFSET(データ_研究棟施設!$M$5:$M$1048576,0,ROUND(DB$8*24,1)),データ_研究棟施設!$J$5:$J$1048576,OFFSET($G$9,ROW()-ROW($N$9),DB$6-$D$4))&gt;=50,IF(SUMIFS(OFFSET(データ_研究棟施設!$M$5:$M$1048576,0,ROUND(DB$8*24,1)),データ_研究棟施設!$J$5:$J$1048576,OFFSET($G$9,ROW()-ROW($N$9),DB$6-$D$4))&gt;=100*$E100,"×","△"),IF(OR(DB$8&lt;9/24,DB$8&gt;=17/24,DB$110="△"),"△","〇")))</f>
        <v>△</v>
      </c>
      <c r="DC100" s="29" t="str">
        <f ca="1">IF(OR(DC$9="×",DC$110="×"),"×",IF(SUMIFS(OFFSET(データ_研究棟施設!$M$5:$M$1048576,0,ROUND(DC$8*24,1)),データ_研究棟施設!$J$5:$J$1048576,OFFSET($G$9,ROW()-ROW($N$9),DC$6-$D$4))&gt;=50,IF(SUMIFS(OFFSET(データ_研究棟施設!$M$5:$M$1048576,0,ROUND(DC$8*24,1)),データ_研究棟施設!$J$5:$J$1048576,OFFSET($G$9,ROW()-ROW($N$9),DC$6-$D$4))&gt;=100*$E100,"×","△"),IF(OR(DC$8&lt;9/24,DC$8&gt;=17/24,DC$110="△"),"△","〇")))</f>
        <v>△</v>
      </c>
      <c r="DD100" s="29" t="str">
        <f ca="1">IF(OR(DD$9="×",DD$110="×"),"×",IF(SUMIFS(OFFSET(データ_研究棟施設!$M$5:$M$1048576,0,ROUND(DD$8*24,1)),データ_研究棟施設!$J$5:$J$1048576,OFFSET($G$9,ROW()-ROW($N$9),DD$6-$D$4))&gt;=50,IF(SUMIFS(OFFSET(データ_研究棟施設!$M$5:$M$1048576,0,ROUND(DD$8*24,1)),データ_研究棟施設!$J$5:$J$1048576,OFFSET($G$9,ROW()-ROW($N$9),DD$6-$D$4))&gt;=100*$E100,"×","△"),IF(OR(DD$8&lt;9/24,DD$8&gt;=17/24,DD$110="△"),"△","〇")))</f>
        <v>△</v>
      </c>
      <c r="DE100" s="37" t="str">
        <f ca="1">IF(OR(DE$9="×",DE$110="×"),"×",IF(SUMIFS(OFFSET(データ_研究棟施設!$M$5:$M$1048576,0,ROUND(DE$8*24,1)),データ_研究棟施設!$J$5:$J$1048576,OFFSET($G$9,ROW()-ROW($N$9),DE$6-$D$4))&gt;=50,IF(SUMIFS(OFFSET(データ_研究棟施設!$M$5:$M$1048576,0,ROUND(DE$8*24,1)),データ_研究棟施設!$J$5:$J$1048576,OFFSET($G$9,ROW()-ROW($N$9),DE$6-$D$4))&gt;=100*$E100,"×","△"),IF(OR(DE$8&lt;9/24,DE$8&gt;=17/24,DE$110="△"),"△","〇")))</f>
        <v>△</v>
      </c>
      <c r="DF100" s="36" t="str">
        <f ca="1">IF(OR(DF$9="×",DF$110="×"),"×",IF(SUMIFS(OFFSET(データ_研究棟施設!$M$5:$M$1048576,0,ROUND(DF$8*24,1)),データ_研究棟施設!$J$5:$J$1048576,OFFSET($G$9,ROW()-ROW($N$9),DF$6-$D$4))&gt;=50,IF(SUMIFS(OFFSET(データ_研究棟施設!$M$5:$M$1048576,0,ROUND(DF$8*24,1)),データ_研究棟施設!$J$5:$J$1048576,OFFSET($G$9,ROW()-ROW($N$9),DF$6-$D$4))&gt;=100*$E100,"×","△"),IF(OR(DF$8&lt;9/24,DF$8&gt;=17/24,DF$110="△"),"△","〇")))</f>
        <v>△</v>
      </c>
      <c r="DG100" s="29" t="str">
        <f ca="1">IF(OR(DG$9="×",DG$110="×"),"×",IF(SUMIFS(OFFSET(データ_研究棟施設!$M$5:$M$1048576,0,ROUND(DG$8*24,1)),データ_研究棟施設!$J$5:$J$1048576,OFFSET($G$9,ROW()-ROW($N$9),DG$6-$D$4))&gt;=50,IF(SUMIFS(OFFSET(データ_研究棟施設!$M$5:$M$1048576,0,ROUND(DG$8*24,1)),データ_研究棟施設!$J$5:$J$1048576,OFFSET($G$9,ROW()-ROW($N$9),DG$6-$D$4))&gt;=100*$E100,"×","△"),IF(OR(DG$8&lt;9/24,DG$8&gt;=17/24,DG$110="△"),"△","〇")))</f>
        <v>△</v>
      </c>
      <c r="DH100" s="29" t="str">
        <f ca="1">IF(OR(DH$9="×",DH$110="×"),"×",IF(SUMIFS(OFFSET(データ_研究棟施設!$M$5:$M$1048576,0,ROUND(DH$8*24,1)),データ_研究棟施設!$J$5:$J$1048576,OFFSET($G$9,ROW()-ROW($N$9),DH$6-$D$4))&gt;=50,IF(SUMIFS(OFFSET(データ_研究棟施設!$M$5:$M$1048576,0,ROUND(DH$8*24,1)),データ_研究棟施設!$J$5:$J$1048576,OFFSET($G$9,ROW()-ROW($N$9),DH$6-$D$4))&gt;=100*$E100,"×","△"),IF(OR(DH$8&lt;9/24,DH$8&gt;=17/24,DH$110="△"),"△","〇")))</f>
        <v>△</v>
      </c>
      <c r="DI100" s="29" t="str">
        <f ca="1">IF(OR(DI$9="×",DI$110="×"),"×",IF(SUMIFS(OFFSET(データ_研究棟施設!$M$5:$M$1048576,0,ROUND(DI$8*24,1)),データ_研究棟施設!$J$5:$J$1048576,OFFSET($G$9,ROW()-ROW($N$9),DI$6-$D$4))&gt;=50,IF(SUMIFS(OFFSET(データ_研究棟施設!$M$5:$M$1048576,0,ROUND(DI$8*24,1)),データ_研究棟施設!$J$5:$J$1048576,OFFSET($G$9,ROW()-ROW($N$9),DI$6-$D$4))&gt;=100*$E100,"×","△"),IF(OR(DI$8&lt;9/24,DI$8&gt;=17/24,DI$110="△"),"△","〇")))</f>
        <v>△</v>
      </c>
      <c r="DJ100" s="29" t="str">
        <f ca="1">IF(OR(DJ$9="×",DJ$110="×"),"×",IF(SUMIFS(OFFSET(データ_研究棟施設!$M$5:$M$1048576,0,ROUND(DJ$8*24,1)),データ_研究棟施設!$J$5:$J$1048576,OFFSET($G$9,ROW()-ROW($N$9),DJ$6-$D$4))&gt;=50,IF(SUMIFS(OFFSET(データ_研究棟施設!$M$5:$M$1048576,0,ROUND(DJ$8*24,1)),データ_研究棟施設!$J$5:$J$1048576,OFFSET($G$9,ROW()-ROW($N$9),DJ$6-$D$4))&gt;=100*$E100,"×","△"),IF(OR(DJ$8&lt;9/24,DJ$8&gt;=17/24,DJ$110="△"),"△","〇")))</f>
        <v>△</v>
      </c>
      <c r="DK100" s="29" t="str">
        <f ca="1">IF(OR(DK$9="×",DK$110="×"),"×",IF(SUMIFS(OFFSET(データ_研究棟施設!$M$5:$M$1048576,0,ROUND(DK$8*24,1)),データ_研究棟施設!$J$5:$J$1048576,OFFSET($G$9,ROW()-ROW($N$9),DK$6-$D$4))&gt;=50,IF(SUMIFS(OFFSET(データ_研究棟施設!$M$5:$M$1048576,0,ROUND(DK$8*24,1)),データ_研究棟施設!$J$5:$J$1048576,OFFSET($G$9,ROW()-ROW($N$9),DK$6-$D$4))&gt;=100*$E100,"×","△"),IF(OR(DK$8&lt;9/24,DK$8&gt;=17/24,DK$110="△"),"△","〇")))</f>
        <v>△</v>
      </c>
      <c r="DL100" s="29" t="str">
        <f ca="1">IF(OR(DL$9="×",DL$110="×"),"×",IF(SUMIFS(OFFSET(データ_研究棟施設!$M$5:$M$1048576,0,ROUND(DL$8*24,1)),データ_研究棟施設!$J$5:$J$1048576,OFFSET($G$9,ROW()-ROW($N$9),DL$6-$D$4))&gt;=50,IF(SUMIFS(OFFSET(データ_研究棟施設!$M$5:$M$1048576,0,ROUND(DL$8*24,1)),データ_研究棟施設!$J$5:$J$1048576,OFFSET($G$9,ROW()-ROW($N$9),DL$6-$D$4))&gt;=100*$E100,"×","△"),IF(OR(DL$8&lt;9/24,DL$8&gt;=17/24,DL$110="△"),"△","〇")))</f>
        <v>△</v>
      </c>
      <c r="DM100" s="29" t="str">
        <f ca="1">IF(OR(DM$9="×",DM$110="×"),"×",IF(SUMIFS(OFFSET(データ_研究棟施設!$M$5:$M$1048576,0,ROUND(DM$8*24,1)),データ_研究棟施設!$J$5:$J$1048576,OFFSET($G$9,ROW()-ROW($N$9),DM$6-$D$4))&gt;=50,IF(SUMIFS(OFFSET(データ_研究棟施設!$M$5:$M$1048576,0,ROUND(DM$8*24,1)),データ_研究棟施設!$J$5:$J$1048576,OFFSET($G$9,ROW()-ROW($N$9),DM$6-$D$4))&gt;=100*$E100,"×","△"),IF(OR(DM$8&lt;9/24,DM$8&gt;=17/24,DM$110="△"),"△","〇")))</f>
        <v>△</v>
      </c>
      <c r="DN100" s="29" t="str">
        <f ca="1">IF(OR(DN$9="×",DN$110="×"),"×",IF(SUMIFS(OFFSET(データ_研究棟施設!$M$5:$M$1048576,0,ROUND(DN$8*24,1)),データ_研究棟施設!$J$5:$J$1048576,OFFSET($G$9,ROW()-ROW($N$9),DN$6-$D$4))&gt;=50,IF(SUMIFS(OFFSET(データ_研究棟施設!$M$5:$M$1048576,0,ROUND(DN$8*24,1)),データ_研究棟施設!$J$5:$J$1048576,OFFSET($G$9,ROW()-ROW($N$9),DN$6-$D$4))&gt;=100*$E100,"×","△"),IF(OR(DN$8&lt;9/24,DN$8&gt;=17/24,DN$110="△"),"△","〇")))</f>
        <v>△</v>
      </c>
      <c r="DO100" s="28" t="str">
        <f ca="1">IF(OR(DO$9="×",DO$110="×"),"×",IF(SUMIFS(OFFSET(データ_研究棟施設!$M$5:$M$1048576,0,ROUND(DO$8*24,1)),データ_研究棟施設!$J$5:$J$1048576,OFFSET($G$9,ROW()-ROW($N$9),DO$6-$D$4))&gt;=50,IF(SUMIFS(OFFSET(データ_研究棟施設!$M$5:$M$1048576,0,ROUND(DO$8*24,1)),データ_研究棟施設!$J$5:$J$1048576,OFFSET($G$9,ROW()-ROW($N$9),DO$6-$D$4))&gt;=100*$E100,"×","△"),IF(OR(DO$8&lt;9/24,DO$8&gt;=17/24,DO$110="△"),"△","〇")))</f>
        <v>〇</v>
      </c>
      <c r="DP100" s="29" t="str">
        <f ca="1">IF(OR(DP$9="×",DP$110="×"),"×",IF(SUMIFS(OFFSET(データ_研究棟施設!$M$5:$M$1048576,0,ROUND(DP$8*24,1)),データ_研究棟施設!$J$5:$J$1048576,OFFSET($G$9,ROW()-ROW($N$9),DP$6-$D$4))&gt;=50,IF(SUMIFS(OFFSET(データ_研究棟施設!$M$5:$M$1048576,0,ROUND(DP$8*24,1)),データ_研究棟施設!$J$5:$J$1048576,OFFSET($G$9,ROW()-ROW($N$9),DP$6-$D$4))&gt;=100*$E100,"×","△"),IF(OR(DP$8&lt;9/24,DP$8&gt;=17/24,DP$110="△"),"△","〇")))</f>
        <v>〇</v>
      </c>
      <c r="DQ100" s="29" t="str">
        <f ca="1">IF(OR(DQ$9="×",DQ$110="×"),"×",IF(SUMIFS(OFFSET(データ_研究棟施設!$M$5:$M$1048576,0,ROUND(DQ$8*24,1)),データ_研究棟施設!$J$5:$J$1048576,OFFSET($G$9,ROW()-ROW($N$9),DQ$6-$D$4))&gt;=50,IF(SUMIFS(OFFSET(データ_研究棟施設!$M$5:$M$1048576,0,ROUND(DQ$8*24,1)),データ_研究棟施設!$J$5:$J$1048576,OFFSET($G$9,ROW()-ROW($N$9),DQ$6-$D$4))&gt;=100*$E100,"×","△"),IF(OR(DQ$8&lt;9/24,DQ$8&gt;=17/24,DQ$110="△"),"△","〇")))</f>
        <v>〇</v>
      </c>
      <c r="DR100" s="30" t="str">
        <f ca="1">IF(OR(DR$9="×",DR$110="×"),"×",IF(SUMIFS(OFFSET(データ_研究棟施設!$M$5:$M$1048576,0,ROUND(DR$8*24,1)),データ_研究棟施設!$J$5:$J$1048576,OFFSET($G$9,ROW()-ROW($N$9),DR$6-$D$4))&gt;=50,IF(SUMIFS(OFFSET(データ_研究棟施設!$M$5:$M$1048576,0,ROUND(DR$8*24,1)),データ_研究棟施設!$J$5:$J$1048576,OFFSET($G$9,ROW()-ROW($N$9),DR$6-$D$4))&gt;=100*$E100,"×","△"),IF(OR(DR$8&lt;9/24,DR$8&gt;=17/24,DR$110="△"),"△","〇")))</f>
        <v>〇</v>
      </c>
      <c r="DS100" s="29" t="str">
        <f ca="1">IF(OR(DS$9="×",DS$110="×"),"×",IF(SUMIFS(OFFSET(データ_研究棟施設!$M$5:$M$1048576,0,ROUND(DS$8*24,1)),データ_研究棟施設!$J$5:$J$1048576,OFFSET($G$9,ROW()-ROW($N$9),DS$6-$D$4))&gt;=50,IF(SUMIFS(OFFSET(データ_研究棟施設!$M$5:$M$1048576,0,ROUND(DS$8*24,1)),データ_研究棟施設!$J$5:$J$1048576,OFFSET($G$9,ROW()-ROW($N$9),DS$6-$D$4))&gt;=100*$E100,"×","△"),IF(OR(DS$8&lt;9/24,DS$8&gt;=17/24,DS$110="△"),"△","〇")))</f>
        <v>〇</v>
      </c>
      <c r="DT100" s="29" t="str">
        <f ca="1">IF(OR(DT$9="×",DT$110="×"),"×",IF(SUMIFS(OFFSET(データ_研究棟施設!$M$5:$M$1048576,0,ROUND(DT$8*24,1)),データ_研究棟施設!$J$5:$J$1048576,OFFSET($G$9,ROW()-ROW($N$9),DT$6-$D$4))&gt;=50,IF(SUMIFS(OFFSET(データ_研究棟施設!$M$5:$M$1048576,0,ROUND(DT$8*24,1)),データ_研究棟施設!$J$5:$J$1048576,OFFSET($G$9,ROW()-ROW($N$9),DT$6-$D$4))&gt;=100*$E100,"×","△"),IF(OR(DT$8&lt;9/24,DT$8&gt;=17/24,DT$110="△"),"△","〇")))</f>
        <v>〇</v>
      </c>
      <c r="DU100" s="29" t="str">
        <f ca="1">IF(OR(DU$9="×",DU$110="×"),"×",IF(SUMIFS(OFFSET(データ_研究棟施設!$M$5:$M$1048576,0,ROUND(DU$8*24,1)),データ_研究棟施設!$J$5:$J$1048576,OFFSET($G$9,ROW()-ROW($N$9),DU$6-$D$4))&gt;=50,IF(SUMIFS(OFFSET(データ_研究棟施設!$M$5:$M$1048576,0,ROUND(DU$8*24,1)),データ_研究棟施設!$J$5:$J$1048576,OFFSET($G$9,ROW()-ROW($N$9),DU$6-$D$4))&gt;=100*$E100,"×","△"),IF(OR(DU$8&lt;9/24,DU$8&gt;=17/24,DU$110="△"),"△","〇")))</f>
        <v>〇</v>
      </c>
      <c r="DV100" s="29" t="str">
        <f ca="1">IF(OR(DV$9="×",DV$110="×"),"×",IF(SUMIFS(OFFSET(データ_研究棟施設!$M$5:$M$1048576,0,ROUND(DV$8*24,1)),データ_研究棟施設!$J$5:$J$1048576,OFFSET($G$9,ROW()-ROW($N$9),DV$6-$D$4))&gt;=50,IF(SUMIFS(OFFSET(データ_研究棟施設!$M$5:$M$1048576,0,ROUND(DV$8*24,1)),データ_研究棟施設!$J$5:$J$1048576,OFFSET($G$9,ROW()-ROW($N$9),DV$6-$D$4))&gt;=100*$E100,"×","△"),IF(OR(DV$8&lt;9/24,DV$8&gt;=17/24,DV$110="△"),"△","〇")))</f>
        <v>〇</v>
      </c>
      <c r="DW100" s="28" t="str">
        <f ca="1">IF(OR(DW$9="×",DW$110="×"),"×",IF(SUMIFS(OFFSET(データ_研究棟施設!$M$5:$M$1048576,0,ROUND(DW$8*24,1)),データ_研究棟施設!$J$5:$J$1048576,OFFSET($G$9,ROW()-ROW($N$9),DW$6-$D$4))&gt;=50,IF(SUMIFS(OFFSET(データ_研究棟施設!$M$5:$M$1048576,0,ROUND(DW$8*24,1)),データ_研究棟施設!$J$5:$J$1048576,OFFSET($G$9,ROW()-ROW($N$9),DW$6-$D$4))&gt;=100*$E100,"×","△"),IF(OR(DW$8&lt;9/24,DW$8&gt;=17/24,DW$110="△"),"△","〇")))</f>
        <v>△</v>
      </c>
      <c r="DX100" s="29" t="str">
        <f ca="1">IF(OR(DX$9="×",DX$110="×"),"×",IF(SUMIFS(OFFSET(データ_研究棟施設!$M$5:$M$1048576,0,ROUND(DX$8*24,1)),データ_研究棟施設!$J$5:$J$1048576,OFFSET($G$9,ROW()-ROW($N$9),DX$6-$D$4))&gt;=50,IF(SUMIFS(OFFSET(データ_研究棟施設!$M$5:$M$1048576,0,ROUND(DX$8*24,1)),データ_研究棟施設!$J$5:$J$1048576,OFFSET($G$9,ROW()-ROW($N$9),DX$6-$D$4))&gt;=100*$E100,"×","△"),IF(OR(DX$8&lt;9/24,DX$8&gt;=17/24,DX$110="△"),"△","〇")))</f>
        <v>△</v>
      </c>
      <c r="DY100" s="29" t="str">
        <f ca="1">IF(OR(DY$9="×",DY$110="×"),"×",IF(SUMIFS(OFFSET(データ_研究棟施設!$M$5:$M$1048576,0,ROUND(DY$8*24,1)),データ_研究棟施設!$J$5:$J$1048576,OFFSET($G$9,ROW()-ROW($N$9),DY$6-$D$4))&gt;=50,IF(SUMIFS(OFFSET(データ_研究棟施設!$M$5:$M$1048576,0,ROUND(DY$8*24,1)),データ_研究棟施設!$J$5:$J$1048576,OFFSET($G$9,ROW()-ROW($N$9),DY$6-$D$4))&gt;=100*$E100,"×","△"),IF(OR(DY$8&lt;9/24,DY$8&gt;=17/24,DY$110="△"),"△","〇")))</f>
        <v>△</v>
      </c>
      <c r="DZ100" s="30" t="str">
        <f ca="1">IF(OR(DZ$9="×",DZ$110="×"),"×",IF(SUMIFS(OFFSET(データ_研究棟施設!$M$5:$M$1048576,0,ROUND(DZ$8*24,1)),データ_研究棟施設!$J$5:$J$1048576,OFFSET($G$9,ROW()-ROW($N$9),DZ$6-$D$4))&gt;=50,IF(SUMIFS(OFFSET(データ_研究棟施設!$M$5:$M$1048576,0,ROUND(DZ$8*24,1)),データ_研究棟施設!$J$5:$J$1048576,OFFSET($G$9,ROW()-ROW($N$9),DZ$6-$D$4))&gt;=100*$E100,"×","△"),IF(OR(DZ$8&lt;9/24,DZ$8&gt;=17/24,DZ$110="△"),"△","〇")))</f>
        <v>△</v>
      </c>
      <c r="EA100" s="29" t="str">
        <f ca="1">IF(OR(EA$9="×",EA$110="×"),"×",IF(SUMIFS(OFFSET(データ_研究棟施設!$M$5:$M$1048576,0,ROUND(EA$8*24,1)),データ_研究棟施設!$J$5:$J$1048576,OFFSET($G$9,ROW()-ROW($N$9),EA$6-$D$4))&gt;=50,IF(SUMIFS(OFFSET(データ_研究棟施設!$M$5:$M$1048576,0,ROUND(EA$8*24,1)),データ_研究棟施設!$J$5:$J$1048576,OFFSET($G$9,ROW()-ROW($N$9),EA$6-$D$4))&gt;=100*$E100,"×","△"),IF(OR(EA$8&lt;9/24,EA$8&gt;=17/24,EA$110="△"),"△","〇")))</f>
        <v>△</v>
      </c>
      <c r="EB100" s="29" t="str">
        <f ca="1">IF(OR(EB$9="×",EB$110="×"),"×",IF(SUMIFS(OFFSET(データ_研究棟施設!$M$5:$M$1048576,0,ROUND(EB$8*24,1)),データ_研究棟施設!$J$5:$J$1048576,OFFSET($G$9,ROW()-ROW($N$9),EB$6-$D$4))&gt;=50,IF(SUMIFS(OFFSET(データ_研究棟施設!$M$5:$M$1048576,0,ROUND(EB$8*24,1)),データ_研究棟施設!$J$5:$J$1048576,OFFSET($G$9,ROW()-ROW($N$9),EB$6-$D$4))&gt;=100*$E100,"×","△"),IF(OR(EB$8&lt;9/24,EB$8&gt;=17/24,EB$110="△"),"△","〇")))</f>
        <v>△</v>
      </c>
      <c r="EC100" s="37" t="str">
        <f ca="1">IF(OR(EC$9="×",EC$110="×"),"×",IF(SUMIFS(OFFSET(データ_研究棟施設!$M$5:$M$1048576,0,ROUND(EC$8*24,1)),データ_研究棟施設!$J$5:$J$1048576,OFFSET($G$9,ROW()-ROW($N$9),EC$6-$D$4))&gt;=50,IF(SUMIFS(OFFSET(データ_研究棟施設!$M$5:$M$1048576,0,ROUND(EC$8*24,1)),データ_研究棟施設!$J$5:$J$1048576,OFFSET($G$9,ROW()-ROW($N$9),EC$6-$D$4))&gt;=100*$E100,"×","△"),IF(OR(EC$8&lt;9/24,EC$8&gt;=17/24,EC$110="△"),"△","〇")))</f>
        <v>△</v>
      </c>
      <c r="ED100" s="36" t="str">
        <f ca="1">IF(OR(ED$9="×",ED$110="×"),"×",IF(SUMIFS(OFFSET(データ_研究棟施設!$M$5:$M$1048576,0,ROUND(ED$8*24,1)),データ_研究棟施設!$J$5:$J$1048576,OFFSET($G$9,ROW()-ROW($N$9),ED$6-$D$4))&gt;=50,IF(SUMIFS(OFFSET(データ_研究棟施設!$M$5:$M$1048576,0,ROUND(ED$8*24,1)),データ_研究棟施設!$J$5:$J$1048576,OFFSET($G$9,ROW()-ROW($N$9),ED$6-$D$4))&gt;=100*$E100,"×","△"),IF(OR(ED$8&lt;9/24,ED$8&gt;=17/24,ED$110="△"),"△","〇")))</f>
        <v>×</v>
      </c>
      <c r="EE100" s="29" t="str">
        <f ca="1">IF(OR(EE$9="×",EE$110="×"),"×",IF(SUMIFS(OFFSET(データ_研究棟施設!$M$5:$M$1048576,0,ROUND(EE$8*24,1)),データ_研究棟施設!$J$5:$J$1048576,OFFSET($G$9,ROW()-ROW($N$9),EE$6-$D$4))&gt;=50,IF(SUMIFS(OFFSET(データ_研究棟施設!$M$5:$M$1048576,0,ROUND(EE$8*24,1)),データ_研究棟施設!$J$5:$J$1048576,OFFSET($G$9,ROW()-ROW($N$9),EE$6-$D$4))&gt;=100*$E100,"×","△"),IF(OR(EE$8&lt;9/24,EE$8&gt;=17/24,EE$110="△"),"△","〇")))</f>
        <v>×</v>
      </c>
      <c r="EF100" s="29" t="str">
        <f ca="1">IF(OR(EF$9="×",EF$110="×"),"×",IF(SUMIFS(OFFSET(データ_研究棟施設!$M$5:$M$1048576,0,ROUND(EF$8*24,1)),データ_研究棟施設!$J$5:$J$1048576,OFFSET($G$9,ROW()-ROW($N$9),EF$6-$D$4))&gt;=50,IF(SUMIFS(OFFSET(データ_研究棟施設!$M$5:$M$1048576,0,ROUND(EF$8*24,1)),データ_研究棟施設!$J$5:$J$1048576,OFFSET($G$9,ROW()-ROW($N$9),EF$6-$D$4))&gt;=100*$E100,"×","△"),IF(OR(EF$8&lt;9/24,EF$8&gt;=17/24,EF$110="△"),"△","〇")))</f>
        <v>×</v>
      </c>
      <c r="EG100" s="29" t="str">
        <f ca="1">IF(OR(EG$9="×",EG$110="×"),"×",IF(SUMIFS(OFFSET(データ_研究棟施設!$M$5:$M$1048576,0,ROUND(EG$8*24,1)),データ_研究棟施設!$J$5:$J$1048576,OFFSET($G$9,ROW()-ROW($N$9),EG$6-$D$4))&gt;=50,IF(SUMIFS(OFFSET(データ_研究棟施設!$M$5:$M$1048576,0,ROUND(EG$8*24,1)),データ_研究棟施設!$J$5:$J$1048576,OFFSET($G$9,ROW()-ROW($N$9),EG$6-$D$4))&gt;=100*$E100,"×","△"),IF(OR(EG$8&lt;9/24,EG$8&gt;=17/24,EG$110="△"),"△","〇")))</f>
        <v>×</v>
      </c>
      <c r="EH100" s="29" t="str">
        <f ca="1">IF(OR(EH$9="×",EH$110="×"),"×",IF(SUMIFS(OFFSET(データ_研究棟施設!$M$5:$M$1048576,0,ROUND(EH$8*24,1)),データ_研究棟施設!$J$5:$J$1048576,OFFSET($G$9,ROW()-ROW($N$9),EH$6-$D$4))&gt;=50,IF(SUMIFS(OFFSET(データ_研究棟施設!$M$5:$M$1048576,0,ROUND(EH$8*24,1)),データ_研究棟施設!$J$5:$J$1048576,OFFSET($G$9,ROW()-ROW($N$9),EH$6-$D$4))&gt;=100*$E100,"×","△"),IF(OR(EH$8&lt;9/24,EH$8&gt;=17/24,EH$110="△"),"△","〇")))</f>
        <v>×</v>
      </c>
      <c r="EI100" s="29" t="str">
        <f ca="1">IF(OR(EI$9="×",EI$110="×"),"×",IF(SUMIFS(OFFSET(データ_研究棟施設!$M$5:$M$1048576,0,ROUND(EI$8*24,1)),データ_研究棟施設!$J$5:$J$1048576,OFFSET($G$9,ROW()-ROW($N$9),EI$6-$D$4))&gt;=50,IF(SUMIFS(OFFSET(データ_研究棟施設!$M$5:$M$1048576,0,ROUND(EI$8*24,1)),データ_研究棟施設!$J$5:$J$1048576,OFFSET($G$9,ROW()-ROW($N$9),EI$6-$D$4))&gt;=100*$E100,"×","△"),IF(OR(EI$8&lt;9/24,EI$8&gt;=17/24,EI$110="△"),"△","〇")))</f>
        <v>×</v>
      </c>
      <c r="EJ100" s="29" t="str">
        <f ca="1">IF(OR(EJ$9="×",EJ$110="×"),"×",IF(SUMIFS(OFFSET(データ_研究棟施設!$M$5:$M$1048576,0,ROUND(EJ$8*24,1)),データ_研究棟施設!$J$5:$J$1048576,OFFSET($G$9,ROW()-ROW($N$9),EJ$6-$D$4))&gt;=50,IF(SUMIFS(OFFSET(データ_研究棟施設!$M$5:$M$1048576,0,ROUND(EJ$8*24,1)),データ_研究棟施設!$J$5:$J$1048576,OFFSET($G$9,ROW()-ROW($N$9),EJ$6-$D$4))&gt;=100*$E100,"×","△"),IF(OR(EJ$8&lt;9/24,EJ$8&gt;=17/24,EJ$110="△"),"△","〇")))</f>
        <v>×</v>
      </c>
      <c r="EK100" s="29" t="str">
        <f ca="1">IF(OR(EK$9="×",EK$110="×"),"×",IF(SUMIFS(OFFSET(データ_研究棟施設!$M$5:$M$1048576,0,ROUND(EK$8*24,1)),データ_研究棟施設!$J$5:$J$1048576,OFFSET($G$9,ROW()-ROW($N$9),EK$6-$D$4))&gt;=50,IF(SUMIFS(OFFSET(データ_研究棟施設!$M$5:$M$1048576,0,ROUND(EK$8*24,1)),データ_研究棟施設!$J$5:$J$1048576,OFFSET($G$9,ROW()-ROW($N$9),EK$6-$D$4))&gt;=100*$E100,"×","△"),IF(OR(EK$8&lt;9/24,EK$8&gt;=17/24,EK$110="△"),"△","〇")))</f>
        <v>×</v>
      </c>
      <c r="EL100" s="29" t="str">
        <f ca="1">IF(OR(EL$9="×",EL$110="×"),"×",IF(SUMIFS(OFFSET(データ_研究棟施設!$M$5:$M$1048576,0,ROUND(EL$8*24,1)),データ_研究棟施設!$J$5:$J$1048576,OFFSET($G$9,ROW()-ROW($N$9),EL$6-$D$4))&gt;=50,IF(SUMIFS(OFFSET(データ_研究棟施設!$M$5:$M$1048576,0,ROUND(EL$8*24,1)),データ_研究棟施設!$J$5:$J$1048576,OFFSET($G$9,ROW()-ROW($N$9),EL$6-$D$4))&gt;=100*$E100,"×","△"),IF(OR(EL$8&lt;9/24,EL$8&gt;=17/24,EL$110="△"),"△","〇")))</f>
        <v>×</v>
      </c>
      <c r="EM100" s="28" t="str">
        <f ca="1">IF(OR(EM$9="×",EM$110="×"),"×",IF(SUMIFS(OFFSET(データ_研究棟施設!$M$5:$M$1048576,0,ROUND(EM$8*24,1)),データ_研究棟施設!$J$5:$J$1048576,OFFSET($G$9,ROW()-ROW($N$9),EM$6-$D$4))&gt;=50,IF(SUMIFS(OFFSET(データ_研究棟施設!$M$5:$M$1048576,0,ROUND(EM$8*24,1)),データ_研究棟施設!$J$5:$J$1048576,OFFSET($G$9,ROW()-ROW($N$9),EM$6-$D$4))&gt;=100*$E100,"×","△"),IF(OR(EM$8&lt;9/24,EM$8&gt;=17/24,EM$110="△"),"△","〇")))</f>
        <v>×</v>
      </c>
      <c r="EN100" s="29" t="str">
        <f ca="1">IF(OR(EN$9="×",EN$110="×"),"×",IF(SUMIFS(OFFSET(データ_研究棟施設!$M$5:$M$1048576,0,ROUND(EN$8*24,1)),データ_研究棟施設!$J$5:$J$1048576,OFFSET($G$9,ROW()-ROW($N$9),EN$6-$D$4))&gt;=50,IF(SUMIFS(OFFSET(データ_研究棟施設!$M$5:$M$1048576,0,ROUND(EN$8*24,1)),データ_研究棟施設!$J$5:$J$1048576,OFFSET($G$9,ROW()-ROW($N$9),EN$6-$D$4))&gt;=100*$E100,"×","△"),IF(OR(EN$8&lt;9/24,EN$8&gt;=17/24,EN$110="△"),"△","〇")))</f>
        <v>×</v>
      </c>
      <c r="EO100" s="29" t="str">
        <f ca="1">IF(OR(EO$9="×",EO$110="×"),"×",IF(SUMIFS(OFFSET(データ_研究棟施設!$M$5:$M$1048576,0,ROUND(EO$8*24,1)),データ_研究棟施設!$J$5:$J$1048576,OFFSET($G$9,ROW()-ROW($N$9),EO$6-$D$4))&gt;=50,IF(SUMIFS(OFFSET(データ_研究棟施設!$M$5:$M$1048576,0,ROUND(EO$8*24,1)),データ_研究棟施設!$J$5:$J$1048576,OFFSET($G$9,ROW()-ROW($N$9),EO$6-$D$4))&gt;=100*$E100,"×","△"),IF(OR(EO$8&lt;9/24,EO$8&gt;=17/24,EO$110="△"),"△","〇")))</f>
        <v>×</v>
      </c>
      <c r="EP100" s="30" t="str">
        <f ca="1">IF(OR(EP$9="×",EP$110="×"),"×",IF(SUMIFS(OFFSET(データ_研究棟施設!$M$5:$M$1048576,0,ROUND(EP$8*24,1)),データ_研究棟施設!$J$5:$J$1048576,OFFSET($G$9,ROW()-ROW($N$9),EP$6-$D$4))&gt;=50,IF(SUMIFS(OFFSET(データ_研究棟施設!$M$5:$M$1048576,0,ROUND(EP$8*24,1)),データ_研究棟施設!$J$5:$J$1048576,OFFSET($G$9,ROW()-ROW($N$9),EP$6-$D$4))&gt;=100*$E100,"×","△"),IF(OR(EP$8&lt;9/24,EP$8&gt;=17/24,EP$110="△"),"△","〇")))</f>
        <v>×</v>
      </c>
      <c r="EQ100" s="29" t="str">
        <f ca="1">IF(OR(EQ$9="×",EQ$110="×"),"×",IF(SUMIFS(OFFSET(データ_研究棟施設!$M$5:$M$1048576,0,ROUND(EQ$8*24,1)),データ_研究棟施設!$J$5:$J$1048576,OFFSET($G$9,ROW()-ROW($N$9),EQ$6-$D$4))&gt;=50,IF(SUMIFS(OFFSET(データ_研究棟施設!$M$5:$M$1048576,0,ROUND(EQ$8*24,1)),データ_研究棟施設!$J$5:$J$1048576,OFFSET($G$9,ROW()-ROW($N$9),EQ$6-$D$4))&gt;=100*$E100,"×","△"),IF(OR(EQ$8&lt;9/24,EQ$8&gt;=17/24,EQ$110="△"),"△","〇")))</f>
        <v>×</v>
      </c>
      <c r="ER100" s="29" t="str">
        <f ca="1">IF(OR(ER$9="×",ER$110="×"),"×",IF(SUMIFS(OFFSET(データ_研究棟施設!$M$5:$M$1048576,0,ROUND(ER$8*24,1)),データ_研究棟施設!$J$5:$J$1048576,OFFSET($G$9,ROW()-ROW($N$9),ER$6-$D$4))&gt;=50,IF(SUMIFS(OFFSET(データ_研究棟施設!$M$5:$M$1048576,0,ROUND(ER$8*24,1)),データ_研究棟施設!$J$5:$J$1048576,OFFSET($G$9,ROW()-ROW($N$9),ER$6-$D$4))&gt;=100*$E100,"×","△"),IF(OR(ER$8&lt;9/24,ER$8&gt;=17/24,ER$110="△"),"△","〇")))</f>
        <v>×</v>
      </c>
      <c r="ES100" s="29" t="str">
        <f ca="1">IF(OR(ES$9="×",ES$110="×"),"×",IF(SUMIFS(OFFSET(データ_研究棟施設!$M$5:$M$1048576,0,ROUND(ES$8*24,1)),データ_研究棟施設!$J$5:$J$1048576,OFFSET($G$9,ROW()-ROW($N$9),ES$6-$D$4))&gt;=50,IF(SUMIFS(OFFSET(データ_研究棟施設!$M$5:$M$1048576,0,ROUND(ES$8*24,1)),データ_研究棟施設!$J$5:$J$1048576,OFFSET($G$9,ROW()-ROW($N$9),ES$6-$D$4))&gt;=100*$E100,"×","△"),IF(OR(ES$8&lt;9/24,ES$8&gt;=17/24,ES$110="△"),"△","〇")))</f>
        <v>×</v>
      </c>
      <c r="ET100" s="29" t="str">
        <f ca="1">IF(OR(ET$9="×",ET$110="×"),"×",IF(SUMIFS(OFFSET(データ_研究棟施設!$M$5:$M$1048576,0,ROUND(ET$8*24,1)),データ_研究棟施設!$J$5:$J$1048576,OFFSET($G$9,ROW()-ROW($N$9),ET$6-$D$4))&gt;=50,IF(SUMIFS(OFFSET(データ_研究棟施設!$M$5:$M$1048576,0,ROUND(ET$8*24,1)),データ_研究棟施設!$J$5:$J$1048576,OFFSET($G$9,ROW()-ROW($N$9),ET$6-$D$4))&gt;=100*$E100,"×","△"),IF(OR(ET$8&lt;9/24,ET$8&gt;=17/24,ET$110="△"),"△","〇")))</f>
        <v>×</v>
      </c>
      <c r="EU100" s="28" t="str">
        <f ca="1">IF(OR(EU$9="×",EU$110="×"),"×",IF(SUMIFS(OFFSET(データ_研究棟施設!$M$5:$M$1048576,0,ROUND(EU$8*24,1)),データ_研究棟施設!$J$5:$J$1048576,OFFSET($G$9,ROW()-ROW($N$9),EU$6-$D$4))&gt;=50,IF(SUMIFS(OFFSET(データ_研究棟施設!$M$5:$M$1048576,0,ROUND(EU$8*24,1)),データ_研究棟施設!$J$5:$J$1048576,OFFSET($G$9,ROW()-ROW($N$9),EU$6-$D$4))&gt;=100*$E100,"×","△"),IF(OR(EU$8&lt;9/24,EU$8&gt;=17/24,EU$110="△"),"△","〇")))</f>
        <v>×</v>
      </c>
      <c r="EV100" s="29" t="str">
        <f ca="1">IF(OR(EV$9="×",EV$110="×"),"×",IF(SUMIFS(OFFSET(データ_研究棟施設!$M$5:$M$1048576,0,ROUND(EV$8*24,1)),データ_研究棟施設!$J$5:$J$1048576,OFFSET($G$9,ROW()-ROW($N$9),EV$6-$D$4))&gt;=50,IF(SUMIFS(OFFSET(データ_研究棟施設!$M$5:$M$1048576,0,ROUND(EV$8*24,1)),データ_研究棟施設!$J$5:$J$1048576,OFFSET($G$9,ROW()-ROW($N$9),EV$6-$D$4))&gt;=100*$E100,"×","△"),IF(OR(EV$8&lt;9/24,EV$8&gt;=17/24,EV$110="△"),"△","〇")))</f>
        <v>×</v>
      </c>
      <c r="EW100" s="29" t="str">
        <f ca="1">IF(OR(EW$9="×",EW$110="×"),"×",IF(SUMIFS(OFFSET(データ_研究棟施設!$M$5:$M$1048576,0,ROUND(EW$8*24,1)),データ_研究棟施設!$J$5:$J$1048576,OFFSET($G$9,ROW()-ROW($N$9),EW$6-$D$4))&gt;=50,IF(SUMIFS(OFFSET(データ_研究棟施設!$M$5:$M$1048576,0,ROUND(EW$8*24,1)),データ_研究棟施設!$J$5:$J$1048576,OFFSET($G$9,ROW()-ROW($N$9),EW$6-$D$4))&gt;=100*$E100,"×","△"),IF(OR(EW$8&lt;9/24,EW$8&gt;=17/24,EW$110="△"),"△","〇")))</f>
        <v>×</v>
      </c>
      <c r="EX100" s="30" t="str">
        <f ca="1">IF(OR(EX$9="×",EX$110="×"),"×",IF(SUMIFS(OFFSET(データ_研究棟施設!$M$5:$M$1048576,0,ROUND(EX$8*24,1)),データ_研究棟施設!$J$5:$J$1048576,OFFSET($G$9,ROW()-ROW($N$9),EX$6-$D$4))&gt;=50,IF(SUMIFS(OFFSET(データ_研究棟施設!$M$5:$M$1048576,0,ROUND(EX$8*24,1)),データ_研究棟施設!$J$5:$J$1048576,OFFSET($G$9,ROW()-ROW($N$9),EX$6-$D$4))&gt;=100*$E100,"×","△"),IF(OR(EX$8&lt;9/24,EX$8&gt;=17/24,EX$110="△"),"△","〇")))</f>
        <v>×</v>
      </c>
      <c r="EY100" s="29" t="str">
        <f ca="1">IF(OR(EY$9="×",EY$110="×"),"×",IF(SUMIFS(OFFSET(データ_研究棟施設!$M$5:$M$1048576,0,ROUND(EY$8*24,1)),データ_研究棟施設!$J$5:$J$1048576,OFFSET($G$9,ROW()-ROW($N$9),EY$6-$D$4))&gt;=50,IF(SUMIFS(OFFSET(データ_研究棟施設!$M$5:$M$1048576,0,ROUND(EY$8*24,1)),データ_研究棟施設!$J$5:$J$1048576,OFFSET($G$9,ROW()-ROW($N$9),EY$6-$D$4))&gt;=100*$E100,"×","△"),IF(OR(EY$8&lt;9/24,EY$8&gt;=17/24,EY$110="△"),"△","〇")))</f>
        <v>×</v>
      </c>
      <c r="EZ100" s="29" t="str">
        <f ca="1">IF(OR(EZ$9="×",EZ$110="×"),"×",IF(SUMIFS(OFFSET(データ_研究棟施設!$M$5:$M$1048576,0,ROUND(EZ$8*24,1)),データ_研究棟施設!$J$5:$J$1048576,OFFSET($G$9,ROW()-ROW($N$9),EZ$6-$D$4))&gt;=50,IF(SUMIFS(OFFSET(データ_研究棟施設!$M$5:$M$1048576,0,ROUND(EZ$8*24,1)),データ_研究棟施設!$J$5:$J$1048576,OFFSET($G$9,ROW()-ROW($N$9),EZ$6-$D$4))&gt;=100*$E100,"×","△"),IF(OR(EZ$8&lt;9/24,EZ$8&gt;=17/24,EZ$110="△"),"△","〇")))</f>
        <v>×</v>
      </c>
      <c r="FA100" s="37" t="str">
        <f ca="1">IF(OR(FA$9="×",FA$110="×"),"×",IF(SUMIFS(OFFSET(データ_研究棟施設!$M$5:$M$1048576,0,ROUND(FA$8*24,1)),データ_研究棟施設!$J$5:$J$1048576,OFFSET($G$9,ROW()-ROW($N$9),FA$6-$D$4))&gt;=50,IF(SUMIFS(OFFSET(データ_研究棟施設!$M$5:$M$1048576,0,ROUND(FA$8*24,1)),データ_研究棟施設!$J$5:$J$1048576,OFFSET($G$9,ROW()-ROW($N$9),FA$6-$D$4))&gt;=100*$E100,"×","△"),IF(OR(FA$8&lt;9/24,FA$8&gt;=17/24,FA$110="△"),"△","〇")))</f>
        <v>×</v>
      </c>
      <c r="FB100" s="36" t="str">
        <f ca="1">IF(OR(FB$9="×",FB$110="×"),"×",IF(SUMIFS(OFFSET(データ_研究棟施設!$M$5:$M$1048576,0,ROUND(FB$8*24,1)),データ_研究棟施設!$J$5:$J$1048576,OFFSET($G$9,ROW()-ROW($N$9),FB$6-$D$4))&gt;=50,IF(SUMIFS(OFFSET(データ_研究棟施設!$M$5:$M$1048576,0,ROUND(FB$8*24,1)),データ_研究棟施設!$J$5:$J$1048576,OFFSET($G$9,ROW()-ROW($N$9),FB$6-$D$4))&gt;=100*$E100,"×","△"),IF(OR(FB$8&lt;9/24,FB$8&gt;=17/24,FB$110="△"),"△","〇")))</f>
        <v>×</v>
      </c>
      <c r="FC100" s="29" t="str">
        <f ca="1">IF(OR(FC$9="×",FC$110="×"),"×",IF(SUMIFS(OFFSET(データ_研究棟施設!$M$5:$M$1048576,0,ROUND(FC$8*24,1)),データ_研究棟施設!$J$5:$J$1048576,OFFSET($G$9,ROW()-ROW($N$9),FC$6-$D$4))&gt;=50,IF(SUMIFS(OFFSET(データ_研究棟施設!$M$5:$M$1048576,0,ROUND(FC$8*24,1)),データ_研究棟施設!$J$5:$J$1048576,OFFSET($G$9,ROW()-ROW($N$9),FC$6-$D$4))&gt;=100*$E100,"×","△"),IF(OR(FC$8&lt;9/24,FC$8&gt;=17/24,FC$110="△"),"△","〇")))</f>
        <v>×</v>
      </c>
      <c r="FD100" s="29" t="str">
        <f ca="1">IF(OR(FD$9="×",FD$110="×"),"×",IF(SUMIFS(OFFSET(データ_研究棟施設!$M$5:$M$1048576,0,ROUND(FD$8*24,1)),データ_研究棟施設!$J$5:$J$1048576,OFFSET($G$9,ROW()-ROW($N$9),FD$6-$D$4))&gt;=50,IF(SUMIFS(OFFSET(データ_研究棟施設!$M$5:$M$1048576,0,ROUND(FD$8*24,1)),データ_研究棟施設!$J$5:$J$1048576,OFFSET($G$9,ROW()-ROW($N$9),FD$6-$D$4))&gt;=100*$E100,"×","△"),IF(OR(FD$8&lt;9/24,FD$8&gt;=17/24,FD$110="△"),"△","〇")))</f>
        <v>×</v>
      </c>
      <c r="FE100" s="29" t="str">
        <f ca="1">IF(OR(FE$9="×",FE$110="×"),"×",IF(SUMIFS(OFFSET(データ_研究棟施設!$M$5:$M$1048576,0,ROUND(FE$8*24,1)),データ_研究棟施設!$J$5:$J$1048576,OFFSET($G$9,ROW()-ROW($N$9),FE$6-$D$4))&gt;=50,IF(SUMIFS(OFFSET(データ_研究棟施設!$M$5:$M$1048576,0,ROUND(FE$8*24,1)),データ_研究棟施設!$J$5:$J$1048576,OFFSET($G$9,ROW()-ROW($N$9),FE$6-$D$4))&gt;=100*$E100,"×","△"),IF(OR(FE$8&lt;9/24,FE$8&gt;=17/24,FE$110="△"),"△","〇")))</f>
        <v>×</v>
      </c>
      <c r="FF100" s="29" t="str">
        <f ca="1">IF(OR(FF$9="×",FF$110="×"),"×",IF(SUMIFS(OFFSET(データ_研究棟施設!$M$5:$M$1048576,0,ROUND(FF$8*24,1)),データ_研究棟施設!$J$5:$J$1048576,OFFSET($G$9,ROW()-ROW($N$9),FF$6-$D$4))&gt;=50,IF(SUMIFS(OFFSET(データ_研究棟施設!$M$5:$M$1048576,0,ROUND(FF$8*24,1)),データ_研究棟施設!$J$5:$J$1048576,OFFSET($G$9,ROW()-ROW($N$9),FF$6-$D$4))&gt;=100*$E100,"×","△"),IF(OR(FF$8&lt;9/24,FF$8&gt;=17/24,FF$110="△"),"△","〇")))</f>
        <v>×</v>
      </c>
      <c r="FG100" s="29" t="str">
        <f ca="1">IF(OR(FG$9="×",FG$110="×"),"×",IF(SUMIFS(OFFSET(データ_研究棟施設!$M$5:$M$1048576,0,ROUND(FG$8*24,1)),データ_研究棟施設!$J$5:$J$1048576,OFFSET($G$9,ROW()-ROW($N$9),FG$6-$D$4))&gt;=50,IF(SUMIFS(OFFSET(データ_研究棟施設!$M$5:$M$1048576,0,ROUND(FG$8*24,1)),データ_研究棟施設!$J$5:$J$1048576,OFFSET($G$9,ROW()-ROW($N$9),FG$6-$D$4))&gt;=100*$E100,"×","△"),IF(OR(FG$8&lt;9/24,FG$8&gt;=17/24,FG$110="△"),"△","〇")))</f>
        <v>×</v>
      </c>
      <c r="FH100" s="29" t="str">
        <f ca="1">IF(OR(FH$9="×",FH$110="×"),"×",IF(SUMIFS(OFFSET(データ_研究棟施設!$M$5:$M$1048576,0,ROUND(FH$8*24,1)),データ_研究棟施設!$J$5:$J$1048576,OFFSET($G$9,ROW()-ROW($N$9),FH$6-$D$4))&gt;=50,IF(SUMIFS(OFFSET(データ_研究棟施設!$M$5:$M$1048576,0,ROUND(FH$8*24,1)),データ_研究棟施設!$J$5:$J$1048576,OFFSET($G$9,ROW()-ROW($N$9),FH$6-$D$4))&gt;=100*$E100,"×","△"),IF(OR(FH$8&lt;9/24,FH$8&gt;=17/24,FH$110="△"),"△","〇")))</f>
        <v>×</v>
      </c>
      <c r="FI100" s="29" t="str">
        <f ca="1">IF(OR(FI$9="×",FI$110="×"),"×",IF(SUMIFS(OFFSET(データ_研究棟施設!$M$5:$M$1048576,0,ROUND(FI$8*24,1)),データ_研究棟施設!$J$5:$J$1048576,OFFSET($G$9,ROW()-ROW($N$9),FI$6-$D$4))&gt;=50,IF(SUMIFS(OFFSET(データ_研究棟施設!$M$5:$M$1048576,0,ROUND(FI$8*24,1)),データ_研究棟施設!$J$5:$J$1048576,OFFSET($G$9,ROW()-ROW($N$9),FI$6-$D$4))&gt;=100*$E100,"×","△"),IF(OR(FI$8&lt;9/24,FI$8&gt;=17/24,FI$110="△"),"△","〇")))</f>
        <v>×</v>
      </c>
      <c r="FJ100" s="29" t="str">
        <f ca="1">IF(OR(FJ$9="×",FJ$110="×"),"×",IF(SUMIFS(OFFSET(データ_研究棟施設!$M$5:$M$1048576,0,ROUND(FJ$8*24,1)),データ_研究棟施設!$J$5:$J$1048576,OFFSET($G$9,ROW()-ROW($N$9),FJ$6-$D$4))&gt;=50,IF(SUMIFS(OFFSET(データ_研究棟施設!$M$5:$M$1048576,0,ROUND(FJ$8*24,1)),データ_研究棟施設!$J$5:$J$1048576,OFFSET($G$9,ROW()-ROW($N$9),FJ$6-$D$4))&gt;=100*$E100,"×","△"),IF(OR(FJ$8&lt;9/24,FJ$8&gt;=17/24,FJ$110="△"),"△","〇")))</f>
        <v>×</v>
      </c>
      <c r="FK100" s="28" t="str">
        <f ca="1">IF(OR(FK$9="×",FK$110="×"),"×",IF(SUMIFS(OFFSET(データ_研究棟施設!$M$5:$M$1048576,0,ROUND(FK$8*24,1)),データ_研究棟施設!$J$5:$J$1048576,OFFSET($G$9,ROW()-ROW($N$9),FK$6-$D$4))&gt;=50,IF(SUMIFS(OFFSET(データ_研究棟施設!$M$5:$M$1048576,0,ROUND(FK$8*24,1)),データ_研究棟施設!$J$5:$J$1048576,OFFSET($G$9,ROW()-ROW($N$9),FK$6-$D$4))&gt;=100*$E100,"×","△"),IF(OR(FK$8&lt;9/24,FK$8&gt;=17/24,FK$110="△"),"△","〇")))</f>
        <v>×</v>
      </c>
      <c r="FL100" s="29" t="str">
        <f ca="1">IF(OR(FL$9="×",FL$110="×"),"×",IF(SUMIFS(OFFSET(データ_研究棟施設!$M$5:$M$1048576,0,ROUND(FL$8*24,1)),データ_研究棟施設!$J$5:$J$1048576,OFFSET($G$9,ROW()-ROW($N$9),FL$6-$D$4))&gt;=50,IF(SUMIFS(OFFSET(データ_研究棟施設!$M$5:$M$1048576,0,ROUND(FL$8*24,1)),データ_研究棟施設!$J$5:$J$1048576,OFFSET($G$9,ROW()-ROW($N$9),FL$6-$D$4))&gt;=100*$E100,"×","△"),IF(OR(FL$8&lt;9/24,FL$8&gt;=17/24,FL$110="△"),"△","〇")))</f>
        <v>×</v>
      </c>
      <c r="FM100" s="29" t="str">
        <f ca="1">IF(OR(FM$9="×",FM$110="×"),"×",IF(SUMIFS(OFFSET(データ_研究棟施設!$M$5:$M$1048576,0,ROUND(FM$8*24,1)),データ_研究棟施設!$J$5:$J$1048576,OFFSET($G$9,ROW()-ROW($N$9),FM$6-$D$4))&gt;=50,IF(SUMIFS(OFFSET(データ_研究棟施設!$M$5:$M$1048576,0,ROUND(FM$8*24,1)),データ_研究棟施設!$J$5:$J$1048576,OFFSET($G$9,ROW()-ROW($N$9),FM$6-$D$4))&gt;=100*$E100,"×","△"),IF(OR(FM$8&lt;9/24,FM$8&gt;=17/24,FM$110="△"),"△","〇")))</f>
        <v>×</v>
      </c>
      <c r="FN100" s="30" t="str">
        <f ca="1">IF(OR(FN$9="×",FN$110="×"),"×",IF(SUMIFS(OFFSET(データ_研究棟施設!$M$5:$M$1048576,0,ROUND(FN$8*24,1)),データ_研究棟施設!$J$5:$J$1048576,OFFSET($G$9,ROW()-ROW($N$9),FN$6-$D$4))&gt;=50,IF(SUMIFS(OFFSET(データ_研究棟施設!$M$5:$M$1048576,0,ROUND(FN$8*24,1)),データ_研究棟施設!$J$5:$J$1048576,OFFSET($G$9,ROW()-ROW($N$9),FN$6-$D$4))&gt;=100*$E100,"×","△"),IF(OR(FN$8&lt;9/24,FN$8&gt;=17/24,FN$110="△"),"△","〇")))</f>
        <v>×</v>
      </c>
      <c r="FO100" s="29" t="str">
        <f ca="1">IF(OR(FO$9="×",FO$110="×"),"×",IF(SUMIFS(OFFSET(データ_研究棟施設!$M$5:$M$1048576,0,ROUND(FO$8*24,1)),データ_研究棟施設!$J$5:$J$1048576,OFFSET($G$9,ROW()-ROW($N$9),FO$6-$D$4))&gt;=50,IF(SUMIFS(OFFSET(データ_研究棟施設!$M$5:$M$1048576,0,ROUND(FO$8*24,1)),データ_研究棟施設!$J$5:$J$1048576,OFFSET($G$9,ROW()-ROW($N$9),FO$6-$D$4))&gt;=100*$E100,"×","△"),IF(OR(FO$8&lt;9/24,FO$8&gt;=17/24,FO$110="△"),"△","〇")))</f>
        <v>×</v>
      </c>
      <c r="FP100" s="29" t="str">
        <f ca="1">IF(OR(FP$9="×",FP$110="×"),"×",IF(SUMIFS(OFFSET(データ_研究棟施設!$M$5:$M$1048576,0,ROUND(FP$8*24,1)),データ_研究棟施設!$J$5:$J$1048576,OFFSET($G$9,ROW()-ROW($N$9),FP$6-$D$4))&gt;=50,IF(SUMIFS(OFFSET(データ_研究棟施設!$M$5:$M$1048576,0,ROUND(FP$8*24,1)),データ_研究棟施設!$J$5:$J$1048576,OFFSET($G$9,ROW()-ROW($N$9),FP$6-$D$4))&gt;=100*$E100,"×","△"),IF(OR(FP$8&lt;9/24,FP$8&gt;=17/24,FP$110="△"),"△","〇")))</f>
        <v>×</v>
      </c>
      <c r="FQ100" s="29" t="str">
        <f ca="1">IF(OR(FQ$9="×",FQ$110="×"),"×",IF(SUMIFS(OFFSET(データ_研究棟施設!$M$5:$M$1048576,0,ROUND(FQ$8*24,1)),データ_研究棟施設!$J$5:$J$1048576,OFFSET($G$9,ROW()-ROW($N$9),FQ$6-$D$4))&gt;=50,IF(SUMIFS(OFFSET(データ_研究棟施設!$M$5:$M$1048576,0,ROUND(FQ$8*24,1)),データ_研究棟施設!$J$5:$J$1048576,OFFSET($G$9,ROW()-ROW($N$9),FQ$6-$D$4))&gt;=100*$E100,"×","△"),IF(OR(FQ$8&lt;9/24,FQ$8&gt;=17/24,FQ$110="△"),"△","〇")))</f>
        <v>×</v>
      </c>
      <c r="FR100" s="29" t="str">
        <f ca="1">IF(OR(FR$9="×",FR$110="×"),"×",IF(SUMIFS(OFFSET(データ_研究棟施設!$M$5:$M$1048576,0,ROUND(FR$8*24,1)),データ_研究棟施設!$J$5:$J$1048576,OFFSET($G$9,ROW()-ROW($N$9),FR$6-$D$4))&gt;=50,IF(SUMIFS(OFFSET(データ_研究棟施設!$M$5:$M$1048576,0,ROUND(FR$8*24,1)),データ_研究棟施設!$J$5:$J$1048576,OFFSET($G$9,ROW()-ROW($N$9),FR$6-$D$4))&gt;=100*$E100,"×","△"),IF(OR(FR$8&lt;9/24,FR$8&gt;=17/24,FR$110="△"),"△","〇")))</f>
        <v>×</v>
      </c>
      <c r="FS100" s="28" t="str">
        <f ca="1">IF(OR(FS$9="×",FS$110="×"),"×",IF(SUMIFS(OFFSET(データ_研究棟施設!$M$5:$M$1048576,0,ROUND(FS$8*24,1)),データ_研究棟施設!$J$5:$J$1048576,OFFSET($G$9,ROW()-ROW($N$9),FS$6-$D$4))&gt;=50,IF(SUMIFS(OFFSET(データ_研究棟施設!$M$5:$M$1048576,0,ROUND(FS$8*24,1)),データ_研究棟施設!$J$5:$J$1048576,OFFSET($G$9,ROW()-ROW($N$9),FS$6-$D$4))&gt;=100*$E100,"×","△"),IF(OR(FS$8&lt;9/24,FS$8&gt;=17/24,FS$110="△"),"△","〇")))</f>
        <v>×</v>
      </c>
      <c r="FT100" s="29" t="str">
        <f ca="1">IF(OR(FT$9="×",FT$110="×"),"×",IF(SUMIFS(OFFSET(データ_研究棟施設!$M$5:$M$1048576,0,ROUND(FT$8*24,1)),データ_研究棟施設!$J$5:$J$1048576,OFFSET($G$9,ROW()-ROW($N$9),FT$6-$D$4))&gt;=50,IF(SUMIFS(OFFSET(データ_研究棟施設!$M$5:$M$1048576,0,ROUND(FT$8*24,1)),データ_研究棟施設!$J$5:$J$1048576,OFFSET($G$9,ROW()-ROW($N$9),FT$6-$D$4))&gt;=100*$E100,"×","△"),IF(OR(FT$8&lt;9/24,FT$8&gt;=17/24,FT$110="△"),"△","〇")))</f>
        <v>×</v>
      </c>
      <c r="FU100" s="29" t="str">
        <f ca="1">IF(OR(FU$9="×",FU$110="×"),"×",IF(SUMIFS(OFFSET(データ_研究棟施設!$M$5:$M$1048576,0,ROUND(FU$8*24,1)),データ_研究棟施設!$J$5:$J$1048576,OFFSET($G$9,ROW()-ROW($N$9),FU$6-$D$4))&gt;=50,IF(SUMIFS(OFFSET(データ_研究棟施設!$M$5:$M$1048576,0,ROUND(FU$8*24,1)),データ_研究棟施設!$J$5:$J$1048576,OFFSET($G$9,ROW()-ROW($N$9),FU$6-$D$4))&gt;=100*$E100,"×","△"),IF(OR(FU$8&lt;9/24,FU$8&gt;=17/24,FU$110="△"),"△","〇")))</f>
        <v>×</v>
      </c>
      <c r="FV100" s="30" t="str">
        <f ca="1">IF(OR(FV$9="×",FV$110="×"),"×",IF(SUMIFS(OFFSET(データ_研究棟施設!$M$5:$M$1048576,0,ROUND(FV$8*24,1)),データ_研究棟施設!$J$5:$J$1048576,OFFSET($G$9,ROW()-ROW($N$9),FV$6-$D$4))&gt;=50,IF(SUMIFS(OFFSET(データ_研究棟施設!$M$5:$M$1048576,0,ROUND(FV$8*24,1)),データ_研究棟施設!$J$5:$J$1048576,OFFSET($G$9,ROW()-ROW($N$9),FV$6-$D$4))&gt;=100*$E100,"×","△"),IF(OR(FV$8&lt;9/24,FV$8&gt;=17/24,FV$110="△"),"△","〇")))</f>
        <v>×</v>
      </c>
      <c r="FW100" s="29" t="str">
        <f ca="1">IF(OR(FW$9="×",FW$110="×"),"×",IF(SUMIFS(OFFSET(データ_研究棟施設!$M$5:$M$1048576,0,ROUND(FW$8*24,1)),データ_研究棟施設!$J$5:$J$1048576,OFFSET($G$9,ROW()-ROW($N$9),FW$6-$D$4))&gt;=50,IF(SUMIFS(OFFSET(データ_研究棟施設!$M$5:$M$1048576,0,ROUND(FW$8*24,1)),データ_研究棟施設!$J$5:$J$1048576,OFFSET($G$9,ROW()-ROW($N$9),FW$6-$D$4))&gt;=100*$E100,"×","△"),IF(OR(FW$8&lt;9/24,FW$8&gt;=17/24,FW$110="△"),"△","〇")))</f>
        <v>×</v>
      </c>
      <c r="FX100" s="29" t="str">
        <f ca="1">IF(OR(FX$9="×",FX$110="×"),"×",IF(SUMIFS(OFFSET(データ_研究棟施設!$M$5:$M$1048576,0,ROUND(FX$8*24,1)),データ_研究棟施設!$J$5:$J$1048576,OFFSET($G$9,ROW()-ROW($N$9),FX$6-$D$4))&gt;=50,IF(SUMIFS(OFFSET(データ_研究棟施設!$M$5:$M$1048576,0,ROUND(FX$8*24,1)),データ_研究棟施設!$J$5:$J$1048576,OFFSET($G$9,ROW()-ROW($N$9),FX$6-$D$4))&gt;=100*$E100,"×","△"),IF(OR(FX$8&lt;9/24,FX$8&gt;=17/24,FX$110="△"),"△","〇")))</f>
        <v>×</v>
      </c>
      <c r="FY100" s="37" t="str">
        <f ca="1">IF(OR(FY$9="×",FY$110="×"),"×",IF(SUMIFS(OFFSET(データ_研究棟施設!$M$5:$M$1048576,0,ROUND(FY$8*24,1)),データ_研究棟施設!$J$5:$J$1048576,OFFSET($G$9,ROW()-ROW($N$9),FY$6-$D$4))&gt;=50,IF(SUMIFS(OFFSET(データ_研究棟施設!$M$5:$M$1048576,0,ROUND(FY$8*24,1)),データ_研究棟施設!$J$5:$J$1048576,OFFSET($G$9,ROW()-ROW($N$9),FY$6-$D$4))&gt;=100*$E100,"×","△"),IF(OR(FY$8&lt;9/24,FY$8&gt;=17/24,FY$110="△"),"△","〇")))</f>
        <v>×</v>
      </c>
    </row>
    <row r="101" spans="1:181">
      <c r="A101" s="17"/>
      <c r="B101" s="81" t="s">
        <v>303</v>
      </c>
      <c r="C101" s="82"/>
      <c r="D101" s="11" t="s">
        <v>265</v>
      </c>
      <c r="E101" s="10" t="str">
        <f>INDEX(施設情報!$D$1:$D$1000,MATCH(D101,施設情報!$C$1:$C$1000,0))</f>
        <v>1</v>
      </c>
      <c r="F101" s="11" t="s">
        <v>275</v>
      </c>
      <c r="G101" s="8" t="str">
        <f t="shared" si="29"/>
        <v>119-46391</v>
      </c>
      <c r="H101" s="10" t="str">
        <f t="shared" si="30"/>
        <v>119-46392</v>
      </c>
      <c r="I101" s="10" t="str">
        <f t="shared" si="31"/>
        <v>119-46393</v>
      </c>
      <c r="J101" s="10" t="str">
        <f t="shared" si="32"/>
        <v>119-46394</v>
      </c>
      <c r="K101" s="10" t="str">
        <f t="shared" si="33"/>
        <v>119-46395</v>
      </c>
      <c r="L101" s="10" t="str">
        <f t="shared" si="34"/>
        <v>119-46396</v>
      </c>
      <c r="M101" s="10" t="str">
        <f t="shared" si="35"/>
        <v>119-46397</v>
      </c>
      <c r="N101" s="36" t="str">
        <f ca="1">IF(OR(N$9="×",N$110="×"),"×",IF(SUMIFS(OFFSET(データ_研究棟施設!$M$5:$M$1048576,0,ROUND(N$8*24,1)),データ_研究棟施設!$J$5:$J$1048576,OFFSET($G$9,ROW()-ROW($N$9),N$6-$D$4))&gt;=50,IF(SUMIFS(OFFSET(データ_研究棟施設!$M$5:$M$1048576,0,ROUND(N$8*24,1)),データ_研究棟施設!$J$5:$J$1048576,OFFSET($G$9,ROW()-ROW($N$9),N$6-$D$4))&gt;=100*$E101,"×","△"),IF(OR(N$8&lt;9/24,N$8&gt;=17/24,N$110="△"),"△","〇")))</f>
        <v>△</v>
      </c>
      <c r="O101" s="29" t="str">
        <f ca="1">IF(OR(O$9="×",O$110="×"),"×",IF(SUMIFS(OFFSET(データ_研究棟施設!$M$5:$M$1048576,0,ROUND(O$8*24,1)),データ_研究棟施設!$J$5:$J$1048576,OFFSET($G$9,ROW()-ROW($N$9),O$6-$D$4))&gt;=50,IF(SUMIFS(OFFSET(データ_研究棟施設!$M$5:$M$1048576,0,ROUND(O$8*24,1)),データ_研究棟施設!$J$5:$J$1048576,OFFSET($G$9,ROW()-ROW($N$9),O$6-$D$4))&gt;=100*$E101,"×","△"),IF(OR(O$8&lt;9/24,O$8&gt;=17/24,O$110="△"),"△","〇")))</f>
        <v>△</v>
      </c>
      <c r="P101" s="29" t="str">
        <f ca="1">IF(OR(P$9="×",P$110="×"),"×",IF(SUMIFS(OFFSET(データ_研究棟施設!$M$5:$M$1048576,0,ROUND(P$8*24,1)),データ_研究棟施設!$J$5:$J$1048576,OFFSET($G$9,ROW()-ROW($N$9),P$6-$D$4))&gt;=50,IF(SUMIFS(OFFSET(データ_研究棟施設!$M$5:$M$1048576,0,ROUND(P$8*24,1)),データ_研究棟施設!$J$5:$J$1048576,OFFSET($G$9,ROW()-ROW($N$9),P$6-$D$4))&gt;=100*$E101,"×","△"),IF(OR(P$8&lt;9/24,P$8&gt;=17/24,P$110="△"),"△","〇")))</f>
        <v>△</v>
      </c>
      <c r="Q101" s="29" t="str">
        <f ca="1">IF(OR(Q$9="×",Q$110="×"),"×",IF(SUMIFS(OFFSET(データ_研究棟施設!$M$5:$M$1048576,0,ROUND(Q$8*24,1)),データ_研究棟施設!$J$5:$J$1048576,OFFSET($G$9,ROW()-ROW($N$9),Q$6-$D$4))&gt;=50,IF(SUMIFS(OFFSET(データ_研究棟施設!$M$5:$M$1048576,0,ROUND(Q$8*24,1)),データ_研究棟施設!$J$5:$J$1048576,OFFSET($G$9,ROW()-ROW($N$9),Q$6-$D$4))&gt;=100*$E101,"×","△"),IF(OR(Q$8&lt;9/24,Q$8&gt;=17/24,Q$110="△"),"△","〇")))</f>
        <v>△</v>
      </c>
      <c r="R101" s="29" t="str">
        <f ca="1">IF(OR(R$9="×",R$110="×"),"×",IF(SUMIFS(OFFSET(データ_研究棟施設!$M$5:$M$1048576,0,ROUND(R$8*24,1)),データ_研究棟施設!$J$5:$J$1048576,OFFSET($G$9,ROW()-ROW($N$9),R$6-$D$4))&gt;=50,IF(SUMIFS(OFFSET(データ_研究棟施設!$M$5:$M$1048576,0,ROUND(R$8*24,1)),データ_研究棟施設!$J$5:$J$1048576,OFFSET($G$9,ROW()-ROW($N$9),R$6-$D$4))&gt;=100*$E101,"×","△"),IF(OR(R$8&lt;9/24,R$8&gt;=17/24,R$110="△"),"△","〇")))</f>
        <v>△</v>
      </c>
      <c r="S101" s="29" t="str">
        <f ca="1">IF(OR(S$9="×",S$110="×"),"×",IF(SUMIFS(OFFSET(データ_研究棟施設!$M$5:$M$1048576,0,ROUND(S$8*24,1)),データ_研究棟施設!$J$5:$J$1048576,OFFSET($G$9,ROW()-ROW($N$9),S$6-$D$4))&gt;=50,IF(SUMIFS(OFFSET(データ_研究棟施設!$M$5:$M$1048576,0,ROUND(S$8*24,1)),データ_研究棟施設!$J$5:$J$1048576,OFFSET($G$9,ROW()-ROW($N$9),S$6-$D$4))&gt;=100*$E101,"×","△"),IF(OR(S$8&lt;9/24,S$8&gt;=17/24,S$110="△"),"△","〇")))</f>
        <v>△</v>
      </c>
      <c r="T101" s="29" t="str">
        <f ca="1">IF(OR(T$9="×",T$110="×"),"×",IF(SUMIFS(OFFSET(データ_研究棟施設!$M$5:$M$1048576,0,ROUND(T$8*24,1)),データ_研究棟施設!$J$5:$J$1048576,OFFSET($G$9,ROW()-ROW($N$9),T$6-$D$4))&gt;=50,IF(SUMIFS(OFFSET(データ_研究棟施設!$M$5:$M$1048576,0,ROUND(T$8*24,1)),データ_研究棟施設!$J$5:$J$1048576,OFFSET($G$9,ROW()-ROW($N$9),T$6-$D$4))&gt;=100*$E101,"×","△"),IF(OR(T$8&lt;9/24,T$8&gt;=17/24,T$110="△"),"△","〇")))</f>
        <v>△</v>
      </c>
      <c r="U101" s="29" t="str">
        <f ca="1">IF(OR(U$9="×",U$110="×"),"×",IF(SUMIFS(OFFSET(データ_研究棟施設!$M$5:$M$1048576,0,ROUND(U$8*24,1)),データ_研究棟施設!$J$5:$J$1048576,OFFSET($G$9,ROW()-ROW($N$9),U$6-$D$4))&gt;=50,IF(SUMIFS(OFFSET(データ_研究棟施設!$M$5:$M$1048576,0,ROUND(U$8*24,1)),データ_研究棟施設!$J$5:$J$1048576,OFFSET($G$9,ROW()-ROW($N$9),U$6-$D$4))&gt;=100*$E101,"×","△"),IF(OR(U$8&lt;9/24,U$8&gt;=17/24,U$110="△"),"△","〇")))</f>
        <v>△</v>
      </c>
      <c r="V101" s="29" t="str">
        <f ca="1">IF(OR(V$9="×",V$110="×"),"×",IF(SUMIFS(OFFSET(データ_研究棟施設!$M$5:$M$1048576,0,ROUND(V$8*24,1)),データ_研究棟施設!$J$5:$J$1048576,OFFSET($G$9,ROW()-ROW($N$9),V$6-$D$4))&gt;=50,IF(SUMIFS(OFFSET(データ_研究棟施設!$M$5:$M$1048576,0,ROUND(V$8*24,1)),データ_研究棟施設!$J$5:$J$1048576,OFFSET($G$9,ROW()-ROW($N$9),V$6-$D$4))&gt;=100*$E101,"×","△"),IF(OR(V$8&lt;9/24,V$8&gt;=17/24,V$110="△"),"△","〇")))</f>
        <v>△</v>
      </c>
      <c r="W101" s="28" t="str">
        <f ca="1">IF(OR(W$9="×",W$110="×"),"×",IF(SUMIFS(OFFSET(データ_研究棟施設!$M$5:$M$1048576,0,ROUND(W$8*24,1)),データ_研究棟施設!$J$5:$J$1048576,OFFSET($G$9,ROW()-ROW($N$9),W$6-$D$4))&gt;=50,IF(SUMIFS(OFFSET(データ_研究棟施設!$M$5:$M$1048576,0,ROUND(W$8*24,1)),データ_研究棟施設!$J$5:$J$1048576,OFFSET($G$9,ROW()-ROW($N$9),W$6-$D$4))&gt;=100*$E101,"×","△"),IF(OR(W$8&lt;9/24,W$8&gt;=17/24,W$110="△"),"△","〇")))</f>
        <v>〇</v>
      </c>
      <c r="X101" s="29" t="str">
        <f ca="1">IF(OR(X$9="×",X$110="×"),"×",IF(SUMIFS(OFFSET(データ_研究棟施設!$M$5:$M$1048576,0,ROUND(X$8*24,1)),データ_研究棟施設!$J$5:$J$1048576,OFFSET($G$9,ROW()-ROW($N$9),X$6-$D$4))&gt;=50,IF(SUMIFS(OFFSET(データ_研究棟施設!$M$5:$M$1048576,0,ROUND(X$8*24,1)),データ_研究棟施設!$J$5:$J$1048576,OFFSET($G$9,ROW()-ROW($N$9),X$6-$D$4))&gt;=100*$E101,"×","△"),IF(OR(X$8&lt;9/24,X$8&gt;=17/24,X$110="△"),"△","〇")))</f>
        <v>〇</v>
      </c>
      <c r="Y101" s="29" t="str">
        <f ca="1">IF(OR(Y$9="×",Y$110="×"),"×",IF(SUMIFS(OFFSET(データ_研究棟施設!$M$5:$M$1048576,0,ROUND(Y$8*24,1)),データ_研究棟施設!$J$5:$J$1048576,OFFSET($G$9,ROW()-ROW($N$9),Y$6-$D$4))&gt;=50,IF(SUMIFS(OFFSET(データ_研究棟施設!$M$5:$M$1048576,0,ROUND(Y$8*24,1)),データ_研究棟施設!$J$5:$J$1048576,OFFSET($G$9,ROW()-ROW($N$9),Y$6-$D$4))&gt;=100*$E101,"×","△"),IF(OR(Y$8&lt;9/24,Y$8&gt;=17/24,Y$110="△"),"△","〇")))</f>
        <v>〇</v>
      </c>
      <c r="Z101" s="30" t="str">
        <f ca="1">IF(OR(Z$9="×",Z$110="×"),"×",IF(SUMIFS(OFFSET(データ_研究棟施設!$M$5:$M$1048576,0,ROUND(Z$8*24,1)),データ_研究棟施設!$J$5:$J$1048576,OFFSET($G$9,ROW()-ROW($N$9),Z$6-$D$4))&gt;=50,IF(SUMIFS(OFFSET(データ_研究棟施設!$M$5:$M$1048576,0,ROUND(Z$8*24,1)),データ_研究棟施設!$J$5:$J$1048576,OFFSET($G$9,ROW()-ROW($N$9),Z$6-$D$4))&gt;=100*$E101,"×","△"),IF(OR(Z$8&lt;9/24,Z$8&gt;=17/24,Z$110="△"),"△","〇")))</f>
        <v>〇</v>
      </c>
      <c r="AA101" s="29" t="str">
        <f ca="1">IF(OR(AA$9="×",AA$110="×"),"×",IF(SUMIFS(OFFSET(データ_研究棟施設!$M$5:$M$1048576,0,ROUND(AA$8*24,1)),データ_研究棟施設!$J$5:$J$1048576,OFFSET($G$9,ROW()-ROW($N$9),AA$6-$D$4))&gt;=50,IF(SUMIFS(OFFSET(データ_研究棟施設!$M$5:$M$1048576,0,ROUND(AA$8*24,1)),データ_研究棟施設!$J$5:$J$1048576,OFFSET($G$9,ROW()-ROW($N$9),AA$6-$D$4))&gt;=100*$E101,"×","△"),IF(OR(AA$8&lt;9/24,AA$8&gt;=17/24,AA$110="△"),"△","〇")))</f>
        <v>〇</v>
      </c>
      <c r="AB101" s="29" t="str">
        <f ca="1">IF(OR(AB$9="×",AB$110="×"),"×",IF(SUMIFS(OFFSET(データ_研究棟施設!$M$5:$M$1048576,0,ROUND(AB$8*24,1)),データ_研究棟施設!$J$5:$J$1048576,OFFSET($G$9,ROW()-ROW($N$9),AB$6-$D$4))&gt;=50,IF(SUMIFS(OFFSET(データ_研究棟施設!$M$5:$M$1048576,0,ROUND(AB$8*24,1)),データ_研究棟施設!$J$5:$J$1048576,OFFSET($G$9,ROW()-ROW($N$9),AB$6-$D$4))&gt;=100*$E101,"×","△"),IF(OR(AB$8&lt;9/24,AB$8&gt;=17/24,AB$110="△"),"△","〇")))</f>
        <v>〇</v>
      </c>
      <c r="AC101" s="29" t="str">
        <f ca="1">IF(OR(AC$9="×",AC$110="×"),"×",IF(SUMIFS(OFFSET(データ_研究棟施設!$M$5:$M$1048576,0,ROUND(AC$8*24,1)),データ_研究棟施設!$J$5:$J$1048576,OFFSET($G$9,ROW()-ROW($N$9),AC$6-$D$4))&gt;=50,IF(SUMIFS(OFFSET(データ_研究棟施設!$M$5:$M$1048576,0,ROUND(AC$8*24,1)),データ_研究棟施設!$J$5:$J$1048576,OFFSET($G$9,ROW()-ROW($N$9),AC$6-$D$4))&gt;=100*$E101,"×","△"),IF(OR(AC$8&lt;9/24,AC$8&gt;=17/24,AC$110="△"),"△","〇")))</f>
        <v>〇</v>
      </c>
      <c r="AD101" s="29" t="str">
        <f ca="1">IF(OR(AD$9="×",AD$110="×"),"×",IF(SUMIFS(OFFSET(データ_研究棟施設!$M$5:$M$1048576,0,ROUND(AD$8*24,1)),データ_研究棟施設!$J$5:$J$1048576,OFFSET($G$9,ROW()-ROW($N$9),AD$6-$D$4))&gt;=50,IF(SUMIFS(OFFSET(データ_研究棟施設!$M$5:$M$1048576,0,ROUND(AD$8*24,1)),データ_研究棟施設!$J$5:$J$1048576,OFFSET($G$9,ROW()-ROW($N$9),AD$6-$D$4))&gt;=100*$E101,"×","△"),IF(OR(AD$8&lt;9/24,AD$8&gt;=17/24,AD$110="△"),"△","〇")))</f>
        <v>〇</v>
      </c>
      <c r="AE101" s="28" t="str">
        <f ca="1">IF(OR(AE$9="×",AE$110="×"),"×",IF(SUMIFS(OFFSET(データ_研究棟施設!$M$5:$M$1048576,0,ROUND(AE$8*24,1)),データ_研究棟施設!$J$5:$J$1048576,OFFSET($G$9,ROW()-ROW($N$9),AE$6-$D$4))&gt;=50,IF(SUMIFS(OFFSET(データ_研究棟施設!$M$5:$M$1048576,0,ROUND(AE$8*24,1)),データ_研究棟施設!$J$5:$J$1048576,OFFSET($G$9,ROW()-ROW($N$9),AE$6-$D$4))&gt;=100*$E101,"×","△"),IF(OR(AE$8&lt;9/24,AE$8&gt;=17/24,AE$110="△"),"△","〇")))</f>
        <v>△</v>
      </c>
      <c r="AF101" s="29" t="str">
        <f ca="1">IF(OR(AF$9="×",AF$110="×"),"×",IF(SUMIFS(OFFSET(データ_研究棟施設!$M$5:$M$1048576,0,ROUND(AF$8*24,1)),データ_研究棟施設!$J$5:$J$1048576,OFFSET($G$9,ROW()-ROW($N$9),AF$6-$D$4))&gt;=50,IF(SUMIFS(OFFSET(データ_研究棟施設!$M$5:$M$1048576,0,ROUND(AF$8*24,1)),データ_研究棟施設!$J$5:$J$1048576,OFFSET($G$9,ROW()-ROW($N$9),AF$6-$D$4))&gt;=100*$E101,"×","△"),IF(OR(AF$8&lt;9/24,AF$8&gt;=17/24,AF$110="△"),"△","〇")))</f>
        <v>△</v>
      </c>
      <c r="AG101" s="29" t="str">
        <f ca="1">IF(OR(AG$9="×",AG$110="×"),"×",IF(SUMIFS(OFFSET(データ_研究棟施設!$M$5:$M$1048576,0,ROUND(AG$8*24,1)),データ_研究棟施設!$J$5:$J$1048576,OFFSET($G$9,ROW()-ROW($N$9),AG$6-$D$4))&gt;=50,IF(SUMIFS(OFFSET(データ_研究棟施設!$M$5:$M$1048576,0,ROUND(AG$8*24,1)),データ_研究棟施設!$J$5:$J$1048576,OFFSET($G$9,ROW()-ROW($N$9),AG$6-$D$4))&gt;=100*$E101,"×","△"),IF(OR(AG$8&lt;9/24,AG$8&gt;=17/24,AG$110="△"),"△","〇")))</f>
        <v>△</v>
      </c>
      <c r="AH101" s="30" t="str">
        <f ca="1">IF(OR(AH$9="×",AH$110="×"),"×",IF(SUMIFS(OFFSET(データ_研究棟施設!$M$5:$M$1048576,0,ROUND(AH$8*24,1)),データ_研究棟施設!$J$5:$J$1048576,OFFSET($G$9,ROW()-ROW($N$9),AH$6-$D$4))&gt;=50,IF(SUMIFS(OFFSET(データ_研究棟施設!$M$5:$M$1048576,0,ROUND(AH$8*24,1)),データ_研究棟施設!$J$5:$J$1048576,OFFSET($G$9,ROW()-ROW($N$9),AH$6-$D$4))&gt;=100*$E101,"×","△"),IF(OR(AH$8&lt;9/24,AH$8&gt;=17/24,AH$110="△"),"△","〇")))</f>
        <v>△</v>
      </c>
      <c r="AI101" s="29" t="str">
        <f ca="1">IF(OR(AI$9="×",AI$110="×"),"×",IF(SUMIFS(OFFSET(データ_研究棟施設!$M$5:$M$1048576,0,ROUND(AI$8*24,1)),データ_研究棟施設!$J$5:$J$1048576,OFFSET($G$9,ROW()-ROW($N$9),AI$6-$D$4))&gt;=50,IF(SUMIFS(OFFSET(データ_研究棟施設!$M$5:$M$1048576,0,ROUND(AI$8*24,1)),データ_研究棟施設!$J$5:$J$1048576,OFFSET($G$9,ROW()-ROW($N$9),AI$6-$D$4))&gt;=100*$E101,"×","△"),IF(OR(AI$8&lt;9/24,AI$8&gt;=17/24,AI$110="△"),"△","〇")))</f>
        <v>△</v>
      </c>
      <c r="AJ101" s="29" t="str">
        <f ca="1">IF(OR(AJ$9="×",AJ$110="×"),"×",IF(SUMIFS(OFFSET(データ_研究棟施設!$M$5:$M$1048576,0,ROUND(AJ$8*24,1)),データ_研究棟施設!$J$5:$J$1048576,OFFSET($G$9,ROW()-ROW($N$9),AJ$6-$D$4))&gt;=50,IF(SUMIFS(OFFSET(データ_研究棟施設!$M$5:$M$1048576,0,ROUND(AJ$8*24,1)),データ_研究棟施設!$J$5:$J$1048576,OFFSET($G$9,ROW()-ROW($N$9),AJ$6-$D$4))&gt;=100*$E101,"×","△"),IF(OR(AJ$8&lt;9/24,AJ$8&gt;=17/24,AJ$110="△"),"△","〇")))</f>
        <v>△</v>
      </c>
      <c r="AK101" s="37" t="str">
        <f ca="1">IF(OR(AK$9="×",AK$110="×"),"×",IF(SUMIFS(OFFSET(データ_研究棟施設!$M$5:$M$1048576,0,ROUND(AK$8*24,1)),データ_研究棟施設!$J$5:$J$1048576,OFFSET($G$9,ROW()-ROW($N$9),AK$6-$D$4))&gt;=50,IF(SUMIFS(OFFSET(データ_研究棟施設!$M$5:$M$1048576,0,ROUND(AK$8*24,1)),データ_研究棟施設!$J$5:$J$1048576,OFFSET($G$9,ROW()-ROW($N$9),AK$6-$D$4))&gt;=100*$E101,"×","△"),IF(OR(AK$8&lt;9/24,AK$8&gt;=17/24,AK$110="△"),"△","〇")))</f>
        <v>△</v>
      </c>
      <c r="AL101" s="36" t="str">
        <f ca="1">IF(OR(AL$9="×",AL$110="×"),"×",IF(SUMIFS(OFFSET(データ_研究棟施設!$M$5:$M$1048576,0,ROUND(AL$8*24,1)),データ_研究棟施設!$J$5:$J$1048576,OFFSET($G$9,ROW()-ROW($N$9),AL$6-$D$4))&gt;=50,IF(SUMIFS(OFFSET(データ_研究棟施設!$M$5:$M$1048576,0,ROUND(AL$8*24,1)),データ_研究棟施設!$J$5:$J$1048576,OFFSET($G$9,ROW()-ROW($N$9),AL$6-$D$4))&gt;=100*$E101,"×","△"),IF(OR(AL$8&lt;9/24,AL$8&gt;=17/24,AL$110="△"),"△","〇")))</f>
        <v>△</v>
      </c>
      <c r="AM101" s="29" t="str">
        <f ca="1">IF(OR(AM$9="×",AM$110="×"),"×",IF(SUMIFS(OFFSET(データ_研究棟施設!$M$5:$M$1048576,0,ROUND(AM$8*24,1)),データ_研究棟施設!$J$5:$J$1048576,OFFSET($G$9,ROW()-ROW($N$9),AM$6-$D$4))&gt;=50,IF(SUMIFS(OFFSET(データ_研究棟施設!$M$5:$M$1048576,0,ROUND(AM$8*24,1)),データ_研究棟施設!$J$5:$J$1048576,OFFSET($G$9,ROW()-ROW($N$9),AM$6-$D$4))&gt;=100*$E101,"×","△"),IF(OR(AM$8&lt;9/24,AM$8&gt;=17/24,AM$110="△"),"△","〇")))</f>
        <v>△</v>
      </c>
      <c r="AN101" s="29" t="str">
        <f ca="1">IF(OR(AN$9="×",AN$110="×"),"×",IF(SUMIFS(OFFSET(データ_研究棟施設!$M$5:$M$1048576,0,ROUND(AN$8*24,1)),データ_研究棟施設!$J$5:$J$1048576,OFFSET($G$9,ROW()-ROW($N$9),AN$6-$D$4))&gt;=50,IF(SUMIFS(OFFSET(データ_研究棟施設!$M$5:$M$1048576,0,ROUND(AN$8*24,1)),データ_研究棟施設!$J$5:$J$1048576,OFFSET($G$9,ROW()-ROW($N$9),AN$6-$D$4))&gt;=100*$E101,"×","△"),IF(OR(AN$8&lt;9/24,AN$8&gt;=17/24,AN$110="△"),"△","〇")))</f>
        <v>△</v>
      </c>
      <c r="AO101" s="29" t="str">
        <f ca="1">IF(OR(AO$9="×",AO$110="×"),"×",IF(SUMIFS(OFFSET(データ_研究棟施設!$M$5:$M$1048576,0,ROUND(AO$8*24,1)),データ_研究棟施設!$J$5:$J$1048576,OFFSET($G$9,ROW()-ROW($N$9),AO$6-$D$4))&gt;=50,IF(SUMIFS(OFFSET(データ_研究棟施設!$M$5:$M$1048576,0,ROUND(AO$8*24,1)),データ_研究棟施設!$J$5:$J$1048576,OFFSET($G$9,ROW()-ROW($N$9),AO$6-$D$4))&gt;=100*$E101,"×","△"),IF(OR(AO$8&lt;9/24,AO$8&gt;=17/24,AO$110="△"),"△","〇")))</f>
        <v>△</v>
      </c>
      <c r="AP101" s="29" t="str">
        <f ca="1">IF(OR(AP$9="×",AP$110="×"),"×",IF(SUMIFS(OFFSET(データ_研究棟施設!$M$5:$M$1048576,0,ROUND(AP$8*24,1)),データ_研究棟施設!$J$5:$J$1048576,OFFSET($G$9,ROW()-ROW($N$9),AP$6-$D$4))&gt;=50,IF(SUMIFS(OFFSET(データ_研究棟施設!$M$5:$M$1048576,0,ROUND(AP$8*24,1)),データ_研究棟施設!$J$5:$J$1048576,OFFSET($G$9,ROW()-ROW($N$9),AP$6-$D$4))&gt;=100*$E101,"×","△"),IF(OR(AP$8&lt;9/24,AP$8&gt;=17/24,AP$110="△"),"△","〇")))</f>
        <v>△</v>
      </c>
      <c r="AQ101" s="29" t="str">
        <f ca="1">IF(OR(AQ$9="×",AQ$110="×"),"×",IF(SUMIFS(OFFSET(データ_研究棟施設!$M$5:$M$1048576,0,ROUND(AQ$8*24,1)),データ_研究棟施設!$J$5:$J$1048576,OFFSET($G$9,ROW()-ROW($N$9),AQ$6-$D$4))&gt;=50,IF(SUMIFS(OFFSET(データ_研究棟施設!$M$5:$M$1048576,0,ROUND(AQ$8*24,1)),データ_研究棟施設!$J$5:$J$1048576,OFFSET($G$9,ROW()-ROW($N$9),AQ$6-$D$4))&gt;=100*$E101,"×","△"),IF(OR(AQ$8&lt;9/24,AQ$8&gt;=17/24,AQ$110="△"),"△","〇")))</f>
        <v>△</v>
      </c>
      <c r="AR101" s="29" t="str">
        <f ca="1">IF(OR(AR$9="×",AR$110="×"),"×",IF(SUMIFS(OFFSET(データ_研究棟施設!$M$5:$M$1048576,0,ROUND(AR$8*24,1)),データ_研究棟施設!$J$5:$J$1048576,OFFSET($G$9,ROW()-ROW($N$9),AR$6-$D$4))&gt;=50,IF(SUMIFS(OFFSET(データ_研究棟施設!$M$5:$M$1048576,0,ROUND(AR$8*24,1)),データ_研究棟施設!$J$5:$J$1048576,OFFSET($G$9,ROW()-ROW($N$9),AR$6-$D$4))&gt;=100*$E101,"×","△"),IF(OR(AR$8&lt;9/24,AR$8&gt;=17/24,AR$110="△"),"△","〇")))</f>
        <v>△</v>
      </c>
      <c r="AS101" s="29" t="str">
        <f ca="1">IF(OR(AS$9="×",AS$110="×"),"×",IF(SUMIFS(OFFSET(データ_研究棟施設!$M$5:$M$1048576,0,ROUND(AS$8*24,1)),データ_研究棟施設!$J$5:$J$1048576,OFFSET($G$9,ROW()-ROW($N$9),AS$6-$D$4))&gt;=50,IF(SUMIFS(OFFSET(データ_研究棟施設!$M$5:$M$1048576,0,ROUND(AS$8*24,1)),データ_研究棟施設!$J$5:$J$1048576,OFFSET($G$9,ROW()-ROW($N$9),AS$6-$D$4))&gt;=100*$E101,"×","△"),IF(OR(AS$8&lt;9/24,AS$8&gt;=17/24,AS$110="△"),"△","〇")))</f>
        <v>△</v>
      </c>
      <c r="AT101" s="29" t="str">
        <f ca="1">IF(OR(AT$9="×",AT$110="×"),"×",IF(SUMIFS(OFFSET(データ_研究棟施設!$M$5:$M$1048576,0,ROUND(AT$8*24,1)),データ_研究棟施設!$J$5:$J$1048576,OFFSET($G$9,ROW()-ROW($N$9),AT$6-$D$4))&gt;=50,IF(SUMIFS(OFFSET(データ_研究棟施設!$M$5:$M$1048576,0,ROUND(AT$8*24,1)),データ_研究棟施設!$J$5:$J$1048576,OFFSET($G$9,ROW()-ROW($N$9),AT$6-$D$4))&gt;=100*$E101,"×","△"),IF(OR(AT$8&lt;9/24,AT$8&gt;=17/24,AT$110="△"),"△","〇")))</f>
        <v>△</v>
      </c>
      <c r="AU101" s="28" t="str">
        <f ca="1">IF(OR(AU$9="×",AU$110="×"),"×",IF(SUMIFS(OFFSET(データ_研究棟施設!$M$5:$M$1048576,0,ROUND(AU$8*24,1)),データ_研究棟施設!$J$5:$J$1048576,OFFSET($G$9,ROW()-ROW($N$9),AU$6-$D$4))&gt;=50,IF(SUMIFS(OFFSET(データ_研究棟施設!$M$5:$M$1048576,0,ROUND(AU$8*24,1)),データ_研究棟施設!$J$5:$J$1048576,OFFSET($G$9,ROW()-ROW($N$9),AU$6-$D$4))&gt;=100*$E101,"×","△"),IF(OR(AU$8&lt;9/24,AU$8&gt;=17/24,AU$110="△"),"△","〇")))</f>
        <v>〇</v>
      </c>
      <c r="AV101" s="29" t="str">
        <f ca="1">IF(OR(AV$9="×",AV$110="×"),"×",IF(SUMIFS(OFFSET(データ_研究棟施設!$M$5:$M$1048576,0,ROUND(AV$8*24,1)),データ_研究棟施設!$J$5:$J$1048576,OFFSET($G$9,ROW()-ROW($N$9),AV$6-$D$4))&gt;=50,IF(SUMIFS(OFFSET(データ_研究棟施設!$M$5:$M$1048576,0,ROUND(AV$8*24,1)),データ_研究棟施設!$J$5:$J$1048576,OFFSET($G$9,ROW()-ROW($N$9),AV$6-$D$4))&gt;=100*$E101,"×","△"),IF(OR(AV$8&lt;9/24,AV$8&gt;=17/24,AV$110="△"),"△","〇")))</f>
        <v>〇</v>
      </c>
      <c r="AW101" s="29" t="str">
        <f ca="1">IF(OR(AW$9="×",AW$110="×"),"×",IF(SUMIFS(OFFSET(データ_研究棟施設!$M$5:$M$1048576,0,ROUND(AW$8*24,1)),データ_研究棟施設!$J$5:$J$1048576,OFFSET($G$9,ROW()-ROW($N$9),AW$6-$D$4))&gt;=50,IF(SUMIFS(OFFSET(データ_研究棟施設!$M$5:$M$1048576,0,ROUND(AW$8*24,1)),データ_研究棟施設!$J$5:$J$1048576,OFFSET($G$9,ROW()-ROW($N$9),AW$6-$D$4))&gt;=100*$E101,"×","△"),IF(OR(AW$8&lt;9/24,AW$8&gt;=17/24,AW$110="△"),"△","〇")))</f>
        <v>〇</v>
      </c>
      <c r="AX101" s="30" t="str">
        <f ca="1">IF(OR(AX$9="×",AX$110="×"),"×",IF(SUMIFS(OFFSET(データ_研究棟施設!$M$5:$M$1048576,0,ROUND(AX$8*24,1)),データ_研究棟施設!$J$5:$J$1048576,OFFSET($G$9,ROW()-ROW($N$9),AX$6-$D$4))&gt;=50,IF(SUMIFS(OFFSET(データ_研究棟施設!$M$5:$M$1048576,0,ROUND(AX$8*24,1)),データ_研究棟施設!$J$5:$J$1048576,OFFSET($G$9,ROW()-ROW($N$9),AX$6-$D$4))&gt;=100*$E101,"×","△"),IF(OR(AX$8&lt;9/24,AX$8&gt;=17/24,AX$110="△"),"△","〇")))</f>
        <v>〇</v>
      </c>
      <c r="AY101" s="29" t="str">
        <f ca="1">IF(OR(AY$9="×",AY$110="×"),"×",IF(SUMIFS(OFFSET(データ_研究棟施設!$M$5:$M$1048576,0,ROUND(AY$8*24,1)),データ_研究棟施設!$J$5:$J$1048576,OFFSET($G$9,ROW()-ROW($N$9),AY$6-$D$4))&gt;=50,IF(SUMIFS(OFFSET(データ_研究棟施設!$M$5:$M$1048576,0,ROUND(AY$8*24,1)),データ_研究棟施設!$J$5:$J$1048576,OFFSET($G$9,ROW()-ROW($N$9),AY$6-$D$4))&gt;=100*$E101,"×","△"),IF(OR(AY$8&lt;9/24,AY$8&gt;=17/24,AY$110="△"),"△","〇")))</f>
        <v>〇</v>
      </c>
      <c r="AZ101" s="29" t="str">
        <f ca="1">IF(OR(AZ$9="×",AZ$110="×"),"×",IF(SUMIFS(OFFSET(データ_研究棟施設!$M$5:$M$1048576,0,ROUND(AZ$8*24,1)),データ_研究棟施設!$J$5:$J$1048576,OFFSET($G$9,ROW()-ROW($N$9),AZ$6-$D$4))&gt;=50,IF(SUMIFS(OFFSET(データ_研究棟施設!$M$5:$M$1048576,0,ROUND(AZ$8*24,1)),データ_研究棟施設!$J$5:$J$1048576,OFFSET($G$9,ROW()-ROW($N$9),AZ$6-$D$4))&gt;=100*$E101,"×","△"),IF(OR(AZ$8&lt;9/24,AZ$8&gt;=17/24,AZ$110="△"),"△","〇")))</f>
        <v>〇</v>
      </c>
      <c r="BA101" s="29" t="str">
        <f ca="1">IF(OR(BA$9="×",BA$110="×"),"×",IF(SUMIFS(OFFSET(データ_研究棟施設!$M$5:$M$1048576,0,ROUND(BA$8*24,1)),データ_研究棟施設!$J$5:$J$1048576,OFFSET($G$9,ROW()-ROW($N$9),BA$6-$D$4))&gt;=50,IF(SUMIFS(OFFSET(データ_研究棟施設!$M$5:$M$1048576,0,ROUND(BA$8*24,1)),データ_研究棟施設!$J$5:$J$1048576,OFFSET($G$9,ROW()-ROW($N$9),BA$6-$D$4))&gt;=100*$E101,"×","△"),IF(OR(BA$8&lt;9/24,BA$8&gt;=17/24,BA$110="△"),"△","〇")))</f>
        <v>〇</v>
      </c>
      <c r="BB101" s="29" t="str">
        <f ca="1">IF(OR(BB$9="×",BB$110="×"),"×",IF(SUMIFS(OFFSET(データ_研究棟施設!$M$5:$M$1048576,0,ROUND(BB$8*24,1)),データ_研究棟施設!$J$5:$J$1048576,OFFSET($G$9,ROW()-ROW($N$9),BB$6-$D$4))&gt;=50,IF(SUMIFS(OFFSET(データ_研究棟施設!$M$5:$M$1048576,0,ROUND(BB$8*24,1)),データ_研究棟施設!$J$5:$J$1048576,OFFSET($G$9,ROW()-ROW($N$9),BB$6-$D$4))&gt;=100*$E101,"×","△"),IF(OR(BB$8&lt;9/24,BB$8&gt;=17/24,BB$110="△"),"△","〇")))</f>
        <v>〇</v>
      </c>
      <c r="BC101" s="28" t="str">
        <f ca="1">IF(OR(BC$9="×",BC$110="×"),"×",IF(SUMIFS(OFFSET(データ_研究棟施設!$M$5:$M$1048576,0,ROUND(BC$8*24,1)),データ_研究棟施設!$J$5:$J$1048576,OFFSET($G$9,ROW()-ROW($N$9),BC$6-$D$4))&gt;=50,IF(SUMIFS(OFFSET(データ_研究棟施設!$M$5:$M$1048576,0,ROUND(BC$8*24,1)),データ_研究棟施設!$J$5:$J$1048576,OFFSET($G$9,ROW()-ROW($N$9),BC$6-$D$4))&gt;=100*$E101,"×","△"),IF(OR(BC$8&lt;9/24,BC$8&gt;=17/24,BC$110="△"),"△","〇")))</f>
        <v>△</v>
      </c>
      <c r="BD101" s="29" t="str">
        <f ca="1">IF(OR(BD$9="×",BD$110="×"),"×",IF(SUMIFS(OFFSET(データ_研究棟施設!$M$5:$M$1048576,0,ROUND(BD$8*24,1)),データ_研究棟施設!$J$5:$J$1048576,OFFSET($G$9,ROW()-ROW($N$9),BD$6-$D$4))&gt;=50,IF(SUMIFS(OFFSET(データ_研究棟施設!$M$5:$M$1048576,0,ROUND(BD$8*24,1)),データ_研究棟施設!$J$5:$J$1048576,OFFSET($G$9,ROW()-ROW($N$9),BD$6-$D$4))&gt;=100*$E101,"×","△"),IF(OR(BD$8&lt;9/24,BD$8&gt;=17/24,BD$110="△"),"△","〇")))</f>
        <v>△</v>
      </c>
      <c r="BE101" s="29" t="str">
        <f ca="1">IF(OR(BE$9="×",BE$110="×"),"×",IF(SUMIFS(OFFSET(データ_研究棟施設!$M$5:$M$1048576,0,ROUND(BE$8*24,1)),データ_研究棟施設!$J$5:$J$1048576,OFFSET($G$9,ROW()-ROW($N$9),BE$6-$D$4))&gt;=50,IF(SUMIFS(OFFSET(データ_研究棟施設!$M$5:$M$1048576,0,ROUND(BE$8*24,1)),データ_研究棟施設!$J$5:$J$1048576,OFFSET($G$9,ROW()-ROW($N$9),BE$6-$D$4))&gt;=100*$E101,"×","△"),IF(OR(BE$8&lt;9/24,BE$8&gt;=17/24,BE$110="△"),"△","〇")))</f>
        <v>△</v>
      </c>
      <c r="BF101" s="30" t="str">
        <f ca="1">IF(OR(BF$9="×",BF$110="×"),"×",IF(SUMIFS(OFFSET(データ_研究棟施設!$M$5:$M$1048576,0,ROUND(BF$8*24,1)),データ_研究棟施設!$J$5:$J$1048576,OFFSET($G$9,ROW()-ROW($N$9),BF$6-$D$4))&gt;=50,IF(SUMIFS(OFFSET(データ_研究棟施設!$M$5:$M$1048576,0,ROUND(BF$8*24,1)),データ_研究棟施設!$J$5:$J$1048576,OFFSET($G$9,ROW()-ROW($N$9),BF$6-$D$4))&gt;=100*$E101,"×","△"),IF(OR(BF$8&lt;9/24,BF$8&gt;=17/24,BF$110="△"),"△","〇")))</f>
        <v>△</v>
      </c>
      <c r="BG101" s="29" t="str">
        <f ca="1">IF(OR(BG$9="×",BG$110="×"),"×",IF(SUMIFS(OFFSET(データ_研究棟施設!$M$5:$M$1048576,0,ROUND(BG$8*24,1)),データ_研究棟施設!$J$5:$J$1048576,OFFSET($G$9,ROW()-ROW($N$9),BG$6-$D$4))&gt;=50,IF(SUMIFS(OFFSET(データ_研究棟施設!$M$5:$M$1048576,0,ROUND(BG$8*24,1)),データ_研究棟施設!$J$5:$J$1048576,OFFSET($G$9,ROW()-ROW($N$9),BG$6-$D$4))&gt;=100*$E101,"×","△"),IF(OR(BG$8&lt;9/24,BG$8&gt;=17/24,BG$110="△"),"△","〇")))</f>
        <v>△</v>
      </c>
      <c r="BH101" s="29" t="str">
        <f ca="1">IF(OR(BH$9="×",BH$110="×"),"×",IF(SUMIFS(OFFSET(データ_研究棟施設!$M$5:$M$1048576,0,ROUND(BH$8*24,1)),データ_研究棟施設!$J$5:$J$1048576,OFFSET($G$9,ROW()-ROW($N$9),BH$6-$D$4))&gt;=50,IF(SUMIFS(OFFSET(データ_研究棟施設!$M$5:$M$1048576,0,ROUND(BH$8*24,1)),データ_研究棟施設!$J$5:$J$1048576,OFFSET($G$9,ROW()-ROW($N$9),BH$6-$D$4))&gt;=100*$E101,"×","△"),IF(OR(BH$8&lt;9/24,BH$8&gt;=17/24,BH$110="△"),"△","〇")))</f>
        <v>△</v>
      </c>
      <c r="BI101" s="37" t="str">
        <f ca="1">IF(OR(BI$9="×",BI$110="×"),"×",IF(SUMIFS(OFFSET(データ_研究棟施設!$M$5:$M$1048576,0,ROUND(BI$8*24,1)),データ_研究棟施設!$J$5:$J$1048576,OFFSET($G$9,ROW()-ROW($N$9),BI$6-$D$4))&gt;=50,IF(SUMIFS(OFFSET(データ_研究棟施設!$M$5:$M$1048576,0,ROUND(BI$8*24,1)),データ_研究棟施設!$J$5:$J$1048576,OFFSET($G$9,ROW()-ROW($N$9),BI$6-$D$4))&gt;=100*$E101,"×","△"),IF(OR(BI$8&lt;9/24,BI$8&gt;=17/24,BI$110="△"),"△","〇")))</f>
        <v>△</v>
      </c>
      <c r="BJ101" s="36" t="str">
        <f ca="1">IF(OR(BJ$9="×",BJ$110="×"),"×",IF(SUMIFS(OFFSET(データ_研究棟施設!$M$5:$M$1048576,0,ROUND(BJ$8*24,1)),データ_研究棟施設!$J$5:$J$1048576,OFFSET($G$9,ROW()-ROW($N$9),BJ$6-$D$4))&gt;=50,IF(SUMIFS(OFFSET(データ_研究棟施設!$M$5:$M$1048576,0,ROUND(BJ$8*24,1)),データ_研究棟施設!$J$5:$J$1048576,OFFSET($G$9,ROW()-ROW($N$9),BJ$6-$D$4))&gt;=100*$E101,"×","△"),IF(OR(BJ$8&lt;9/24,BJ$8&gt;=17/24,BJ$110="△"),"△","〇")))</f>
        <v>△</v>
      </c>
      <c r="BK101" s="29" t="str">
        <f ca="1">IF(OR(BK$9="×",BK$110="×"),"×",IF(SUMIFS(OFFSET(データ_研究棟施設!$M$5:$M$1048576,0,ROUND(BK$8*24,1)),データ_研究棟施設!$J$5:$J$1048576,OFFSET($G$9,ROW()-ROW($N$9),BK$6-$D$4))&gt;=50,IF(SUMIFS(OFFSET(データ_研究棟施設!$M$5:$M$1048576,0,ROUND(BK$8*24,1)),データ_研究棟施設!$J$5:$J$1048576,OFFSET($G$9,ROW()-ROW($N$9),BK$6-$D$4))&gt;=100*$E101,"×","△"),IF(OR(BK$8&lt;9/24,BK$8&gt;=17/24,BK$110="△"),"△","〇")))</f>
        <v>△</v>
      </c>
      <c r="BL101" s="29" t="str">
        <f ca="1">IF(OR(BL$9="×",BL$110="×"),"×",IF(SUMIFS(OFFSET(データ_研究棟施設!$M$5:$M$1048576,0,ROUND(BL$8*24,1)),データ_研究棟施設!$J$5:$J$1048576,OFFSET($G$9,ROW()-ROW($N$9),BL$6-$D$4))&gt;=50,IF(SUMIFS(OFFSET(データ_研究棟施設!$M$5:$M$1048576,0,ROUND(BL$8*24,1)),データ_研究棟施設!$J$5:$J$1048576,OFFSET($G$9,ROW()-ROW($N$9),BL$6-$D$4))&gt;=100*$E101,"×","△"),IF(OR(BL$8&lt;9/24,BL$8&gt;=17/24,BL$110="△"),"△","〇")))</f>
        <v>△</v>
      </c>
      <c r="BM101" s="29" t="str">
        <f ca="1">IF(OR(BM$9="×",BM$110="×"),"×",IF(SUMIFS(OFFSET(データ_研究棟施設!$M$5:$M$1048576,0,ROUND(BM$8*24,1)),データ_研究棟施設!$J$5:$J$1048576,OFFSET($G$9,ROW()-ROW($N$9),BM$6-$D$4))&gt;=50,IF(SUMIFS(OFFSET(データ_研究棟施設!$M$5:$M$1048576,0,ROUND(BM$8*24,1)),データ_研究棟施設!$J$5:$J$1048576,OFFSET($G$9,ROW()-ROW($N$9),BM$6-$D$4))&gt;=100*$E101,"×","△"),IF(OR(BM$8&lt;9/24,BM$8&gt;=17/24,BM$110="△"),"△","〇")))</f>
        <v>△</v>
      </c>
      <c r="BN101" s="29" t="str">
        <f ca="1">IF(OR(BN$9="×",BN$110="×"),"×",IF(SUMIFS(OFFSET(データ_研究棟施設!$M$5:$M$1048576,0,ROUND(BN$8*24,1)),データ_研究棟施設!$J$5:$J$1048576,OFFSET($G$9,ROW()-ROW($N$9),BN$6-$D$4))&gt;=50,IF(SUMIFS(OFFSET(データ_研究棟施設!$M$5:$M$1048576,0,ROUND(BN$8*24,1)),データ_研究棟施設!$J$5:$J$1048576,OFFSET($G$9,ROW()-ROW($N$9),BN$6-$D$4))&gt;=100*$E101,"×","△"),IF(OR(BN$8&lt;9/24,BN$8&gt;=17/24,BN$110="△"),"△","〇")))</f>
        <v>△</v>
      </c>
      <c r="BO101" s="29" t="str">
        <f ca="1">IF(OR(BO$9="×",BO$110="×"),"×",IF(SUMIFS(OFFSET(データ_研究棟施設!$M$5:$M$1048576,0,ROUND(BO$8*24,1)),データ_研究棟施設!$J$5:$J$1048576,OFFSET($G$9,ROW()-ROW($N$9),BO$6-$D$4))&gt;=50,IF(SUMIFS(OFFSET(データ_研究棟施設!$M$5:$M$1048576,0,ROUND(BO$8*24,1)),データ_研究棟施設!$J$5:$J$1048576,OFFSET($G$9,ROW()-ROW($N$9),BO$6-$D$4))&gt;=100*$E101,"×","△"),IF(OR(BO$8&lt;9/24,BO$8&gt;=17/24,BO$110="△"),"△","〇")))</f>
        <v>△</v>
      </c>
      <c r="BP101" s="29" t="str">
        <f ca="1">IF(OR(BP$9="×",BP$110="×"),"×",IF(SUMIFS(OFFSET(データ_研究棟施設!$M$5:$M$1048576,0,ROUND(BP$8*24,1)),データ_研究棟施設!$J$5:$J$1048576,OFFSET($G$9,ROW()-ROW($N$9),BP$6-$D$4))&gt;=50,IF(SUMIFS(OFFSET(データ_研究棟施設!$M$5:$M$1048576,0,ROUND(BP$8*24,1)),データ_研究棟施設!$J$5:$J$1048576,OFFSET($G$9,ROW()-ROW($N$9),BP$6-$D$4))&gt;=100*$E101,"×","△"),IF(OR(BP$8&lt;9/24,BP$8&gt;=17/24,BP$110="△"),"△","〇")))</f>
        <v>△</v>
      </c>
      <c r="BQ101" s="29" t="str">
        <f ca="1">IF(OR(BQ$9="×",BQ$110="×"),"×",IF(SUMIFS(OFFSET(データ_研究棟施設!$M$5:$M$1048576,0,ROUND(BQ$8*24,1)),データ_研究棟施設!$J$5:$J$1048576,OFFSET($G$9,ROW()-ROW($N$9),BQ$6-$D$4))&gt;=50,IF(SUMIFS(OFFSET(データ_研究棟施設!$M$5:$M$1048576,0,ROUND(BQ$8*24,1)),データ_研究棟施設!$J$5:$J$1048576,OFFSET($G$9,ROW()-ROW($N$9),BQ$6-$D$4))&gt;=100*$E101,"×","△"),IF(OR(BQ$8&lt;9/24,BQ$8&gt;=17/24,BQ$110="△"),"△","〇")))</f>
        <v>△</v>
      </c>
      <c r="BR101" s="29" t="str">
        <f ca="1">IF(OR(BR$9="×",BR$110="×"),"×",IF(SUMIFS(OFFSET(データ_研究棟施設!$M$5:$M$1048576,0,ROUND(BR$8*24,1)),データ_研究棟施設!$J$5:$J$1048576,OFFSET($G$9,ROW()-ROW($N$9),BR$6-$D$4))&gt;=50,IF(SUMIFS(OFFSET(データ_研究棟施設!$M$5:$M$1048576,0,ROUND(BR$8*24,1)),データ_研究棟施設!$J$5:$J$1048576,OFFSET($G$9,ROW()-ROW($N$9),BR$6-$D$4))&gt;=100*$E101,"×","△"),IF(OR(BR$8&lt;9/24,BR$8&gt;=17/24,BR$110="△"),"△","〇")))</f>
        <v>△</v>
      </c>
      <c r="BS101" s="28" t="str">
        <f ca="1">IF(OR(BS$9="×",BS$110="×"),"×",IF(SUMIFS(OFFSET(データ_研究棟施設!$M$5:$M$1048576,0,ROUND(BS$8*24,1)),データ_研究棟施設!$J$5:$J$1048576,OFFSET($G$9,ROW()-ROW($N$9),BS$6-$D$4))&gt;=50,IF(SUMIFS(OFFSET(データ_研究棟施設!$M$5:$M$1048576,0,ROUND(BS$8*24,1)),データ_研究棟施設!$J$5:$J$1048576,OFFSET($G$9,ROW()-ROW($N$9),BS$6-$D$4))&gt;=100*$E101,"×","△"),IF(OR(BS$8&lt;9/24,BS$8&gt;=17/24,BS$110="△"),"△","〇")))</f>
        <v>〇</v>
      </c>
      <c r="BT101" s="29" t="str">
        <f ca="1">IF(OR(BT$9="×",BT$110="×"),"×",IF(SUMIFS(OFFSET(データ_研究棟施設!$M$5:$M$1048576,0,ROUND(BT$8*24,1)),データ_研究棟施設!$J$5:$J$1048576,OFFSET($G$9,ROW()-ROW($N$9),BT$6-$D$4))&gt;=50,IF(SUMIFS(OFFSET(データ_研究棟施設!$M$5:$M$1048576,0,ROUND(BT$8*24,1)),データ_研究棟施設!$J$5:$J$1048576,OFFSET($G$9,ROW()-ROW($N$9),BT$6-$D$4))&gt;=100*$E101,"×","△"),IF(OR(BT$8&lt;9/24,BT$8&gt;=17/24,BT$110="△"),"△","〇")))</f>
        <v>〇</v>
      </c>
      <c r="BU101" s="29" t="str">
        <f ca="1">IF(OR(BU$9="×",BU$110="×"),"×",IF(SUMIFS(OFFSET(データ_研究棟施設!$M$5:$M$1048576,0,ROUND(BU$8*24,1)),データ_研究棟施設!$J$5:$J$1048576,OFFSET($G$9,ROW()-ROW($N$9),BU$6-$D$4))&gt;=50,IF(SUMIFS(OFFSET(データ_研究棟施設!$M$5:$M$1048576,0,ROUND(BU$8*24,1)),データ_研究棟施設!$J$5:$J$1048576,OFFSET($G$9,ROW()-ROW($N$9),BU$6-$D$4))&gt;=100*$E101,"×","△"),IF(OR(BU$8&lt;9/24,BU$8&gt;=17/24,BU$110="△"),"△","〇")))</f>
        <v>〇</v>
      </c>
      <c r="BV101" s="30" t="str">
        <f ca="1">IF(OR(BV$9="×",BV$110="×"),"×",IF(SUMIFS(OFFSET(データ_研究棟施設!$M$5:$M$1048576,0,ROUND(BV$8*24,1)),データ_研究棟施設!$J$5:$J$1048576,OFFSET($G$9,ROW()-ROW($N$9),BV$6-$D$4))&gt;=50,IF(SUMIFS(OFFSET(データ_研究棟施設!$M$5:$M$1048576,0,ROUND(BV$8*24,1)),データ_研究棟施設!$J$5:$J$1048576,OFFSET($G$9,ROW()-ROW($N$9),BV$6-$D$4))&gt;=100*$E101,"×","△"),IF(OR(BV$8&lt;9/24,BV$8&gt;=17/24,BV$110="△"),"△","〇")))</f>
        <v>〇</v>
      </c>
      <c r="BW101" s="29" t="str">
        <f ca="1">IF(OR(BW$9="×",BW$110="×"),"×",IF(SUMIFS(OFFSET(データ_研究棟施設!$M$5:$M$1048576,0,ROUND(BW$8*24,1)),データ_研究棟施設!$J$5:$J$1048576,OFFSET($G$9,ROW()-ROW($N$9),BW$6-$D$4))&gt;=50,IF(SUMIFS(OFFSET(データ_研究棟施設!$M$5:$M$1048576,0,ROUND(BW$8*24,1)),データ_研究棟施設!$J$5:$J$1048576,OFFSET($G$9,ROW()-ROW($N$9),BW$6-$D$4))&gt;=100*$E101,"×","△"),IF(OR(BW$8&lt;9/24,BW$8&gt;=17/24,BW$110="△"),"△","〇")))</f>
        <v>〇</v>
      </c>
      <c r="BX101" s="29" t="str">
        <f ca="1">IF(OR(BX$9="×",BX$110="×"),"×",IF(SUMIFS(OFFSET(データ_研究棟施設!$M$5:$M$1048576,0,ROUND(BX$8*24,1)),データ_研究棟施設!$J$5:$J$1048576,OFFSET($G$9,ROW()-ROW($N$9),BX$6-$D$4))&gt;=50,IF(SUMIFS(OFFSET(データ_研究棟施設!$M$5:$M$1048576,0,ROUND(BX$8*24,1)),データ_研究棟施設!$J$5:$J$1048576,OFFSET($G$9,ROW()-ROW($N$9),BX$6-$D$4))&gt;=100*$E101,"×","△"),IF(OR(BX$8&lt;9/24,BX$8&gt;=17/24,BX$110="△"),"△","〇")))</f>
        <v>〇</v>
      </c>
      <c r="BY101" s="29" t="str">
        <f ca="1">IF(OR(BY$9="×",BY$110="×"),"×",IF(SUMIFS(OFFSET(データ_研究棟施設!$M$5:$M$1048576,0,ROUND(BY$8*24,1)),データ_研究棟施設!$J$5:$J$1048576,OFFSET($G$9,ROW()-ROW($N$9),BY$6-$D$4))&gt;=50,IF(SUMIFS(OFFSET(データ_研究棟施設!$M$5:$M$1048576,0,ROUND(BY$8*24,1)),データ_研究棟施設!$J$5:$J$1048576,OFFSET($G$9,ROW()-ROW($N$9),BY$6-$D$4))&gt;=100*$E101,"×","△"),IF(OR(BY$8&lt;9/24,BY$8&gt;=17/24,BY$110="△"),"△","〇")))</f>
        <v>〇</v>
      </c>
      <c r="BZ101" s="29" t="str">
        <f ca="1">IF(OR(BZ$9="×",BZ$110="×"),"×",IF(SUMIFS(OFFSET(データ_研究棟施設!$M$5:$M$1048576,0,ROUND(BZ$8*24,1)),データ_研究棟施設!$J$5:$J$1048576,OFFSET($G$9,ROW()-ROW($N$9),BZ$6-$D$4))&gt;=50,IF(SUMIFS(OFFSET(データ_研究棟施設!$M$5:$M$1048576,0,ROUND(BZ$8*24,1)),データ_研究棟施設!$J$5:$J$1048576,OFFSET($G$9,ROW()-ROW($N$9),BZ$6-$D$4))&gt;=100*$E101,"×","△"),IF(OR(BZ$8&lt;9/24,BZ$8&gt;=17/24,BZ$110="△"),"△","〇")))</f>
        <v>〇</v>
      </c>
      <c r="CA101" s="28" t="str">
        <f ca="1">IF(OR(CA$9="×",CA$110="×"),"×",IF(SUMIFS(OFFSET(データ_研究棟施設!$M$5:$M$1048576,0,ROUND(CA$8*24,1)),データ_研究棟施設!$J$5:$J$1048576,OFFSET($G$9,ROW()-ROW($N$9),CA$6-$D$4))&gt;=50,IF(SUMIFS(OFFSET(データ_研究棟施設!$M$5:$M$1048576,0,ROUND(CA$8*24,1)),データ_研究棟施設!$J$5:$J$1048576,OFFSET($G$9,ROW()-ROW($N$9),CA$6-$D$4))&gt;=100*$E101,"×","△"),IF(OR(CA$8&lt;9/24,CA$8&gt;=17/24,CA$110="△"),"△","〇")))</f>
        <v>△</v>
      </c>
      <c r="CB101" s="29" t="str">
        <f ca="1">IF(OR(CB$9="×",CB$110="×"),"×",IF(SUMIFS(OFFSET(データ_研究棟施設!$M$5:$M$1048576,0,ROUND(CB$8*24,1)),データ_研究棟施設!$J$5:$J$1048576,OFFSET($G$9,ROW()-ROW($N$9),CB$6-$D$4))&gt;=50,IF(SUMIFS(OFFSET(データ_研究棟施設!$M$5:$M$1048576,0,ROUND(CB$8*24,1)),データ_研究棟施設!$J$5:$J$1048576,OFFSET($G$9,ROW()-ROW($N$9),CB$6-$D$4))&gt;=100*$E101,"×","△"),IF(OR(CB$8&lt;9/24,CB$8&gt;=17/24,CB$110="△"),"△","〇")))</f>
        <v>△</v>
      </c>
      <c r="CC101" s="29" t="str">
        <f ca="1">IF(OR(CC$9="×",CC$110="×"),"×",IF(SUMIFS(OFFSET(データ_研究棟施設!$M$5:$M$1048576,0,ROUND(CC$8*24,1)),データ_研究棟施設!$J$5:$J$1048576,OFFSET($G$9,ROW()-ROW($N$9),CC$6-$D$4))&gt;=50,IF(SUMIFS(OFFSET(データ_研究棟施設!$M$5:$M$1048576,0,ROUND(CC$8*24,1)),データ_研究棟施設!$J$5:$J$1048576,OFFSET($G$9,ROW()-ROW($N$9),CC$6-$D$4))&gt;=100*$E101,"×","△"),IF(OR(CC$8&lt;9/24,CC$8&gt;=17/24,CC$110="△"),"△","〇")))</f>
        <v>△</v>
      </c>
      <c r="CD101" s="30" t="str">
        <f ca="1">IF(OR(CD$9="×",CD$110="×"),"×",IF(SUMIFS(OFFSET(データ_研究棟施設!$M$5:$M$1048576,0,ROUND(CD$8*24,1)),データ_研究棟施設!$J$5:$J$1048576,OFFSET($G$9,ROW()-ROW($N$9),CD$6-$D$4))&gt;=50,IF(SUMIFS(OFFSET(データ_研究棟施設!$M$5:$M$1048576,0,ROUND(CD$8*24,1)),データ_研究棟施設!$J$5:$J$1048576,OFFSET($G$9,ROW()-ROW($N$9),CD$6-$D$4))&gt;=100*$E101,"×","△"),IF(OR(CD$8&lt;9/24,CD$8&gt;=17/24,CD$110="△"),"△","〇")))</f>
        <v>△</v>
      </c>
      <c r="CE101" s="29" t="str">
        <f ca="1">IF(OR(CE$9="×",CE$110="×"),"×",IF(SUMIFS(OFFSET(データ_研究棟施設!$M$5:$M$1048576,0,ROUND(CE$8*24,1)),データ_研究棟施設!$J$5:$J$1048576,OFFSET($G$9,ROW()-ROW($N$9),CE$6-$D$4))&gt;=50,IF(SUMIFS(OFFSET(データ_研究棟施設!$M$5:$M$1048576,0,ROUND(CE$8*24,1)),データ_研究棟施設!$J$5:$J$1048576,OFFSET($G$9,ROW()-ROW($N$9),CE$6-$D$4))&gt;=100*$E101,"×","△"),IF(OR(CE$8&lt;9/24,CE$8&gt;=17/24,CE$110="△"),"△","〇")))</f>
        <v>△</v>
      </c>
      <c r="CF101" s="29" t="str">
        <f ca="1">IF(OR(CF$9="×",CF$110="×"),"×",IF(SUMIFS(OFFSET(データ_研究棟施設!$M$5:$M$1048576,0,ROUND(CF$8*24,1)),データ_研究棟施設!$J$5:$J$1048576,OFFSET($G$9,ROW()-ROW($N$9),CF$6-$D$4))&gt;=50,IF(SUMIFS(OFFSET(データ_研究棟施設!$M$5:$M$1048576,0,ROUND(CF$8*24,1)),データ_研究棟施設!$J$5:$J$1048576,OFFSET($G$9,ROW()-ROW($N$9),CF$6-$D$4))&gt;=100*$E101,"×","△"),IF(OR(CF$8&lt;9/24,CF$8&gt;=17/24,CF$110="△"),"△","〇")))</f>
        <v>△</v>
      </c>
      <c r="CG101" s="37" t="str">
        <f ca="1">IF(OR(CG$9="×",CG$110="×"),"×",IF(SUMIFS(OFFSET(データ_研究棟施設!$M$5:$M$1048576,0,ROUND(CG$8*24,1)),データ_研究棟施設!$J$5:$J$1048576,OFFSET($G$9,ROW()-ROW($N$9),CG$6-$D$4))&gt;=50,IF(SUMIFS(OFFSET(データ_研究棟施設!$M$5:$M$1048576,0,ROUND(CG$8*24,1)),データ_研究棟施設!$J$5:$J$1048576,OFFSET($G$9,ROW()-ROW($N$9),CG$6-$D$4))&gt;=100*$E101,"×","△"),IF(OR(CG$8&lt;9/24,CG$8&gt;=17/24,CG$110="△"),"△","〇")))</f>
        <v>△</v>
      </c>
      <c r="CH101" s="36" t="str">
        <f ca="1">IF(OR(CH$9="×",CH$110="×"),"×",IF(SUMIFS(OFFSET(データ_研究棟施設!$M$5:$M$1048576,0,ROUND(CH$8*24,1)),データ_研究棟施設!$J$5:$J$1048576,OFFSET($G$9,ROW()-ROW($N$9),CH$6-$D$4))&gt;=50,IF(SUMIFS(OFFSET(データ_研究棟施設!$M$5:$M$1048576,0,ROUND(CH$8*24,1)),データ_研究棟施設!$J$5:$J$1048576,OFFSET($G$9,ROW()-ROW($N$9),CH$6-$D$4))&gt;=100*$E101,"×","△"),IF(OR(CH$8&lt;9/24,CH$8&gt;=17/24,CH$110="△"),"△","〇")))</f>
        <v>△</v>
      </c>
      <c r="CI101" s="29" t="str">
        <f ca="1">IF(OR(CI$9="×",CI$110="×"),"×",IF(SUMIFS(OFFSET(データ_研究棟施設!$M$5:$M$1048576,0,ROUND(CI$8*24,1)),データ_研究棟施設!$J$5:$J$1048576,OFFSET($G$9,ROW()-ROW($N$9),CI$6-$D$4))&gt;=50,IF(SUMIFS(OFFSET(データ_研究棟施設!$M$5:$M$1048576,0,ROUND(CI$8*24,1)),データ_研究棟施設!$J$5:$J$1048576,OFFSET($G$9,ROW()-ROW($N$9),CI$6-$D$4))&gt;=100*$E101,"×","△"),IF(OR(CI$8&lt;9/24,CI$8&gt;=17/24,CI$110="△"),"△","〇")))</f>
        <v>△</v>
      </c>
      <c r="CJ101" s="29" t="str">
        <f ca="1">IF(OR(CJ$9="×",CJ$110="×"),"×",IF(SUMIFS(OFFSET(データ_研究棟施設!$M$5:$M$1048576,0,ROUND(CJ$8*24,1)),データ_研究棟施設!$J$5:$J$1048576,OFFSET($G$9,ROW()-ROW($N$9),CJ$6-$D$4))&gt;=50,IF(SUMIFS(OFFSET(データ_研究棟施設!$M$5:$M$1048576,0,ROUND(CJ$8*24,1)),データ_研究棟施設!$J$5:$J$1048576,OFFSET($G$9,ROW()-ROW($N$9),CJ$6-$D$4))&gt;=100*$E101,"×","△"),IF(OR(CJ$8&lt;9/24,CJ$8&gt;=17/24,CJ$110="△"),"△","〇")))</f>
        <v>△</v>
      </c>
      <c r="CK101" s="29" t="str">
        <f ca="1">IF(OR(CK$9="×",CK$110="×"),"×",IF(SUMIFS(OFFSET(データ_研究棟施設!$M$5:$M$1048576,0,ROUND(CK$8*24,1)),データ_研究棟施設!$J$5:$J$1048576,OFFSET($G$9,ROW()-ROW($N$9),CK$6-$D$4))&gt;=50,IF(SUMIFS(OFFSET(データ_研究棟施設!$M$5:$M$1048576,0,ROUND(CK$8*24,1)),データ_研究棟施設!$J$5:$J$1048576,OFFSET($G$9,ROW()-ROW($N$9),CK$6-$D$4))&gt;=100*$E101,"×","△"),IF(OR(CK$8&lt;9/24,CK$8&gt;=17/24,CK$110="△"),"△","〇")))</f>
        <v>△</v>
      </c>
      <c r="CL101" s="29" t="str">
        <f ca="1">IF(OR(CL$9="×",CL$110="×"),"×",IF(SUMIFS(OFFSET(データ_研究棟施設!$M$5:$M$1048576,0,ROUND(CL$8*24,1)),データ_研究棟施設!$J$5:$J$1048576,OFFSET($G$9,ROW()-ROW($N$9),CL$6-$D$4))&gt;=50,IF(SUMIFS(OFFSET(データ_研究棟施設!$M$5:$M$1048576,0,ROUND(CL$8*24,1)),データ_研究棟施設!$J$5:$J$1048576,OFFSET($G$9,ROW()-ROW($N$9),CL$6-$D$4))&gt;=100*$E101,"×","△"),IF(OR(CL$8&lt;9/24,CL$8&gt;=17/24,CL$110="△"),"△","〇")))</f>
        <v>△</v>
      </c>
      <c r="CM101" s="29" t="str">
        <f ca="1">IF(OR(CM$9="×",CM$110="×"),"×",IF(SUMIFS(OFFSET(データ_研究棟施設!$M$5:$M$1048576,0,ROUND(CM$8*24,1)),データ_研究棟施設!$J$5:$J$1048576,OFFSET($G$9,ROW()-ROW($N$9),CM$6-$D$4))&gt;=50,IF(SUMIFS(OFFSET(データ_研究棟施設!$M$5:$M$1048576,0,ROUND(CM$8*24,1)),データ_研究棟施設!$J$5:$J$1048576,OFFSET($G$9,ROW()-ROW($N$9),CM$6-$D$4))&gt;=100*$E101,"×","△"),IF(OR(CM$8&lt;9/24,CM$8&gt;=17/24,CM$110="△"),"△","〇")))</f>
        <v>△</v>
      </c>
      <c r="CN101" s="29" t="str">
        <f ca="1">IF(OR(CN$9="×",CN$110="×"),"×",IF(SUMIFS(OFFSET(データ_研究棟施設!$M$5:$M$1048576,0,ROUND(CN$8*24,1)),データ_研究棟施設!$J$5:$J$1048576,OFFSET($G$9,ROW()-ROW($N$9),CN$6-$D$4))&gt;=50,IF(SUMIFS(OFFSET(データ_研究棟施設!$M$5:$M$1048576,0,ROUND(CN$8*24,1)),データ_研究棟施設!$J$5:$J$1048576,OFFSET($G$9,ROW()-ROW($N$9),CN$6-$D$4))&gt;=100*$E101,"×","△"),IF(OR(CN$8&lt;9/24,CN$8&gt;=17/24,CN$110="△"),"△","〇")))</f>
        <v>△</v>
      </c>
      <c r="CO101" s="29" t="str">
        <f ca="1">IF(OR(CO$9="×",CO$110="×"),"×",IF(SUMIFS(OFFSET(データ_研究棟施設!$M$5:$M$1048576,0,ROUND(CO$8*24,1)),データ_研究棟施設!$J$5:$J$1048576,OFFSET($G$9,ROW()-ROW($N$9),CO$6-$D$4))&gt;=50,IF(SUMIFS(OFFSET(データ_研究棟施設!$M$5:$M$1048576,0,ROUND(CO$8*24,1)),データ_研究棟施設!$J$5:$J$1048576,OFFSET($G$9,ROW()-ROW($N$9),CO$6-$D$4))&gt;=100*$E101,"×","△"),IF(OR(CO$8&lt;9/24,CO$8&gt;=17/24,CO$110="△"),"△","〇")))</f>
        <v>△</v>
      </c>
      <c r="CP101" s="29" t="str">
        <f ca="1">IF(OR(CP$9="×",CP$110="×"),"×",IF(SUMIFS(OFFSET(データ_研究棟施設!$M$5:$M$1048576,0,ROUND(CP$8*24,1)),データ_研究棟施設!$J$5:$J$1048576,OFFSET($G$9,ROW()-ROW($N$9),CP$6-$D$4))&gt;=50,IF(SUMIFS(OFFSET(データ_研究棟施設!$M$5:$M$1048576,0,ROUND(CP$8*24,1)),データ_研究棟施設!$J$5:$J$1048576,OFFSET($G$9,ROW()-ROW($N$9),CP$6-$D$4))&gt;=100*$E101,"×","△"),IF(OR(CP$8&lt;9/24,CP$8&gt;=17/24,CP$110="△"),"△","〇")))</f>
        <v>△</v>
      </c>
      <c r="CQ101" s="28" t="str">
        <f ca="1">IF(OR(CQ$9="×",CQ$110="×"),"×",IF(SUMIFS(OFFSET(データ_研究棟施設!$M$5:$M$1048576,0,ROUND(CQ$8*24,1)),データ_研究棟施設!$J$5:$J$1048576,OFFSET($G$9,ROW()-ROW($N$9),CQ$6-$D$4))&gt;=50,IF(SUMIFS(OFFSET(データ_研究棟施設!$M$5:$M$1048576,0,ROUND(CQ$8*24,1)),データ_研究棟施設!$J$5:$J$1048576,OFFSET($G$9,ROW()-ROW($N$9),CQ$6-$D$4))&gt;=100*$E101,"×","△"),IF(OR(CQ$8&lt;9/24,CQ$8&gt;=17/24,CQ$110="△"),"△","〇")))</f>
        <v>〇</v>
      </c>
      <c r="CR101" s="29" t="str">
        <f ca="1">IF(OR(CR$9="×",CR$110="×"),"×",IF(SUMIFS(OFFSET(データ_研究棟施設!$M$5:$M$1048576,0,ROUND(CR$8*24,1)),データ_研究棟施設!$J$5:$J$1048576,OFFSET($G$9,ROW()-ROW($N$9),CR$6-$D$4))&gt;=50,IF(SUMIFS(OFFSET(データ_研究棟施設!$M$5:$M$1048576,0,ROUND(CR$8*24,1)),データ_研究棟施設!$J$5:$J$1048576,OFFSET($G$9,ROW()-ROW($N$9),CR$6-$D$4))&gt;=100*$E101,"×","△"),IF(OR(CR$8&lt;9/24,CR$8&gt;=17/24,CR$110="△"),"△","〇")))</f>
        <v>〇</v>
      </c>
      <c r="CS101" s="29" t="str">
        <f ca="1">IF(OR(CS$9="×",CS$110="×"),"×",IF(SUMIFS(OFFSET(データ_研究棟施設!$M$5:$M$1048576,0,ROUND(CS$8*24,1)),データ_研究棟施設!$J$5:$J$1048576,OFFSET($G$9,ROW()-ROW($N$9),CS$6-$D$4))&gt;=50,IF(SUMIFS(OFFSET(データ_研究棟施設!$M$5:$M$1048576,0,ROUND(CS$8*24,1)),データ_研究棟施設!$J$5:$J$1048576,OFFSET($G$9,ROW()-ROW($N$9),CS$6-$D$4))&gt;=100*$E101,"×","△"),IF(OR(CS$8&lt;9/24,CS$8&gt;=17/24,CS$110="△"),"△","〇")))</f>
        <v>〇</v>
      </c>
      <c r="CT101" s="30" t="str">
        <f ca="1">IF(OR(CT$9="×",CT$110="×"),"×",IF(SUMIFS(OFFSET(データ_研究棟施設!$M$5:$M$1048576,0,ROUND(CT$8*24,1)),データ_研究棟施設!$J$5:$J$1048576,OFFSET($G$9,ROW()-ROW($N$9),CT$6-$D$4))&gt;=50,IF(SUMIFS(OFFSET(データ_研究棟施設!$M$5:$M$1048576,0,ROUND(CT$8*24,1)),データ_研究棟施設!$J$5:$J$1048576,OFFSET($G$9,ROW()-ROW($N$9),CT$6-$D$4))&gt;=100*$E101,"×","△"),IF(OR(CT$8&lt;9/24,CT$8&gt;=17/24,CT$110="△"),"△","〇")))</f>
        <v>〇</v>
      </c>
      <c r="CU101" s="29" t="str">
        <f ca="1">IF(OR(CU$9="×",CU$110="×"),"×",IF(SUMIFS(OFFSET(データ_研究棟施設!$M$5:$M$1048576,0,ROUND(CU$8*24,1)),データ_研究棟施設!$J$5:$J$1048576,OFFSET($G$9,ROW()-ROW($N$9),CU$6-$D$4))&gt;=50,IF(SUMIFS(OFFSET(データ_研究棟施設!$M$5:$M$1048576,0,ROUND(CU$8*24,1)),データ_研究棟施設!$J$5:$J$1048576,OFFSET($G$9,ROW()-ROW($N$9),CU$6-$D$4))&gt;=100*$E101,"×","△"),IF(OR(CU$8&lt;9/24,CU$8&gt;=17/24,CU$110="△"),"△","〇")))</f>
        <v>〇</v>
      </c>
      <c r="CV101" s="29" t="str">
        <f ca="1">IF(OR(CV$9="×",CV$110="×"),"×",IF(SUMIFS(OFFSET(データ_研究棟施設!$M$5:$M$1048576,0,ROUND(CV$8*24,1)),データ_研究棟施設!$J$5:$J$1048576,OFFSET($G$9,ROW()-ROW($N$9),CV$6-$D$4))&gt;=50,IF(SUMIFS(OFFSET(データ_研究棟施設!$M$5:$M$1048576,0,ROUND(CV$8*24,1)),データ_研究棟施設!$J$5:$J$1048576,OFFSET($G$9,ROW()-ROW($N$9),CV$6-$D$4))&gt;=100*$E101,"×","△"),IF(OR(CV$8&lt;9/24,CV$8&gt;=17/24,CV$110="△"),"△","〇")))</f>
        <v>〇</v>
      </c>
      <c r="CW101" s="29" t="str">
        <f ca="1">IF(OR(CW$9="×",CW$110="×"),"×",IF(SUMIFS(OFFSET(データ_研究棟施設!$M$5:$M$1048576,0,ROUND(CW$8*24,1)),データ_研究棟施設!$J$5:$J$1048576,OFFSET($G$9,ROW()-ROW($N$9),CW$6-$D$4))&gt;=50,IF(SUMIFS(OFFSET(データ_研究棟施設!$M$5:$M$1048576,0,ROUND(CW$8*24,1)),データ_研究棟施設!$J$5:$J$1048576,OFFSET($G$9,ROW()-ROW($N$9),CW$6-$D$4))&gt;=100*$E101,"×","△"),IF(OR(CW$8&lt;9/24,CW$8&gt;=17/24,CW$110="△"),"△","〇")))</f>
        <v>〇</v>
      </c>
      <c r="CX101" s="29" t="str">
        <f ca="1">IF(OR(CX$9="×",CX$110="×"),"×",IF(SUMIFS(OFFSET(データ_研究棟施設!$M$5:$M$1048576,0,ROUND(CX$8*24,1)),データ_研究棟施設!$J$5:$J$1048576,OFFSET($G$9,ROW()-ROW($N$9),CX$6-$D$4))&gt;=50,IF(SUMIFS(OFFSET(データ_研究棟施設!$M$5:$M$1048576,0,ROUND(CX$8*24,1)),データ_研究棟施設!$J$5:$J$1048576,OFFSET($G$9,ROW()-ROW($N$9),CX$6-$D$4))&gt;=100*$E101,"×","△"),IF(OR(CX$8&lt;9/24,CX$8&gt;=17/24,CX$110="△"),"△","〇")))</f>
        <v>〇</v>
      </c>
      <c r="CY101" s="28" t="str">
        <f ca="1">IF(OR(CY$9="×",CY$110="×"),"×",IF(SUMIFS(OFFSET(データ_研究棟施設!$M$5:$M$1048576,0,ROUND(CY$8*24,1)),データ_研究棟施設!$J$5:$J$1048576,OFFSET($G$9,ROW()-ROW($N$9),CY$6-$D$4))&gt;=50,IF(SUMIFS(OFFSET(データ_研究棟施設!$M$5:$M$1048576,0,ROUND(CY$8*24,1)),データ_研究棟施設!$J$5:$J$1048576,OFFSET($G$9,ROW()-ROW($N$9),CY$6-$D$4))&gt;=100*$E101,"×","△"),IF(OR(CY$8&lt;9/24,CY$8&gt;=17/24,CY$110="△"),"△","〇")))</f>
        <v>△</v>
      </c>
      <c r="CZ101" s="29" t="str">
        <f ca="1">IF(OR(CZ$9="×",CZ$110="×"),"×",IF(SUMIFS(OFFSET(データ_研究棟施設!$M$5:$M$1048576,0,ROUND(CZ$8*24,1)),データ_研究棟施設!$J$5:$J$1048576,OFFSET($G$9,ROW()-ROW($N$9),CZ$6-$D$4))&gt;=50,IF(SUMIFS(OFFSET(データ_研究棟施設!$M$5:$M$1048576,0,ROUND(CZ$8*24,1)),データ_研究棟施設!$J$5:$J$1048576,OFFSET($G$9,ROW()-ROW($N$9),CZ$6-$D$4))&gt;=100*$E101,"×","△"),IF(OR(CZ$8&lt;9/24,CZ$8&gt;=17/24,CZ$110="△"),"△","〇")))</f>
        <v>△</v>
      </c>
      <c r="DA101" s="29" t="str">
        <f ca="1">IF(OR(DA$9="×",DA$110="×"),"×",IF(SUMIFS(OFFSET(データ_研究棟施設!$M$5:$M$1048576,0,ROUND(DA$8*24,1)),データ_研究棟施設!$J$5:$J$1048576,OFFSET($G$9,ROW()-ROW($N$9),DA$6-$D$4))&gt;=50,IF(SUMIFS(OFFSET(データ_研究棟施設!$M$5:$M$1048576,0,ROUND(DA$8*24,1)),データ_研究棟施設!$J$5:$J$1048576,OFFSET($G$9,ROW()-ROW($N$9),DA$6-$D$4))&gt;=100*$E101,"×","△"),IF(OR(DA$8&lt;9/24,DA$8&gt;=17/24,DA$110="△"),"△","〇")))</f>
        <v>△</v>
      </c>
      <c r="DB101" s="30" t="str">
        <f ca="1">IF(OR(DB$9="×",DB$110="×"),"×",IF(SUMIFS(OFFSET(データ_研究棟施設!$M$5:$M$1048576,0,ROUND(DB$8*24,1)),データ_研究棟施設!$J$5:$J$1048576,OFFSET($G$9,ROW()-ROW($N$9),DB$6-$D$4))&gt;=50,IF(SUMIFS(OFFSET(データ_研究棟施設!$M$5:$M$1048576,0,ROUND(DB$8*24,1)),データ_研究棟施設!$J$5:$J$1048576,OFFSET($G$9,ROW()-ROW($N$9),DB$6-$D$4))&gt;=100*$E101,"×","△"),IF(OR(DB$8&lt;9/24,DB$8&gt;=17/24,DB$110="△"),"△","〇")))</f>
        <v>△</v>
      </c>
      <c r="DC101" s="29" t="str">
        <f ca="1">IF(OR(DC$9="×",DC$110="×"),"×",IF(SUMIFS(OFFSET(データ_研究棟施設!$M$5:$M$1048576,0,ROUND(DC$8*24,1)),データ_研究棟施設!$J$5:$J$1048576,OFFSET($G$9,ROW()-ROW($N$9),DC$6-$D$4))&gt;=50,IF(SUMIFS(OFFSET(データ_研究棟施設!$M$5:$M$1048576,0,ROUND(DC$8*24,1)),データ_研究棟施設!$J$5:$J$1048576,OFFSET($G$9,ROW()-ROW($N$9),DC$6-$D$4))&gt;=100*$E101,"×","△"),IF(OR(DC$8&lt;9/24,DC$8&gt;=17/24,DC$110="△"),"△","〇")))</f>
        <v>△</v>
      </c>
      <c r="DD101" s="29" t="str">
        <f ca="1">IF(OR(DD$9="×",DD$110="×"),"×",IF(SUMIFS(OFFSET(データ_研究棟施設!$M$5:$M$1048576,0,ROUND(DD$8*24,1)),データ_研究棟施設!$J$5:$J$1048576,OFFSET($G$9,ROW()-ROW($N$9),DD$6-$D$4))&gt;=50,IF(SUMIFS(OFFSET(データ_研究棟施設!$M$5:$M$1048576,0,ROUND(DD$8*24,1)),データ_研究棟施設!$J$5:$J$1048576,OFFSET($G$9,ROW()-ROW($N$9),DD$6-$D$4))&gt;=100*$E101,"×","△"),IF(OR(DD$8&lt;9/24,DD$8&gt;=17/24,DD$110="△"),"△","〇")))</f>
        <v>△</v>
      </c>
      <c r="DE101" s="37" t="str">
        <f ca="1">IF(OR(DE$9="×",DE$110="×"),"×",IF(SUMIFS(OFFSET(データ_研究棟施設!$M$5:$M$1048576,0,ROUND(DE$8*24,1)),データ_研究棟施設!$J$5:$J$1048576,OFFSET($G$9,ROW()-ROW($N$9),DE$6-$D$4))&gt;=50,IF(SUMIFS(OFFSET(データ_研究棟施設!$M$5:$M$1048576,0,ROUND(DE$8*24,1)),データ_研究棟施設!$J$5:$J$1048576,OFFSET($G$9,ROW()-ROW($N$9),DE$6-$D$4))&gt;=100*$E101,"×","△"),IF(OR(DE$8&lt;9/24,DE$8&gt;=17/24,DE$110="△"),"△","〇")))</f>
        <v>△</v>
      </c>
      <c r="DF101" s="36" t="str">
        <f ca="1">IF(OR(DF$9="×",DF$110="×"),"×",IF(SUMIFS(OFFSET(データ_研究棟施設!$M$5:$M$1048576,0,ROUND(DF$8*24,1)),データ_研究棟施設!$J$5:$J$1048576,OFFSET($G$9,ROW()-ROW($N$9),DF$6-$D$4))&gt;=50,IF(SUMIFS(OFFSET(データ_研究棟施設!$M$5:$M$1048576,0,ROUND(DF$8*24,1)),データ_研究棟施設!$J$5:$J$1048576,OFFSET($G$9,ROW()-ROW($N$9),DF$6-$D$4))&gt;=100*$E101,"×","△"),IF(OR(DF$8&lt;9/24,DF$8&gt;=17/24,DF$110="△"),"△","〇")))</f>
        <v>△</v>
      </c>
      <c r="DG101" s="29" t="str">
        <f ca="1">IF(OR(DG$9="×",DG$110="×"),"×",IF(SUMIFS(OFFSET(データ_研究棟施設!$M$5:$M$1048576,0,ROUND(DG$8*24,1)),データ_研究棟施設!$J$5:$J$1048576,OFFSET($G$9,ROW()-ROW($N$9),DG$6-$D$4))&gt;=50,IF(SUMIFS(OFFSET(データ_研究棟施設!$M$5:$M$1048576,0,ROUND(DG$8*24,1)),データ_研究棟施設!$J$5:$J$1048576,OFFSET($G$9,ROW()-ROW($N$9),DG$6-$D$4))&gt;=100*$E101,"×","△"),IF(OR(DG$8&lt;9/24,DG$8&gt;=17/24,DG$110="△"),"△","〇")))</f>
        <v>△</v>
      </c>
      <c r="DH101" s="29" t="str">
        <f ca="1">IF(OR(DH$9="×",DH$110="×"),"×",IF(SUMIFS(OFFSET(データ_研究棟施設!$M$5:$M$1048576,0,ROUND(DH$8*24,1)),データ_研究棟施設!$J$5:$J$1048576,OFFSET($G$9,ROW()-ROW($N$9),DH$6-$D$4))&gt;=50,IF(SUMIFS(OFFSET(データ_研究棟施設!$M$5:$M$1048576,0,ROUND(DH$8*24,1)),データ_研究棟施設!$J$5:$J$1048576,OFFSET($G$9,ROW()-ROW($N$9),DH$6-$D$4))&gt;=100*$E101,"×","△"),IF(OR(DH$8&lt;9/24,DH$8&gt;=17/24,DH$110="△"),"△","〇")))</f>
        <v>△</v>
      </c>
      <c r="DI101" s="29" t="str">
        <f ca="1">IF(OR(DI$9="×",DI$110="×"),"×",IF(SUMIFS(OFFSET(データ_研究棟施設!$M$5:$M$1048576,0,ROUND(DI$8*24,1)),データ_研究棟施設!$J$5:$J$1048576,OFFSET($G$9,ROW()-ROW($N$9),DI$6-$D$4))&gt;=50,IF(SUMIFS(OFFSET(データ_研究棟施設!$M$5:$M$1048576,0,ROUND(DI$8*24,1)),データ_研究棟施設!$J$5:$J$1048576,OFFSET($G$9,ROW()-ROW($N$9),DI$6-$D$4))&gt;=100*$E101,"×","△"),IF(OR(DI$8&lt;9/24,DI$8&gt;=17/24,DI$110="△"),"△","〇")))</f>
        <v>△</v>
      </c>
      <c r="DJ101" s="29" t="str">
        <f ca="1">IF(OR(DJ$9="×",DJ$110="×"),"×",IF(SUMIFS(OFFSET(データ_研究棟施設!$M$5:$M$1048576,0,ROUND(DJ$8*24,1)),データ_研究棟施設!$J$5:$J$1048576,OFFSET($G$9,ROW()-ROW($N$9),DJ$6-$D$4))&gt;=50,IF(SUMIFS(OFFSET(データ_研究棟施設!$M$5:$M$1048576,0,ROUND(DJ$8*24,1)),データ_研究棟施設!$J$5:$J$1048576,OFFSET($G$9,ROW()-ROW($N$9),DJ$6-$D$4))&gt;=100*$E101,"×","△"),IF(OR(DJ$8&lt;9/24,DJ$8&gt;=17/24,DJ$110="△"),"△","〇")))</f>
        <v>△</v>
      </c>
      <c r="DK101" s="29" t="str">
        <f ca="1">IF(OR(DK$9="×",DK$110="×"),"×",IF(SUMIFS(OFFSET(データ_研究棟施設!$M$5:$M$1048576,0,ROUND(DK$8*24,1)),データ_研究棟施設!$J$5:$J$1048576,OFFSET($G$9,ROW()-ROW($N$9),DK$6-$D$4))&gt;=50,IF(SUMIFS(OFFSET(データ_研究棟施設!$M$5:$M$1048576,0,ROUND(DK$8*24,1)),データ_研究棟施設!$J$5:$J$1048576,OFFSET($G$9,ROW()-ROW($N$9),DK$6-$D$4))&gt;=100*$E101,"×","△"),IF(OR(DK$8&lt;9/24,DK$8&gt;=17/24,DK$110="△"),"△","〇")))</f>
        <v>△</v>
      </c>
      <c r="DL101" s="29" t="str">
        <f ca="1">IF(OR(DL$9="×",DL$110="×"),"×",IF(SUMIFS(OFFSET(データ_研究棟施設!$M$5:$M$1048576,0,ROUND(DL$8*24,1)),データ_研究棟施設!$J$5:$J$1048576,OFFSET($G$9,ROW()-ROW($N$9),DL$6-$D$4))&gt;=50,IF(SUMIFS(OFFSET(データ_研究棟施設!$M$5:$M$1048576,0,ROUND(DL$8*24,1)),データ_研究棟施設!$J$5:$J$1048576,OFFSET($G$9,ROW()-ROW($N$9),DL$6-$D$4))&gt;=100*$E101,"×","△"),IF(OR(DL$8&lt;9/24,DL$8&gt;=17/24,DL$110="△"),"△","〇")))</f>
        <v>△</v>
      </c>
      <c r="DM101" s="29" t="str">
        <f ca="1">IF(OR(DM$9="×",DM$110="×"),"×",IF(SUMIFS(OFFSET(データ_研究棟施設!$M$5:$M$1048576,0,ROUND(DM$8*24,1)),データ_研究棟施設!$J$5:$J$1048576,OFFSET($G$9,ROW()-ROW($N$9),DM$6-$D$4))&gt;=50,IF(SUMIFS(OFFSET(データ_研究棟施設!$M$5:$M$1048576,0,ROUND(DM$8*24,1)),データ_研究棟施設!$J$5:$J$1048576,OFFSET($G$9,ROW()-ROW($N$9),DM$6-$D$4))&gt;=100*$E101,"×","△"),IF(OR(DM$8&lt;9/24,DM$8&gt;=17/24,DM$110="△"),"△","〇")))</f>
        <v>△</v>
      </c>
      <c r="DN101" s="29" t="str">
        <f ca="1">IF(OR(DN$9="×",DN$110="×"),"×",IF(SUMIFS(OFFSET(データ_研究棟施設!$M$5:$M$1048576,0,ROUND(DN$8*24,1)),データ_研究棟施設!$J$5:$J$1048576,OFFSET($G$9,ROW()-ROW($N$9),DN$6-$D$4))&gt;=50,IF(SUMIFS(OFFSET(データ_研究棟施設!$M$5:$M$1048576,0,ROUND(DN$8*24,1)),データ_研究棟施設!$J$5:$J$1048576,OFFSET($G$9,ROW()-ROW($N$9),DN$6-$D$4))&gt;=100*$E101,"×","△"),IF(OR(DN$8&lt;9/24,DN$8&gt;=17/24,DN$110="△"),"△","〇")))</f>
        <v>△</v>
      </c>
      <c r="DO101" s="28" t="str">
        <f ca="1">IF(OR(DO$9="×",DO$110="×"),"×",IF(SUMIFS(OFFSET(データ_研究棟施設!$M$5:$M$1048576,0,ROUND(DO$8*24,1)),データ_研究棟施設!$J$5:$J$1048576,OFFSET($G$9,ROW()-ROW($N$9),DO$6-$D$4))&gt;=50,IF(SUMIFS(OFFSET(データ_研究棟施設!$M$5:$M$1048576,0,ROUND(DO$8*24,1)),データ_研究棟施設!$J$5:$J$1048576,OFFSET($G$9,ROW()-ROW($N$9),DO$6-$D$4))&gt;=100*$E101,"×","△"),IF(OR(DO$8&lt;9/24,DO$8&gt;=17/24,DO$110="△"),"△","〇")))</f>
        <v>〇</v>
      </c>
      <c r="DP101" s="29" t="str">
        <f ca="1">IF(OR(DP$9="×",DP$110="×"),"×",IF(SUMIFS(OFFSET(データ_研究棟施設!$M$5:$M$1048576,0,ROUND(DP$8*24,1)),データ_研究棟施設!$J$5:$J$1048576,OFFSET($G$9,ROW()-ROW($N$9),DP$6-$D$4))&gt;=50,IF(SUMIFS(OFFSET(データ_研究棟施設!$M$5:$M$1048576,0,ROUND(DP$8*24,1)),データ_研究棟施設!$J$5:$J$1048576,OFFSET($G$9,ROW()-ROW($N$9),DP$6-$D$4))&gt;=100*$E101,"×","△"),IF(OR(DP$8&lt;9/24,DP$8&gt;=17/24,DP$110="△"),"△","〇")))</f>
        <v>〇</v>
      </c>
      <c r="DQ101" s="29" t="str">
        <f ca="1">IF(OR(DQ$9="×",DQ$110="×"),"×",IF(SUMIFS(OFFSET(データ_研究棟施設!$M$5:$M$1048576,0,ROUND(DQ$8*24,1)),データ_研究棟施設!$J$5:$J$1048576,OFFSET($G$9,ROW()-ROW($N$9),DQ$6-$D$4))&gt;=50,IF(SUMIFS(OFFSET(データ_研究棟施設!$M$5:$M$1048576,0,ROUND(DQ$8*24,1)),データ_研究棟施設!$J$5:$J$1048576,OFFSET($G$9,ROW()-ROW($N$9),DQ$6-$D$4))&gt;=100*$E101,"×","△"),IF(OR(DQ$8&lt;9/24,DQ$8&gt;=17/24,DQ$110="△"),"△","〇")))</f>
        <v>〇</v>
      </c>
      <c r="DR101" s="30" t="str">
        <f ca="1">IF(OR(DR$9="×",DR$110="×"),"×",IF(SUMIFS(OFFSET(データ_研究棟施設!$M$5:$M$1048576,0,ROUND(DR$8*24,1)),データ_研究棟施設!$J$5:$J$1048576,OFFSET($G$9,ROW()-ROW($N$9),DR$6-$D$4))&gt;=50,IF(SUMIFS(OFFSET(データ_研究棟施設!$M$5:$M$1048576,0,ROUND(DR$8*24,1)),データ_研究棟施設!$J$5:$J$1048576,OFFSET($G$9,ROW()-ROW($N$9),DR$6-$D$4))&gt;=100*$E101,"×","△"),IF(OR(DR$8&lt;9/24,DR$8&gt;=17/24,DR$110="△"),"△","〇")))</f>
        <v>〇</v>
      </c>
      <c r="DS101" s="29" t="str">
        <f ca="1">IF(OR(DS$9="×",DS$110="×"),"×",IF(SUMIFS(OFFSET(データ_研究棟施設!$M$5:$M$1048576,0,ROUND(DS$8*24,1)),データ_研究棟施設!$J$5:$J$1048576,OFFSET($G$9,ROW()-ROW($N$9),DS$6-$D$4))&gt;=50,IF(SUMIFS(OFFSET(データ_研究棟施設!$M$5:$M$1048576,0,ROUND(DS$8*24,1)),データ_研究棟施設!$J$5:$J$1048576,OFFSET($G$9,ROW()-ROW($N$9),DS$6-$D$4))&gt;=100*$E101,"×","△"),IF(OR(DS$8&lt;9/24,DS$8&gt;=17/24,DS$110="△"),"△","〇")))</f>
        <v>〇</v>
      </c>
      <c r="DT101" s="29" t="str">
        <f ca="1">IF(OR(DT$9="×",DT$110="×"),"×",IF(SUMIFS(OFFSET(データ_研究棟施設!$M$5:$M$1048576,0,ROUND(DT$8*24,1)),データ_研究棟施設!$J$5:$J$1048576,OFFSET($G$9,ROW()-ROW($N$9),DT$6-$D$4))&gt;=50,IF(SUMIFS(OFFSET(データ_研究棟施設!$M$5:$M$1048576,0,ROUND(DT$8*24,1)),データ_研究棟施設!$J$5:$J$1048576,OFFSET($G$9,ROW()-ROW($N$9),DT$6-$D$4))&gt;=100*$E101,"×","△"),IF(OR(DT$8&lt;9/24,DT$8&gt;=17/24,DT$110="△"),"△","〇")))</f>
        <v>〇</v>
      </c>
      <c r="DU101" s="29" t="str">
        <f ca="1">IF(OR(DU$9="×",DU$110="×"),"×",IF(SUMIFS(OFFSET(データ_研究棟施設!$M$5:$M$1048576,0,ROUND(DU$8*24,1)),データ_研究棟施設!$J$5:$J$1048576,OFFSET($G$9,ROW()-ROW($N$9),DU$6-$D$4))&gt;=50,IF(SUMIFS(OFFSET(データ_研究棟施設!$M$5:$M$1048576,0,ROUND(DU$8*24,1)),データ_研究棟施設!$J$5:$J$1048576,OFFSET($G$9,ROW()-ROW($N$9),DU$6-$D$4))&gt;=100*$E101,"×","△"),IF(OR(DU$8&lt;9/24,DU$8&gt;=17/24,DU$110="△"),"△","〇")))</f>
        <v>〇</v>
      </c>
      <c r="DV101" s="29" t="str">
        <f ca="1">IF(OR(DV$9="×",DV$110="×"),"×",IF(SUMIFS(OFFSET(データ_研究棟施設!$M$5:$M$1048576,0,ROUND(DV$8*24,1)),データ_研究棟施設!$J$5:$J$1048576,OFFSET($G$9,ROW()-ROW($N$9),DV$6-$D$4))&gt;=50,IF(SUMIFS(OFFSET(データ_研究棟施設!$M$5:$M$1048576,0,ROUND(DV$8*24,1)),データ_研究棟施設!$J$5:$J$1048576,OFFSET($G$9,ROW()-ROW($N$9),DV$6-$D$4))&gt;=100*$E101,"×","△"),IF(OR(DV$8&lt;9/24,DV$8&gt;=17/24,DV$110="△"),"△","〇")))</f>
        <v>〇</v>
      </c>
      <c r="DW101" s="28" t="str">
        <f ca="1">IF(OR(DW$9="×",DW$110="×"),"×",IF(SUMIFS(OFFSET(データ_研究棟施設!$M$5:$M$1048576,0,ROUND(DW$8*24,1)),データ_研究棟施設!$J$5:$J$1048576,OFFSET($G$9,ROW()-ROW($N$9),DW$6-$D$4))&gt;=50,IF(SUMIFS(OFFSET(データ_研究棟施設!$M$5:$M$1048576,0,ROUND(DW$8*24,1)),データ_研究棟施設!$J$5:$J$1048576,OFFSET($G$9,ROW()-ROW($N$9),DW$6-$D$4))&gt;=100*$E101,"×","△"),IF(OR(DW$8&lt;9/24,DW$8&gt;=17/24,DW$110="△"),"△","〇")))</f>
        <v>△</v>
      </c>
      <c r="DX101" s="29" t="str">
        <f ca="1">IF(OR(DX$9="×",DX$110="×"),"×",IF(SUMIFS(OFFSET(データ_研究棟施設!$M$5:$M$1048576,0,ROUND(DX$8*24,1)),データ_研究棟施設!$J$5:$J$1048576,OFFSET($G$9,ROW()-ROW($N$9),DX$6-$D$4))&gt;=50,IF(SUMIFS(OFFSET(データ_研究棟施設!$M$5:$M$1048576,0,ROUND(DX$8*24,1)),データ_研究棟施設!$J$5:$J$1048576,OFFSET($G$9,ROW()-ROW($N$9),DX$6-$D$4))&gt;=100*$E101,"×","△"),IF(OR(DX$8&lt;9/24,DX$8&gt;=17/24,DX$110="△"),"△","〇")))</f>
        <v>△</v>
      </c>
      <c r="DY101" s="29" t="str">
        <f ca="1">IF(OR(DY$9="×",DY$110="×"),"×",IF(SUMIFS(OFFSET(データ_研究棟施設!$M$5:$M$1048576,0,ROUND(DY$8*24,1)),データ_研究棟施設!$J$5:$J$1048576,OFFSET($G$9,ROW()-ROW($N$9),DY$6-$D$4))&gt;=50,IF(SUMIFS(OFFSET(データ_研究棟施設!$M$5:$M$1048576,0,ROUND(DY$8*24,1)),データ_研究棟施設!$J$5:$J$1048576,OFFSET($G$9,ROW()-ROW($N$9),DY$6-$D$4))&gt;=100*$E101,"×","△"),IF(OR(DY$8&lt;9/24,DY$8&gt;=17/24,DY$110="△"),"△","〇")))</f>
        <v>△</v>
      </c>
      <c r="DZ101" s="30" t="str">
        <f ca="1">IF(OR(DZ$9="×",DZ$110="×"),"×",IF(SUMIFS(OFFSET(データ_研究棟施設!$M$5:$M$1048576,0,ROUND(DZ$8*24,1)),データ_研究棟施設!$J$5:$J$1048576,OFFSET($G$9,ROW()-ROW($N$9),DZ$6-$D$4))&gt;=50,IF(SUMIFS(OFFSET(データ_研究棟施設!$M$5:$M$1048576,0,ROUND(DZ$8*24,1)),データ_研究棟施設!$J$5:$J$1048576,OFFSET($G$9,ROW()-ROW($N$9),DZ$6-$D$4))&gt;=100*$E101,"×","△"),IF(OR(DZ$8&lt;9/24,DZ$8&gt;=17/24,DZ$110="△"),"△","〇")))</f>
        <v>△</v>
      </c>
      <c r="EA101" s="29" t="str">
        <f ca="1">IF(OR(EA$9="×",EA$110="×"),"×",IF(SUMIFS(OFFSET(データ_研究棟施設!$M$5:$M$1048576,0,ROUND(EA$8*24,1)),データ_研究棟施設!$J$5:$J$1048576,OFFSET($G$9,ROW()-ROW($N$9),EA$6-$D$4))&gt;=50,IF(SUMIFS(OFFSET(データ_研究棟施設!$M$5:$M$1048576,0,ROUND(EA$8*24,1)),データ_研究棟施設!$J$5:$J$1048576,OFFSET($G$9,ROW()-ROW($N$9),EA$6-$D$4))&gt;=100*$E101,"×","△"),IF(OR(EA$8&lt;9/24,EA$8&gt;=17/24,EA$110="△"),"△","〇")))</f>
        <v>△</v>
      </c>
      <c r="EB101" s="29" t="str">
        <f ca="1">IF(OR(EB$9="×",EB$110="×"),"×",IF(SUMIFS(OFFSET(データ_研究棟施設!$M$5:$M$1048576,0,ROUND(EB$8*24,1)),データ_研究棟施設!$J$5:$J$1048576,OFFSET($G$9,ROW()-ROW($N$9),EB$6-$D$4))&gt;=50,IF(SUMIFS(OFFSET(データ_研究棟施設!$M$5:$M$1048576,0,ROUND(EB$8*24,1)),データ_研究棟施設!$J$5:$J$1048576,OFFSET($G$9,ROW()-ROW($N$9),EB$6-$D$4))&gt;=100*$E101,"×","△"),IF(OR(EB$8&lt;9/24,EB$8&gt;=17/24,EB$110="△"),"△","〇")))</f>
        <v>△</v>
      </c>
      <c r="EC101" s="37" t="str">
        <f ca="1">IF(OR(EC$9="×",EC$110="×"),"×",IF(SUMIFS(OFFSET(データ_研究棟施設!$M$5:$M$1048576,0,ROUND(EC$8*24,1)),データ_研究棟施設!$J$5:$J$1048576,OFFSET($G$9,ROW()-ROW($N$9),EC$6-$D$4))&gt;=50,IF(SUMIFS(OFFSET(データ_研究棟施設!$M$5:$M$1048576,0,ROUND(EC$8*24,1)),データ_研究棟施設!$J$5:$J$1048576,OFFSET($G$9,ROW()-ROW($N$9),EC$6-$D$4))&gt;=100*$E101,"×","△"),IF(OR(EC$8&lt;9/24,EC$8&gt;=17/24,EC$110="△"),"△","〇")))</f>
        <v>△</v>
      </c>
      <c r="ED101" s="36" t="str">
        <f ca="1">IF(OR(ED$9="×",ED$110="×"),"×",IF(SUMIFS(OFFSET(データ_研究棟施設!$M$5:$M$1048576,0,ROUND(ED$8*24,1)),データ_研究棟施設!$J$5:$J$1048576,OFFSET($G$9,ROW()-ROW($N$9),ED$6-$D$4))&gt;=50,IF(SUMIFS(OFFSET(データ_研究棟施設!$M$5:$M$1048576,0,ROUND(ED$8*24,1)),データ_研究棟施設!$J$5:$J$1048576,OFFSET($G$9,ROW()-ROW($N$9),ED$6-$D$4))&gt;=100*$E101,"×","△"),IF(OR(ED$8&lt;9/24,ED$8&gt;=17/24,ED$110="△"),"△","〇")))</f>
        <v>×</v>
      </c>
      <c r="EE101" s="29" t="str">
        <f ca="1">IF(OR(EE$9="×",EE$110="×"),"×",IF(SUMIFS(OFFSET(データ_研究棟施設!$M$5:$M$1048576,0,ROUND(EE$8*24,1)),データ_研究棟施設!$J$5:$J$1048576,OFFSET($G$9,ROW()-ROW($N$9),EE$6-$D$4))&gt;=50,IF(SUMIFS(OFFSET(データ_研究棟施設!$M$5:$M$1048576,0,ROUND(EE$8*24,1)),データ_研究棟施設!$J$5:$J$1048576,OFFSET($G$9,ROW()-ROW($N$9),EE$6-$D$4))&gt;=100*$E101,"×","△"),IF(OR(EE$8&lt;9/24,EE$8&gt;=17/24,EE$110="△"),"△","〇")))</f>
        <v>×</v>
      </c>
      <c r="EF101" s="29" t="str">
        <f ca="1">IF(OR(EF$9="×",EF$110="×"),"×",IF(SUMIFS(OFFSET(データ_研究棟施設!$M$5:$M$1048576,0,ROUND(EF$8*24,1)),データ_研究棟施設!$J$5:$J$1048576,OFFSET($G$9,ROW()-ROW($N$9),EF$6-$D$4))&gt;=50,IF(SUMIFS(OFFSET(データ_研究棟施設!$M$5:$M$1048576,0,ROUND(EF$8*24,1)),データ_研究棟施設!$J$5:$J$1048576,OFFSET($G$9,ROW()-ROW($N$9),EF$6-$D$4))&gt;=100*$E101,"×","△"),IF(OR(EF$8&lt;9/24,EF$8&gt;=17/24,EF$110="△"),"△","〇")))</f>
        <v>×</v>
      </c>
      <c r="EG101" s="29" t="str">
        <f ca="1">IF(OR(EG$9="×",EG$110="×"),"×",IF(SUMIFS(OFFSET(データ_研究棟施設!$M$5:$M$1048576,0,ROUND(EG$8*24,1)),データ_研究棟施設!$J$5:$J$1048576,OFFSET($G$9,ROW()-ROW($N$9),EG$6-$D$4))&gt;=50,IF(SUMIFS(OFFSET(データ_研究棟施設!$M$5:$M$1048576,0,ROUND(EG$8*24,1)),データ_研究棟施設!$J$5:$J$1048576,OFFSET($G$9,ROW()-ROW($N$9),EG$6-$D$4))&gt;=100*$E101,"×","△"),IF(OR(EG$8&lt;9/24,EG$8&gt;=17/24,EG$110="△"),"△","〇")))</f>
        <v>×</v>
      </c>
      <c r="EH101" s="29" t="str">
        <f ca="1">IF(OR(EH$9="×",EH$110="×"),"×",IF(SUMIFS(OFFSET(データ_研究棟施設!$M$5:$M$1048576,0,ROUND(EH$8*24,1)),データ_研究棟施設!$J$5:$J$1048576,OFFSET($G$9,ROW()-ROW($N$9),EH$6-$D$4))&gt;=50,IF(SUMIFS(OFFSET(データ_研究棟施設!$M$5:$M$1048576,0,ROUND(EH$8*24,1)),データ_研究棟施設!$J$5:$J$1048576,OFFSET($G$9,ROW()-ROW($N$9),EH$6-$D$4))&gt;=100*$E101,"×","△"),IF(OR(EH$8&lt;9/24,EH$8&gt;=17/24,EH$110="△"),"△","〇")))</f>
        <v>×</v>
      </c>
      <c r="EI101" s="29" t="str">
        <f ca="1">IF(OR(EI$9="×",EI$110="×"),"×",IF(SUMIFS(OFFSET(データ_研究棟施設!$M$5:$M$1048576,0,ROUND(EI$8*24,1)),データ_研究棟施設!$J$5:$J$1048576,OFFSET($G$9,ROW()-ROW($N$9),EI$6-$D$4))&gt;=50,IF(SUMIFS(OFFSET(データ_研究棟施設!$M$5:$M$1048576,0,ROUND(EI$8*24,1)),データ_研究棟施設!$J$5:$J$1048576,OFFSET($G$9,ROW()-ROW($N$9),EI$6-$D$4))&gt;=100*$E101,"×","△"),IF(OR(EI$8&lt;9/24,EI$8&gt;=17/24,EI$110="△"),"△","〇")))</f>
        <v>×</v>
      </c>
      <c r="EJ101" s="29" t="str">
        <f ca="1">IF(OR(EJ$9="×",EJ$110="×"),"×",IF(SUMIFS(OFFSET(データ_研究棟施設!$M$5:$M$1048576,0,ROUND(EJ$8*24,1)),データ_研究棟施設!$J$5:$J$1048576,OFFSET($G$9,ROW()-ROW($N$9),EJ$6-$D$4))&gt;=50,IF(SUMIFS(OFFSET(データ_研究棟施設!$M$5:$M$1048576,0,ROUND(EJ$8*24,1)),データ_研究棟施設!$J$5:$J$1048576,OFFSET($G$9,ROW()-ROW($N$9),EJ$6-$D$4))&gt;=100*$E101,"×","△"),IF(OR(EJ$8&lt;9/24,EJ$8&gt;=17/24,EJ$110="△"),"△","〇")))</f>
        <v>×</v>
      </c>
      <c r="EK101" s="29" t="str">
        <f ca="1">IF(OR(EK$9="×",EK$110="×"),"×",IF(SUMIFS(OFFSET(データ_研究棟施設!$M$5:$M$1048576,0,ROUND(EK$8*24,1)),データ_研究棟施設!$J$5:$J$1048576,OFFSET($G$9,ROW()-ROW($N$9),EK$6-$D$4))&gt;=50,IF(SUMIFS(OFFSET(データ_研究棟施設!$M$5:$M$1048576,0,ROUND(EK$8*24,1)),データ_研究棟施設!$J$5:$J$1048576,OFFSET($G$9,ROW()-ROW($N$9),EK$6-$D$4))&gt;=100*$E101,"×","△"),IF(OR(EK$8&lt;9/24,EK$8&gt;=17/24,EK$110="△"),"△","〇")))</f>
        <v>×</v>
      </c>
      <c r="EL101" s="29" t="str">
        <f ca="1">IF(OR(EL$9="×",EL$110="×"),"×",IF(SUMIFS(OFFSET(データ_研究棟施設!$M$5:$M$1048576,0,ROUND(EL$8*24,1)),データ_研究棟施設!$J$5:$J$1048576,OFFSET($G$9,ROW()-ROW($N$9),EL$6-$D$4))&gt;=50,IF(SUMIFS(OFFSET(データ_研究棟施設!$M$5:$M$1048576,0,ROUND(EL$8*24,1)),データ_研究棟施設!$J$5:$J$1048576,OFFSET($G$9,ROW()-ROW($N$9),EL$6-$D$4))&gt;=100*$E101,"×","△"),IF(OR(EL$8&lt;9/24,EL$8&gt;=17/24,EL$110="△"),"△","〇")))</f>
        <v>×</v>
      </c>
      <c r="EM101" s="28" t="str">
        <f ca="1">IF(OR(EM$9="×",EM$110="×"),"×",IF(SUMIFS(OFFSET(データ_研究棟施設!$M$5:$M$1048576,0,ROUND(EM$8*24,1)),データ_研究棟施設!$J$5:$J$1048576,OFFSET($G$9,ROW()-ROW($N$9),EM$6-$D$4))&gt;=50,IF(SUMIFS(OFFSET(データ_研究棟施設!$M$5:$M$1048576,0,ROUND(EM$8*24,1)),データ_研究棟施設!$J$5:$J$1048576,OFFSET($G$9,ROW()-ROW($N$9),EM$6-$D$4))&gt;=100*$E101,"×","△"),IF(OR(EM$8&lt;9/24,EM$8&gt;=17/24,EM$110="△"),"△","〇")))</f>
        <v>×</v>
      </c>
      <c r="EN101" s="29" t="str">
        <f ca="1">IF(OR(EN$9="×",EN$110="×"),"×",IF(SUMIFS(OFFSET(データ_研究棟施設!$M$5:$M$1048576,0,ROUND(EN$8*24,1)),データ_研究棟施設!$J$5:$J$1048576,OFFSET($G$9,ROW()-ROW($N$9),EN$6-$D$4))&gt;=50,IF(SUMIFS(OFFSET(データ_研究棟施設!$M$5:$M$1048576,0,ROUND(EN$8*24,1)),データ_研究棟施設!$J$5:$J$1048576,OFFSET($G$9,ROW()-ROW($N$9),EN$6-$D$4))&gt;=100*$E101,"×","△"),IF(OR(EN$8&lt;9/24,EN$8&gt;=17/24,EN$110="△"),"△","〇")))</f>
        <v>×</v>
      </c>
      <c r="EO101" s="29" t="str">
        <f ca="1">IF(OR(EO$9="×",EO$110="×"),"×",IF(SUMIFS(OFFSET(データ_研究棟施設!$M$5:$M$1048576,0,ROUND(EO$8*24,1)),データ_研究棟施設!$J$5:$J$1048576,OFFSET($G$9,ROW()-ROW($N$9),EO$6-$D$4))&gt;=50,IF(SUMIFS(OFFSET(データ_研究棟施設!$M$5:$M$1048576,0,ROUND(EO$8*24,1)),データ_研究棟施設!$J$5:$J$1048576,OFFSET($G$9,ROW()-ROW($N$9),EO$6-$D$4))&gt;=100*$E101,"×","△"),IF(OR(EO$8&lt;9/24,EO$8&gt;=17/24,EO$110="△"),"△","〇")))</f>
        <v>×</v>
      </c>
      <c r="EP101" s="30" t="str">
        <f ca="1">IF(OR(EP$9="×",EP$110="×"),"×",IF(SUMIFS(OFFSET(データ_研究棟施設!$M$5:$M$1048576,0,ROUND(EP$8*24,1)),データ_研究棟施設!$J$5:$J$1048576,OFFSET($G$9,ROW()-ROW($N$9),EP$6-$D$4))&gt;=50,IF(SUMIFS(OFFSET(データ_研究棟施設!$M$5:$M$1048576,0,ROUND(EP$8*24,1)),データ_研究棟施設!$J$5:$J$1048576,OFFSET($G$9,ROW()-ROW($N$9),EP$6-$D$4))&gt;=100*$E101,"×","△"),IF(OR(EP$8&lt;9/24,EP$8&gt;=17/24,EP$110="△"),"△","〇")))</f>
        <v>×</v>
      </c>
      <c r="EQ101" s="29" t="str">
        <f ca="1">IF(OR(EQ$9="×",EQ$110="×"),"×",IF(SUMIFS(OFFSET(データ_研究棟施設!$M$5:$M$1048576,0,ROUND(EQ$8*24,1)),データ_研究棟施設!$J$5:$J$1048576,OFFSET($G$9,ROW()-ROW($N$9),EQ$6-$D$4))&gt;=50,IF(SUMIFS(OFFSET(データ_研究棟施設!$M$5:$M$1048576,0,ROUND(EQ$8*24,1)),データ_研究棟施設!$J$5:$J$1048576,OFFSET($G$9,ROW()-ROW($N$9),EQ$6-$D$4))&gt;=100*$E101,"×","△"),IF(OR(EQ$8&lt;9/24,EQ$8&gt;=17/24,EQ$110="△"),"△","〇")))</f>
        <v>×</v>
      </c>
      <c r="ER101" s="29" t="str">
        <f ca="1">IF(OR(ER$9="×",ER$110="×"),"×",IF(SUMIFS(OFFSET(データ_研究棟施設!$M$5:$M$1048576,0,ROUND(ER$8*24,1)),データ_研究棟施設!$J$5:$J$1048576,OFFSET($G$9,ROW()-ROW($N$9),ER$6-$D$4))&gt;=50,IF(SUMIFS(OFFSET(データ_研究棟施設!$M$5:$M$1048576,0,ROUND(ER$8*24,1)),データ_研究棟施設!$J$5:$J$1048576,OFFSET($G$9,ROW()-ROW($N$9),ER$6-$D$4))&gt;=100*$E101,"×","△"),IF(OR(ER$8&lt;9/24,ER$8&gt;=17/24,ER$110="△"),"△","〇")))</f>
        <v>×</v>
      </c>
      <c r="ES101" s="29" t="str">
        <f ca="1">IF(OR(ES$9="×",ES$110="×"),"×",IF(SUMIFS(OFFSET(データ_研究棟施設!$M$5:$M$1048576,0,ROUND(ES$8*24,1)),データ_研究棟施設!$J$5:$J$1048576,OFFSET($G$9,ROW()-ROW($N$9),ES$6-$D$4))&gt;=50,IF(SUMIFS(OFFSET(データ_研究棟施設!$M$5:$M$1048576,0,ROUND(ES$8*24,1)),データ_研究棟施設!$J$5:$J$1048576,OFFSET($G$9,ROW()-ROW($N$9),ES$6-$D$4))&gt;=100*$E101,"×","△"),IF(OR(ES$8&lt;9/24,ES$8&gt;=17/24,ES$110="△"),"△","〇")))</f>
        <v>×</v>
      </c>
      <c r="ET101" s="29" t="str">
        <f ca="1">IF(OR(ET$9="×",ET$110="×"),"×",IF(SUMIFS(OFFSET(データ_研究棟施設!$M$5:$M$1048576,0,ROUND(ET$8*24,1)),データ_研究棟施設!$J$5:$J$1048576,OFFSET($G$9,ROW()-ROW($N$9),ET$6-$D$4))&gt;=50,IF(SUMIFS(OFFSET(データ_研究棟施設!$M$5:$M$1048576,0,ROUND(ET$8*24,1)),データ_研究棟施設!$J$5:$J$1048576,OFFSET($G$9,ROW()-ROW($N$9),ET$6-$D$4))&gt;=100*$E101,"×","△"),IF(OR(ET$8&lt;9/24,ET$8&gt;=17/24,ET$110="△"),"△","〇")))</f>
        <v>×</v>
      </c>
      <c r="EU101" s="28" t="str">
        <f ca="1">IF(OR(EU$9="×",EU$110="×"),"×",IF(SUMIFS(OFFSET(データ_研究棟施設!$M$5:$M$1048576,0,ROUND(EU$8*24,1)),データ_研究棟施設!$J$5:$J$1048576,OFFSET($G$9,ROW()-ROW($N$9),EU$6-$D$4))&gt;=50,IF(SUMIFS(OFFSET(データ_研究棟施設!$M$5:$M$1048576,0,ROUND(EU$8*24,1)),データ_研究棟施設!$J$5:$J$1048576,OFFSET($G$9,ROW()-ROW($N$9),EU$6-$D$4))&gt;=100*$E101,"×","△"),IF(OR(EU$8&lt;9/24,EU$8&gt;=17/24,EU$110="△"),"△","〇")))</f>
        <v>×</v>
      </c>
      <c r="EV101" s="29" t="str">
        <f ca="1">IF(OR(EV$9="×",EV$110="×"),"×",IF(SUMIFS(OFFSET(データ_研究棟施設!$M$5:$M$1048576,0,ROUND(EV$8*24,1)),データ_研究棟施設!$J$5:$J$1048576,OFFSET($G$9,ROW()-ROW($N$9),EV$6-$D$4))&gt;=50,IF(SUMIFS(OFFSET(データ_研究棟施設!$M$5:$M$1048576,0,ROUND(EV$8*24,1)),データ_研究棟施設!$J$5:$J$1048576,OFFSET($G$9,ROW()-ROW($N$9),EV$6-$D$4))&gt;=100*$E101,"×","△"),IF(OR(EV$8&lt;9/24,EV$8&gt;=17/24,EV$110="△"),"△","〇")))</f>
        <v>×</v>
      </c>
      <c r="EW101" s="29" t="str">
        <f ca="1">IF(OR(EW$9="×",EW$110="×"),"×",IF(SUMIFS(OFFSET(データ_研究棟施設!$M$5:$M$1048576,0,ROUND(EW$8*24,1)),データ_研究棟施設!$J$5:$J$1048576,OFFSET($G$9,ROW()-ROW($N$9),EW$6-$D$4))&gt;=50,IF(SUMIFS(OFFSET(データ_研究棟施設!$M$5:$M$1048576,0,ROUND(EW$8*24,1)),データ_研究棟施設!$J$5:$J$1048576,OFFSET($G$9,ROW()-ROW($N$9),EW$6-$D$4))&gt;=100*$E101,"×","△"),IF(OR(EW$8&lt;9/24,EW$8&gt;=17/24,EW$110="△"),"△","〇")))</f>
        <v>×</v>
      </c>
      <c r="EX101" s="30" t="str">
        <f ca="1">IF(OR(EX$9="×",EX$110="×"),"×",IF(SUMIFS(OFFSET(データ_研究棟施設!$M$5:$M$1048576,0,ROUND(EX$8*24,1)),データ_研究棟施設!$J$5:$J$1048576,OFFSET($G$9,ROW()-ROW($N$9),EX$6-$D$4))&gt;=50,IF(SUMIFS(OFFSET(データ_研究棟施設!$M$5:$M$1048576,0,ROUND(EX$8*24,1)),データ_研究棟施設!$J$5:$J$1048576,OFFSET($G$9,ROW()-ROW($N$9),EX$6-$D$4))&gt;=100*$E101,"×","△"),IF(OR(EX$8&lt;9/24,EX$8&gt;=17/24,EX$110="△"),"△","〇")))</f>
        <v>×</v>
      </c>
      <c r="EY101" s="29" t="str">
        <f ca="1">IF(OR(EY$9="×",EY$110="×"),"×",IF(SUMIFS(OFFSET(データ_研究棟施設!$M$5:$M$1048576,0,ROUND(EY$8*24,1)),データ_研究棟施設!$J$5:$J$1048576,OFFSET($G$9,ROW()-ROW($N$9),EY$6-$D$4))&gt;=50,IF(SUMIFS(OFFSET(データ_研究棟施設!$M$5:$M$1048576,0,ROUND(EY$8*24,1)),データ_研究棟施設!$J$5:$J$1048576,OFFSET($G$9,ROW()-ROW($N$9),EY$6-$D$4))&gt;=100*$E101,"×","△"),IF(OR(EY$8&lt;9/24,EY$8&gt;=17/24,EY$110="△"),"△","〇")))</f>
        <v>×</v>
      </c>
      <c r="EZ101" s="29" t="str">
        <f ca="1">IF(OR(EZ$9="×",EZ$110="×"),"×",IF(SUMIFS(OFFSET(データ_研究棟施設!$M$5:$M$1048576,0,ROUND(EZ$8*24,1)),データ_研究棟施設!$J$5:$J$1048576,OFFSET($G$9,ROW()-ROW($N$9),EZ$6-$D$4))&gt;=50,IF(SUMIFS(OFFSET(データ_研究棟施設!$M$5:$M$1048576,0,ROUND(EZ$8*24,1)),データ_研究棟施設!$J$5:$J$1048576,OFFSET($G$9,ROW()-ROW($N$9),EZ$6-$D$4))&gt;=100*$E101,"×","△"),IF(OR(EZ$8&lt;9/24,EZ$8&gt;=17/24,EZ$110="△"),"△","〇")))</f>
        <v>×</v>
      </c>
      <c r="FA101" s="37" t="str">
        <f ca="1">IF(OR(FA$9="×",FA$110="×"),"×",IF(SUMIFS(OFFSET(データ_研究棟施設!$M$5:$M$1048576,0,ROUND(FA$8*24,1)),データ_研究棟施設!$J$5:$J$1048576,OFFSET($G$9,ROW()-ROW($N$9),FA$6-$D$4))&gt;=50,IF(SUMIFS(OFFSET(データ_研究棟施設!$M$5:$M$1048576,0,ROUND(FA$8*24,1)),データ_研究棟施設!$J$5:$J$1048576,OFFSET($G$9,ROW()-ROW($N$9),FA$6-$D$4))&gt;=100*$E101,"×","△"),IF(OR(FA$8&lt;9/24,FA$8&gt;=17/24,FA$110="△"),"△","〇")))</f>
        <v>×</v>
      </c>
      <c r="FB101" s="36" t="str">
        <f ca="1">IF(OR(FB$9="×",FB$110="×"),"×",IF(SUMIFS(OFFSET(データ_研究棟施設!$M$5:$M$1048576,0,ROUND(FB$8*24,1)),データ_研究棟施設!$J$5:$J$1048576,OFFSET($G$9,ROW()-ROW($N$9),FB$6-$D$4))&gt;=50,IF(SUMIFS(OFFSET(データ_研究棟施設!$M$5:$M$1048576,0,ROUND(FB$8*24,1)),データ_研究棟施設!$J$5:$J$1048576,OFFSET($G$9,ROW()-ROW($N$9),FB$6-$D$4))&gt;=100*$E101,"×","△"),IF(OR(FB$8&lt;9/24,FB$8&gt;=17/24,FB$110="△"),"△","〇")))</f>
        <v>×</v>
      </c>
      <c r="FC101" s="29" t="str">
        <f ca="1">IF(OR(FC$9="×",FC$110="×"),"×",IF(SUMIFS(OFFSET(データ_研究棟施設!$M$5:$M$1048576,0,ROUND(FC$8*24,1)),データ_研究棟施設!$J$5:$J$1048576,OFFSET($G$9,ROW()-ROW($N$9),FC$6-$D$4))&gt;=50,IF(SUMIFS(OFFSET(データ_研究棟施設!$M$5:$M$1048576,0,ROUND(FC$8*24,1)),データ_研究棟施設!$J$5:$J$1048576,OFFSET($G$9,ROW()-ROW($N$9),FC$6-$D$4))&gt;=100*$E101,"×","△"),IF(OR(FC$8&lt;9/24,FC$8&gt;=17/24,FC$110="△"),"△","〇")))</f>
        <v>×</v>
      </c>
      <c r="FD101" s="29" t="str">
        <f ca="1">IF(OR(FD$9="×",FD$110="×"),"×",IF(SUMIFS(OFFSET(データ_研究棟施設!$M$5:$M$1048576,0,ROUND(FD$8*24,1)),データ_研究棟施設!$J$5:$J$1048576,OFFSET($G$9,ROW()-ROW($N$9),FD$6-$D$4))&gt;=50,IF(SUMIFS(OFFSET(データ_研究棟施設!$M$5:$M$1048576,0,ROUND(FD$8*24,1)),データ_研究棟施設!$J$5:$J$1048576,OFFSET($G$9,ROW()-ROW($N$9),FD$6-$D$4))&gt;=100*$E101,"×","△"),IF(OR(FD$8&lt;9/24,FD$8&gt;=17/24,FD$110="△"),"△","〇")))</f>
        <v>×</v>
      </c>
      <c r="FE101" s="29" t="str">
        <f ca="1">IF(OR(FE$9="×",FE$110="×"),"×",IF(SUMIFS(OFFSET(データ_研究棟施設!$M$5:$M$1048576,0,ROUND(FE$8*24,1)),データ_研究棟施設!$J$5:$J$1048576,OFFSET($G$9,ROW()-ROW($N$9),FE$6-$D$4))&gt;=50,IF(SUMIFS(OFFSET(データ_研究棟施設!$M$5:$M$1048576,0,ROUND(FE$8*24,1)),データ_研究棟施設!$J$5:$J$1048576,OFFSET($G$9,ROW()-ROW($N$9),FE$6-$D$4))&gt;=100*$E101,"×","△"),IF(OR(FE$8&lt;9/24,FE$8&gt;=17/24,FE$110="△"),"△","〇")))</f>
        <v>×</v>
      </c>
      <c r="FF101" s="29" t="str">
        <f ca="1">IF(OR(FF$9="×",FF$110="×"),"×",IF(SUMIFS(OFFSET(データ_研究棟施設!$M$5:$M$1048576,0,ROUND(FF$8*24,1)),データ_研究棟施設!$J$5:$J$1048576,OFFSET($G$9,ROW()-ROW($N$9),FF$6-$D$4))&gt;=50,IF(SUMIFS(OFFSET(データ_研究棟施設!$M$5:$M$1048576,0,ROUND(FF$8*24,1)),データ_研究棟施設!$J$5:$J$1048576,OFFSET($G$9,ROW()-ROW($N$9),FF$6-$D$4))&gt;=100*$E101,"×","△"),IF(OR(FF$8&lt;9/24,FF$8&gt;=17/24,FF$110="△"),"△","〇")))</f>
        <v>×</v>
      </c>
      <c r="FG101" s="29" t="str">
        <f ca="1">IF(OR(FG$9="×",FG$110="×"),"×",IF(SUMIFS(OFFSET(データ_研究棟施設!$M$5:$M$1048576,0,ROUND(FG$8*24,1)),データ_研究棟施設!$J$5:$J$1048576,OFFSET($G$9,ROW()-ROW($N$9),FG$6-$D$4))&gt;=50,IF(SUMIFS(OFFSET(データ_研究棟施設!$M$5:$M$1048576,0,ROUND(FG$8*24,1)),データ_研究棟施設!$J$5:$J$1048576,OFFSET($G$9,ROW()-ROW($N$9),FG$6-$D$4))&gt;=100*$E101,"×","△"),IF(OR(FG$8&lt;9/24,FG$8&gt;=17/24,FG$110="△"),"△","〇")))</f>
        <v>×</v>
      </c>
      <c r="FH101" s="29" t="str">
        <f ca="1">IF(OR(FH$9="×",FH$110="×"),"×",IF(SUMIFS(OFFSET(データ_研究棟施設!$M$5:$M$1048576,0,ROUND(FH$8*24,1)),データ_研究棟施設!$J$5:$J$1048576,OFFSET($G$9,ROW()-ROW($N$9),FH$6-$D$4))&gt;=50,IF(SUMIFS(OFFSET(データ_研究棟施設!$M$5:$M$1048576,0,ROUND(FH$8*24,1)),データ_研究棟施設!$J$5:$J$1048576,OFFSET($G$9,ROW()-ROW($N$9),FH$6-$D$4))&gt;=100*$E101,"×","△"),IF(OR(FH$8&lt;9/24,FH$8&gt;=17/24,FH$110="△"),"△","〇")))</f>
        <v>×</v>
      </c>
      <c r="FI101" s="29" t="str">
        <f ca="1">IF(OR(FI$9="×",FI$110="×"),"×",IF(SUMIFS(OFFSET(データ_研究棟施設!$M$5:$M$1048576,0,ROUND(FI$8*24,1)),データ_研究棟施設!$J$5:$J$1048576,OFFSET($G$9,ROW()-ROW($N$9),FI$6-$D$4))&gt;=50,IF(SUMIFS(OFFSET(データ_研究棟施設!$M$5:$M$1048576,0,ROUND(FI$8*24,1)),データ_研究棟施設!$J$5:$J$1048576,OFFSET($G$9,ROW()-ROW($N$9),FI$6-$D$4))&gt;=100*$E101,"×","△"),IF(OR(FI$8&lt;9/24,FI$8&gt;=17/24,FI$110="△"),"△","〇")))</f>
        <v>×</v>
      </c>
      <c r="FJ101" s="29" t="str">
        <f ca="1">IF(OR(FJ$9="×",FJ$110="×"),"×",IF(SUMIFS(OFFSET(データ_研究棟施設!$M$5:$M$1048576,0,ROUND(FJ$8*24,1)),データ_研究棟施設!$J$5:$J$1048576,OFFSET($G$9,ROW()-ROW($N$9),FJ$6-$D$4))&gt;=50,IF(SUMIFS(OFFSET(データ_研究棟施設!$M$5:$M$1048576,0,ROUND(FJ$8*24,1)),データ_研究棟施設!$J$5:$J$1048576,OFFSET($G$9,ROW()-ROW($N$9),FJ$6-$D$4))&gt;=100*$E101,"×","△"),IF(OR(FJ$8&lt;9/24,FJ$8&gt;=17/24,FJ$110="△"),"△","〇")))</f>
        <v>×</v>
      </c>
      <c r="FK101" s="28" t="str">
        <f ca="1">IF(OR(FK$9="×",FK$110="×"),"×",IF(SUMIFS(OFFSET(データ_研究棟施設!$M$5:$M$1048576,0,ROUND(FK$8*24,1)),データ_研究棟施設!$J$5:$J$1048576,OFFSET($G$9,ROW()-ROW($N$9),FK$6-$D$4))&gt;=50,IF(SUMIFS(OFFSET(データ_研究棟施設!$M$5:$M$1048576,0,ROUND(FK$8*24,1)),データ_研究棟施設!$J$5:$J$1048576,OFFSET($G$9,ROW()-ROW($N$9),FK$6-$D$4))&gt;=100*$E101,"×","△"),IF(OR(FK$8&lt;9/24,FK$8&gt;=17/24,FK$110="△"),"△","〇")))</f>
        <v>×</v>
      </c>
      <c r="FL101" s="29" t="str">
        <f ca="1">IF(OR(FL$9="×",FL$110="×"),"×",IF(SUMIFS(OFFSET(データ_研究棟施設!$M$5:$M$1048576,0,ROUND(FL$8*24,1)),データ_研究棟施設!$J$5:$J$1048576,OFFSET($G$9,ROW()-ROW($N$9),FL$6-$D$4))&gt;=50,IF(SUMIFS(OFFSET(データ_研究棟施設!$M$5:$M$1048576,0,ROUND(FL$8*24,1)),データ_研究棟施設!$J$5:$J$1048576,OFFSET($G$9,ROW()-ROW($N$9),FL$6-$D$4))&gt;=100*$E101,"×","△"),IF(OR(FL$8&lt;9/24,FL$8&gt;=17/24,FL$110="△"),"△","〇")))</f>
        <v>×</v>
      </c>
      <c r="FM101" s="29" t="str">
        <f ca="1">IF(OR(FM$9="×",FM$110="×"),"×",IF(SUMIFS(OFFSET(データ_研究棟施設!$M$5:$M$1048576,0,ROUND(FM$8*24,1)),データ_研究棟施設!$J$5:$J$1048576,OFFSET($G$9,ROW()-ROW($N$9),FM$6-$D$4))&gt;=50,IF(SUMIFS(OFFSET(データ_研究棟施設!$M$5:$M$1048576,0,ROUND(FM$8*24,1)),データ_研究棟施設!$J$5:$J$1048576,OFFSET($G$9,ROW()-ROW($N$9),FM$6-$D$4))&gt;=100*$E101,"×","△"),IF(OR(FM$8&lt;9/24,FM$8&gt;=17/24,FM$110="△"),"△","〇")))</f>
        <v>×</v>
      </c>
      <c r="FN101" s="30" t="str">
        <f ca="1">IF(OR(FN$9="×",FN$110="×"),"×",IF(SUMIFS(OFFSET(データ_研究棟施設!$M$5:$M$1048576,0,ROUND(FN$8*24,1)),データ_研究棟施設!$J$5:$J$1048576,OFFSET($G$9,ROW()-ROW($N$9),FN$6-$D$4))&gt;=50,IF(SUMIFS(OFFSET(データ_研究棟施設!$M$5:$M$1048576,0,ROUND(FN$8*24,1)),データ_研究棟施設!$J$5:$J$1048576,OFFSET($G$9,ROW()-ROW($N$9),FN$6-$D$4))&gt;=100*$E101,"×","△"),IF(OR(FN$8&lt;9/24,FN$8&gt;=17/24,FN$110="△"),"△","〇")))</f>
        <v>×</v>
      </c>
      <c r="FO101" s="29" t="str">
        <f ca="1">IF(OR(FO$9="×",FO$110="×"),"×",IF(SUMIFS(OFFSET(データ_研究棟施設!$M$5:$M$1048576,0,ROUND(FO$8*24,1)),データ_研究棟施設!$J$5:$J$1048576,OFFSET($G$9,ROW()-ROW($N$9),FO$6-$D$4))&gt;=50,IF(SUMIFS(OFFSET(データ_研究棟施設!$M$5:$M$1048576,0,ROUND(FO$8*24,1)),データ_研究棟施設!$J$5:$J$1048576,OFFSET($G$9,ROW()-ROW($N$9),FO$6-$D$4))&gt;=100*$E101,"×","△"),IF(OR(FO$8&lt;9/24,FO$8&gt;=17/24,FO$110="△"),"△","〇")))</f>
        <v>×</v>
      </c>
      <c r="FP101" s="29" t="str">
        <f ca="1">IF(OR(FP$9="×",FP$110="×"),"×",IF(SUMIFS(OFFSET(データ_研究棟施設!$M$5:$M$1048576,0,ROUND(FP$8*24,1)),データ_研究棟施設!$J$5:$J$1048576,OFFSET($G$9,ROW()-ROW($N$9),FP$6-$D$4))&gt;=50,IF(SUMIFS(OFFSET(データ_研究棟施設!$M$5:$M$1048576,0,ROUND(FP$8*24,1)),データ_研究棟施設!$J$5:$J$1048576,OFFSET($G$9,ROW()-ROW($N$9),FP$6-$D$4))&gt;=100*$E101,"×","△"),IF(OR(FP$8&lt;9/24,FP$8&gt;=17/24,FP$110="△"),"△","〇")))</f>
        <v>×</v>
      </c>
      <c r="FQ101" s="29" t="str">
        <f ca="1">IF(OR(FQ$9="×",FQ$110="×"),"×",IF(SUMIFS(OFFSET(データ_研究棟施設!$M$5:$M$1048576,0,ROUND(FQ$8*24,1)),データ_研究棟施設!$J$5:$J$1048576,OFFSET($G$9,ROW()-ROW($N$9),FQ$6-$D$4))&gt;=50,IF(SUMIFS(OFFSET(データ_研究棟施設!$M$5:$M$1048576,0,ROUND(FQ$8*24,1)),データ_研究棟施設!$J$5:$J$1048576,OFFSET($G$9,ROW()-ROW($N$9),FQ$6-$D$4))&gt;=100*$E101,"×","△"),IF(OR(FQ$8&lt;9/24,FQ$8&gt;=17/24,FQ$110="△"),"△","〇")))</f>
        <v>×</v>
      </c>
      <c r="FR101" s="29" t="str">
        <f ca="1">IF(OR(FR$9="×",FR$110="×"),"×",IF(SUMIFS(OFFSET(データ_研究棟施設!$M$5:$M$1048576,0,ROUND(FR$8*24,1)),データ_研究棟施設!$J$5:$J$1048576,OFFSET($G$9,ROW()-ROW($N$9),FR$6-$D$4))&gt;=50,IF(SUMIFS(OFFSET(データ_研究棟施設!$M$5:$M$1048576,0,ROUND(FR$8*24,1)),データ_研究棟施設!$J$5:$J$1048576,OFFSET($G$9,ROW()-ROW($N$9),FR$6-$D$4))&gt;=100*$E101,"×","△"),IF(OR(FR$8&lt;9/24,FR$8&gt;=17/24,FR$110="△"),"△","〇")))</f>
        <v>×</v>
      </c>
      <c r="FS101" s="28" t="str">
        <f ca="1">IF(OR(FS$9="×",FS$110="×"),"×",IF(SUMIFS(OFFSET(データ_研究棟施設!$M$5:$M$1048576,0,ROUND(FS$8*24,1)),データ_研究棟施設!$J$5:$J$1048576,OFFSET($G$9,ROW()-ROW($N$9),FS$6-$D$4))&gt;=50,IF(SUMIFS(OFFSET(データ_研究棟施設!$M$5:$M$1048576,0,ROUND(FS$8*24,1)),データ_研究棟施設!$J$5:$J$1048576,OFFSET($G$9,ROW()-ROW($N$9),FS$6-$D$4))&gt;=100*$E101,"×","△"),IF(OR(FS$8&lt;9/24,FS$8&gt;=17/24,FS$110="△"),"△","〇")))</f>
        <v>×</v>
      </c>
      <c r="FT101" s="29" t="str">
        <f ca="1">IF(OR(FT$9="×",FT$110="×"),"×",IF(SUMIFS(OFFSET(データ_研究棟施設!$M$5:$M$1048576,0,ROUND(FT$8*24,1)),データ_研究棟施設!$J$5:$J$1048576,OFFSET($G$9,ROW()-ROW($N$9),FT$6-$D$4))&gt;=50,IF(SUMIFS(OFFSET(データ_研究棟施設!$M$5:$M$1048576,0,ROUND(FT$8*24,1)),データ_研究棟施設!$J$5:$J$1048576,OFFSET($G$9,ROW()-ROW($N$9),FT$6-$D$4))&gt;=100*$E101,"×","△"),IF(OR(FT$8&lt;9/24,FT$8&gt;=17/24,FT$110="△"),"△","〇")))</f>
        <v>×</v>
      </c>
      <c r="FU101" s="29" t="str">
        <f ca="1">IF(OR(FU$9="×",FU$110="×"),"×",IF(SUMIFS(OFFSET(データ_研究棟施設!$M$5:$M$1048576,0,ROUND(FU$8*24,1)),データ_研究棟施設!$J$5:$J$1048576,OFFSET($G$9,ROW()-ROW($N$9),FU$6-$D$4))&gt;=50,IF(SUMIFS(OFFSET(データ_研究棟施設!$M$5:$M$1048576,0,ROUND(FU$8*24,1)),データ_研究棟施設!$J$5:$J$1048576,OFFSET($G$9,ROW()-ROW($N$9),FU$6-$D$4))&gt;=100*$E101,"×","△"),IF(OR(FU$8&lt;9/24,FU$8&gt;=17/24,FU$110="△"),"△","〇")))</f>
        <v>×</v>
      </c>
      <c r="FV101" s="30" t="str">
        <f ca="1">IF(OR(FV$9="×",FV$110="×"),"×",IF(SUMIFS(OFFSET(データ_研究棟施設!$M$5:$M$1048576,0,ROUND(FV$8*24,1)),データ_研究棟施設!$J$5:$J$1048576,OFFSET($G$9,ROW()-ROW($N$9),FV$6-$D$4))&gt;=50,IF(SUMIFS(OFFSET(データ_研究棟施設!$M$5:$M$1048576,0,ROUND(FV$8*24,1)),データ_研究棟施設!$J$5:$J$1048576,OFFSET($G$9,ROW()-ROW($N$9),FV$6-$D$4))&gt;=100*$E101,"×","△"),IF(OR(FV$8&lt;9/24,FV$8&gt;=17/24,FV$110="△"),"△","〇")))</f>
        <v>×</v>
      </c>
      <c r="FW101" s="29" t="str">
        <f ca="1">IF(OR(FW$9="×",FW$110="×"),"×",IF(SUMIFS(OFFSET(データ_研究棟施設!$M$5:$M$1048576,0,ROUND(FW$8*24,1)),データ_研究棟施設!$J$5:$J$1048576,OFFSET($G$9,ROW()-ROW($N$9),FW$6-$D$4))&gt;=50,IF(SUMIFS(OFFSET(データ_研究棟施設!$M$5:$M$1048576,0,ROUND(FW$8*24,1)),データ_研究棟施設!$J$5:$J$1048576,OFFSET($G$9,ROW()-ROW($N$9),FW$6-$D$4))&gt;=100*$E101,"×","△"),IF(OR(FW$8&lt;9/24,FW$8&gt;=17/24,FW$110="△"),"△","〇")))</f>
        <v>×</v>
      </c>
      <c r="FX101" s="29" t="str">
        <f ca="1">IF(OR(FX$9="×",FX$110="×"),"×",IF(SUMIFS(OFFSET(データ_研究棟施設!$M$5:$M$1048576,0,ROUND(FX$8*24,1)),データ_研究棟施設!$J$5:$J$1048576,OFFSET($G$9,ROW()-ROW($N$9),FX$6-$D$4))&gt;=50,IF(SUMIFS(OFFSET(データ_研究棟施設!$M$5:$M$1048576,0,ROUND(FX$8*24,1)),データ_研究棟施設!$J$5:$J$1048576,OFFSET($G$9,ROW()-ROW($N$9),FX$6-$D$4))&gt;=100*$E101,"×","△"),IF(OR(FX$8&lt;9/24,FX$8&gt;=17/24,FX$110="△"),"△","〇")))</f>
        <v>×</v>
      </c>
      <c r="FY101" s="37" t="str">
        <f ca="1">IF(OR(FY$9="×",FY$110="×"),"×",IF(SUMIFS(OFFSET(データ_研究棟施設!$M$5:$M$1048576,0,ROUND(FY$8*24,1)),データ_研究棟施設!$J$5:$J$1048576,OFFSET($G$9,ROW()-ROW($N$9),FY$6-$D$4))&gt;=50,IF(SUMIFS(OFFSET(データ_研究棟施設!$M$5:$M$1048576,0,ROUND(FY$8*24,1)),データ_研究棟施設!$J$5:$J$1048576,OFFSET($G$9,ROW()-ROW($N$9),FY$6-$D$4))&gt;=100*$E101,"×","△"),IF(OR(FY$8&lt;9/24,FY$8&gt;=17/24,FY$110="△"),"△","〇")))</f>
        <v>×</v>
      </c>
    </row>
    <row r="102" spans="1:181">
      <c r="A102" s="17"/>
      <c r="B102" s="81" t="s">
        <v>304</v>
      </c>
      <c r="C102" s="82"/>
      <c r="D102" s="11" t="s">
        <v>266</v>
      </c>
      <c r="E102" s="10" t="str">
        <f>INDEX(施設情報!$D$1:$D$1000,MATCH(D102,施設情報!$C$1:$C$1000,0))</f>
        <v>1</v>
      </c>
      <c r="F102" s="11" t="s">
        <v>275</v>
      </c>
      <c r="G102" s="8" t="str">
        <f t="shared" si="29"/>
        <v>120-46391</v>
      </c>
      <c r="H102" s="10" t="str">
        <f t="shared" si="30"/>
        <v>120-46392</v>
      </c>
      <c r="I102" s="10" t="str">
        <f t="shared" si="31"/>
        <v>120-46393</v>
      </c>
      <c r="J102" s="10" t="str">
        <f t="shared" si="32"/>
        <v>120-46394</v>
      </c>
      <c r="K102" s="10" t="str">
        <f t="shared" si="33"/>
        <v>120-46395</v>
      </c>
      <c r="L102" s="10" t="str">
        <f t="shared" si="34"/>
        <v>120-46396</v>
      </c>
      <c r="M102" s="10" t="str">
        <f t="shared" si="35"/>
        <v>120-46397</v>
      </c>
      <c r="N102" s="36" t="str">
        <f ca="1">IF(OR(N$9="×",N$110="×"),"×",IF(SUMIFS(OFFSET(データ_研究棟施設!$M$5:$M$1048576,0,ROUND(N$8*24,1)),データ_研究棟施設!$J$5:$J$1048576,OFFSET($G$9,ROW()-ROW($N$9),N$6-$D$4))&gt;=50,IF(SUMIFS(OFFSET(データ_研究棟施設!$M$5:$M$1048576,0,ROUND(N$8*24,1)),データ_研究棟施設!$J$5:$J$1048576,OFFSET($G$9,ROW()-ROW($N$9),N$6-$D$4))&gt;=100*$E102,"×","△"),IF(OR(N$8&lt;9/24,N$8&gt;=17/24,N$110="△"),"△","〇")))</f>
        <v>△</v>
      </c>
      <c r="O102" s="29" t="str">
        <f ca="1">IF(OR(O$9="×",O$110="×"),"×",IF(SUMIFS(OFFSET(データ_研究棟施設!$M$5:$M$1048576,0,ROUND(O$8*24,1)),データ_研究棟施設!$J$5:$J$1048576,OFFSET($G$9,ROW()-ROW($N$9),O$6-$D$4))&gt;=50,IF(SUMIFS(OFFSET(データ_研究棟施設!$M$5:$M$1048576,0,ROUND(O$8*24,1)),データ_研究棟施設!$J$5:$J$1048576,OFFSET($G$9,ROW()-ROW($N$9),O$6-$D$4))&gt;=100*$E102,"×","△"),IF(OR(O$8&lt;9/24,O$8&gt;=17/24,O$110="△"),"△","〇")))</f>
        <v>△</v>
      </c>
      <c r="P102" s="29" t="str">
        <f ca="1">IF(OR(P$9="×",P$110="×"),"×",IF(SUMIFS(OFFSET(データ_研究棟施設!$M$5:$M$1048576,0,ROUND(P$8*24,1)),データ_研究棟施設!$J$5:$J$1048576,OFFSET($G$9,ROW()-ROW($N$9),P$6-$D$4))&gt;=50,IF(SUMIFS(OFFSET(データ_研究棟施設!$M$5:$M$1048576,0,ROUND(P$8*24,1)),データ_研究棟施設!$J$5:$J$1048576,OFFSET($G$9,ROW()-ROW($N$9),P$6-$D$4))&gt;=100*$E102,"×","△"),IF(OR(P$8&lt;9/24,P$8&gt;=17/24,P$110="△"),"△","〇")))</f>
        <v>△</v>
      </c>
      <c r="Q102" s="29" t="str">
        <f ca="1">IF(OR(Q$9="×",Q$110="×"),"×",IF(SUMIFS(OFFSET(データ_研究棟施設!$M$5:$M$1048576,0,ROUND(Q$8*24,1)),データ_研究棟施設!$J$5:$J$1048576,OFFSET($G$9,ROW()-ROW($N$9),Q$6-$D$4))&gt;=50,IF(SUMIFS(OFFSET(データ_研究棟施設!$M$5:$M$1048576,0,ROUND(Q$8*24,1)),データ_研究棟施設!$J$5:$J$1048576,OFFSET($G$9,ROW()-ROW($N$9),Q$6-$D$4))&gt;=100*$E102,"×","△"),IF(OR(Q$8&lt;9/24,Q$8&gt;=17/24,Q$110="△"),"△","〇")))</f>
        <v>△</v>
      </c>
      <c r="R102" s="29" t="str">
        <f ca="1">IF(OR(R$9="×",R$110="×"),"×",IF(SUMIFS(OFFSET(データ_研究棟施設!$M$5:$M$1048576,0,ROUND(R$8*24,1)),データ_研究棟施設!$J$5:$J$1048576,OFFSET($G$9,ROW()-ROW($N$9),R$6-$D$4))&gt;=50,IF(SUMIFS(OFFSET(データ_研究棟施設!$M$5:$M$1048576,0,ROUND(R$8*24,1)),データ_研究棟施設!$J$5:$J$1048576,OFFSET($G$9,ROW()-ROW($N$9),R$6-$D$4))&gt;=100*$E102,"×","△"),IF(OR(R$8&lt;9/24,R$8&gt;=17/24,R$110="△"),"△","〇")))</f>
        <v>△</v>
      </c>
      <c r="S102" s="29" t="str">
        <f ca="1">IF(OR(S$9="×",S$110="×"),"×",IF(SUMIFS(OFFSET(データ_研究棟施設!$M$5:$M$1048576,0,ROUND(S$8*24,1)),データ_研究棟施設!$J$5:$J$1048576,OFFSET($G$9,ROW()-ROW($N$9),S$6-$D$4))&gt;=50,IF(SUMIFS(OFFSET(データ_研究棟施設!$M$5:$M$1048576,0,ROUND(S$8*24,1)),データ_研究棟施設!$J$5:$J$1048576,OFFSET($G$9,ROW()-ROW($N$9),S$6-$D$4))&gt;=100*$E102,"×","△"),IF(OR(S$8&lt;9/24,S$8&gt;=17/24,S$110="△"),"△","〇")))</f>
        <v>△</v>
      </c>
      <c r="T102" s="29" t="str">
        <f ca="1">IF(OR(T$9="×",T$110="×"),"×",IF(SUMIFS(OFFSET(データ_研究棟施設!$M$5:$M$1048576,0,ROUND(T$8*24,1)),データ_研究棟施設!$J$5:$J$1048576,OFFSET($G$9,ROW()-ROW($N$9),T$6-$D$4))&gt;=50,IF(SUMIFS(OFFSET(データ_研究棟施設!$M$5:$M$1048576,0,ROUND(T$8*24,1)),データ_研究棟施設!$J$5:$J$1048576,OFFSET($G$9,ROW()-ROW($N$9),T$6-$D$4))&gt;=100*$E102,"×","△"),IF(OR(T$8&lt;9/24,T$8&gt;=17/24,T$110="△"),"△","〇")))</f>
        <v>△</v>
      </c>
      <c r="U102" s="29" t="str">
        <f ca="1">IF(OR(U$9="×",U$110="×"),"×",IF(SUMIFS(OFFSET(データ_研究棟施設!$M$5:$M$1048576,0,ROUND(U$8*24,1)),データ_研究棟施設!$J$5:$J$1048576,OFFSET($G$9,ROW()-ROW($N$9),U$6-$D$4))&gt;=50,IF(SUMIFS(OFFSET(データ_研究棟施設!$M$5:$M$1048576,0,ROUND(U$8*24,1)),データ_研究棟施設!$J$5:$J$1048576,OFFSET($G$9,ROW()-ROW($N$9),U$6-$D$4))&gt;=100*$E102,"×","△"),IF(OR(U$8&lt;9/24,U$8&gt;=17/24,U$110="△"),"△","〇")))</f>
        <v>△</v>
      </c>
      <c r="V102" s="29" t="str">
        <f ca="1">IF(OR(V$9="×",V$110="×"),"×",IF(SUMIFS(OFFSET(データ_研究棟施設!$M$5:$M$1048576,0,ROUND(V$8*24,1)),データ_研究棟施設!$J$5:$J$1048576,OFFSET($G$9,ROW()-ROW($N$9),V$6-$D$4))&gt;=50,IF(SUMIFS(OFFSET(データ_研究棟施設!$M$5:$M$1048576,0,ROUND(V$8*24,1)),データ_研究棟施設!$J$5:$J$1048576,OFFSET($G$9,ROW()-ROW($N$9),V$6-$D$4))&gt;=100*$E102,"×","△"),IF(OR(V$8&lt;9/24,V$8&gt;=17/24,V$110="△"),"△","〇")))</f>
        <v>△</v>
      </c>
      <c r="W102" s="28" t="str">
        <f ca="1">IF(OR(W$9="×",W$110="×"),"×",IF(SUMIFS(OFFSET(データ_研究棟施設!$M$5:$M$1048576,0,ROUND(W$8*24,1)),データ_研究棟施設!$J$5:$J$1048576,OFFSET($G$9,ROW()-ROW($N$9),W$6-$D$4))&gt;=50,IF(SUMIFS(OFFSET(データ_研究棟施設!$M$5:$M$1048576,0,ROUND(W$8*24,1)),データ_研究棟施設!$J$5:$J$1048576,OFFSET($G$9,ROW()-ROW($N$9),W$6-$D$4))&gt;=100*$E102,"×","△"),IF(OR(W$8&lt;9/24,W$8&gt;=17/24,W$110="△"),"△","〇")))</f>
        <v>〇</v>
      </c>
      <c r="X102" s="29" t="str">
        <f ca="1">IF(OR(X$9="×",X$110="×"),"×",IF(SUMIFS(OFFSET(データ_研究棟施設!$M$5:$M$1048576,0,ROUND(X$8*24,1)),データ_研究棟施設!$J$5:$J$1048576,OFFSET($G$9,ROW()-ROW($N$9),X$6-$D$4))&gt;=50,IF(SUMIFS(OFFSET(データ_研究棟施設!$M$5:$M$1048576,0,ROUND(X$8*24,1)),データ_研究棟施設!$J$5:$J$1048576,OFFSET($G$9,ROW()-ROW($N$9),X$6-$D$4))&gt;=100*$E102,"×","△"),IF(OR(X$8&lt;9/24,X$8&gt;=17/24,X$110="△"),"△","〇")))</f>
        <v>〇</v>
      </c>
      <c r="Y102" s="29" t="str">
        <f ca="1">IF(OR(Y$9="×",Y$110="×"),"×",IF(SUMIFS(OFFSET(データ_研究棟施設!$M$5:$M$1048576,0,ROUND(Y$8*24,1)),データ_研究棟施設!$J$5:$J$1048576,OFFSET($G$9,ROW()-ROW($N$9),Y$6-$D$4))&gt;=50,IF(SUMIFS(OFFSET(データ_研究棟施設!$M$5:$M$1048576,0,ROUND(Y$8*24,1)),データ_研究棟施設!$J$5:$J$1048576,OFFSET($G$9,ROW()-ROW($N$9),Y$6-$D$4))&gt;=100*$E102,"×","△"),IF(OR(Y$8&lt;9/24,Y$8&gt;=17/24,Y$110="△"),"△","〇")))</f>
        <v>〇</v>
      </c>
      <c r="Z102" s="30" t="str">
        <f ca="1">IF(OR(Z$9="×",Z$110="×"),"×",IF(SUMIFS(OFFSET(データ_研究棟施設!$M$5:$M$1048576,0,ROUND(Z$8*24,1)),データ_研究棟施設!$J$5:$J$1048576,OFFSET($G$9,ROW()-ROW($N$9),Z$6-$D$4))&gt;=50,IF(SUMIFS(OFFSET(データ_研究棟施設!$M$5:$M$1048576,0,ROUND(Z$8*24,1)),データ_研究棟施設!$J$5:$J$1048576,OFFSET($G$9,ROW()-ROW($N$9),Z$6-$D$4))&gt;=100*$E102,"×","△"),IF(OR(Z$8&lt;9/24,Z$8&gt;=17/24,Z$110="△"),"△","〇")))</f>
        <v>〇</v>
      </c>
      <c r="AA102" s="29" t="str">
        <f ca="1">IF(OR(AA$9="×",AA$110="×"),"×",IF(SUMIFS(OFFSET(データ_研究棟施設!$M$5:$M$1048576,0,ROUND(AA$8*24,1)),データ_研究棟施設!$J$5:$J$1048576,OFFSET($G$9,ROW()-ROW($N$9),AA$6-$D$4))&gt;=50,IF(SUMIFS(OFFSET(データ_研究棟施設!$M$5:$M$1048576,0,ROUND(AA$8*24,1)),データ_研究棟施設!$J$5:$J$1048576,OFFSET($G$9,ROW()-ROW($N$9),AA$6-$D$4))&gt;=100*$E102,"×","△"),IF(OR(AA$8&lt;9/24,AA$8&gt;=17/24,AA$110="△"),"△","〇")))</f>
        <v>〇</v>
      </c>
      <c r="AB102" s="29" t="str">
        <f ca="1">IF(OR(AB$9="×",AB$110="×"),"×",IF(SUMIFS(OFFSET(データ_研究棟施設!$M$5:$M$1048576,0,ROUND(AB$8*24,1)),データ_研究棟施設!$J$5:$J$1048576,OFFSET($G$9,ROW()-ROW($N$9),AB$6-$D$4))&gt;=50,IF(SUMIFS(OFFSET(データ_研究棟施設!$M$5:$M$1048576,0,ROUND(AB$8*24,1)),データ_研究棟施設!$J$5:$J$1048576,OFFSET($G$9,ROW()-ROW($N$9),AB$6-$D$4))&gt;=100*$E102,"×","△"),IF(OR(AB$8&lt;9/24,AB$8&gt;=17/24,AB$110="△"),"△","〇")))</f>
        <v>〇</v>
      </c>
      <c r="AC102" s="29" t="str">
        <f ca="1">IF(OR(AC$9="×",AC$110="×"),"×",IF(SUMIFS(OFFSET(データ_研究棟施設!$M$5:$M$1048576,0,ROUND(AC$8*24,1)),データ_研究棟施設!$J$5:$J$1048576,OFFSET($G$9,ROW()-ROW($N$9),AC$6-$D$4))&gt;=50,IF(SUMIFS(OFFSET(データ_研究棟施設!$M$5:$M$1048576,0,ROUND(AC$8*24,1)),データ_研究棟施設!$J$5:$J$1048576,OFFSET($G$9,ROW()-ROW($N$9),AC$6-$D$4))&gt;=100*$E102,"×","△"),IF(OR(AC$8&lt;9/24,AC$8&gt;=17/24,AC$110="△"),"△","〇")))</f>
        <v>〇</v>
      </c>
      <c r="AD102" s="29" t="str">
        <f ca="1">IF(OR(AD$9="×",AD$110="×"),"×",IF(SUMIFS(OFFSET(データ_研究棟施設!$M$5:$M$1048576,0,ROUND(AD$8*24,1)),データ_研究棟施設!$J$5:$J$1048576,OFFSET($G$9,ROW()-ROW($N$9),AD$6-$D$4))&gt;=50,IF(SUMIFS(OFFSET(データ_研究棟施設!$M$5:$M$1048576,0,ROUND(AD$8*24,1)),データ_研究棟施設!$J$5:$J$1048576,OFFSET($G$9,ROW()-ROW($N$9),AD$6-$D$4))&gt;=100*$E102,"×","△"),IF(OR(AD$8&lt;9/24,AD$8&gt;=17/24,AD$110="△"),"△","〇")))</f>
        <v>〇</v>
      </c>
      <c r="AE102" s="28" t="str">
        <f ca="1">IF(OR(AE$9="×",AE$110="×"),"×",IF(SUMIFS(OFFSET(データ_研究棟施設!$M$5:$M$1048576,0,ROUND(AE$8*24,1)),データ_研究棟施設!$J$5:$J$1048576,OFFSET($G$9,ROW()-ROW($N$9),AE$6-$D$4))&gt;=50,IF(SUMIFS(OFFSET(データ_研究棟施設!$M$5:$M$1048576,0,ROUND(AE$8*24,1)),データ_研究棟施設!$J$5:$J$1048576,OFFSET($G$9,ROW()-ROW($N$9),AE$6-$D$4))&gt;=100*$E102,"×","△"),IF(OR(AE$8&lt;9/24,AE$8&gt;=17/24,AE$110="△"),"△","〇")))</f>
        <v>△</v>
      </c>
      <c r="AF102" s="29" t="str">
        <f ca="1">IF(OR(AF$9="×",AF$110="×"),"×",IF(SUMIFS(OFFSET(データ_研究棟施設!$M$5:$M$1048576,0,ROUND(AF$8*24,1)),データ_研究棟施設!$J$5:$J$1048576,OFFSET($G$9,ROW()-ROW($N$9),AF$6-$D$4))&gt;=50,IF(SUMIFS(OFFSET(データ_研究棟施設!$M$5:$M$1048576,0,ROUND(AF$8*24,1)),データ_研究棟施設!$J$5:$J$1048576,OFFSET($G$9,ROW()-ROW($N$9),AF$6-$D$4))&gt;=100*$E102,"×","△"),IF(OR(AF$8&lt;9/24,AF$8&gt;=17/24,AF$110="△"),"△","〇")))</f>
        <v>△</v>
      </c>
      <c r="AG102" s="29" t="str">
        <f ca="1">IF(OR(AG$9="×",AG$110="×"),"×",IF(SUMIFS(OFFSET(データ_研究棟施設!$M$5:$M$1048576,0,ROUND(AG$8*24,1)),データ_研究棟施設!$J$5:$J$1048576,OFFSET($G$9,ROW()-ROW($N$9),AG$6-$D$4))&gt;=50,IF(SUMIFS(OFFSET(データ_研究棟施設!$M$5:$M$1048576,0,ROUND(AG$8*24,1)),データ_研究棟施設!$J$5:$J$1048576,OFFSET($G$9,ROW()-ROW($N$9),AG$6-$D$4))&gt;=100*$E102,"×","△"),IF(OR(AG$8&lt;9/24,AG$8&gt;=17/24,AG$110="△"),"△","〇")))</f>
        <v>△</v>
      </c>
      <c r="AH102" s="30" t="str">
        <f ca="1">IF(OR(AH$9="×",AH$110="×"),"×",IF(SUMIFS(OFFSET(データ_研究棟施設!$M$5:$M$1048576,0,ROUND(AH$8*24,1)),データ_研究棟施設!$J$5:$J$1048576,OFFSET($G$9,ROW()-ROW($N$9),AH$6-$D$4))&gt;=50,IF(SUMIFS(OFFSET(データ_研究棟施設!$M$5:$M$1048576,0,ROUND(AH$8*24,1)),データ_研究棟施設!$J$5:$J$1048576,OFFSET($G$9,ROW()-ROW($N$9),AH$6-$D$4))&gt;=100*$E102,"×","△"),IF(OR(AH$8&lt;9/24,AH$8&gt;=17/24,AH$110="△"),"△","〇")))</f>
        <v>△</v>
      </c>
      <c r="AI102" s="29" t="str">
        <f ca="1">IF(OR(AI$9="×",AI$110="×"),"×",IF(SUMIFS(OFFSET(データ_研究棟施設!$M$5:$M$1048576,0,ROUND(AI$8*24,1)),データ_研究棟施設!$J$5:$J$1048576,OFFSET($G$9,ROW()-ROW($N$9),AI$6-$D$4))&gt;=50,IF(SUMIFS(OFFSET(データ_研究棟施設!$M$5:$M$1048576,0,ROUND(AI$8*24,1)),データ_研究棟施設!$J$5:$J$1048576,OFFSET($G$9,ROW()-ROW($N$9),AI$6-$D$4))&gt;=100*$E102,"×","△"),IF(OR(AI$8&lt;9/24,AI$8&gt;=17/24,AI$110="△"),"△","〇")))</f>
        <v>△</v>
      </c>
      <c r="AJ102" s="29" t="str">
        <f ca="1">IF(OR(AJ$9="×",AJ$110="×"),"×",IF(SUMIFS(OFFSET(データ_研究棟施設!$M$5:$M$1048576,0,ROUND(AJ$8*24,1)),データ_研究棟施設!$J$5:$J$1048576,OFFSET($G$9,ROW()-ROW($N$9),AJ$6-$D$4))&gt;=50,IF(SUMIFS(OFFSET(データ_研究棟施設!$M$5:$M$1048576,0,ROUND(AJ$8*24,1)),データ_研究棟施設!$J$5:$J$1048576,OFFSET($G$9,ROW()-ROW($N$9),AJ$6-$D$4))&gt;=100*$E102,"×","△"),IF(OR(AJ$8&lt;9/24,AJ$8&gt;=17/24,AJ$110="△"),"△","〇")))</f>
        <v>△</v>
      </c>
      <c r="AK102" s="37" t="str">
        <f ca="1">IF(OR(AK$9="×",AK$110="×"),"×",IF(SUMIFS(OFFSET(データ_研究棟施設!$M$5:$M$1048576,0,ROUND(AK$8*24,1)),データ_研究棟施設!$J$5:$J$1048576,OFFSET($G$9,ROW()-ROW($N$9),AK$6-$D$4))&gt;=50,IF(SUMIFS(OFFSET(データ_研究棟施設!$M$5:$M$1048576,0,ROUND(AK$8*24,1)),データ_研究棟施設!$J$5:$J$1048576,OFFSET($G$9,ROW()-ROW($N$9),AK$6-$D$4))&gt;=100*$E102,"×","△"),IF(OR(AK$8&lt;9/24,AK$8&gt;=17/24,AK$110="△"),"△","〇")))</f>
        <v>△</v>
      </c>
      <c r="AL102" s="36" t="str">
        <f ca="1">IF(OR(AL$9="×",AL$110="×"),"×",IF(SUMIFS(OFFSET(データ_研究棟施設!$M$5:$M$1048576,0,ROUND(AL$8*24,1)),データ_研究棟施設!$J$5:$J$1048576,OFFSET($G$9,ROW()-ROW($N$9),AL$6-$D$4))&gt;=50,IF(SUMIFS(OFFSET(データ_研究棟施設!$M$5:$M$1048576,0,ROUND(AL$8*24,1)),データ_研究棟施設!$J$5:$J$1048576,OFFSET($G$9,ROW()-ROW($N$9),AL$6-$D$4))&gt;=100*$E102,"×","△"),IF(OR(AL$8&lt;9/24,AL$8&gt;=17/24,AL$110="△"),"△","〇")))</f>
        <v>△</v>
      </c>
      <c r="AM102" s="29" t="str">
        <f ca="1">IF(OR(AM$9="×",AM$110="×"),"×",IF(SUMIFS(OFFSET(データ_研究棟施設!$M$5:$M$1048576,0,ROUND(AM$8*24,1)),データ_研究棟施設!$J$5:$J$1048576,OFFSET($G$9,ROW()-ROW($N$9),AM$6-$D$4))&gt;=50,IF(SUMIFS(OFFSET(データ_研究棟施設!$M$5:$M$1048576,0,ROUND(AM$8*24,1)),データ_研究棟施設!$J$5:$J$1048576,OFFSET($G$9,ROW()-ROW($N$9),AM$6-$D$4))&gt;=100*$E102,"×","△"),IF(OR(AM$8&lt;9/24,AM$8&gt;=17/24,AM$110="△"),"△","〇")))</f>
        <v>△</v>
      </c>
      <c r="AN102" s="29" t="str">
        <f ca="1">IF(OR(AN$9="×",AN$110="×"),"×",IF(SUMIFS(OFFSET(データ_研究棟施設!$M$5:$M$1048576,0,ROUND(AN$8*24,1)),データ_研究棟施設!$J$5:$J$1048576,OFFSET($G$9,ROW()-ROW($N$9),AN$6-$D$4))&gt;=50,IF(SUMIFS(OFFSET(データ_研究棟施設!$M$5:$M$1048576,0,ROUND(AN$8*24,1)),データ_研究棟施設!$J$5:$J$1048576,OFFSET($G$9,ROW()-ROW($N$9),AN$6-$D$4))&gt;=100*$E102,"×","△"),IF(OR(AN$8&lt;9/24,AN$8&gt;=17/24,AN$110="△"),"△","〇")))</f>
        <v>△</v>
      </c>
      <c r="AO102" s="29" t="str">
        <f ca="1">IF(OR(AO$9="×",AO$110="×"),"×",IF(SUMIFS(OFFSET(データ_研究棟施設!$M$5:$M$1048576,0,ROUND(AO$8*24,1)),データ_研究棟施設!$J$5:$J$1048576,OFFSET($G$9,ROW()-ROW($N$9),AO$6-$D$4))&gt;=50,IF(SUMIFS(OFFSET(データ_研究棟施設!$M$5:$M$1048576,0,ROUND(AO$8*24,1)),データ_研究棟施設!$J$5:$J$1048576,OFFSET($G$9,ROW()-ROW($N$9),AO$6-$D$4))&gt;=100*$E102,"×","△"),IF(OR(AO$8&lt;9/24,AO$8&gt;=17/24,AO$110="△"),"△","〇")))</f>
        <v>△</v>
      </c>
      <c r="AP102" s="29" t="str">
        <f ca="1">IF(OR(AP$9="×",AP$110="×"),"×",IF(SUMIFS(OFFSET(データ_研究棟施設!$M$5:$M$1048576,0,ROUND(AP$8*24,1)),データ_研究棟施設!$J$5:$J$1048576,OFFSET($G$9,ROW()-ROW($N$9),AP$6-$D$4))&gt;=50,IF(SUMIFS(OFFSET(データ_研究棟施設!$M$5:$M$1048576,0,ROUND(AP$8*24,1)),データ_研究棟施設!$J$5:$J$1048576,OFFSET($G$9,ROW()-ROW($N$9),AP$6-$D$4))&gt;=100*$E102,"×","△"),IF(OR(AP$8&lt;9/24,AP$8&gt;=17/24,AP$110="△"),"△","〇")))</f>
        <v>△</v>
      </c>
      <c r="AQ102" s="29" t="str">
        <f ca="1">IF(OR(AQ$9="×",AQ$110="×"),"×",IF(SUMIFS(OFFSET(データ_研究棟施設!$M$5:$M$1048576,0,ROUND(AQ$8*24,1)),データ_研究棟施設!$J$5:$J$1048576,OFFSET($G$9,ROW()-ROW($N$9),AQ$6-$D$4))&gt;=50,IF(SUMIFS(OFFSET(データ_研究棟施設!$M$5:$M$1048576,0,ROUND(AQ$8*24,1)),データ_研究棟施設!$J$5:$J$1048576,OFFSET($G$9,ROW()-ROW($N$9),AQ$6-$D$4))&gt;=100*$E102,"×","△"),IF(OR(AQ$8&lt;9/24,AQ$8&gt;=17/24,AQ$110="△"),"△","〇")))</f>
        <v>△</v>
      </c>
      <c r="AR102" s="29" t="str">
        <f ca="1">IF(OR(AR$9="×",AR$110="×"),"×",IF(SUMIFS(OFFSET(データ_研究棟施設!$M$5:$M$1048576,0,ROUND(AR$8*24,1)),データ_研究棟施設!$J$5:$J$1048576,OFFSET($G$9,ROW()-ROW($N$9),AR$6-$D$4))&gt;=50,IF(SUMIFS(OFFSET(データ_研究棟施設!$M$5:$M$1048576,0,ROUND(AR$8*24,1)),データ_研究棟施設!$J$5:$J$1048576,OFFSET($G$9,ROW()-ROW($N$9),AR$6-$D$4))&gt;=100*$E102,"×","△"),IF(OR(AR$8&lt;9/24,AR$8&gt;=17/24,AR$110="△"),"△","〇")))</f>
        <v>△</v>
      </c>
      <c r="AS102" s="29" t="str">
        <f ca="1">IF(OR(AS$9="×",AS$110="×"),"×",IF(SUMIFS(OFFSET(データ_研究棟施設!$M$5:$M$1048576,0,ROUND(AS$8*24,1)),データ_研究棟施設!$J$5:$J$1048576,OFFSET($G$9,ROW()-ROW($N$9),AS$6-$D$4))&gt;=50,IF(SUMIFS(OFFSET(データ_研究棟施設!$M$5:$M$1048576,0,ROUND(AS$8*24,1)),データ_研究棟施設!$J$5:$J$1048576,OFFSET($G$9,ROW()-ROW($N$9),AS$6-$D$4))&gt;=100*$E102,"×","△"),IF(OR(AS$8&lt;9/24,AS$8&gt;=17/24,AS$110="△"),"△","〇")))</f>
        <v>△</v>
      </c>
      <c r="AT102" s="29" t="str">
        <f ca="1">IF(OR(AT$9="×",AT$110="×"),"×",IF(SUMIFS(OFFSET(データ_研究棟施設!$M$5:$M$1048576,0,ROUND(AT$8*24,1)),データ_研究棟施設!$J$5:$J$1048576,OFFSET($G$9,ROW()-ROW($N$9),AT$6-$D$4))&gt;=50,IF(SUMIFS(OFFSET(データ_研究棟施設!$M$5:$M$1048576,0,ROUND(AT$8*24,1)),データ_研究棟施設!$J$5:$J$1048576,OFFSET($G$9,ROW()-ROW($N$9),AT$6-$D$4))&gt;=100*$E102,"×","△"),IF(OR(AT$8&lt;9/24,AT$8&gt;=17/24,AT$110="△"),"△","〇")))</f>
        <v>△</v>
      </c>
      <c r="AU102" s="28" t="str">
        <f ca="1">IF(OR(AU$9="×",AU$110="×"),"×",IF(SUMIFS(OFFSET(データ_研究棟施設!$M$5:$M$1048576,0,ROUND(AU$8*24,1)),データ_研究棟施設!$J$5:$J$1048576,OFFSET($G$9,ROW()-ROW($N$9),AU$6-$D$4))&gt;=50,IF(SUMIFS(OFFSET(データ_研究棟施設!$M$5:$M$1048576,0,ROUND(AU$8*24,1)),データ_研究棟施設!$J$5:$J$1048576,OFFSET($G$9,ROW()-ROW($N$9),AU$6-$D$4))&gt;=100*$E102,"×","△"),IF(OR(AU$8&lt;9/24,AU$8&gt;=17/24,AU$110="△"),"△","〇")))</f>
        <v>〇</v>
      </c>
      <c r="AV102" s="29" t="str">
        <f ca="1">IF(OR(AV$9="×",AV$110="×"),"×",IF(SUMIFS(OFFSET(データ_研究棟施設!$M$5:$M$1048576,0,ROUND(AV$8*24,1)),データ_研究棟施設!$J$5:$J$1048576,OFFSET($G$9,ROW()-ROW($N$9),AV$6-$D$4))&gt;=50,IF(SUMIFS(OFFSET(データ_研究棟施設!$M$5:$M$1048576,0,ROUND(AV$8*24,1)),データ_研究棟施設!$J$5:$J$1048576,OFFSET($G$9,ROW()-ROW($N$9),AV$6-$D$4))&gt;=100*$E102,"×","△"),IF(OR(AV$8&lt;9/24,AV$8&gt;=17/24,AV$110="△"),"△","〇")))</f>
        <v>〇</v>
      </c>
      <c r="AW102" s="29" t="str">
        <f ca="1">IF(OR(AW$9="×",AW$110="×"),"×",IF(SUMIFS(OFFSET(データ_研究棟施設!$M$5:$M$1048576,0,ROUND(AW$8*24,1)),データ_研究棟施設!$J$5:$J$1048576,OFFSET($G$9,ROW()-ROW($N$9),AW$6-$D$4))&gt;=50,IF(SUMIFS(OFFSET(データ_研究棟施設!$M$5:$M$1048576,0,ROUND(AW$8*24,1)),データ_研究棟施設!$J$5:$J$1048576,OFFSET($G$9,ROW()-ROW($N$9),AW$6-$D$4))&gt;=100*$E102,"×","△"),IF(OR(AW$8&lt;9/24,AW$8&gt;=17/24,AW$110="△"),"△","〇")))</f>
        <v>〇</v>
      </c>
      <c r="AX102" s="30" t="str">
        <f ca="1">IF(OR(AX$9="×",AX$110="×"),"×",IF(SUMIFS(OFFSET(データ_研究棟施設!$M$5:$M$1048576,0,ROUND(AX$8*24,1)),データ_研究棟施設!$J$5:$J$1048576,OFFSET($G$9,ROW()-ROW($N$9),AX$6-$D$4))&gt;=50,IF(SUMIFS(OFFSET(データ_研究棟施設!$M$5:$M$1048576,0,ROUND(AX$8*24,1)),データ_研究棟施設!$J$5:$J$1048576,OFFSET($G$9,ROW()-ROW($N$9),AX$6-$D$4))&gt;=100*$E102,"×","△"),IF(OR(AX$8&lt;9/24,AX$8&gt;=17/24,AX$110="△"),"△","〇")))</f>
        <v>〇</v>
      </c>
      <c r="AY102" s="29" t="str">
        <f ca="1">IF(OR(AY$9="×",AY$110="×"),"×",IF(SUMIFS(OFFSET(データ_研究棟施設!$M$5:$M$1048576,0,ROUND(AY$8*24,1)),データ_研究棟施設!$J$5:$J$1048576,OFFSET($G$9,ROW()-ROW($N$9),AY$6-$D$4))&gt;=50,IF(SUMIFS(OFFSET(データ_研究棟施設!$M$5:$M$1048576,0,ROUND(AY$8*24,1)),データ_研究棟施設!$J$5:$J$1048576,OFFSET($G$9,ROW()-ROW($N$9),AY$6-$D$4))&gt;=100*$E102,"×","△"),IF(OR(AY$8&lt;9/24,AY$8&gt;=17/24,AY$110="△"),"△","〇")))</f>
        <v>〇</v>
      </c>
      <c r="AZ102" s="29" t="str">
        <f ca="1">IF(OR(AZ$9="×",AZ$110="×"),"×",IF(SUMIFS(OFFSET(データ_研究棟施設!$M$5:$M$1048576,0,ROUND(AZ$8*24,1)),データ_研究棟施設!$J$5:$J$1048576,OFFSET($G$9,ROW()-ROW($N$9),AZ$6-$D$4))&gt;=50,IF(SUMIFS(OFFSET(データ_研究棟施設!$M$5:$M$1048576,0,ROUND(AZ$8*24,1)),データ_研究棟施設!$J$5:$J$1048576,OFFSET($G$9,ROW()-ROW($N$9),AZ$6-$D$4))&gt;=100*$E102,"×","△"),IF(OR(AZ$8&lt;9/24,AZ$8&gt;=17/24,AZ$110="△"),"△","〇")))</f>
        <v>〇</v>
      </c>
      <c r="BA102" s="29" t="str">
        <f ca="1">IF(OR(BA$9="×",BA$110="×"),"×",IF(SUMIFS(OFFSET(データ_研究棟施設!$M$5:$M$1048576,0,ROUND(BA$8*24,1)),データ_研究棟施設!$J$5:$J$1048576,OFFSET($G$9,ROW()-ROW($N$9),BA$6-$D$4))&gt;=50,IF(SUMIFS(OFFSET(データ_研究棟施設!$M$5:$M$1048576,0,ROUND(BA$8*24,1)),データ_研究棟施設!$J$5:$J$1048576,OFFSET($G$9,ROW()-ROW($N$9),BA$6-$D$4))&gt;=100*$E102,"×","△"),IF(OR(BA$8&lt;9/24,BA$8&gt;=17/24,BA$110="△"),"△","〇")))</f>
        <v>〇</v>
      </c>
      <c r="BB102" s="29" t="str">
        <f ca="1">IF(OR(BB$9="×",BB$110="×"),"×",IF(SUMIFS(OFFSET(データ_研究棟施設!$M$5:$M$1048576,0,ROUND(BB$8*24,1)),データ_研究棟施設!$J$5:$J$1048576,OFFSET($G$9,ROW()-ROW($N$9),BB$6-$D$4))&gt;=50,IF(SUMIFS(OFFSET(データ_研究棟施設!$M$5:$M$1048576,0,ROUND(BB$8*24,1)),データ_研究棟施設!$J$5:$J$1048576,OFFSET($G$9,ROW()-ROW($N$9),BB$6-$D$4))&gt;=100*$E102,"×","△"),IF(OR(BB$8&lt;9/24,BB$8&gt;=17/24,BB$110="△"),"△","〇")))</f>
        <v>〇</v>
      </c>
      <c r="BC102" s="28" t="str">
        <f ca="1">IF(OR(BC$9="×",BC$110="×"),"×",IF(SUMIFS(OFFSET(データ_研究棟施設!$M$5:$M$1048576,0,ROUND(BC$8*24,1)),データ_研究棟施設!$J$5:$J$1048576,OFFSET($G$9,ROW()-ROW($N$9),BC$6-$D$4))&gt;=50,IF(SUMIFS(OFFSET(データ_研究棟施設!$M$5:$M$1048576,0,ROUND(BC$8*24,1)),データ_研究棟施設!$J$5:$J$1048576,OFFSET($G$9,ROW()-ROW($N$9),BC$6-$D$4))&gt;=100*$E102,"×","△"),IF(OR(BC$8&lt;9/24,BC$8&gt;=17/24,BC$110="△"),"△","〇")))</f>
        <v>△</v>
      </c>
      <c r="BD102" s="29" t="str">
        <f ca="1">IF(OR(BD$9="×",BD$110="×"),"×",IF(SUMIFS(OFFSET(データ_研究棟施設!$M$5:$M$1048576,0,ROUND(BD$8*24,1)),データ_研究棟施設!$J$5:$J$1048576,OFFSET($G$9,ROW()-ROW($N$9),BD$6-$D$4))&gt;=50,IF(SUMIFS(OFFSET(データ_研究棟施設!$M$5:$M$1048576,0,ROUND(BD$8*24,1)),データ_研究棟施設!$J$5:$J$1048576,OFFSET($G$9,ROW()-ROW($N$9),BD$6-$D$4))&gt;=100*$E102,"×","△"),IF(OR(BD$8&lt;9/24,BD$8&gt;=17/24,BD$110="△"),"△","〇")))</f>
        <v>△</v>
      </c>
      <c r="BE102" s="29" t="str">
        <f ca="1">IF(OR(BE$9="×",BE$110="×"),"×",IF(SUMIFS(OFFSET(データ_研究棟施設!$M$5:$M$1048576,0,ROUND(BE$8*24,1)),データ_研究棟施設!$J$5:$J$1048576,OFFSET($G$9,ROW()-ROW($N$9),BE$6-$D$4))&gt;=50,IF(SUMIFS(OFFSET(データ_研究棟施設!$M$5:$M$1048576,0,ROUND(BE$8*24,1)),データ_研究棟施設!$J$5:$J$1048576,OFFSET($G$9,ROW()-ROW($N$9),BE$6-$D$4))&gt;=100*$E102,"×","△"),IF(OR(BE$8&lt;9/24,BE$8&gt;=17/24,BE$110="△"),"△","〇")))</f>
        <v>△</v>
      </c>
      <c r="BF102" s="30" t="str">
        <f ca="1">IF(OR(BF$9="×",BF$110="×"),"×",IF(SUMIFS(OFFSET(データ_研究棟施設!$M$5:$M$1048576,0,ROUND(BF$8*24,1)),データ_研究棟施設!$J$5:$J$1048576,OFFSET($G$9,ROW()-ROW($N$9),BF$6-$D$4))&gt;=50,IF(SUMIFS(OFFSET(データ_研究棟施設!$M$5:$M$1048576,0,ROUND(BF$8*24,1)),データ_研究棟施設!$J$5:$J$1048576,OFFSET($G$9,ROW()-ROW($N$9),BF$6-$D$4))&gt;=100*$E102,"×","△"),IF(OR(BF$8&lt;9/24,BF$8&gt;=17/24,BF$110="△"),"△","〇")))</f>
        <v>△</v>
      </c>
      <c r="BG102" s="29" t="str">
        <f ca="1">IF(OR(BG$9="×",BG$110="×"),"×",IF(SUMIFS(OFFSET(データ_研究棟施設!$M$5:$M$1048576,0,ROUND(BG$8*24,1)),データ_研究棟施設!$J$5:$J$1048576,OFFSET($G$9,ROW()-ROW($N$9),BG$6-$D$4))&gt;=50,IF(SUMIFS(OFFSET(データ_研究棟施設!$M$5:$M$1048576,0,ROUND(BG$8*24,1)),データ_研究棟施設!$J$5:$J$1048576,OFFSET($G$9,ROW()-ROW($N$9),BG$6-$D$4))&gt;=100*$E102,"×","△"),IF(OR(BG$8&lt;9/24,BG$8&gt;=17/24,BG$110="△"),"△","〇")))</f>
        <v>△</v>
      </c>
      <c r="BH102" s="29" t="str">
        <f ca="1">IF(OR(BH$9="×",BH$110="×"),"×",IF(SUMIFS(OFFSET(データ_研究棟施設!$M$5:$M$1048576,0,ROUND(BH$8*24,1)),データ_研究棟施設!$J$5:$J$1048576,OFFSET($G$9,ROW()-ROW($N$9),BH$6-$D$4))&gt;=50,IF(SUMIFS(OFFSET(データ_研究棟施設!$M$5:$M$1048576,0,ROUND(BH$8*24,1)),データ_研究棟施設!$J$5:$J$1048576,OFFSET($G$9,ROW()-ROW($N$9),BH$6-$D$4))&gt;=100*$E102,"×","△"),IF(OR(BH$8&lt;9/24,BH$8&gt;=17/24,BH$110="△"),"△","〇")))</f>
        <v>△</v>
      </c>
      <c r="BI102" s="37" t="str">
        <f ca="1">IF(OR(BI$9="×",BI$110="×"),"×",IF(SUMIFS(OFFSET(データ_研究棟施設!$M$5:$M$1048576,0,ROUND(BI$8*24,1)),データ_研究棟施設!$J$5:$J$1048576,OFFSET($G$9,ROW()-ROW($N$9),BI$6-$D$4))&gt;=50,IF(SUMIFS(OFFSET(データ_研究棟施設!$M$5:$M$1048576,0,ROUND(BI$8*24,1)),データ_研究棟施設!$J$5:$J$1048576,OFFSET($G$9,ROW()-ROW($N$9),BI$6-$D$4))&gt;=100*$E102,"×","△"),IF(OR(BI$8&lt;9/24,BI$8&gt;=17/24,BI$110="△"),"△","〇")))</f>
        <v>△</v>
      </c>
      <c r="BJ102" s="36" t="str">
        <f ca="1">IF(OR(BJ$9="×",BJ$110="×"),"×",IF(SUMIFS(OFFSET(データ_研究棟施設!$M$5:$M$1048576,0,ROUND(BJ$8*24,1)),データ_研究棟施設!$J$5:$J$1048576,OFFSET($G$9,ROW()-ROW($N$9),BJ$6-$D$4))&gt;=50,IF(SUMIFS(OFFSET(データ_研究棟施設!$M$5:$M$1048576,0,ROUND(BJ$8*24,1)),データ_研究棟施設!$J$5:$J$1048576,OFFSET($G$9,ROW()-ROW($N$9),BJ$6-$D$4))&gt;=100*$E102,"×","△"),IF(OR(BJ$8&lt;9/24,BJ$8&gt;=17/24,BJ$110="△"),"△","〇")))</f>
        <v>△</v>
      </c>
      <c r="BK102" s="29" t="str">
        <f ca="1">IF(OR(BK$9="×",BK$110="×"),"×",IF(SUMIFS(OFFSET(データ_研究棟施設!$M$5:$M$1048576,0,ROUND(BK$8*24,1)),データ_研究棟施設!$J$5:$J$1048576,OFFSET($G$9,ROW()-ROW($N$9),BK$6-$D$4))&gt;=50,IF(SUMIFS(OFFSET(データ_研究棟施設!$M$5:$M$1048576,0,ROUND(BK$8*24,1)),データ_研究棟施設!$J$5:$J$1048576,OFFSET($G$9,ROW()-ROW($N$9),BK$6-$D$4))&gt;=100*$E102,"×","△"),IF(OR(BK$8&lt;9/24,BK$8&gt;=17/24,BK$110="△"),"△","〇")))</f>
        <v>△</v>
      </c>
      <c r="BL102" s="29" t="str">
        <f ca="1">IF(OR(BL$9="×",BL$110="×"),"×",IF(SUMIFS(OFFSET(データ_研究棟施設!$M$5:$M$1048576,0,ROUND(BL$8*24,1)),データ_研究棟施設!$J$5:$J$1048576,OFFSET($G$9,ROW()-ROW($N$9),BL$6-$D$4))&gt;=50,IF(SUMIFS(OFFSET(データ_研究棟施設!$M$5:$M$1048576,0,ROUND(BL$8*24,1)),データ_研究棟施設!$J$5:$J$1048576,OFFSET($G$9,ROW()-ROW($N$9),BL$6-$D$4))&gt;=100*$E102,"×","△"),IF(OR(BL$8&lt;9/24,BL$8&gt;=17/24,BL$110="△"),"△","〇")))</f>
        <v>△</v>
      </c>
      <c r="BM102" s="29" t="str">
        <f ca="1">IF(OR(BM$9="×",BM$110="×"),"×",IF(SUMIFS(OFFSET(データ_研究棟施設!$M$5:$M$1048576,0,ROUND(BM$8*24,1)),データ_研究棟施設!$J$5:$J$1048576,OFFSET($G$9,ROW()-ROW($N$9),BM$6-$D$4))&gt;=50,IF(SUMIFS(OFFSET(データ_研究棟施設!$M$5:$M$1048576,0,ROUND(BM$8*24,1)),データ_研究棟施設!$J$5:$J$1048576,OFFSET($G$9,ROW()-ROW($N$9),BM$6-$D$4))&gt;=100*$E102,"×","△"),IF(OR(BM$8&lt;9/24,BM$8&gt;=17/24,BM$110="△"),"△","〇")))</f>
        <v>△</v>
      </c>
      <c r="BN102" s="29" t="str">
        <f ca="1">IF(OR(BN$9="×",BN$110="×"),"×",IF(SUMIFS(OFFSET(データ_研究棟施設!$M$5:$M$1048576,0,ROUND(BN$8*24,1)),データ_研究棟施設!$J$5:$J$1048576,OFFSET($G$9,ROW()-ROW($N$9),BN$6-$D$4))&gt;=50,IF(SUMIFS(OFFSET(データ_研究棟施設!$M$5:$M$1048576,0,ROUND(BN$8*24,1)),データ_研究棟施設!$J$5:$J$1048576,OFFSET($G$9,ROW()-ROW($N$9),BN$6-$D$4))&gt;=100*$E102,"×","△"),IF(OR(BN$8&lt;9/24,BN$8&gt;=17/24,BN$110="△"),"△","〇")))</f>
        <v>△</v>
      </c>
      <c r="BO102" s="29" t="str">
        <f ca="1">IF(OR(BO$9="×",BO$110="×"),"×",IF(SUMIFS(OFFSET(データ_研究棟施設!$M$5:$M$1048576,0,ROUND(BO$8*24,1)),データ_研究棟施設!$J$5:$J$1048576,OFFSET($G$9,ROW()-ROW($N$9),BO$6-$D$4))&gt;=50,IF(SUMIFS(OFFSET(データ_研究棟施設!$M$5:$M$1048576,0,ROUND(BO$8*24,1)),データ_研究棟施設!$J$5:$J$1048576,OFFSET($G$9,ROW()-ROW($N$9),BO$6-$D$4))&gt;=100*$E102,"×","△"),IF(OR(BO$8&lt;9/24,BO$8&gt;=17/24,BO$110="△"),"△","〇")))</f>
        <v>△</v>
      </c>
      <c r="BP102" s="29" t="str">
        <f ca="1">IF(OR(BP$9="×",BP$110="×"),"×",IF(SUMIFS(OFFSET(データ_研究棟施設!$M$5:$M$1048576,0,ROUND(BP$8*24,1)),データ_研究棟施設!$J$5:$J$1048576,OFFSET($G$9,ROW()-ROW($N$9),BP$6-$D$4))&gt;=50,IF(SUMIFS(OFFSET(データ_研究棟施設!$M$5:$M$1048576,0,ROUND(BP$8*24,1)),データ_研究棟施設!$J$5:$J$1048576,OFFSET($G$9,ROW()-ROW($N$9),BP$6-$D$4))&gt;=100*$E102,"×","△"),IF(OR(BP$8&lt;9/24,BP$8&gt;=17/24,BP$110="△"),"△","〇")))</f>
        <v>△</v>
      </c>
      <c r="BQ102" s="29" t="str">
        <f ca="1">IF(OR(BQ$9="×",BQ$110="×"),"×",IF(SUMIFS(OFFSET(データ_研究棟施設!$M$5:$M$1048576,0,ROUND(BQ$8*24,1)),データ_研究棟施設!$J$5:$J$1048576,OFFSET($G$9,ROW()-ROW($N$9),BQ$6-$D$4))&gt;=50,IF(SUMIFS(OFFSET(データ_研究棟施設!$M$5:$M$1048576,0,ROUND(BQ$8*24,1)),データ_研究棟施設!$J$5:$J$1048576,OFFSET($G$9,ROW()-ROW($N$9),BQ$6-$D$4))&gt;=100*$E102,"×","△"),IF(OR(BQ$8&lt;9/24,BQ$8&gt;=17/24,BQ$110="△"),"△","〇")))</f>
        <v>△</v>
      </c>
      <c r="BR102" s="29" t="str">
        <f ca="1">IF(OR(BR$9="×",BR$110="×"),"×",IF(SUMIFS(OFFSET(データ_研究棟施設!$M$5:$M$1048576,0,ROUND(BR$8*24,1)),データ_研究棟施設!$J$5:$J$1048576,OFFSET($G$9,ROW()-ROW($N$9),BR$6-$D$4))&gt;=50,IF(SUMIFS(OFFSET(データ_研究棟施設!$M$5:$M$1048576,0,ROUND(BR$8*24,1)),データ_研究棟施設!$J$5:$J$1048576,OFFSET($G$9,ROW()-ROW($N$9),BR$6-$D$4))&gt;=100*$E102,"×","△"),IF(OR(BR$8&lt;9/24,BR$8&gt;=17/24,BR$110="△"),"△","〇")))</f>
        <v>△</v>
      </c>
      <c r="BS102" s="28" t="str">
        <f ca="1">IF(OR(BS$9="×",BS$110="×"),"×",IF(SUMIFS(OFFSET(データ_研究棟施設!$M$5:$M$1048576,0,ROUND(BS$8*24,1)),データ_研究棟施設!$J$5:$J$1048576,OFFSET($G$9,ROW()-ROW($N$9),BS$6-$D$4))&gt;=50,IF(SUMIFS(OFFSET(データ_研究棟施設!$M$5:$M$1048576,0,ROUND(BS$8*24,1)),データ_研究棟施設!$J$5:$J$1048576,OFFSET($G$9,ROW()-ROW($N$9),BS$6-$D$4))&gt;=100*$E102,"×","△"),IF(OR(BS$8&lt;9/24,BS$8&gt;=17/24,BS$110="△"),"△","〇")))</f>
        <v>〇</v>
      </c>
      <c r="BT102" s="29" t="str">
        <f ca="1">IF(OR(BT$9="×",BT$110="×"),"×",IF(SUMIFS(OFFSET(データ_研究棟施設!$M$5:$M$1048576,0,ROUND(BT$8*24,1)),データ_研究棟施設!$J$5:$J$1048576,OFFSET($G$9,ROW()-ROW($N$9),BT$6-$D$4))&gt;=50,IF(SUMIFS(OFFSET(データ_研究棟施設!$M$5:$M$1048576,0,ROUND(BT$8*24,1)),データ_研究棟施設!$J$5:$J$1048576,OFFSET($G$9,ROW()-ROW($N$9),BT$6-$D$4))&gt;=100*$E102,"×","△"),IF(OR(BT$8&lt;9/24,BT$8&gt;=17/24,BT$110="△"),"△","〇")))</f>
        <v>〇</v>
      </c>
      <c r="BU102" s="29" t="str">
        <f ca="1">IF(OR(BU$9="×",BU$110="×"),"×",IF(SUMIFS(OFFSET(データ_研究棟施設!$M$5:$M$1048576,0,ROUND(BU$8*24,1)),データ_研究棟施設!$J$5:$J$1048576,OFFSET($G$9,ROW()-ROW($N$9),BU$6-$D$4))&gt;=50,IF(SUMIFS(OFFSET(データ_研究棟施設!$M$5:$M$1048576,0,ROUND(BU$8*24,1)),データ_研究棟施設!$J$5:$J$1048576,OFFSET($G$9,ROW()-ROW($N$9),BU$6-$D$4))&gt;=100*$E102,"×","△"),IF(OR(BU$8&lt;9/24,BU$8&gt;=17/24,BU$110="△"),"△","〇")))</f>
        <v>〇</v>
      </c>
      <c r="BV102" s="30" t="str">
        <f ca="1">IF(OR(BV$9="×",BV$110="×"),"×",IF(SUMIFS(OFFSET(データ_研究棟施設!$M$5:$M$1048576,0,ROUND(BV$8*24,1)),データ_研究棟施設!$J$5:$J$1048576,OFFSET($G$9,ROW()-ROW($N$9),BV$6-$D$4))&gt;=50,IF(SUMIFS(OFFSET(データ_研究棟施設!$M$5:$M$1048576,0,ROUND(BV$8*24,1)),データ_研究棟施設!$J$5:$J$1048576,OFFSET($G$9,ROW()-ROW($N$9),BV$6-$D$4))&gt;=100*$E102,"×","△"),IF(OR(BV$8&lt;9/24,BV$8&gt;=17/24,BV$110="△"),"△","〇")))</f>
        <v>〇</v>
      </c>
      <c r="BW102" s="29" t="str">
        <f ca="1">IF(OR(BW$9="×",BW$110="×"),"×",IF(SUMIFS(OFFSET(データ_研究棟施設!$M$5:$M$1048576,0,ROUND(BW$8*24,1)),データ_研究棟施設!$J$5:$J$1048576,OFFSET($G$9,ROW()-ROW($N$9),BW$6-$D$4))&gt;=50,IF(SUMIFS(OFFSET(データ_研究棟施設!$M$5:$M$1048576,0,ROUND(BW$8*24,1)),データ_研究棟施設!$J$5:$J$1048576,OFFSET($G$9,ROW()-ROW($N$9),BW$6-$D$4))&gt;=100*$E102,"×","△"),IF(OR(BW$8&lt;9/24,BW$8&gt;=17/24,BW$110="△"),"△","〇")))</f>
        <v>〇</v>
      </c>
      <c r="BX102" s="29" t="str">
        <f ca="1">IF(OR(BX$9="×",BX$110="×"),"×",IF(SUMIFS(OFFSET(データ_研究棟施設!$M$5:$M$1048576,0,ROUND(BX$8*24,1)),データ_研究棟施設!$J$5:$J$1048576,OFFSET($G$9,ROW()-ROW($N$9),BX$6-$D$4))&gt;=50,IF(SUMIFS(OFFSET(データ_研究棟施設!$M$5:$M$1048576,0,ROUND(BX$8*24,1)),データ_研究棟施設!$J$5:$J$1048576,OFFSET($G$9,ROW()-ROW($N$9),BX$6-$D$4))&gt;=100*$E102,"×","△"),IF(OR(BX$8&lt;9/24,BX$8&gt;=17/24,BX$110="△"),"△","〇")))</f>
        <v>〇</v>
      </c>
      <c r="BY102" s="29" t="str">
        <f ca="1">IF(OR(BY$9="×",BY$110="×"),"×",IF(SUMIFS(OFFSET(データ_研究棟施設!$M$5:$M$1048576,0,ROUND(BY$8*24,1)),データ_研究棟施設!$J$5:$J$1048576,OFFSET($G$9,ROW()-ROW($N$9),BY$6-$D$4))&gt;=50,IF(SUMIFS(OFFSET(データ_研究棟施設!$M$5:$M$1048576,0,ROUND(BY$8*24,1)),データ_研究棟施設!$J$5:$J$1048576,OFFSET($G$9,ROW()-ROW($N$9),BY$6-$D$4))&gt;=100*$E102,"×","△"),IF(OR(BY$8&lt;9/24,BY$8&gt;=17/24,BY$110="△"),"△","〇")))</f>
        <v>〇</v>
      </c>
      <c r="BZ102" s="29" t="str">
        <f ca="1">IF(OR(BZ$9="×",BZ$110="×"),"×",IF(SUMIFS(OFFSET(データ_研究棟施設!$M$5:$M$1048576,0,ROUND(BZ$8*24,1)),データ_研究棟施設!$J$5:$J$1048576,OFFSET($G$9,ROW()-ROW($N$9),BZ$6-$D$4))&gt;=50,IF(SUMIFS(OFFSET(データ_研究棟施設!$M$5:$M$1048576,0,ROUND(BZ$8*24,1)),データ_研究棟施設!$J$5:$J$1048576,OFFSET($G$9,ROW()-ROW($N$9),BZ$6-$D$4))&gt;=100*$E102,"×","△"),IF(OR(BZ$8&lt;9/24,BZ$8&gt;=17/24,BZ$110="△"),"△","〇")))</f>
        <v>〇</v>
      </c>
      <c r="CA102" s="28" t="str">
        <f ca="1">IF(OR(CA$9="×",CA$110="×"),"×",IF(SUMIFS(OFFSET(データ_研究棟施設!$M$5:$M$1048576,0,ROUND(CA$8*24,1)),データ_研究棟施設!$J$5:$J$1048576,OFFSET($G$9,ROW()-ROW($N$9),CA$6-$D$4))&gt;=50,IF(SUMIFS(OFFSET(データ_研究棟施設!$M$5:$M$1048576,0,ROUND(CA$8*24,1)),データ_研究棟施設!$J$5:$J$1048576,OFFSET($G$9,ROW()-ROW($N$9),CA$6-$D$4))&gt;=100*$E102,"×","△"),IF(OR(CA$8&lt;9/24,CA$8&gt;=17/24,CA$110="△"),"△","〇")))</f>
        <v>△</v>
      </c>
      <c r="CB102" s="29" t="str">
        <f ca="1">IF(OR(CB$9="×",CB$110="×"),"×",IF(SUMIFS(OFFSET(データ_研究棟施設!$M$5:$M$1048576,0,ROUND(CB$8*24,1)),データ_研究棟施設!$J$5:$J$1048576,OFFSET($G$9,ROW()-ROW($N$9),CB$6-$D$4))&gt;=50,IF(SUMIFS(OFFSET(データ_研究棟施設!$M$5:$M$1048576,0,ROUND(CB$8*24,1)),データ_研究棟施設!$J$5:$J$1048576,OFFSET($G$9,ROW()-ROW($N$9),CB$6-$D$4))&gt;=100*$E102,"×","△"),IF(OR(CB$8&lt;9/24,CB$8&gt;=17/24,CB$110="△"),"△","〇")))</f>
        <v>△</v>
      </c>
      <c r="CC102" s="29" t="str">
        <f ca="1">IF(OR(CC$9="×",CC$110="×"),"×",IF(SUMIFS(OFFSET(データ_研究棟施設!$M$5:$M$1048576,0,ROUND(CC$8*24,1)),データ_研究棟施設!$J$5:$J$1048576,OFFSET($G$9,ROW()-ROW($N$9),CC$6-$D$4))&gt;=50,IF(SUMIFS(OFFSET(データ_研究棟施設!$M$5:$M$1048576,0,ROUND(CC$8*24,1)),データ_研究棟施設!$J$5:$J$1048576,OFFSET($G$9,ROW()-ROW($N$9),CC$6-$D$4))&gt;=100*$E102,"×","△"),IF(OR(CC$8&lt;9/24,CC$8&gt;=17/24,CC$110="△"),"△","〇")))</f>
        <v>△</v>
      </c>
      <c r="CD102" s="30" t="str">
        <f ca="1">IF(OR(CD$9="×",CD$110="×"),"×",IF(SUMIFS(OFFSET(データ_研究棟施設!$M$5:$M$1048576,0,ROUND(CD$8*24,1)),データ_研究棟施設!$J$5:$J$1048576,OFFSET($G$9,ROW()-ROW($N$9),CD$6-$D$4))&gt;=50,IF(SUMIFS(OFFSET(データ_研究棟施設!$M$5:$M$1048576,0,ROUND(CD$8*24,1)),データ_研究棟施設!$J$5:$J$1048576,OFFSET($G$9,ROW()-ROW($N$9),CD$6-$D$4))&gt;=100*$E102,"×","△"),IF(OR(CD$8&lt;9/24,CD$8&gt;=17/24,CD$110="△"),"△","〇")))</f>
        <v>△</v>
      </c>
      <c r="CE102" s="29" t="str">
        <f ca="1">IF(OR(CE$9="×",CE$110="×"),"×",IF(SUMIFS(OFFSET(データ_研究棟施設!$M$5:$M$1048576,0,ROUND(CE$8*24,1)),データ_研究棟施設!$J$5:$J$1048576,OFFSET($G$9,ROW()-ROW($N$9),CE$6-$D$4))&gt;=50,IF(SUMIFS(OFFSET(データ_研究棟施設!$M$5:$M$1048576,0,ROUND(CE$8*24,1)),データ_研究棟施設!$J$5:$J$1048576,OFFSET($G$9,ROW()-ROW($N$9),CE$6-$D$4))&gt;=100*$E102,"×","△"),IF(OR(CE$8&lt;9/24,CE$8&gt;=17/24,CE$110="△"),"△","〇")))</f>
        <v>△</v>
      </c>
      <c r="CF102" s="29" t="str">
        <f ca="1">IF(OR(CF$9="×",CF$110="×"),"×",IF(SUMIFS(OFFSET(データ_研究棟施設!$M$5:$M$1048576,0,ROUND(CF$8*24,1)),データ_研究棟施設!$J$5:$J$1048576,OFFSET($G$9,ROW()-ROW($N$9),CF$6-$D$4))&gt;=50,IF(SUMIFS(OFFSET(データ_研究棟施設!$M$5:$M$1048576,0,ROUND(CF$8*24,1)),データ_研究棟施設!$J$5:$J$1048576,OFFSET($G$9,ROW()-ROW($N$9),CF$6-$D$4))&gt;=100*$E102,"×","△"),IF(OR(CF$8&lt;9/24,CF$8&gt;=17/24,CF$110="△"),"△","〇")))</f>
        <v>△</v>
      </c>
      <c r="CG102" s="37" t="str">
        <f ca="1">IF(OR(CG$9="×",CG$110="×"),"×",IF(SUMIFS(OFFSET(データ_研究棟施設!$M$5:$M$1048576,0,ROUND(CG$8*24,1)),データ_研究棟施設!$J$5:$J$1048576,OFFSET($G$9,ROW()-ROW($N$9),CG$6-$D$4))&gt;=50,IF(SUMIFS(OFFSET(データ_研究棟施設!$M$5:$M$1048576,0,ROUND(CG$8*24,1)),データ_研究棟施設!$J$5:$J$1048576,OFFSET($G$9,ROW()-ROW($N$9),CG$6-$D$4))&gt;=100*$E102,"×","△"),IF(OR(CG$8&lt;9/24,CG$8&gt;=17/24,CG$110="△"),"△","〇")))</f>
        <v>△</v>
      </c>
      <c r="CH102" s="36" t="str">
        <f ca="1">IF(OR(CH$9="×",CH$110="×"),"×",IF(SUMIFS(OFFSET(データ_研究棟施設!$M$5:$M$1048576,0,ROUND(CH$8*24,1)),データ_研究棟施設!$J$5:$J$1048576,OFFSET($G$9,ROW()-ROW($N$9),CH$6-$D$4))&gt;=50,IF(SUMIFS(OFFSET(データ_研究棟施設!$M$5:$M$1048576,0,ROUND(CH$8*24,1)),データ_研究棟施設!$J$5:$J$1048576,OFFSET($G$9,ROW()-ROW($N$9),CH$6-$D$4))&gt;=100*$E102,"×","△"),IF(OR(CH$8&lt;9/24,CH$8&gt;=17/24,CH$110="△"),"△","〇")))</f>
        <v>△</v>
      </c>
      <c r="CI102" s="29" t="str">
        <f ca="1">IF(OR(CI$9="×",CI$110="×"),"×",IF(SUMIFS(OFFSET(データ_研究棟施設!$M$5:$M$1048576,0,ROUND(CI$8*24,1)),データ_研究棟施設!$J$5:$J$1048576,OFFSET($G$9,ROW()-ROW($N$9),CI$6-$D$4))&gt;=50,IF(SUMIFS(OFFSET(データ_研究棟施設!$M$5:$M$1048576,0,ROUND(CI$8*24,1)),データ_研究棟施設!$J$5:$J$1048576,OFFSET($G$9,ROW()-ROW($N$9),CI$6-$D$4))&gt;=100*$E102,"×","△"),IF(OR(CI$8&lt;9/24,CI$8&gt;=17/24,CI$110="△"),"△","〇")))</f>
        <v>△</v>
      </c>
      <c r="CJ102" s="29" t="str">
        <f ca="1">IF(OR(CJ$9="×",CJ$110="×"),"×",IF(SUMIFS(OFFSET(データ_研究棟施設!$M$5:$M$1048576,0,ROUND(CJ$8*24,1)),データ_研究棟施設!$J$5:$J$1048576,OFFSET($G$9,ROW()-ROW($N$9),CJ$6-$D$4))&gt;=50,IF(SUMIFS(OFFSET(データ_研究棟施設!$M$5:$M$1048576,0,ROUND(CJ$8*24,1)),データ_研究棟施設!$J$5:$J$1048576,OFFSET($G$9,ROW()-ROW($N$9),CJ$6-$D$4))&gt;=100*$E102,"×","△"),IF(OR(CJ$8&lt;9/24,CJ$8&gt;=17/24,CJ$110="△"),"△","〇")))</f>
        <v>△</v>
      </c>
      <c r="CK102" s="29" t="str">
        <f ca="1">IF(OR(CK$9="×",CK$110="×"),"×",IF(SUMIFS(OFFSET(データ_研究棟施設!$M$5:$M$1048576,0,ROUND(CK$8*24,1)),データ_研究棟施設!$J$5:$J$1048576,OFFSET($G$9,ROW()-ROW($N$9),CK$6-$D$4))&gt;=50,IF(SUMIFS(OFFSET(データ_研究棟施設!$M$5:$M$1048576,0,ROUND(CK$8*24,1)),データ_研究棟施設!$J$5:$J$1048576,OFFSET($G$9,ROW()-ROW($N$9),CK$6-$D$4))&gt;=100*$E102,"×","△"),IF(OR(CK$8&lt;9/24,CK$8&gt;=17/24,CK$110="△"),"△","〇")))</f>
        <v>△</v>
      </c>
      <c r="CL102" s="29" t="str">
        <f ca="1">IF(OR(CL$9="×",CL$110="×"),"×",IF(SUMIFS(OFFSET(データ_研究棟施設!$M$5:$M$1048576,0,ROUND(CL$8*24,1)),データ_研究棟施設!$J$5:$J$1048576,OFFSET($G$9,ROW()-ROW($N$9),CL$6-$D$4))&gt;=50,IF(SUMIFS(OFFSET(データ_研究棟施設!$M$5:$M$1048576,0,ROUND(CL$8*24,1)),データ_研究棟施設!$J$5:$J$1048576,OFFSET($G$9,ROW()-ROW($N$9),CL$6-$D$4))&gt;=100*$E102,"×","△"),IF(OR(CL$8&lt;9/24,CL$8&gt;=17/24,CL$110="△"),"△","〇")))</f>
        <v>△</v>
      </c>
      <c r="CM102" s="29" t="str">
        <f ca="1">IF(OR(CM$9="×",CM$110="×"),"×",IF(SUMIFS(OFFSET(データ_研究棟施設!$M$5:$M$1048576,0,ROUND(CM$8*24,1)),データ_研究棟施設!$J$5:$J$1048576,OFFSET($G$9,ROW()-ROW($N$9),CM$6-$D$4))&gt;=50,IF(SUMIFS(OFFSET(データ_研究棟施設!$M$5:$M$1048576,0,ROUND(CM$8*24,1)),データ_研究棟施設!$J$5:$J$1048576,OFFSET($G$9,ROW()-ROW($N$9),CM$6-$D$4))&gt;=100*$E102,"×","△"),IF(OR(CM$8&lt;9/24,CM$8&gt;=17/24,CM$110="△"),"△","〇")))</f>
        <v>△</v>
      </c>
      <c r="CN102" s="29" t="str">
        <f ca="1">IF(OR(CN$9="×",CN$110="×"),"×",IF(SUMIFS(OFFSET(データ_研究棟施設!$M$5:$M$1048576,0,ROUND(CN$8*24,1)),データ_研究棟施設!$J$5:$J$1048576,OFFSET($G$9,ROW()-ROW($N$9),CN$6-$D$4))&gt;=50,IF(SUMIFS(OFFSET(データ_研究棟施設!$M$5:$M$1048576,0,ROUND(CN$8*24,1)),データ_研究棟施設!$J$5:$J$1048576,OFFSET($G$9,ROW()-ROW($N$9),CN$6-$D$4))&gt;=100*$E102,"×","△"),IF(OR(CN$8&lt;9/24,CN$8&gt;=17/24,CN$110="△"),"△","〇")))</f>
        <v>△</v>
      </c>
      <c r="CO102" s="29" t="str">
        <f ca="1">IF(OR(CO$9="×",CO$110="×"),"×",IF(SUMIFS(OFFSET(データ_研究棟施設!$M$5:$M$1048576,0,ROUND(CO$8*24,1)),データ_研究棟施設!$J$5:$J$1048576,OFFSET($G$9,ROW()-ROW($N$9),CO$6-$D$4))&gt;=50,IF(SUMIFS(OFFSET(データ_研究棟施設!$M$5:$M$1048576,0,ROUND(CO$8*24,1)),データ_研究棟施設!$J$5:$J$1048576,OFFSET($G$9,ROW()-ROW($N$9),CO$6-$D$4))&gt;=100*$E102,"×","△"),IF(OR(CO$8&lt;9/24,CO$8&gt;=17/24,CO$110="△"),"△","〇")))</f>
        <v>△</v>
      </c>
      <c r="CP102" s="29" t="str">
        <f ca="1">IF(OR(CP$9="×",CP$110="×"),"×",IF(SUMIFS(OFFSET(データ_研究棟施設!$M$5:$M$1048576,0,ROUND(CP$8*24,1)),データ_研究棟施設!$J$5:$J$1048576,OFFSET($G$9,ROW()-ROW($N$9),CP$6-$D$4))&gt;=50,IF(SUMIFS(OFFSET(データ_研究棟施設!$M$5:$M$1048576,0,ROUND(CP$8*24,1)),データ_研究棟施設!$J$5:$J$1048576,OFFSET($G$9,ROW()-ROW($N$9),CP$6-$D$4))&gt;=100*$E102,"×","△"),IF(OR(CP$8&lt;9/24,CP$8&gt;=17/24,CP$110="△"),"△","〇")))</f>
        <v>△</v>
      </c>
      <c r="CQ102" s="28" t="str">
        <f ca="1">IF(OR(CQ$9="×",CQ$110="×"),"×",IF(SUMIFS(OFFSET(データ_研究棟施設!$M$5:$M$1048576,0,ROUND(CQ$8*24,1)),データ_研究棟施設!$J$5:$J$1048576,OFFSET($G$9,ROW()-ROW($N$9),CQ$6-$D$4))&gt;=50,IF(SUMIFS(OFFSET(データ_研究棟施設!$M$5:$M$1048576,0,ROUND(CQ$8*24,1)),データ_研究棟施設!$J$5:$J$1048576,OFFSET($G$9,ROW()-ROW($N$9),CQ$6-$D$4))&gt;=100*$E102,"×","△"),IF(OR(CQ$8&lt;9/24,CQ$8&gt;=17/24,CQ$110="△"),"△","〇")))</f>
        <v>〇</v>
      </c>
      <c r="CR102" s="29" t="str">
        <f ca="1">IF(OR(CR$9="×",CR$110="×"),"×",IF(SUMIFS(OFFSET(データ_研究棟施設!$M$5:$M$1048576,0,ROUND(CR$8*24,1)),データ_研究棟施設!$J$5:$J$1048576,OFFSET($G$9,ROW()-ROW($N$9),CR$6-$D$4))&gt;=50,IF(SUMIFS(OFFSET(データ_研究棟施設!$M$5:$M$1048576,0,ROUND(CR$8*24,1)),データ_研究棟施設!$J$5:$J$1048576,OFFSET($G$9,ROW()-ROW($N$9),CR$6-$D$4))&gt;=100*$E102,"×","△"),IF(OR(CR$8&lt;9/24,CR$8&gt;=17/24,CR$110="△"),"△","〇")))</f>
        <v>〇</v>
      </c>
      <c r="CS102" s="29" t="str">
        <f ca="1">IF(OR(CS$9="×",CS$110="×"),"×",IF(SUMIFS(OFFSET(データ_研究棟施設!$M$5:$M$1048576,0,ROUND(CS$8*24,1)),データ_研究棟施設!$J$5:$J$1048576,OFFSET($G$9,ROW()-ROW($N$9),CS$6-$D$4))&gt;=50,IF(SUMIFS(OFFSET(データ_研究棟施設!$M$5:$M$1048576,0,ROUND(CS$8*24,1)),データ_研究棟施設!$J$5:$J$1048576,OFFSET($G$9,ROW()-ROW($N$9),CS$6-$D$4))&gt;=100*$E102,"×","△"),IF(OR(CS$8&lt;9/24,CS$8&gt;=17/24,CS$110="△"),"△","〇")))</f>
        <v>〇</v>
      </c>
      <c r="CT102" s="30" t="str">
        <f ca="1">IF(OR(CT$9="×",CT$110="×"),"×",IF(SUMIFS(OFFSET(データ_研究棟施設!$M$5:$M$1048576,0,ROUND(CT$8*24,1)),データ_研究棟施設!$J$5:$J$1048576,OFFSET($G$9,ROW()-ROW($N$9),CT$6-$D$4))&gt;=50,IF(SUMIFS(OFFSET(データ_研究棟施設!$M$5:$M$1048576,0,ROUND(CT$8*24,1)),データ_研究棟施設!$J$5:$J$1048576,OFFSET($G$9,ROW()-ROW($N$9),CT$6-$D$4))&gt;=100*$E102,"×","△"),IF(OR(CT$8&lt;9/24,CT$8&gt;=17/24,CT$110="△"),"△","〇")))</f>
        <v>〇</v>
      </c>
      <c r="CU102" s="29" t="str">
        <f ca="1">IF(OR(CU$9="×",CU$110="×"),"×",IF(SUMIFS(OFFSET(データ_研究棟施設!$M$5:$M$1048576,0,ROUND(CU$8*24,1)),データ_研究棟施設!$J$5:$J$1048576,OFFSET($G$9,ROW()-ROW($N$9),CU$6-$D$4))&gt;=50,IF(SUMIFS(OFFSET(データ_研究棟施設!$M$5:$M$1048576,0,ROUND(CU$8*24,1)),データ_研究棟施設!$J$5:$J$1048576,OFFSET($G$9,ROW()-ROW($N$9),CU$6-$D$4))&gt;=100*$E102,"×","△"),IF(OR(CU$8&lt;9/24,CU$8&gt;=17/24,CU$110="△"),"△","〇")))</f>
        <v>〇</v>
      </c>
      <c r="CV102" s="29" t="str">
        <f ca="1">IF(OR(CV$9="×",CV$110="×"),"×",IF(SUMIFS(OFFSET(データ_研究棟施設!$M$5:$M$1048576,0,ROUND(CV$8*24,1)),データ_研究棟施設!$J$5:$J$1048576,OFFSET($G$9,ROW()-ROW($N$9),CV$6-$D$4))&gt;=50,IF(SUMIFS(OFFSET(データ_研究棟施設!$M$5:$M$1048576,0,ROUND(CV$8*24,1)),データ_研究棟施設!$J$5:$J$1048576,OFFSET($G$9,ROW()-ROW($N$9),CV$6-$D$4))&gt;=100*$E102,"×","△"),IF(OR(CV$8&lt;9/24,CV$8&gt;=17/24,CV$110="△"),"△","〇")))</f>
        <v>〇</v>
      </c>
      <c r="CW102" s="29" t="str">
        <f ca="1">IF(OR(CW$9="×",CW$110="×"),"×",IF(SUMIFS(OFFSET(データ_研究棟施設!$M$5:$M$1048576,0,ROUND(CW$8*24,1)),データ_研究棟施設!$J$5:$J$1048576,OFFSET($G$9,ROW()-ROW($N$9),CW$6-$D$4))&gt;=50,IF(SUMIFS(OFFSET(データ_研究棟施設!$M$5:$M$1048576,0,ROUND(CW$8*24,1)),データ_研究棟施設!$J$5:$J$1048576,OFFSET($G$9,ROW()-ROW($N$9),CW$6-$D$4))&gt;=100*$E102,"×","△"),IF(OR(CW$8&lt;9/24,CW$8&gt;=17/24,CW$110="△"),"△","〇")))</f>
        <v>〇</v>
      </c>
      <c r="CX102" s="29" t="str">
        <f ca="1">IF(OR(CX$9="×",CX$110="×"),"×",IF(SUMIFS(OFFSET(データ_研究棟施設!$M$5:$M$1048576,0,ROUND(CX$8*24,1)),データ_研究棟施設!$J$5:$J$1048576,OFFSET($G$9,ROW()-ROW($N$9),CX$6-$D$4))&gt;=50,IF(SUMIFS(OFFSET(データ_研究棟施設!$M$5:$M$1048576,0,ROUND(CX$8*24,1)),データ_研究棟施設!$J$5:$J$1048576,OFFSET($G$9,ROW()-ROW($N$9),CX$6-$D$4))&gt;=100*$E102,"×","△"),IF(OR(CX$8&lt;9/24,CX$8&gt;=17/24,CX$110="△"),"△","〇")))</f>
        <v>〇</v>
      </c>
      <c r="CY102" s="28" t="str">
        <f ca="1">IF(OR(CY$9="×",CY$110="×"),"×",IF(SUMIFS(OFFSET(データ_研究棟施設!$M$5:$M$1048576,0,ROUND(CY$8*24,1)),データ_研究棟施設!$J$5:$J$1048576,OFFSET($G$9,ROW()-ROW($N$9),CY$6-$D$4))&gt;=50,IF(SUMIFS(OFFSET(データ_研究棟施設!$M$5:$M$1048576,0,ROUND(CY$8*24,1)),データ_研究棟施設!$J$5:$J$1048576,OFFSET($G$9,ROW()-ROW($N$9),CY$6-$D$4))&gt;=100*$E102,"×","△"),IF(OR(CY$8&lt;9/24,CY$8&gt;=17/24,CY$110="△"),"△","〇")))</f>
        <v>△</v>
      </c>
      <c r="CZ102" s="29" t="str">
        <f ca="1">IF(OR(CZ$9="×",CZ$110="×"),"×",IF(SUMIFS(OFFSET(データ_研究棟施設!$M$5:$M$1048576,0,ROUND(CZ$8*24,1)),データ_研究棟施設!$J$5:$J$1048576,OFFSET($G$9,ROW()-ROW($N$9),CZ$6-$D$4))&gt;=50,IF(SUMIFS(OFFSET(データ_研究棟施設!$M$5:$M$1048576,0,ROUND(CZ$8*24,1)),データ_研究棟施設!$J$5:$J$1048576,OFFSET($G$9,ROW()-ROW($N$9),CZ$6-$D$4))&gt;=100*$E102,"×","△"),IF(OR(CZ$8&lt;9/24,CZ$8&gt;=17/24,CZ$110="△"),"△","〇")))</f>
        <v>△</v>
      </c>
      <c r="DA102" s="29" t="str">
        <f ca="1">IF(OR(DA$9="×",DA$110="×"),"×",IF(SUMIFS(OFFSET(データ_研究棟施設!$M$5:$M$1048576,0,ROUND(DA$8*24,1)),データ_研究棟施設!$J$5:$J$1048576,OFFSET($G$9,ROW()-ROW($N$9),DA$6-$D$4))&gt;=50,IF(SUMIFS(OFFSET(データ_研究棟施設!$M$5:$M$1048576,0,ROUND(DA$8*24,1)),データ_研究棟施設!$J$5:$J$1048576,OFFSET($G$9,ROW()-ROW($N$9),DA$6-$D$4))&gt;=100*$E102,"×","△"),IF(OR(DA$8&lt;9/24,DA$8&gt;=17/24,DA$110="△"),"△","〇")))</f>
        <v>△</v>
      </c>
      <c r="DB102" s="30" t="str">
        <f ca="1">IF(OR(DB$9="×",DB$110="×"),"×",IF(SUMIFS(OFFSET(データ_研究棟施設!$M$5:$M$1048576,0,ROUND(DB$8*24,1)),データ_研究棟施設!$J$5:$J$1048576,OFFSET($G$9,ROW()-ROW($N$9),DB$6-$D$4))&gt;=50,IF(SUMIFS(OFFSET(データ_研究棟施設!$M$5:$M$1048576,0,ROUND(DB$8*24,1)),データ_研究棟施設!$J$5:$J$1048576,OFFSET($G$9,ROW()-ROW($N$9),DB$6-$D$4))&gt;=100*$E102,"×","△"),IF(OR(DB$8&lt;9/24,DB$8&gt;=17/24,DB$110="△"),"△","〇")))</f>
        <v>△</v>
      </c>
      <c r="DC102" s="29" t="str">
        <f ca="1">IF(OR(DC$9="×",DC$110="×"),"×",IF(SUMIFS(OFFSET(データ_研究棟施設!$M$5:$M$1048576,0,ROUND(DC$8*24,1)),データ_研究棟施設!$J$5:$J$1048576,OFFSET($G$9,ROW()-ROW($N$9),DC$6-$D$4))&gt;=50,IF(SUMIFS(OFFSET(データ_研究棟施設!$M$5:$M$1048576,0,ROUND(DC$8*24,1)),データ_研究棟施設!$J$5:$J$1048576,OFFSET($G$9,ROW()-ROW($N$9),DC$6-$D$4))&gt;=100*$E102,"×","△"),IF(OR(DC$8&lt;9/24,DC$8&gt;=17/24,DC$110="△"),"△","〇")))</f>
        <v>△</v>
      </c>
      <c r="DD102" s="29" t="str">
        <f ca="1">IF(OR(DD$9="×",DD$110="×"),"×",IF(SUMIFS(OFFSET(データ_研究棟施設!$M$5:$M$1048576,0,ROUND(DD$8*24,1)),データ_研究棟施設!$J$5:$J$1048576,OFFSET($G$9,ROW()-ROW($N$9),DD$6-$D$4))&gt;=50,IF(SUMIFS(OFFSET(データ_研究棟施設!$M$5:$M$1048576,0,ROUND(DD$8*24,1)),データ_研究棟施設!$J$5:$J$1048576,OFFSET($G$9,ROW()-ROW($N$9),DD$6-$D$4))&gt;=100*$E102,"×","△"),IF(OR(DD$8&lt;9/24,DD$8&gt;=17/24,DD$110="△"),"△","〇")))</f>
        <v>△</v>
      </c>
      <c r="DE102" s="37" t="str">
        <f ca="1">IF(OR(DE$9="×",DE$110="×"),"×",IF(SUMIFS(OFFSET(データ_研究棟施設!$M$5:$M$1048576,0,ROUND(DE$8*24,1)),データ_研究棟施設!$J$5:$J$1048576,OFFSET($G$9,ROW()-ROW($N$9),DE$6-$D$4))&gt;=50,IF(SUMIFS(OFFSET(データ_研究棟施設!$M$5:$M$1048576,0,ROUND(DE$8*24,1)),データ_研究棟施設!$J$5:$J$1048576,OFFSET($G$9,ROW()-ROW($N$9),DE$6-$D$4))&gt;=100*$E102,"×","△"),IF(OR(DE$8&lt;9/24,DE$8&gt;=17/24,DE$110="△"),"△","〇")))</f>
        <v>△</v>
      </c>
      <c r="DF102" s="36" t="str">
        <f ca="1">IF(OR(DF$9="×",DF$110="×"),"×",IF(SUMIFS(OFFSET(データ_研究棟施設!$M$5:$M$1048576,0,ROUND(DF$8*24,1)),データ_研究棟施設!$J$5:$J$1048576,OFFSET($G$9,ROW()-ROW($N$9),DF$6-$D$4))&gt;=50,IF(SUMIFS(OFFSET(データ_研究棟施設!$M$5:$M$1048576,0,ROUND(DF$8*24,1)),データ_研究棟施設!$J$5:$J$1048576,OFFSET($G$9,ROW()-ROW($N$9),DF$6-$D$4))&gt;=100*$E102,"×","△"),IF(OR(DF$8&lt;9/24,DF$8&gt;=17/24,DF$110="△"),"△","〇")))</f>
        <v>△</v>
      </c>
      <c r="DG102" s="29" t="str">
        <f ca="1">IF(OR(DG$9="×",DG$110="×"),"×",IF(SUMIFS(OFFSET(データ_研究棟施設!$M$5:$M$1048576,0,ROUND(DG$8*24,1)),データ_研究棟施設!$J$5:$J$1048576,OFFSET($G$9,ROW()-ROW($N$9),DG$6-$D$4))&gt;=50,IF(SUMIFS(OFFSET(データ_研究棟施設!$M$5:$M$1048576,0,ROUND(DG$8*24,1)),データ_研究棟施設!$J$5:$J$1048576,OFFSET($G$9,ROW()-ROW($N$9),DG$6-$D$4))&gt;=100*$E102,"×","△"),IF(OR(DG$8&lt;9/24,DG$8&gt;=17/24,DG$110="△"),"△","〇")))</f>
        <v>△</v>
      </c>
      <c r="DH102" s="29" t="str">
        <f ca="1">IF(OR(DH$9="×",DH$110="×"),"×",IF(SUMIFS(OFFSET(データ_研究棟施設!$M$5:$M$1048576,0,ROUND(DH$8*24,1)),データ_研究棟施設!$J$5:$J$1048576,OFFSET($G$9,ROW()-ROW($N$9),DH$6-$D$4))&gt;=50,IF(SUMIFS(OFFSET(データ_研究棟施設!$M$5:$M$1048576,0,ROUND(DH$8*24,1)),データ_研究棟施設!$J$5:$J$1048576,OFFSET($G$9,ROW()-ROW($N$9),DH$6-$D$4))&gt;=100*$E102,"×","△"),IF(OR(DH$8&lt;9/24,DH$8&gt;=17/24,DH$110="△"),"△","〇")))</f>
        <v>△</v>
      </c>
      <c r="DI102" s="29" t="str">
        <f ca="1">IF(OR(DI$9="×",DI$110="×"),"×",IF(SUMIFS(OFFSET(データ_研究棟施設!$M$5:$M$1048576,0,ROUND(DI$8*24,1)),データ_研究棟施設!$J$5:$J$1048576,OFFSET($G$9,ROW()-ROW($N$9),DI$6-$D$4))&gt;=50,IF(SUMIFS(OFFSET(データ_研究棟施設!$M$5:$M$1048576,0,ROUND(DI$8*24,1)),データ_研究棟施設!$J$5:$J$1048576,OFFSET($G$9,ROW()-ROW($N$9),DI$6-$D$4))&gt;=100*$E102,"×","△"),IF(OR(DI$8&lt;9/24,DI$8&gt;=17/24,DI$110="△"),"△","〇")))</f>
        <v>△</v>
      </c>
      <c r="DJ102" s="29" t="str">
        <f ca="1">IF(OR(DJ$9="×",DJ$110="×"),"×",IF(SUMIFS(OFFSET(データ_研究棟施設!$M$5:$M$1048576,0,ROUND(DJ$8*24,1)),データ_研究棟施設!$J$5:$J$1048576,OFFSET($G$9,ROW()-ROW($N$9),DJ$6-$D$4))&gt;=50,IF(SUMIFS(OFFSET(データ_研究棟施設!$M$5:$M$1048576,0,ROUND(DJ$8*24,1)),データ_研究棟施設!$J$5:$J$1048576,OFFSET($G$9,ROW()-ROW($N$9),DJ$6-$D$4))&gt;=100*$E102,"×","△"),IF(OR(DJ$8&lt;9/24,DJ$8&gt;=17/24,DJ$110="△"),"△","〇")))</f>
        <v>△</v>
      </c>
      <c r="DK102" s="29" t="str">
        <f ca="1">IF(OR(DK$9="×",DK$110="×"),"×",IF(SUMIFS(OFFSET(データ_研究棟施設!$M$5:$M$1048576,0,ROUND(DK$8*24,1)),データ_研究棟施設!$J$5:$J$1048576,OFFSET($G$9,ROW()-ROW($N$9),DK$6-$D$4))&gt;=50,IF(SUMIFS(OFFSET(データ_研究棟施設!$M$5:$M$1048576,0,ROUND(DK$8*24,1)),データ_研究棟施設!$J$5:$J$1048576,OFFSET($G$9,ROW()-ROW($N$9),DK$6-$D$4))&gt;=100*$E102,"×","△"),IF(OR(DK$8&lt;9/24,DK$8&gt;=17/24,DK$110="△"),"△","〇")))</f>
        <v>△</v>
      </c>
      <c r="DL102" s="29" t="str">
        <f ca="1">IF(OR(DL$9="×",DL$110="×"),"×",IF(SUMIFS(OFFSET(データ_研究棟施設!$M$5:$M$1048576,0,ROUND(DL$8*24,1)),データ_研究棟施設!$J$5:$J$1048576,OFFSET($G$9,ROW()-ROW($N$9),DL$6-$D$4))&gt;=50,IF(SUMIFS(OFFSET(データ_研究棟施設!$M$5:$M$1048576,0,ROUND(DL$8*24,1)),データ_研究棟施設!$J$5:$J$1048576,OFFSET($G$9,ROW()-ROW($N$9),DL$6-$D$4))&gt;=100*$E102,"×","△"),IF(OR(DL$8&lt;9/24,DL$8&gt;=17/24,DL$110="△"),"△","〇")))</f>
        <v>△</v>
      </c>
      <c r="DM102" s="29" t="str">
        <f ca="1">IF(OR(DM$9="×",DM$110="×"),"×",IF(SUMIFS(OFFSET(データ_研究棟施設!$M$5:$M$1048576,0,ROUND(DM$8*24,1)),データ_研究棟施設!$J$5:$J$1048576,OFFSET($G$9,ROW()-ROW($N$9),DM$6-$D$4))&gt;=50,IF(SUMIFS(OFFSET(データ_研究棟施設!$M$5:$M$1048576,0,ROUND(DM$8*24,1)),データ_研究棟施設!$J$5:$J$1048576,OFFSET($G$9,ROW()-ROW($N$9),DM$6-$D$4))&gt;=100*$E102,"×","△"),IF(OR(DM$8&lt;9/24,DM$8&gt;=17/24,DM$110="△"),"△","〇")))</f>
        <v>△</v>
      </c>
      <c r="DN102" s="29" t="str">
        <f ca="1">IF(OR(DN$9="×",DN$110="×"),"×",IF(SUMIFS(OFFSET(データ_研究棟施設!$M$5:$M$1048576,0,ROUND(DN$8*24,1)),データ_研究棟施設!$J$5:$J$1048576,OFFSET($G$9,ROW()-ROW($N$9),DN$6-$D$4))&gt;=50,IF(SUMIFS(OFFSET(データ_研究棟施設!$M$5:$M$1048576,0,ROUND(DN$8*24,1)),データ_研究棟施設!$J$5:$J$1048576,OFFSET($G$9,ROW()-ROW($N$9),DN$6-$D$4))&gt;=100*$E102,"×","△"),IF(OR(DN$8&lt;9/24,DN$8&gt;=17/24,DN$110="△"),"△","〇")))</f>
        <v>△</v>
      </c>
      <c r="DO102" s="28" t="str">
        <f ca="1">IF(OR(DO$9="×",DO$110="×"),"×",IF(SUMIFS(OFFSET(データ_研究棟施設!$M$5:$M$1048576,0,ROUND(DO$8*24,1)),データ_研究棟施設!$J$5:$J$1048576,OFFSET($G$9,ROW()-ROW($N$9),DO$6-$D$4))&gt;=50,IF(SUMIFS(OFFSET(データ_研究棟施設!$M$5:$M$1048576,0,ROUND(DO$8*24,1)),データ_研究棟施設!$J$5:$J$1048576,OFFSET($G$9,ROW()-ROW($N$9),DO$6-$D$4))&gt;=100*$E102,"×","△"),IF(OR(DO$8&lt;9/24,DO$8&gt;=17/24,DO$110="△"),"△","〇")))</f>
        <v>〇</v>
      </c>
      <c r="DP102" s="29" t="str">
        <f ca="1">IF(OR(DP$9="×",DP$110="×"),"×",IF(SUMIFS(OFFSET(データ_研究棟施設!$M$5:$M$1048576,0,ROUND(DP$8*24,1)),データ_研究棟施設!$J$5:$J$1048576,OFFSET($G$9,ROW()-ROW($N$9),DP$6-$D$4))&gt;=50,IF(SUMIFS(OFFSET(データ_研究棟施設!$M$5:$M$1048576,0,ROUND(DP$8*24,1)),データ_研究棟施設!$J$5:$J$1048576,OFFSET($G$9,ROW()-ROW($N$9),DP$6-$D$4))&gt;=100*$E102,"×","△"),IF(OR(DP$8&lt;9/24,DP$8&gt;=17/24,DP$110="△"),"△","〇")))</f>
        <v>〇</v>
      </c>
      <c r="DQ102" s="29" t="str">
        <f ca="1">IF(OR(DQ$9="×",DQ$110="×"),"×",IF(SUMIFS(OFFSET(データ_研究棟施設!$M$5:$M$1048576,0,ROUND(DQ$8*24,1)),データ_研究棟施設!$J$5:$J$1048576,OFFSET($G$9,ROW()-ROW($N$9),DQ$6-$D$4))&gt;=50,IF(SUMIFS(OFFSET(データ_研究棟施設!$M$5:$M$1048576,0,ROUND(DQ$8*24,1)),データ_研究棟施設!$J$5:$J$1048576,OFFSET($G$9,ROW()-ROW($N$9),DQ$6-$D$4))&gt;=100*$E102,"×","△"),IF(OR(DQ$8&lt;9/24,DQ$8&gt;=17/24,DQ$110="△"),"△","〇")))</f>
        <v>〇</v>
      </c>
      <c r="DR102" s="30" t="str">
        <f ca="1">IF(OR(DR$9="×",DR$110="×"),"×",IF(SUMIFS(OFFSET(データ_研究棟施設!$M$5:$M$1048576,0,ROUND(DR$8*24,1)),データ_研究棟施設!$J$5:$J$1048576,OFFSET($G$9,ROW()-ROW($N$9),DR$6-$D$4))&gt;=50,IF(SUMIFS(OFFSET(データ_研究棟施設!$M$5:$M$1048576,0,ROUND(DR$8*24,1)),データ_研究棟施設!$J$5:$J$1048576,OFFSET($G$9,ROW()-ROW($N$9),DR$6-$D$4))&gt;=100*$E102,"×","△"),IF(OR(DR$8&lt;9/24,DR$8&gt;=17/24,DR$110="△"),"△","〇")))</f>
        <v>〇</v>
      </c>
      <c r="DS102" s="29" t="str">
        <f ca="1">IF(OR(DS$9="×",DS$110="×"),"×",IF(SUMIFS(OFFSET(データ_研究棟施設!$M$5:$M$1048576,0,ROUND(DS$8*24,1)),データ_研究棟施設!$J$5:$J$1048576,OFFSET($G$9,ROW()-ROW($N$9),DS$6-$D$4))&gt;=50,IF(SUMIFS(OFFSET(データ_研究棟施設!$M$5:$M$1048576,0,ROUND(DS$8*24,1)),データ_研究棟施設!$J$5:$J$1048576,OFFSET($G$9,ROW()-ROW($N$9),DS$6-$D$4))&gt;=100*$E102,"×","△"),IF(OR(DS$8&lt;9/24,DS$8&gt;=17/24,DS$110="△"),"△","〇")))</f>
        <v>〇</v>
      </c>
      <c r="DT102" s="29" t="str">
        <f ca="1">IF(OR(DT$9="×",DT$110="×"),"×",IF(SUMIFS(OFFSET(データ_研究棟施設!$M$5:$M$1048576,0,ROUND(DT$8*24,1)),データ_研究棟施設!$J$5:$J$1048576,OFFSET($G$9,ROW()-ROW($N$9),DT$6-$D$4))&gt;=50,IF(SUMIFS(OFFSET(データ_研究棟施設!$M$5:$M$1048576,0,ROUND(DT$8*24,1)),データ_研究棟施設!$J$5:$J$1048576,OFFSET($G$9,ROW()-ROW($N$9),DT$6-$D$4))&gt;=100*$E102,"×","△"),IF(OR(DT$8&lt;9/24,DT$8&gt;=17/24,DT$110="△"),"△","〇")))</f>
        <v>〇</v>
      </c>
      <c r="DU102" s="29" t="str">
        <f ca="1">IF(OR(DU$9="×",DU$110="×"),"×",IF(SUMIFS(OFFSET(データ_研究棟施設!$M$5:$M$1048576,0,ROUND(DU$8*24,1)),データ_研究棟施設!$J$5:$J$1048576,OFFSET($G$9,ROW()-ROW($N$9),DU$6-$D$4))&gt;=50,IF(SUMIFS(OFFSET(データ_研究棟施設!$M$5:$M$1048576,0,ROUND(DU$8*24,1)),データ_研究棟施設!$J$5:$J$1048576,OFFSET($G$9,ROW()-ROW($N$9),DU$6-$D$4))&gt;=100*$E102,"×","△"),IF(OR(DU$8&lt;9/24,DU$8&gt;=17/24,DU$110="△"),"△","〇")))</f>
        <v>〇</v>
      </c>
      <c r="DV102" s="29" t="str">
        <f ca="1">IF(OR(DV$9="×",DV$110="×"),"×",IF(SUMIFS(OFFSET(データ_研究棟施設!$M$5:$M$1048576,0,ROUND(DV$8*24,1)),データ_研究棟施設!$J$5:$J$1048576,OFFSET($G$9,ROW()-ROW($N$9),DV$6-$D$4))&gt;=50,IF(SUMIFS(OFFSET(データ_研究棟施設!$M$5:$M$1048576,0,ROUND(DV$8*24,1)),データ_研究棟施設!$J$5:$J$1048576,OFFSET($G$9,ROW()-ROW($N$9),DV$6-$D$4))&gt;=100*$E102,"×","△"),IF(OR(DV$8&lt;9/24,DV$8&gt;=17/24,DV$110="△"),"△","〇")))</f>
        <v>〇</v>
      </c>
      <c r="DW102" s="28" t="str">
        <f ca="1">IF(OR(DW$9="×",DW$110="×"),"×",IF(SUMIFS(OFFSET(データ_研究棟施設!$M$5:$M$1048576,0,ROUND(DW$8*24,1)),データ_研究棟施設!$J$5:$J$1048576,OFFSET($G$9,ROW()-ROW($N$9),DW$6-$D$4))&gt;=50,IF(SUMIFS(OFFSET(データ_研究棟施設!$M$5:$M$1048576,0,ROUND(DW$8*24,1)),データ_研究棟施設!$J$5:$J$1048576,OFFSET($G$9,ROW()-ROW($N$9),DW$6-$D$4))&gt;=100*$E102,"×","△"),IF(OR(DW$8&lt;9/24,DW$8&gt;=17/24,DW$110="△"),"△","〇")))</f>
        <v>△</v>
      </c>
      <c r="DX102" s="29" t="str">
        <f ca="1">IF(OR(DX$9="×",DX$110="×"),"×",IF(SUMIFS(OFFSET(データ_研究棟施設!$M$5:$M$1048576,0,ROUND(DX$8*24,1)),データ_研究棟施設!$J$5:$J$1048576,OFFSET($G$9,ROW()-ROW($N$9),DX$6-$D$4))&gt;=50,IF(SUMIFS(OFFSET(データ_研究棟施設!$M$5:$M$1048576,0,ROUND(DX$8*24,1)),データ_研究棟施設!$J$5:$J$1048576,OFFSET($G$9,ROW()-ROW($N$9),DX$6-$D$4))&gt;=100*$E102,"×","△"),IF(OR(DX$8&lt;9/24,DX$8&gt;=17/24,DX$110="△"),"△","〇")))</f>
        <v>△</v>
      </c>
      <c r="DY102" s="29" t="str">
        <f ca="1">IF(OR(DY$9="×",DY$110="×"),"×",IF(SUMIFS(OFFSET(データ_研究棟施設!$M$5:$M$1048576,0,ROUND(DY$8*24,1)),データ_研究棟施設!$J$5:$J$1048576,OFFSET($G$9,ROW()-ROW($N$9),DY$6-$D$4))&gt;=50,IF(SUMIFS(OFFSET(データ_研究棟施設!$M$5:$M$1048576,0,ROUND(DY$8*24,1)),データ_研究棟施設!$J$5:$J$1048576,OFFSET($G$9,ROW()-ROW($N$9),DY$6-$D$4))&gt;=100*$E102,"×","△"),IF(OR(DY$8&lt;9/24,DY$8&gt;=17/24,DY$110="△"),"△","〇")))</f>
        <v>△</v>
      </c>
      <c r="DZ102" s="30" t="str">
        <f ca="1">IF(OR(DZ$9="×",DZ$110="×"),"×",IF(SUMIFS(OFFSET(データ_研究棟施設!$M$5:$M$1048576,0,ROUND(DZ$8*24,1)),データ_研究棟施設!$J$5:$J$1048576,OFFSET($G$9,ROW()-ROW($N$9),DZ$6-$D$4))&gt;=50,IF(SUMIFS(OFFSET(データ_研究棟施設!$M$5:$M$1048576,0,ROUND(DZ$8*24,1)),データ_研究棟施設!$J$5:$J$1048576,OFFSET($G$9,ROW()-ROW($N$9),DZ$6-$D$4))&gt;=100*$E102,"×","△"),IF(OR(DZ$8&lt;9/24,DZ$8&gt;=17/24,DZ$110="△"),"△","〇")))</f>
        <v>△</v>
      </c>
      <c r="EA102" s="29" t="str">
        <f ca="1">IF(OR(EA$9="×",EA$110="×"),"×",IF(SUMIFS(OFFSET(データ_研究棟施設!$M$5:$M$1048576,0,ROUND(EA$8*24,1)),データ_研究棟施設!$J$5:$J$1048576,OFFSET($G$9,ROW()-ROW($N$9),EA$6-$D$4))&gt;=50,IF(SUMIFS(OFFSET(データ_研究棟施設!$M$5:$M$1048576,0,ROUND(EA$8*24,1)),データ_研究棟施設!$J$5:$J$1048576,OFFSET($G$9,ROW()-ROW($N$9),EA$6-$D$4))&gt;=100*$E102,"×","△"),IF(OR(EA$8&lt;9/24,EA$8&gt;=17/24,EA$110="△"),"△","〇")))</f>
        <v>△</v>
      </c>
      <c r="EB102" s="29" t="str">
        <f ca="1">IF(OR(EB$9="×",EB$110="×"),"×",IF(SUMIFS(OFFSET(データ_研究棟施設!$M$5:$M$1048576,0,ROUND(EB$8*24,1)),データ_研究棟施設!$J$5:$J$1048576,OFFSET($G$9,ROW()-ROW($N$9),EB$6-$D$4))&gt;=50,IF(SUMIFS(OFFSET(データ_研究棟施設!$M$5:$M$1048576,0,ROUND(EB$8*24,1)),データ_研究棟施設!$J$5:$J$1048576,OFFSET($G$9,ROW()-ROW($N$9),EB$6-$D$4))&gt;=100*$E102,"×","△"),IF(OR(EB$8&lt;9/24,EB$8&gt;=17/24,EB$110="△"),"△","〇")))</f>
        <v>△</v>
      </c>
      <c r="EC102" s="37" t="str">
        <f ca="1">IF(OR(EC$9="×",EC$110="×"),"×",IF(SUMIFS(OFFSET(データ_研究棟施設!$M$5:$M$1048576,0,ROUND(EC$8*24,1)),データ_研究棟施設!$J$5:$J$1048576,OFFSET($G$9,ROW()-ROW($N$9),EC$6-$D$4))&gt;=50,IF(SUMIFS(OFFSET(データ_研究棟施設!$M$5:$M$1048576,0,ROUND(EC$8*24,1)),データ_研究棟施設!$J$5:$J$1048576,OFFSET($G$9,ROW()-ROW($N$9),EC$6-$D$4))&gt;=100*$E102,"×","△"),IF(OR(EC$8&lt;9/24,EC$8&gt;=17/24,EC$110="△"),"△","〇")))</f>
        <v>△</v>
      </c>
      <c r="ED102" s="36" t="str">
        <f ca="1">IF(OR(ED$9="×",ED$110="×"),"×",IF(SUMIFS(OFFSET(データ_研究棟施設!$M$5:$M$1048576,0,ROUND(ED$8*24,1)),データ_研究棟施設!$J$5:$J$1048576,OFFSET($G$9,ROW()-ROW($N$9),ED$6-$D$4))&gt;=50,IF(SUMIFS(OFFSET(データ_研究棟施設!$M$5:$M$1048576,0,ROUND(ED$8*24,1)),データ_研究棟施設!$J$5:$J$1048576,OFFSET($G$9,ROW()-ROW($N$9),ED$6-$D$4))&gt;=100*$E102,"×","△"),IF(OR(ED$8&lt;9/24,ED$8&gt;=17/24,ED$110="△"),"△","〇")))</f>
        <v>×</v>
      </c>
      <c r="EE102" s="29" t="str">
        <f ca="1">IF(OR(EE$9="×",EE$110="×"),"×",IF(SUMIFS(OFFSET(データ_研究棟施設!$M$5:$M$1048576,0,ROUND(EE$8*24,1)),データ_研究棟施設!$J$5:$J$1048576,OFFSET($G$9,ROW()-ROW($N$9),EE$6-$D$4))&gt;=50,IF(SUMIFS(OFFSET(データ_研究棟施設!$M$5:$M$1048576,0,ROUND(EE$8*24,1)),データ_研究棟施設!$J$5:$J$1048576,OFFSET($G$9,ROW()-ROW($N$9),EE$6-$D$4))&gt;=100*$E102,"×","△"),IF(OR(EE$8&lt;9/24,EE$8&gt;=17/24,EE$110="△"),"△","〇")))</f>
        <v>×</v>
      </c>
      <c r="EF102" s="29" t="str">
        <f ca="1">IF(OR(EF$9="×",EF$110="×"),"×",IF(SUMIFS(OFFSET(データ_研究棟施設!$M$5:$M$1048576,0,ROUND(EF$8*24,1)),データ_研究棟施設!$J$5:$J$1048576,OFFSET($G$9,ROW()-ROW($N$9),EF$6-$D$4))&gt;=50,IF(SUMIFS(OFFSET(データ_研究棟施設!$M$5:$M$1048576,0,ROUND(EF$8*24,1)),データ_研究棟施設!$J$5:$J$1048576,OFFSET($G$9,ROW()-ROW($N$9),EF$6-$D$4))&gt;=100*$E102,"×","△"),IF(OR(EF$8&lt;9/24,EF$8&gt;=17/24,EF$110="△"),"△","〇")))</f>
        <v>×</v>
      </c>
      <c r="EG102" s="29" t="str">
        <f ca="1">IF(OR(EG$9="×",EG$110="×"),"×",IF(SUMIFS(OFFSET(データ_研究棟施設!$M$5:$M$1048576,0,ROUND(EG$8*24,1)),データ_研究棟施設!$J$5:$J$1048576,OFFSET($G$9,ROW()-ROW($N$9),EG$6-$D$4))&gt;=50,IF(SUMIFS(OFFSET(データ_研究棟施設!$M$5:$M$1048576,0,ROUND(EG$8*24,1)),データ_研究棟施設!$J$5:$J$1048576,OFFSET($G$9,ROW()-ROW($N$9),EG$6-$D$4))&gt;=100*$E102,"×","△"),IF(OR(EG$8&lt;9/24,EG$8&gt;=17/24,EG$110="△"),"△","〇")))</f>
        <v>×</v>
      </c>
      <c r="EH102" s="29" t="str">
        <f ca="1">IF(OR(EH$9="×",EH$110="×"),"×",IF(SUMIFS(OFFSET(データ_研究棟施設!$M$5:$M$1048576,0,ROUND(EH$8*24,1)),データ_研究棟施設!$J$5:$J$1048576,OFFSET($G$9,ROW()-ROW($N$9),EH$6-$D$4))&gt;=50,IF(SUMIFS(OFFSET(データ_研究棟施設!$M$5:$M$1048576,0,ROUND(EH$8*24,1)),データ_研究棟施設!$J$5:$J$1048576,OFFSET($G$9,ROW()-ROW($N$9),EH$6-$D$4))&gt;=100*$E102,"×","△"),IF(OR(EH$8&lt;9/24,EH$8&gt;=17/24,EH$110="△"),"△","〇")))</f>
        <v>×</v>
      </c>
      <c r="EI102" s="29" t="str">
        <f ca="1">IF(OR(EI$9="×",EI$110="×"),"×",IF(SUMIFS(OFFSET(データ_研究棟施設!$M$5:$M$1048576,0,ROUND(EI$8*24,1)),データ_研究棟施設!$J$5:$J$1048576,OFFSET($G$9,ROW()-ROW($N$9),EI$6-$D$4))&gt;=50,IF(SUMIFS(OFFSET(データ_研究棟施設!$M$5:$M$1048576,0,ROUND(EI$8*24,1)),データ_研究棟施設!$J$5:$J$1048576,OFFSET($G$9,ROW()-ROW($N$9),EI$6-$D$4))&gt;=100*$E102,"×","△"),IF(OR(EI$8&lt;9/24,EI$8&gt;=17/24,EI$110="△"),"△","〇")))</f>
        <v>×</v>
      </c>
      <c r="EJ102" s="29" t="str">
        <f ca="1">IF(OR(EJ$9="×",EJ$110="×"),"×",IF(SUMIFS(OFFSET(データ_研究棟施設!$M$5:$M$1048576,0,ROUND(EJ$8*24,1)),データ_研究棟施設!$J$5:$J$1048576,OFFSET($G$9,ROW()-ROW($N$9),EJ$6-$D$4))&gt;=50,IF(SUMIFS(OFFSET(データ_研究棟施設!$M$5:$M$1048576,0,ROUND(EJ$8*24,1)),データ_研究棟施設!$J$5:$J$1048576,OFFSET($G$9,ROW()-ROW($N$9),EJ$6-$D$4))&gt;=100*$E102,"×","△"),IF(OR(EJ$8&lt;9/24,EJ$8&gt;=17/24,EJ$110="△"),"△","〇")))</f>
        <v>×</v>
      </c>
      <c r="EK102" s="29" t="str">
        <f ca="1">IF(OR(EK$9="×",EK$110="×"),"×",IF(SUMIFS(OFFSET(データ_研究棟施設!$M$5:$M$1048576,0,ROUND(EK$8*24,1)),データ_研究棟施設!$J$5:$J$1048576,OFFSET($G$9,ROW()-ROW($N$9),EK$6-$D$4))&gt;=50,IF(SUMIFS(OFFSET(データ_研究棟施設!$M$5:$M$1048576,0,ROUND(EK$8*24,1)),データ_研究棟施設!$J$5:$J$1048576,OFFSET($G$9,ROW()-ROW($N$9),EK$6-$D$4))&gt;=100*$E102,"×","△"),IF(OR(EK$8&lt;9/24,EK$8&gt;=17/24,EK$110="△"),"△","〇")))</f>
        <v>×</v>
      </c>
      <c r="EL102" s="29" t="str">
        <f ca="1">IF(OR(EL$9="×",EL$110="×"),"×",IF(SUMIFS(OFFSET(データ_研究棟施設!$M$5:$M$1048576,0,ROUND(EL$8*24,1)),データ_研究棟施設!$J$5:$J$1048576,OFFSET($G$9,ROW()-ROW($N$9),EL$6-$D$4))&gt;=50,IF(SUMIFS(OFFSET(データ_研究棟施設!$M$5:$M$1048576,0,ROUND(EL$8*24,1)),データ_研究棟施設!$J$5:$J$1048576,OFFSET($G$9,ROW()-ROW($N$9),EL$6-$D$4))&gt;=100*$E102,"×","△"),IF(OR(EL$8&lt;9/24,EL$8&gt;=17/24,EL$110="△"),"△","〇")))</f>
        <v>×</v>
      </c>
      <c r="EM102" s="28" t="str">
        <f ca="1">IF(OR(EM$9="×",EM$110="×"),"×",IF(SUMIFS(OFFSET(データ_研究棟施設!$M$5:$M$1048576,0,ROUND(EM$8*24,1)),データ_研究棟施設!$J$5:$J$1048576,OFFSET($G$9,ROW()-ROW($N$9),EM$6-$D$4))&gt;=50,IF(SUMIFS(OFFSET(データ_研究棟施設!$M$5:$M$1048576,0,ROUND(EM$8*24,1)),データ_研究棟施設!$J$5:$J$1048576,OFFSET($G$9,ROW()-ROW($N$9),EM$6-$D$4))&gt;=100*$E102,"×","△"),IF(OR(EM$8&lt;9/24,EM$8&gt;=17/24,EM$110="△"),"△","〇")))</f>
        <v>×</v>
      </c>
      <c r="EN102" s="29" t="str">
        <f ca="1">IF(OR(EN$9="×",EN$110="×"),"×",IF(SUMIFS(OFFSET(データ_研究棟施設!$M$5:$M$1048576,0,ROUND(EN$8*24,1)),データ_研究棟施設!$J$5:$J$1048576,OFFSET($G$9,ROW()-ROW($N$9),EN$6-$D$4))&gt;=50,IF(SUMIFS(OFFSET(データ_研究棟施設!$M$5:$M$1048576,0,ROUND(EN$8*24,1)),データ_研究棟施設!$J$5:$J$1048576,OFFSET($G$9,ROW()-ROW($N$9),EN$6-$D$4))&gt;=100*$E102,"×","△"),IF(OR(EN$8&lt;9/24,EN$8&gt;=17/24,EN$110="△"),"△","〇")))</f>
        <v>×</v>
      </c>
      <c r="EO102" s="29" t="str">
        <f ca="1">IF(OR(EO$9="×",EO$110="×"),"×",IF(SUMIFS(OFFSET(データ_研究棟施設!$M$5:$M$1048576,0,ROUND(EO$8*24,1)),データ_研究棟施設!$J$5:$J$1048576,OFFSET($G$9,ROW()-ROW($N$9),EO$6-$D$4))&gt;=50,IF(SUMIFS(OFFSET(データ_研究棟施設!$M$5:$M$1048576,0,ROUND(EO$8*24,1)),データ_研究棟施設!$J$5:$J$1048576,OFFSET($G$9,ROW()-ROW($N$9),EO$6-$D$4))&gt;=100*$E102,"×","△"),IF(OR(EO$8&lt;9/24,EO$8&gt;=17/24,EO$110="△"),"△","〇")))</f>
        <v>×</v>
      </c>
      <c r="EP102" s="30" t="str">
        <f ca="1">IF(OR(EP$9="×",EP$110="×"),"×",IF(SUMIFS(OFFSET(データ_研究棟施設!$M$5:$M$1048576,0,ROUND(EP$8*24,1)),データ_研究棟施設!$J$5:$J$1048576,OFFSET($G$9,ROW()-ROW($N$9),EP$6-$D$4))&gt;=50,IF(SUMIFS(OFFSET(データ_研究棟施設!$M$5:$M$1048576,0,ROUND(EP$8*24,1)),データ_研究棟施設!$J$5:$J$1048576,OFFSET($G$9,ROW()-ROW($N$9),EP$6-$D$4))&gt;=100*$E102,"×","△"),IF(OR(EP$8&lt;9/24,EP$8&gt;=17/24,EP$110="△"),"△","〇")))</f>
        <v>×</v>
      </c>
      <c r="EQ102" s="29" t="str">
        <f ca="1">IF(OR(EQ$9="×",EQ$110="×"),"×",IF(SUMIFS(OFFSET(データ_研究棟施設!$M$5:$M$1048576,0,ROUND(EQ$8*24,1)),データ_研究棟施設!$J$5:$J$1048576,OFFSET($G$9,ROW()-ROW($N$9),EQ$6-$D$4))&gt;=50,IF(SUMIFS(OFFSET(データ_研究棟施設!$M$5:$M$1048576,0,ROUND(EQ$8*24,1)),データ_研究棟施設!$J$5:$J$1048576,OFFSET($G$9,ROW()-ROW($N$9),EQ$6-$D$4))&gt;=100*$E102,"×","△"),IF(OR(EQ$8&lt;9/24,EQ$8&gt;=17/24,EQ$110="△"),"△","〇")))</f>
        <v>×</v>
      </c>
      <c r="ER102" s="29" t="str">
        <f ca="1">IF(OR(ER$9="×",ER$110="×"),"×",IF(SUMIFS(OFFSET(データ_研究棟施設!$M$5:$M$1048576,0,ROUND(ER$8*24,1)),データ_研究棟施設!$J$5:$J$1048576,OFFSET($G$9,ROW()-ROW($N$9),ER$6-$D$4))&gt;=50,IF(SUMIFS(OFFSET(データ_研究棟施設!$M$5:$M$1048576,0,ROUND(ER$8*24,1)),データ_研究棟施設!$J$5:$J$1048576,OFFSET($G$9,ROW()-ROW($N$9),ER$6-$D$4))&gt;=100*$E102,"×","△"),IF(OR(ER$8&lt;9/24,ER$8&gt;=17/24,ER$110="△"),"△","〇")))</f>
        <v>×</v>
      </c>
      <c r="ES102" s="29" t="str">
        <f ca="1">IF(OR(ES$9="×",ES$110="×"),"×",IF(SUMIFS(OFFSET(データ_研究棟施設!$M$5:$M$1048576,0,ROUND(ES$8*24,1)),データ_研究棟施設!$J$5:$J$1048576,OFFSET($G$9,ROW()-ROW($N$9),ES$6-$D$4))&gt;=50,IF(SUMIFS(OFFSET(データ_研究棟施設!$M$5:$M$1048576,0,ROUND(ES$8*24,1)),データ_研究棟施設!$J$5:$J$1048576,OFFSET($G$9,ROW()-ROW($N$9),ES$6-$D$4))&gt;=100*$E102,"×","△"),IF(OR(ES$8&lt;9/24,ES$8&gt;=17/24,ES$110="△"),"△","〇")))</f>
        <v>×</v>
      </c>
      <c r="ET102" s="29" t="str">
        <f ca="1">IF(OR(ET$9="×",ET$110="×"),"×",IF(SUMIFS(OFFSET(データ_研究棟施設!$M$5:$M$1048576,0,ROUND(ET$8*24,1)),データ_研究棟施設!$J$5:$J$1048576,OFFSET($G$9,ROW()-ROW($N$9),ET$6-$D$4))&gt;=50,IF(SUMIFS(OFFSET(データ_研究棟施設!$M$5:$M$1048576,0,ROUND(ET$8*24,1)),データ_研究棟施設!$J$5:$J$1048576,OFFSET($G$9,ROW()-ROW($N$9),ET$6-$D$4))&gt;=100*$E102,"×","△"),IF(OR(ET$8&lt;9/24,ET$8&gt;=17/24,ET$110="△"),"△","〇")))</f>
        <v>×</v>
      </c>
      <c r="EU102" s="28" t="str">
        <f ca="1">IF(OR(EU$9="×",EU$110="×"),"×",IF(SUMIFS(OFFSET(データ_研究棟施設!$M$5:$M$1048576,0,ROUND(EU$8*24,1)),データ_研究棟施設!$J$5:$J$1048576,OFFSET($G$9,ROW()-ROW($N$9),EU$6-$D$4))&gt;=50,IF(SUMIFS(OFFSET(データ_研究棟施設!$M$5:$M$1048576,0,ROUND(EU$8*24,1)),データ_研究棟施設!$J$5:$J$1048576,OFFSET($G$9,ROW()-ROW($N$9),EU$6-$D$4))&gt;=100*$E102,"×","△"),IF(OR(EU$8&lt;9/24,EU$8&gt;=17/24,EU$110="△"),"△","〇")))</f>
        <v>×</v>
      </c>
      <c r="EV102" s="29" t="str">
        <f ca="1">IF(OR(EV$9="×",EV$110="×"),"×",IF(SUMIFS(OFFSET(データ_研究棟施設!$M$5:$M$1048576,0,ROUND(EV$8*24,1)),データ_研究棟施設!$J$5:$J$1048576,OFFSET($G$9,ROW()-ROW($N$9),EV$6-$D$4))&gt;=50,IF(SUMIFS(OFFSET(データ_研究棟施設!$M$5:$M$1048576,0,ROUND(EV$8*24,1)),データ_研究棟施設!$J$5:$J$1048576,OFFSET($G$9,ROW()-ROW($N$9),EV$6-$D$4))&gt;=100*$E102,"×","△"),IF(OR(EV$8&lt;9/24,EV$8&gt;=17/24,EV$110="△"),"△","〇")))</f>
        <v>×</v>
      </c>
      <c r="EW102" s="29" t="str">
        <f ca="1">IF(OR(EW$9="×",EW$110="×"),"×",IF(SUMIFS(OFFSET(データ_研究棟施設!$M$5:$M$1048576,0,ROUND(EW$8*24,1)),データ_研究棟施設!$J$5:$J$1048576,OFFSET($G$9,ROW()-ROW($N$9),EW$6-$D$4))&gt;=50,IF(SUMIFS(OFFSET(データ_研究棟施設!$M$5:$M$1048576,0,ROUND(EW$8*24,1)),データ_研究棟施設!$J$5:$J$1048576,OFFSET($G$9,ROW()-ROW($N$9),EW$6-$D$4))&gt;=100*$E102,"×","△"),IF(OR(EW$8&lt;9/24,EW$8&gt;=17/24,EW$110="△"),"△","〇")))</f>
        <v>×</v>
      </c>
      <c r="EX102" s="30" t="str">
        <f ca="1">IF(OR(EX$9="×",EX$110="×"),"×",IF(SUMIFS(OFFSET(データ_研究棟施設!$M$5:$M$1048576,0,ROUND(EX$8*24,1)),データ_研究棟施設!$J$5:$J$1048576,OFFSET($G$9,ROW()-ROW($N$9),EX$6-$D$4))&gt;=50,IF(SUMIFS(OFFSET(データ_研究棟施設!$M$5:$M$1048576,0,ROUND(EX$8*24,1)),データ_研究棟施設!$J$5:$J$1048576,OFFSET($G$9,ROW()-ROW($N$9),EX$6-$D$4))&gt;=100*$E102,"×","△"),IF(OR(EX$8&lt;9/24,EX$8&gt;=17/24,EX$110="△"),"△","〇")))</f>
        <v>×</v>
      </c>
      <c r="EY102" s="29" t="str">
        <f ca="1">IF(OR(EY$9="×",EY$110="×"),"×",IF(SUMIFS(OFFSET(データ_研究棟施設!$M$5:$M$1048576,0,ROUND(EY$8*24,1)),データ_研究棟施設!$J$5:$J$1048576,OFFSET($G$9,ROW()-ROW($N$9),EY$6-$D$4))&gt;=50,IF(SUMIFS(OFFSET(データ_研究棟施設!$M$5:$M$1048576,0,ROUND(EY$8*24,1)),データ_研究棟施設!$J$5:$J$1048576,OFFSET($G$9,ROW()-ROW($N$9),EY$6-$D$4))&gt;=100*$E102,"×","△"),IF(OR(EY$8&lt;9/24,EY$8&gt;=17/24,EY$110="△"),"△","〇")))</f>
        <v>×</v>
      </c>
      <c r="EZ102" s="29" t="str">
        <f ca="1">IF(OR(EZ$9="×",EZ$110="×"),"×",IF(SUMIFS(OFFSET(データ_研究棟施設!$M$5:$M$1048576,0,ROUND(EZ$8*24,1)),データ_研究棟施設!$J$5:$J$1048576,OFFSET($G$9,ROW()-ROW($N$9),EZ$6-$D$4))&gt;=50,IF(SUMIFS(OFFSET(データ_研究棟施設!$M$5:$M$1048576,0,ROUND(EZ$8*24,1)),データ_研究棟施設!$J$5:$J$1048576,OFFSET($G$9,ROW()-ROW($N$9),EZ$6-$D$4))&gt;=100*$E102,"×","△"),IF(OR(EZ$8&lt;9/24,EZ$8&gt;=17/24,EZ$110="△"),"△","〇")))</f>
        <v>×</v>
      </c>
      <c r="FA102" s="37" t="str">
        <f ca="1">IF(OR(FA$9="×",FA$110="×"),"×",IF(SUMIFS(OFFSET(データ_研究棟施設!$M$5:$M$1048576,0,ROUND(FA$8*24,1)),データ_研究棟施設!$J$5:$J$1048576,OFFSET($G$9,ROW()-ROW($N$9),FA$6-$D$4))&gt;=50,IF(SUMIFS(OFFSET(データ_研究棟施設!$M$5:$M$1048576,0,ROUND(FA$8*24,1)),データ_研究棟施設!$J$5:$J$1048576,OFFSET($G$9,ROW()-ROW($N$9),FA$6-$D$4))&gt;=100*$E102,"×","△"),IF(OR(FA$8&lt;9/24,FA$8&gt;=17/24,FA$110="△"),"△","〇")))</f>
        <v>×</v>
      </c>
      <c r="FB102" s="36" t="str">
        <f ca="1">IF(OR(FB$9="×",FB$110="×"),"×",IF(SUMIFS(OFFSET(データ_研究棟施設!$M$5:$M$1048576,0,ROUND(FB$8*24,1)),データ_研究棟施設!$J$5:$J$1048576,OFFSET($G$9,ROW()-ROW($N$9),FB$6-$D$4))&gt;=50,IF(SUMIFS(OFFSET(データ_研究棟施設!$M$5:$M$1048576,0,ROUND(FB$8*24,1)),データ_研究棟施設!$J$5:$J$1048576,OFFSET($G$9,ROW()-ROW($N$9),FB$6-$D$4))&gt;=100*$E102,"×","△"),IF(OR(FB$8&lt;9/24,FB$8&gt;=17/24,FB$110="△"),"△","〇")))</f>
        <v>×</v>
      </c>
      <c r="FC102" s="29" t="str">
        <f ca="1">IF(OR(FC$9="×",FC$110="×"),"×",IF(SUMIFS(OFFSET(データ_研究棟施設!$M$5:$M$1048576,0,ROUND(FC$8*24,1)),データ_研究棟施設!$J$5:$J$1048576,OFFSET($G$9,ROW()-ROW($N$9),FC$6-$D$4))&gt;=50,IF(SUMIFS(OFFSET(データ_研究棟施設!$M$5:$M$1048576,0,ROUND(FC$8*24,1)),データ_研究棟施設!$J$5:$J$1048576,OFFSET($G$9,ROW()-ROW($N$9),FC$6-$D$4))&gt;=100*$E102,"×","△"),IF(OR(FC$8&lt;9/24,FC$8&gt;=17/24,FC$110="△"),"△","〇")))</f>
        <v>×</v>
      </c>
      <c r="FD102" s="29" t="str">
        <f ca="1">IF(OR(FD$9="×",FD$110="×"),"×",IF(SUMIFS(OFFSET(データ_研究棟施設!$M$5:$M$1048576,0,ROUND(FD$8*24,1)),データ_研究棟施設!$J$5:$J$1048576,OFFSET($G$9,ROW()-ROW($N$9),FD$6-$D$4))&gt;=50,IF(SUMIFS(OFFSET(データ_研究棟施設!$M$5:$M$1048576,0,ROUND(FD$8*24,1)),データ_研究棟施設!$J$5:$J$1048576,OFFSET($G$9,ROW()-ROW($N$9),FD$6-$D$4))&gt;=100*$E102,"×","△"),IF(OR(FD$8&lt;9/24,FD$8&gt;=17/24,FD$110="△"),"△","〇")))</f>
        <v>×</v>
      </c>
      <c r="FE102" s="29" t="str">
        <f ca="1">IF(OR(FE$9="×",FE$110="×"),"×",IF(SUMIFS(OFFSET(データ_研究棟施設!$M$5:$M$1048576,0,ROUND(FE$8*24,1)),データ_研究棟施設!$J$5:$J$1048576,OFFSET($G$9,ROW()-ROW($N$9),FE$6-$D$4))&gt;=50,IF(SUMIFS(OFFSET(データ_研究棟施設!$M$5:$M$1048576,0,ROUND(FE$8*24,1)),データ_研究棟施設!$J$5:$J$1048576,OFFSET($G$9,ROW()-ROW($N$9),FE$6-$D$4))&gt;=100*$E102,"×","△"),IF(OR(FE$8&lt;9/24,FE$8&gt;=17/24,FE$110="△"),"△","〇")))</f>
        <v>×</v>
      </c>
      <c r="FF102" s="29" t="str">
        <f ca="1">IF(OR(FF$9="×",FF$110="×"),"×",IF(SUMIFS(OFFSET(データ_研究棟施設!$M$5:$M$1048576,0,ROUND(FF$8*24,1)),データ_研究棟施設!$J$5:$J$1048576,OFFSET($G$9,ROW()-ROW($N$9),FF$6-$D$4))&gt;=50,IF(SUMIFS(OFFSET(データ_研究棟施設!$M$5:$M$1048576,0,ROUND(FF$8*24,1)),データ_研究棟施設!$J$5:$J$1048576,OFFSET($G$9,ROW()-ROW($N$9),FF$6-$D$4))&gt;=100*$E102,"×","△"),IF(OR(FF$8&lt;9/24,FF$8&gt;=17/24,FF$110="△"),"△","〇")))</f>
        <v>×</v>
      </c>
      <c r="FG102" s="29" t="str">
        <f ca="1">IF(OR(FG$9="×",FG$110="×"),"×",IF(SUMIFS(OFFSET(データ_研究棟施設!$M$5:$M$1048576,0,ROUND(FG$8*24,1)),データ_研究棟施設!$J$5:$J$1048576,OFFSET($G$9,ROW()-ROW($N$9),FG$6-$D$4))&gt;=50,IF(SUMIFS(OFFSET(データ_研究棟施設!$M$5:$M$1048576,0,ROUND(FG$8*24,1)),データ_研究棟施設!$J$5:$J$1048576,OFFSET($G$9,ROW()-ROW($N$9),FG$6-$D$4))&gt;=100*$E102,"×","△"),IF(OR(FG$8&lt;9/24,FG$8&gt;=17/24,FG$110="△"),"△","〇")))</f>
        <v>×</v>
      </c>
      <c r="FH102" s="29" t="str">
        <f ca="1">IF(OR(FH$9="×",FH$110="×"),"×",IF(SUMIFS(OFFSET(データ_研究棟施設!$M$5:$M$1048576,0,ROUND(FH$8*24,1)),データ_研究棟施設!$J$5:$J$1048576,OFFSET($G$9,ROW()-ROW($N$9),FH$6-$D$4))&gt;=50,IF(SUMIFS(OFFSET(データ_研究棟施設!$M$5:$M$1048576,0,ROUND(FH$8*24,1)),データ_研究棟施設!$J$5:$J$1048576,OFFSET($G$9,ROW()-ROW($N$9),FH$6-$D$4))&gt;=100*$E102,"×","△"),IF(OR(FH$8&lt;9/24,FH$8&gt;=17/24,FH$110="△"),"△","〇")))</f>
        <v>×</v>
      </c>
      <c r="FI102" s="29" t="str">
        <f ca="1">IF(OR(FI$9="×",FI$110="×"),"×",IF(SUMIFS(OFFSET(データ_研究棟施設!$M$5:$M$1048576,0,ROUND(FI$8*24,1)),データ_研究棟施設!$J$5:$J$1048576,OFFSET($G$9,ROW()-ROW($N$9),FI$6-$D$4))&gt;=50,IF(SUMIFS(OFFSET(データ_研究棟施設!$M$5:$M$1048576,0,ROUND(FI$8*24,1)),データ_研究棟施設!$J$5:$J$1048576,OFFSET($G$9,ROW()-ROW($N$9),FI$6-$D$4))&gt;=100*$E102,"×","△"),IF(OR(FI$8&lt;9/24,FI$8&gt;=17/24,FI$110="△"),"△","〇")))</f>
        <v>×</v>
      </c>
      <c r="FJ102" s="29" t="str">
        <f ca="1">IF(OR(FJ$9="×",FJ$110="×"),"×",IF(SUMIFS(OFFSET(データ_研究棟施設!$M$5:$M$1048576,0,ROUND(FJ$8*24,1)),データ_研究棟施設!$J$5:$J$1048576,OFFSET($G$9,ROW()-ROW($N$9),FJ$6-$D$4))&gt;=50,IF(SUMIFS(OFFSET(データ_研究棟施設!$M$5:$M$1048576,0,ROUND(FJ$8*24,1)),データ_研究棟施設!$J$5:$J$1048576,OFFSET($G$9,ROW()-ROW($N$9),FJ$6-$D$4))&gt;=100*$E102,"×","△"),IF(OR(FJ$8&lt;9/24,FJ$8&gt;=17/24,FJ$110="△"),"△","〇")))</f>
        <v>×</v>
      </c>
      <c r="FK102" s="28" t="str">
        <f ca="1">IF(OR(FK$9="×",FK$110="×"),"×",IF(SUMIFS(OFFSET(データ_研究棟施設!$M$5:$M$1048576,0,ROUND(FK$8*24,1)),データ_研究棟施設!$J$5:$J$1048576,OFFSET($G$9,ROW()-ROW($N$9),FK$6-$D$4))&gt;=50,IF(SUMIFS(OFFSET(データ_研究棟施設!$M$5:$M$1048576,0,ROUND(FK$8*24,1)),データ_研究棟施設!$J$5:$J$1048576,OFFSET($G$9,ROW()-ROW($N$9),FK$6-$D$4))&gt;=100*$E102,"×","△"),IF(OR(FK$8&lt;9/24,FK$8&gt;=17/24,FK$110="△"),"△","〇")))</f>
        <v>×</v>
      </c>
      <c r="FL102" s="29" t="str">
        <f ca="1">IF(OR(FL$9="×",FL$110="×"),"×",IF(SUMIFS(OFFSET(データ_研究棟施設!$M$5:$M$1048576,0,ROUND(FL$8*24,1)),データ_研究棟施設!$J$5:$J$1048576,OFFSET($G$9,ROW()-ROW($N$9),FL$6-$D$4))&gt;=50,IF(SUMIFS(OFFSET(データ_研究棟施設!$M$5:$M$1048576,0,ROUND(FL$8*24,1)),データ_研究棟施設!$J$5:$J$1048576,OFFSET($G$9,ROW()-ROW($N$9),FL$6-$D$4))&gt;=100*$E102,"×","△"),IF(OR(FL$8&lt;9/24,FL$8&gt;=17/24,FL$110="△"),"△","〇")))</f>
        <v>×</v>
      </c>
      <c r="FM102" s="29" t="str">
        <f ca="1">IF(OR(FM$9="×",FM$110="×"),"×",IF(SUMIFS(OFFSET(データ_研究棟施設!$M$5:$M$1048576,0,ROUND(FM$8*24,1)),データ_研究棟施設!$J$5:$J$1048576,OFFSET($G$9,ROW()-ROW($N$9),FM$6-$D$4))&gt;=50,IF(SUMIFS(OFFSET(データ_研究棟施設!$M$5:$M$1048576,0,ROUND(FM$8*24,1)),データ_研究棟施設!$J$5:$J$1048576,OFFSET($G$9,ROW()-ROW($N$9),FM$6-$D$4))&gt;=100*$E102,"×","△"),IF(OR(FM$8&lt;9/24,FM$8&gt;=17/24,FM$110="△"),"△","〇")))</f>
        <v>×</v>
      </c>
      <c r="FN102" s="30" t="str">
        <f ca="1">IF(OR(FN$9="×",FN$110="×"),"×",IF(SUMIFS(OFFSET(データ_研究棟施設!$M$5:$M$1048576,0,ROUND(FN$8*24,1)),データ_研究棟施設!$J$5:$J$1048576,OFFSET($G$9,ROW()-ROW($N$9),FN$6-$D$4))&gt;=50,IF(SUMIFS(OFFSET(データ_研究棟施設!$M$5:$M$1048576,0,ROUND(FN$8*24,1)),データ_研究棟施設!$J$5:$J$1048576,OFFSET($G$9,ROW()-ROW($N$9),FN$6-$D$4))&gt;=100*$E102,"×","△"),IF(OR(FN$8&lt;9/24,FN$8&gt;=17/24,FN$110="△"),"△","〇")))</f>
        <v>×</v>
      </c>
      <c r="FO102" s="29" t="str">
        <f ca="1">IF(OR(FO$9="×",FO$110="×"),"×",IF(SUMIFS(OFFSET(データ_研究棟施設!$M$5:$M$1048576,0,ROUND(FO$8*24,1)),データ_研究棟施設!$J$5:$J$1048576,OFFSET($G$9,ROW()-ROW($N$9),FO$6-$D$4))&gt;=50,IF(SUMIFS(OFFSET(データ_研究棟施設!$M$5:$M$1048576,0,ROUND(FO$8*24,1)),データ_研究棟施設!$J$5:$J$1048576,OFFSET($G$9,ROW()-ROW($N$9),FO$6-$D$4))&gt;=100*$E102,"×","△"),IF(OR(FO$8&lt;9/24,FO$8&gt;=17/24,FO$110="△"),"△","〇")))</f>
        <v>×</v>
      </c>
      <c r="FP102" s="29" t="str">
        <f ca="1">IF(OR(FP$9="×",FP$110="×"),"×",IF(SUMIFS(OFFSET(データ_研究棟施設!$M$5:$M$1048576,0,ROUND(FP$8*24,1)),データ_研究棟施設!$J$5:$J$1048576,OFFSET($G$9,ROW()-ROW($N$9),FP$6-$D$4))&gt;=50,IF(SUMIFS(OFFSET(データ_研究棟施設!$M$5:$M$1048576,0,ROUND(FP$8*24,1)),データ_研究棟施設!$J$5:$J$1048576,OFFSET($G$9,ROW()-ROW($N$9),FP$6-$D$4))&gt;=100*$E102,"×","△"),IF(OR(FP$8&lt;9/24,FP$8&gt;=17/24,FP$110="△"),"△","〇")))</f>
        <v>×</v>
      </c>
      <c r="FQ102" s="29" t="str">
        <f ca="1">IF(OR(FQ$9="×",FQ$110="×"),"×",IF(SUMIFS(OFFSET(データ_研究棟施設!$M$5:$M$1048576,0,ROUND(FQ$8*24,1)),データ_研究棟施設!$J$5:$J$1048576,OFFSET($G$9,ROW()-ROW($N$9),FQ$6-$D$4))&gt;=50,IF(SUMIFS(OFFSET(データ_研究棟施設!$M$5:$M$1048576,0,ROUND(FQ$8*24,1)),データ_研究棟施設!$J$5:$J$1048576,OFFSET($G$9,ROW()-ROW($N$9),FQ$6-$D$4))&gt;=100*$E102,"×","△"),IF(OR(FQ$8&lt;9/24,FQ$8&gt;=17/24,FQ$110="△"),"△","〇")))</f>
        <v>×</v>
      </c>
      <c r="FR102" s="29" t="str">
        <f ca="1">IF(OR(FR$9="×",FR$110="×"),"×",IF(SUMIFS(OFFSET(データ_研究棟施設!$M$5:$M$1048576,0,ROUND(FR$8*24,1)),データ_研究棟施設!$J$5:$J$1048576,OFFSET($G$9,ROW()-ROW($N$9),FR$6-$D$4))&gt;=50,IF(SUMIFS(OFFSET(データ_研究棟施設!$M$5:$M$1048576,0,ROUND(FR$8*24,1)),データ_研究棟施設!$J$5:$J$1048576,OFFSET($G$9,ROW()-ROW($N$9),FR$6-$D$4))&gt;=100*$E102,"×","△"),IF(OR(FR$8&lt;9/24,FR$8&gt;=17/24,FR$110="△"),"△","〇")))</f>
        <v>×</v>
      </c>
      <c r="FS102" s="28" t="str">
        <f ca="1">IF(OR(FS$9="×",FS$110="×"),"×",IF(SUMIFS(OFFSET(データ_研究棟施設!$M$5:$M$1048576,0,ROUND(FS$8*24,1)),データ_研究棟施設!$J$5:$J$1048576,OFFSET($G$9,ROW()-ROW($N$9),FS$6-$D$4))&gt;=50,IF(SUMIFS(OFFSET(データ_研究棟施設!$M$5:$M$1048576,0,ROUND(FS$8*24,1)),データ_研究棟施設!$J$5:$J$1048576,OFFSET($G$9,ROW()-ROW($N$9),FS$6-$D$4))&gt;=100*$E102,"×","△"),IF(OR(FS$8&lt;9/24,FS$8&gt;=17/24,FS$110="△"),"△","〇")))</f>
        <v>×</v>
      </c>
      <c r="FT102" s="29" t="str">
        <f ca="1">IF(OR(FT$9="×",FT$110="×"),"×",IF(SUMIFS(OFFSET(データ_研究棟施設!$M$5:$M$1048576,0,ROUND(FT$8*24,1)),データ_研究棟施設!$J$5:$J$1048576,OFFSET($G$9,ROW()-ROW($N$9),FT$6-$D$4))&gt;=50,IF(SUMIFS(OFFSET(データ_研究棟施設!$M$5:$M$1048576,0,ROUND(FT$8*24,1)),データ_研究棟施設!$J$5:$J$1048576,OFFSET($G$9,ROW()-ROW($N$9),FT$6-$D$4))&gt;=100*$E102,"×","△"),IF(OR(FT$8&lt;9/24,FT$8&gt;=17/24,FT$110="△"),"△","〇")))</f>
        <v>×</v>
      </c>
      <c r="FU102" s="29" t="str">
        <f ca="1">IF(OR(FU$9="×",FU$110="×"),"×",IF(SUMIFS(OFFSET(データ_研究棟施設!$M$5:$M$1048576,0,ROUND(FU$8*24,1)),データ_研究棟施設!$J$5:$J$1048576,OFFSET($G$9,ROW()-ROW($N$9),FU$6-$D$4))&gt;=50,IF(SUMIFS(OFFSET(データ_研究棟施設!$M$5:$M$1048576,0,ROUND(FU$8*24,1)),データ_研究棟施設!$J$5:$J$1048576,OFFSET($G$9,ROW()-ROW($N$9),FU$6-$D$4))&gt;=100*$E102,"×","△"),IF(OR(FU$8&lt;9/24,FU$8&gt;=17/24,FU$110="△"),"△","〇")))</f>
        <v>×</v>
      </c>
      <c r="FV102" s="30" t="str">
        <f ca="1">IF(OR(FV$9="×",FV$110="×"),"×",IF(SUMIFS(OFFSET(データ_研究棟施設!$M$5:$M$1048576,0,ROUND(FV$8*24,1)),データ_研究棟施設!$J$5:$J$1048576,OFFSET($G$9,ROW()-ROW($N$9),FV$6-$D$4))&gt;=50,IF(SUMIFS(OFFSET(データ_研究棟施設!$M$5:$M$1048576,0,ROUND(FV$8*24,1)),データ_研究棟施設!$J$5:$J$1048576,OFFSET($G$9,ROW()-ROW($N$9),FV$6-$D$4))&gt;=100*$E102,"×","△"),IF(OR(FV$8&lt;9/24,FV$8&gt;=17/24,FV$110="△"),"△","〇")))</f>
        <v>×</v>
      </c>
      <c r="FW102" s="29" t="str">
        <f ca="1">IF(OR(FW$9="×",FW$110="×"),"×",IF(SUMIFS(OFFSET(データ_研究棟施設!$M$5:$M$1048576,0,ROUND(FW$8*24,1)),データ_研究棟施設!$J$5:$J$1048576,OFFSET($G$9,ROW()-ROW($N$9),FW$6-$D$4))&gt;=50,IF(SUMIFS(OFFSET(データ_研究棟施設!$M$5:$M$1048576,0,ROUND(FW$8*24,1)),データ_研究棟施設!$J$5:$J$1048576,OFFSET($G$9,ROW()-ROW($N$9),FW$6-$D$4))&gt;=100*$E102,"×","△"),IF(OR(FW$8&lt;9/24,FW$8&gt;=17/24,FW$110="△"),"△","〇")))</f>
        <v>×</v>
      </c>
      <c r="FX102" s="29" t="str">
        <f ca="1">IF(OR(FX$9="×",FX$110="×"),"×",IF(SUMIFS(OFFSET(データ_研究棟施設!$M$5:$M$1048576,0,ROUND(FX$8*24,1)),データ_研究棟施設!$J$5:$J$1048576,OFFSET($G$9,ROW()-ROW($N$9),FX$6-$D$4))&gt;=50,IF(SUMIFS(OFFSET(データ_研究棟施設!$M$5:$M$1048576,0,ROUND(FX$8*24,1)),データ_研究棟施設!$J$5:$J$1048576,OFFSET($G$9,ROW()-ROW($N$9),FX$6-$D$4))&gt;=100*$E102,"×","△"),IF(OR(FX$8&lt;9/24,FX$8&gt;=17/24,FX$110="△"),"△","〇")))</f>
        <v>×</v>
      </c>
      <c r="FY102" s="37" t="str">
        <f ca="1">IF(OR(FY$9="×",FY$110="×"),"×",IF(SUMIFS(OFFSET(データ_研究棟施設!$M$5:$M$1048576,0,ROUND(FY$8*24,1)),データ_研究棟施設!$J$5:$J$1048576,OFFSET($G$9,ROW()-ROW($N$9),FY$6-$D$4))&gt;=50,IF(SUMIFS(OFFSET(データ_研究棟施設!$M$5:$M$1048576,0,ROUND(FY$8*24,1)),データ_研究棟施設!$J$5:$J$1048576,OFFSET($G$9,ROW()-ROW($N$9),FY$6-$D$4))&gt;=100*$E102,"×","△"),IF(OR(FY$8&lt;9/24,FY$8&gt;=17/24,FY$110="△"),"△","〇")))</f>
        <v>×</v>
      </c>
    </row>
    <row r="103" spans="1:181">
      <c r="A103" s="17"/>
      <c r="B103" s="81" t="s">
        <v>305</v>
      </c>
      <c r="C103" s="82"/>
      <c r="D103" s="11" t="s">
        <v>267</v>
      </c>
      <c r="E103" s="10" t="str">
        <f>INDEX(施設情報!$D$1:$D$1000,MATCH(D103,施設情報!$C$1:$C$1000,0))</f>
        <v>1</v>
      </c>
      <c r="F103" s="11" t="s">
        <v>275</v>
      </c>
      <c r="G103" s="8" t="str">
        <f t="shared" si="29"/>
        <v>121-46391</v>
      </c>
      <c r="H103" s="10" t="str">
        <f t="shared" si="30"/>
        <v>121-46392</v>
      </c>
      <c r="I103" s="10" t="str">
        <f t="shared" si="31"/>
        <v>121-46393</v>
      </c>
      <c r="J103" s="10" t="str">
        <f t="shared" si="32"/>
        <v>121-46394</v>
      </c>
      <c r="K103" s="10" t="str">
        <f t="shared" si="33"/>
        <v>121-46395</v>
      </c>
      <c r="L103" s="10" t="str">
        <f t="shared" si="34"/>
        <v>121-46396</v>
      </c>
      <c r="M103" s="10" t="str">
        <f t="shared" si="35"/>
        <v>121-46397</v>
      </c>
      <c r="N103" s="36" t="str">
        <f ca="1">IF(OR(N$9="×",N$110="×"),"×",IF(SUMIFS(OFFSET(データ_研究棟施設!$M$5:$M$1048576,0,ROUND(N$8*24,1)),データ_研究棟施設!$J$5:$J$1048576,OFFSET($G$9,ROW()-ROW($N$9),N$6-$D$4))&gt;=50,IF(SUMIFS(OFFSET(データ_研究棟施設!$M$5:$M$1048576,0,ROUND(N$8*24,1)),データ_研究棟施設!$J$5:$J$1048576,OFFSET($G$9,ROW()-ROW($N$9),N$6-$D$4))&gt;=100*$E103,"×","△"),IF(OR(N$8&lt;9/24,N$8&gt;=17/24,N$110="△"),"△","〇")))</f>
        <v>△</v>
      </c>
      <c r="O103" s="29" t="str">
        <f ca="1">IF(OR(O$9="×",O$110="×"),"×",IF(SUMIFS(OFFSET(データ_研究棟施設!$M$5:$M$1048576,0,ROUND(O$8*24,1)),データ_研究棟施設!$J$5:$J$1048576,OFFSET($G$9,ROW()-ROW($N$9),O$6-$D$4))&gt;=50,IF(SUMIFS(OFFSET(データ_研究棟施設!$M$5:$M$1048576,0,ROUND(O$8*24,1)),データ_研究棟施設!$J$5:$J$1048576,OFFSET($G$9,ROW()-ROW($N$9),O$6-$D$4))&gt;=100*$E103,"×","△"),IF(OR(O$8&lt;9/24,O$8&gt;=17/24,O$110="△"),"△","〇")))</f>
        <v>△</v>
      </c>
      <c r="P103" s="29" t="str">
        <f ca="1">IF(OR(P$9="×",P$110="×"),"×",IF(SUMIFS(OFFSET(データ_研究棟施設!$M$5:$M$1048576,0,ROUND(P$8*24,1)),データ_研究棟施設!$J$5:$J$1048576,OFFSET($G$9,ROW()-ROW($N$9),P$6-$D$4))&gt;=50,IF(SUMIFS(OFFSET(データ_研究棟施設!$M$5:$M$1048576,0,ROUND(P$8*24,1)),データ_研究棟施設!$J$5:$J$1048576,OFFSET($G$9,ROW()-ROW($N$9),P$6-$D$4))&gt;=100*$E103,"×","△"),IF(OR(P$8&lt;9/24,P$8&gt;=17/24,P$110="△"),"△","〇")))</f>
        <v>△</v>
      </c>
      <c r="Q103" s="29" t="str">
        <f ca="1">IF(OR(Q$9="×",Q$110="×"),"×",IF(SUMIFS(OFFSET(データ_研究棟施設!$M$5:$M$1048576,0,ROUND(Q$8*24,1)),データ_研究棟施設!$J$5:$J$1048576,OFFSET($G$9,ROW()-ROW($N$9),Q$6-$D$4))&gt;=50,IF(SUMIFS(OFFSET(データ_研究棟施設!$M$5:$M$1048576,0,ROUND(Q$8*24,1)),データ_研究棟施設!$J$5:$J$1048576,OFFSET($G$9,ROW()-ROW($N$9),Q$6-$D$4))&gt;=100*$E103,"×","△"),IF(OR(Q$8&lt;9/24,Q$8&gt;=17/24,Q$110="△"),"△","〇")))</f>
        <v>△</v>
      </c>
      <c r="R103" s="29" t="str">
        <f ca="1">IF(OR(R$9="×",R$110="×"),"×",IF(SUMIFS(OFFSET(データ_研究棟施設!$M$5:$M$1048576,0,ROUND(R$8*24,1)),データ_研究棟施設!$J$5:$J$1048576,OFFSET($G$9,ROW()-ROW($N$9),R$6-$D$4))&gt;=50,IF(SUMIFS(OFFSET(データ_研究棟施設!$M$5:$M$1048576,0,ROUND(R$8*24,1)),データ_研究棟施設!$J$5:$J$1048576,OFFSET($G$9,ROW()-ROW($N$9),R$6-$D$4))&gt;=100*$E103,"×","△"),IF(OR(R$8&lt;9/24,R$8&gt;=17/24,R$110="△"),"△","〇")))</f>
        <v>△</v>
      </c>
      <c r="S103" s="29" t="str">
        <f ca="1">IF(OR(S$9="×",S$110="×"),"×",IF(SUMIFS(OFFSET(データ_研究棟施設!$M$5:$M$1048576,0,ROUND(S$8*24,1)),データ_研究棟施設!$J$5:$J$1048576,OFFSET($G$9,ROW()-ROW($N$9),S$6-$D$4))&gt;=50,IF(SUMIFS(OFFSET(データ_研究棟施設!$M$5:$M$1048576,0,ROUND(S$8*24,1)),データ_研究棟施設!$J$5:$J$1048576,OFFSET($G$9,ROW()-ROW($N$9),S$6-$D$4))&gt;=100*$E103,"×","△"),IF(OR(S$8&lt;9/24,S$8&gt;=17/24,S$110="△"),"△","〇")))</f>
        <v>△</v>
      </c>
      <c r="T103" s="29" t="str">
        <f ca="1">IF(OR(T$9="×",T$110="×"),"×",IF(SUMIFS(OFFSET(データ_研究棟施設!$M$5:$M$1048576,0,ROUND(T$8*24,1)),データ_研究棟施設!$J$5:$J$1048576,OFFSET($G$9,ROW()-ROW($N$9),T$6-$D$4))&gt;=50,IF(SUMIFS(OFFSET(データ_研究棟施設!$M$5:$M$1048576,0,ROUND(T$8*24,1)),データ_研究棟施設!$J$5:$J$1048576,OFFSET($G$9,ROW()-ROW($N$9),T$6-$D$4))&gt;=100*$E103,"×","△"),IF(OR(T$8&lt;9/24,T$8&gt;=17/24,T$110="△"),"△","〇")))</f>
        <v>△</v>
      </c>
      <c r="U103" s="29" t="str">
        <f ca="1">IF(OR(U$9="×",U$110="×"),"×",IF(SUMIFS(OFFSET(データ_研究棟施設!$M$5:$M$1048576,0,ROUND(U$8*24,1)),データ_研究棟施設!$J$5:$J$1048576,OFFSET($G$9,ROW()-ROW($N$9),U$6-$D$4))&gt;=50,IF(SUMIFS(OFFSET(データ_研究棟施設!$M$5:$M$1048576,0,ROUND(U$8*24,1)),データ_研究棟施設!$J$5:$J$1048576,OFFSET($G$9,ROW()-ROW($N$9),U$6-$D$4))&gt;=100*$E103,"×","△"),IF(OR(U$8&lt;9/24,U$8&gt;=17/24,U$110="△"),"△","〇")))</f>
        <v>△</v>
      </c>
      <c r="V103" s="29" t="str">
        <f ca="1">IF(OR(V$9="×",V$110="×"),"×",IF(SUMIFS(OFFSET(データ_研究棟施設!$M$5:$M$1048576,0,ROUND(V$8*24,1)),データ_研究棟施設!$J$5:$J$1048576,OFFSET($G$9,ROW()-ROW($N$9),V$6-$D$4))&gt;=50,IF(SUMIFS(OFFSET(データ_研究棟施設!$M$5:$M$1048576,0,ROUND(V$8*24,1)),データ_研究棟施設!$J$5:$J$1048576,OFFSET($G$9,ROW()-ROW($N$9),V$6-$D$4))&gt;=100*$E103,"×","△"),IF(OR(V$8&lt;9/24,V$8&gt;=17/24,V$110="△"),"△","〇")))</f>
        <v>△</v>
      </c>
      <c r="W103" s="28" t="str">
        <f ca="1">IF(OR(W$9="×",W$110="×"),"×",IF(SUMIFS(OFFSET(データ_研究棟施設!$M$5:$M$1048576,0,ROUND(W$8*24,1)),データ_研究棟施設!$J$5:$J$1048576,OFFSET($G$9,ROW()-ROW($N$9),W$6-$D$4))&gt;=50,IF(SUMIFS(OFFSET(データ_研究棟施設!$M$5:$M$1048576,0,ROUND(W$8*24,1)),データ_研究棟施設!$J$5:$J$1048576,OFFSET($G$9,ROW()-ROW($N$9),W$6-$D$4))&gt;=100*$E103,"×","△"),IF(OR(W$8&lt;9/24,W$8&gt;=17/24,W$110="△"),"△","〇")))</f>
        <v>〇</v>
      </c>
      <c r="X103" s="29" t="str">
        <f ca="1">IF(OR(X$9="×",X$110="×"),"×",IF(SUMIFS(OFFSET(データ_研究棟施設!$M$5:$M$1048576,0,ROUND(X$8*24,1)),データ_研究棟施設!$J$5:$J$1048576,OFFSET($G$9,ROW()-ROW($N$9),X$6-$D$4))&gt;=50,IF(SUMIFS(OFFSET(データ_研究棟施設!$M$5:$M$1048576,0,ROUND(X$8*24,1)),データ_研究棟施設!$J$5:$J$1048576,OFFSET($G$9,ROW()-ROW($N$9),X$6-$D$4))&gt;=100*$E103,"×","△"),IF(OR(X$8&lt;9/24,X$8&gt;=17/24,X$110="△"),"△","〇")))</f>
        <v>〇</v>
      </c>
      <c r="Y103" s="29" t="str">
        <f ca="1">IF(OR(Y$9="×",Y$110="×"),"×",IF(SUMIFS(OFFSET(データ_研究棟施設!$M$5:$M$1048576,0,ROUND(Y$8*24,1)),データ_研究棟施設!$J$5:$J$1048576,OFFSET($G$9,ROW()-ROW($N$9),Y$6-$D$4))&gt;=50,IF(SUMIFS(OFFSET(データ_研究棟施設!$M$5:$M$1048576,0,ROUND(Y$8*24,1)),データ_研究棟施設!$J$5:$J$1048576,OFFSET($G$9,ROW()-ROW($N$9),Y$6-$D$4))&gt;=100*$E103,"×","△"),IF(OR(Y$8&lt;9/24,Y$8&gt;=17/24,Y$110="△"),"△","〇")))</f>
        <v>〇</v>
      </c>
      <c r="Z103" s="30" t="str">
        <f ca="1">IF(OR(Z$9="×",Z$110="×"),"×",IF(SUMIFS(OFFSET(データ_研究棟施設!$M$5:$M$1048576,0,ROUND(Z$8*24,1)),データ_研究棟施設!$J$5:$J$1048576,OFFSET($G$9,ROW()-ROW($N$9),Z$6-$D$4))&gt;=50,IF(SUMIFS(OFFSET(データ_研究棟施設!$M$5:$M$1048576,0,ROUND(Z$8*24,1)),データ_研究棟施設!$J$5:$J$1048576,OFFSET($G$9,ROW()-ROW($N$9),Z$6-$D$4))&gt;=100*$E103,"×","△"),IF(OR(Z$8&lt;9/24,Z$8&gt;=17/24,Z$110="△"),"△","〇")))</f>
        <v>〇</v>
      </c>
      <c r="AA103" s="29" t="str">
        <f ca="1">IF(OR(AA$9="×",AA$110="×"),"×",IF(SUMIFS(OFFSET(データ_研究棟施設!$M$5:$M$1048576,0,ROUND(AA$8*24,1)),データ_研究棟施設!$J$5:$J$1048576,OFFSET($G$9,ROW()-ROW($N$9),AA$6-$D$4))&gt;=50,IF(SUMIFS(OFFSET(データ_研究棟施設!$M$5:$M$1048576,0,ROUND(AA$8*24,1)),データ_研究棟施設!$J$5:$J$1048576,OFFSET($G$9,ROW()-ROW($N$9),AA$6-$D$4))&gt;=100*$E103,"×","△"),IF(OR(AA$8&lt;9/24,AA$8&gt;=17/24,AA$110="△"),"△","〇")))</f>
        <v>〇</v>
      </c>
      <c r="AB103" s="29" t="str">
        <f ca="1">IF(OR(AB$9="×",AB$110="×"),"×",IF(SUMIFS(OFFSET(データ_研究棟施設!$M$5:$M$1048576,0,ROUND(AB$8*24,1)),データ_研究棟施設!$J$5:$J$1048576,OFFSET($G$9,ROW()-ROW($N$9),AB$6-$D$4))&gt;=50,IF(SUMIFS(OFFSET(データ_研究棟施設!$M$5:$M$1048576,0,ROUND(AB$8*24,1)),データ_研究棟施設!$J$5:$J$1048576,OFFSET($G$9,ROW()-ROW($N$9),AB$6-$D$4))&gt;=100*$E103,"×","△"),IF(OR(AB$8&lt;9/24,AB$8&gt;=17/24,AB$110="△"),"△","〇")))</f>
        <v>〇</v>
      </c>
      <c r="AC103" s="29" t="str">
        <f ca="1">IF(OR(AC$9="×",AC$110="×"),"×",IF(SUMIFS(OFFSET(データ_研究棟施設!$M$5:$M$1048576,0,ROUND(AC$8*24,1)),データ_研究棟施設!$J$5:$J$1048576,OFFSET($G$9,ROW()-ROW($N$9),AC$6-$D$4))&gt;=50,IF(SUMIFS(OFFSET(データ_研究棟施設!$M$5:$M$1048576,0,ROUND(AC$8*24,1)),データ_研究棟施設!$J$5:$J$1048576,OFFSET($G$9,ROW()-ROW($N$9),AC$6-$D$4))&gt;=100*$E103,"×","△"),IF(OR(AC$8&lt;9/24,AC$8&gt;=17/24,AC$110="△"),"△","〇")))</f>
        <v>〇</v>
      </c>
      <c r="AD103" s="29" t="str">
        <f ca="1">IF(OR(AD$9="×",AD$110="×"),"×",IF(SUMIFS(OFFSET(データ_研究棟施設!$M$5:$M$1048576,0,ROUND(AD$8*24,1)),データ_研究棟施設!$J$5:$J$1048576,OFFSET($G$9,ROW()-ROW($N$9),AD$6-$D$4))&gt;=50,IF(SUMIFS(OFFSET(データ_研究棟施設!$M$5:$M$1048576,0,ROUND(AD$8*24,1)),データ_研究棟施設!$J$5:$J$1048576,OFFSET($G$9,ROW()-ROW($N$9),AD$6-$D$4))&gt;=100*$E103,"×","△"),IF(OR(AD$8&lt;9/24,AD$8&gt;=17/24,AD$110="△"),"△","〇")))</f>
        <v>〇</v>
      </c>
      <c r="AE103" s="28" t="str">
        <f ca="1">IF(OR(AE$9="×",AE$110="×"),"×",IF(SUMIFS(OFFSET(データ_研究棟施設!$M$5:$M$1048576,0,ROUND(AE$8*24,1)),データ_研究棟施設!$J$5:$J$1048576,OFFSET($G$9,ROW()-ROW($N$9),AE$6-$D$4))&gt;=50,IF(SUMIFS(OFFSET(データ_研究棟施設!$M$5:$M$1048576,0,ROUND(AE$8*24,1)),データ_研究棟施設!$J$5:$J$1048576,OFFSET($G$9,ROW()-ROW($N$9),AE$6-$D$4))&gt;=100*$E103,"×","△"),IF(OR(AE$8&lt;9/24,AE$8&gt;=17/24,AE$110="△"),"△","〇")))</f>
        <v>△</v>
      </c>
      <c r="AF103" s="29" t="str">
        <f ca="1">IF(OR(AF$9="×",AF$110="×"),"×",IF(SUMIFS(OFFSET(データ_研究棟施設!$M$5:$M$1048576,0,ROUND(AF$8*24,1)),データ_研究棟施設!$J$5:$J$1048576,OFFSET($G$9,ROW()-ROW($N$9),AF$6-$D$4))&gt;=50,IF(SUMIFS(OFFSET(データ_研究棟施設!$M$5:$M$1048576,0,ROUND(AF$8*24,1)),データ_研究棟施設!$J$5:$J$1048576,OFFSET($G$9,ROW()-ROW($N$9),AF$6-$D$4))&gt;=100*$E103,"×","△"),IF(OR(AF$8&lt;9/24,AF$8&gt;=17/24,AF$110="△"),"△","〇")))</f>
        <v>△</v>
      </c>
      <c r="AG103" s="29" t="str">
        <f ca="1">IF(OR(AG$9="×",AG$110="×"),"×",IF(SUMIFS(OFFSET(データ_研究棟施設!$M$5:$M$1048576,0,ROUND(AG$8*24,1)),データ_研究棟施設!$J$5:$J$1048576,OFFSET($G$9,ROW()-ROW($N$9),AG$6-$D$4))&gt;=50,IF(SUMIFS(OFFSET(データ_研究棟施設!$M$5:$M$1048576,0,ROUND(AG$8*24,1)),データ_研究棟施設!$J$5:$J$1048576,OFFSET($G$9,ROW()-ROW($N$9),AG$6-$D$4))&gt;=100*$E103,"×","△"),IF(OR(AG$8&lt;9/24,AG$8&gt;=17/24,AG$110="△"),"△","〇")))</f>
        <v>△</v>
      </c>
      <c r="AH103" s="30" t="str">
        <f ca="1">IF(OR(AH$9="×",AH$110="×"),"×",IF(SUMIFS(OFFSET(データ_研究棟施設!$M$5:$M$1048576,0,ROUND(AH$8*24,1)),データ_研究棟施設!$J$5:$J$1048576,OFFSET($G$9,ROW()-ROW($N$9),AH$6-$D$4))&gt;=50,IF(SUMIFS(OFFSET(データ_研究棟施設!$M$5:$M$1048576,0,ROUND(AH$8*24,1)),データ_研究棟施設!$J$5:$J$1048576,OFFSET($G$9,ROW()-ROW($N$9),AH$6-$D$4))&gt;=100*$E103,"×","△"),IF(OR(AH$8&lt;9/24,AH$8&gt;=17/24,AH$110="△"),"△","〇")))</f>
        <v>△</v>
      </c>
      <c r="AI103" s="29" t="str">
        <f ca="1">IF(OR(AI$9="×",AI$110="×"),"×",IF(SUMIFS(OFFSET(データ_研究棟施設!$M$5:$M$1048576,0,ROUND(AI$8*24,1)),データ_研究棟施設!$J$5:$J$1048576,OFFSET($G$9,ROW()-ROW($N$9),AI$6-$D$4))&gt;=50,IF(SUMIFS(OFFSET(データ_研究棟施設!$M$5:$M$1048576,0,ROUND(AI$8*24,1)),データ_研究棟施設!$J$5:$J$1048576,OFFSET($G$9,ROW()-ROW($N$9),AI$6-$D$4))&gt;=100*$E103,"×","△"),IF(OR(AI$8&lt;9/24,AI$8&gt;=17/24,AI$110="△"),"△","〇")))</f>
        <v>△</v>
      </c>
      <c r="AJ103" s="29" t="str">
        <f ca="1">IF(OR(AJ$9="×",AJ$110="×"),"×",IF(SUMIFS(OFFSET(データ_研究棟施設!$M$5:$M$1048576,0,ROUND(AJ$8*24,1)),データ_研究棟施設!$J$5:$J$1048576,OFFSET($G$9,ROW()-ROW($N$9),AJ$6-$D$4))&gt;=50,IF(SUMIFS(OFFSET(データ_研究棟施設!$M$5:$M$1048576,0,ROUND(AJ$8*24,1)),データ_研究棟施設!$J$5:$J$1048576,OFFSET($G$9,ROW()-ROW($N$9),AJ$6-$D$4))&gt;=100*$E103,"×","△"),IF(OR(AJ$8&lt;9/24,AJ$8&gt;=17/24,AJ$110="△"),"△","〇")))</f>
        <v>△</v>
      </c>
      <c r="AK103" s="37" t="str">
        <f ca="1">IF(OR(AK$9="×",AK$110="×"),"×",IF(SUMIFS(OFFSET(データ_研究棟施設!$M$5:$M$1048576,0,ROUND(AK$8*24,1)),データ_研究棟施設!$J$5:$J$1048576,OFFSET($G$9,ROW()-ROW($N$9),AK$6-$D$4))&gt;=50,IF(SUMIFS(OFFSET(データ_研究棟施設!$M$5:$M$1048576,0,ROUND(AK$8*24,1)),データ_研究棟施設!$J$5:$J$1048576,OFFSET($G$9,ROW()-ROW($N$9),AK$6-$D$4))&gt;=100*$E103,"×","△"),IF(OR(AK$8&lt;9/24,AK$8&gt;=17/24,AK$110="△"),"△","〇")))</f>
        <v>△</v>
      </c>
      <c r="AL103" s="36" t="str">
        <f ca="1">IF(OR(AL$9="×",AL$110="×"),"×",IF(SUMIFS(OFFSET(データ_研究棟施設!$M$5:$M$1048576,0,ROUND(AL$8*24,1)),データ_研究棟施設!$J$5:$J$1048576,OFFSET($G$9,ROW()-ROW($N$9),AL$6-$D$4))&gt;=50,IF(SUMIFS(OFFSET(データ_研究棟施設!$M$5:$M$1048576,0,ROUND(AL$8*24,1)),データ_研究棟施設!$J$5:$J$1048576,OFFSET($G$9,ROW()-ROW($N$9),AL$6-$D$4))&gt;=100*$E103,"×","△"),IF(OR(AL$8&lt;9/24,AL$8&gt;=17/24,AL$110="△"),"△","〇")))</f>
        <v>△</v>
      </c>
      <c r="AM103" s="29" t="str">
        <f ca="1">IF(OR(AM$9="×",AM$110="×"),"×",IF(SUMIFS(OFFSET(データ_研究棟施設!$M$5:$M$1048576,0,ROUND(AM$8*24,1)),データ_研究棟施設!$J$5:$J$1048576,OFFSET($G$9,ROW()-ROW($N$9),AM$6-$D$4))&gt;=50,IF(SUMIFS(OFFSET(データ_研究棟施設!$M$5:$M$1048576,0,ROUND(AM$8*24,1)),データ_研究棟施設!$J$5:$J$1048576,OFFSET($G$9,ROW()-ROW($N$9),AM$6-$D$4))&gt;=100*$E103,"×","△"),IF(OR(AM$8&lt;9/24,AM$8&gt;=17/24,AM$110="△"),"△","〇")))</f>
        <v>△</v>
      </c>
      <c r="AN103" s="29" t="str">
        <f ca="1">IF(OR(AN$9="×",AN$110="×"),"×",IF(SUMIFS(OFFSET(データ_研究棟施設!$M$5:$M$1048576,0,ROUND(AN$8*24,1)),データ_研究棟施設!$J$5:$J$1048576,OFFSET($G$9,ROW()-ROW($N$9),AN$6-$D$4))&gt;=50,IF(SUMIFS(OFFSET(データ_研究棟施設!$M$5:$M$1048576,0,ROUND(AN$8*24,1)),データ_研究棟施設!$J$5:$J$1048576,OFFSET($G$9,ROW()-ROW($N$9),AN$6-$D$4))&gt;=100*$E103,"×","△"),IF(OR(AN$8&lt;9/24,AN$8&gt;=17/24,AN$110="△"),"△","〇")))</f>
        <v>△</v>
      </c>
      <c r="AO103" s="29" t="str">
        <f ca="1">IF(OR(AO$9="×",AO$110="×"),"×",IF(SUMIFS(OFFSET(データ_研究棟施設!$M$5:$M$1048576,0,ROUND(AO$8*24,1)),データ_研究棟施設!$J$5:$J$1048576,OFFSET($G$9,ROW()-ROW($N$9),AO$6-$D$4))&gt;=50,IF(SUMIFS(OFFSET(データ_研究棟施設!$M$5:$M$1048576,0,ROUND(AO$8*24,1)),データ_研究棟施設!$J$5:$J$1048576,OFFSET($G$9,ROW()-ROW($N$9),AO$6-$D$4))&gt;=100*$E103,"×","△"),IF(OR(AO$8&lt;9/24,AO$8&gt;=17/24,AO$110="△"),"△","〇")))</f>
        <v>△</v>
      </c>
      <c r="AP103" s="29" t="str">
        <f ca="1">IF(OR(AP$9="×",AP$110="×"),"×",IF(SUMIFS(OFFSET(データ_研究棟施設!$M$5:$M$1048576,0,ROUND(AP$8*24,1)),データ_研究棟施設!$J$5:$J$1048576,OFFSET($G$9,ROW()-ROW($N$9),AP$6-$D$4))&gt;=50,IF(SUMIFS(OFFSET(データ_研究棟施設!$M$5:$M$1048576,0,ROUND(AP$8*24,1)),データ_研究棟施設!$J$5:$J$1048576,OFFSET($G$9,ROW()-ROW($N$9),AP$6-$D$4))&gt;=100*$E103,"×","△"),IF(OR(AP$8&lt;9/24,AP$8&gt;=17/24,AP$110="△"),"△","〇")))</f>
        <v>△</v>
      </c>
      <c r="AQ103" s="29" t="str">
        <f ca="1">IF(OR(AQ$9="×",AQ$110="×"),"×",IF(SUMIFS(OFFSET(データ_研究棟施設!$M$5:$M$1048576,0,ROUND(AQ$8*24,1)),データ_研究棟施設!$J$5:$J$1048576,OFFSET($G$9,ROW()-ROW($N$9),AQ$6-$D$4))&gt;=50,IF(SUMIFS(OFFSET(データ_研究棟施設!$M$5:$M$1048576,0,ROUND(AQ$8*24,1)),データ_研究棟施設!$J$5:$J$1048576,OFFSET($G$9,ROW()-ROW($N$9),AQ$6-$D$4))&gt;=100*$E103,"×","△"),IF(OR(AQ$8&lt;9/24,AQ$8&gt;=17/24,AQ$110="△"),"△","〇")))</f>
        <v>△</v>
      </c>
      <c r="AR103" s="29" t="str">
        <f ca="1">IF(OR(AR$9="×",AR$110="×"),"×",IF(SUMIFS(OFFSET(データ_研究棟施設!$M$5:$M$1048576,0,ROUND(AR$8*24,1)),データ_研究棟施設!$J$5:$J$1048576,OFFSET($G$9,ROW()-ROW($N$9),AR$6-$D$4))&gt;=50,IF(SUMIFS(OFFSET(データ_研究棟施設!$M$5:$M$1048576,0,ROUND(AR$8*24,1)),データ_研究棟施設!$J$5:$J$1048576,OFFSET($G$9,ROW()-ROW($N$9),AR$6-$D$4))&gt;=100*$E103,"×","△"),IF(OR(AR$8&lt;9/24,AR$8&gt;=17/24,AR$110="△"),"△","〇")))</f>
        <v>△</v>
      </c>
      <c r="AS103" s="29" t="str">
        <f ca="1">IF(OR(AS$9="×",AS$110="×"),"×",IF(SUMIFS(OFFSET(データ_研究棟施設!$M$5:$M$1048576,0,ROUND(AS$8*24,1)),データ_研究棟施設!$J$5:$J$1048576,OFFSET($G$9,ROW()-ROW($N$9),AS$6-$D$4))&gt;=50,IF(SUMIFS(OFFSET(データ_研究棟施設!$M$5:$M$1048576,0,ROUND(AS$8*24,1)),データ_研究棟施設!$J$5:$J$1048576,OFFSET($G$9,ROW()-ROW($N$9),AS$6-$D$4))&gt;=100*$E103,"×","△"),IF(OR(AS$8&lt;9/24,AS$8&gt;=17/24,AS$110="△"),"△","〇")))</f>
        <v>△</v>
      </c>
      <c r="AT103" s="29" t="str">
        <f ca="1">IF(OR(AT$9="×",AT$110="×"),"×",IF(SUMIFS(OFFSET(データ_研究棟施設!$M$5:$M$1048576,0,ROUND(AT$8*24,1)),データ_研究棟施設!$J$5:$J$1048576,OFFSET($G$9,ROW()-ROW($N$9),AT$6-$D$4))&gt;=50,IF(SUMIFS(OFFSET(データ_研究棟施設!$M$5:$M$1048576,0,ROUND(AT$8*24,1)),データ_研究棟施設!$J$5:$J$1048576,OFFSET($G$9,ROW()-ROW($N$9),AT$6-$D$4))&gt;=100*$E103,"×","△"),IF(OR(AT$8&lt;9/24,AT$8&gt;=17/24,AT$110="△"),"△","〇")))</f>
        <v>△</v>
      </c>
      <c r="AU103" s="28" t="str">
        <f ca="1">IF(OR(AU$9="×",AU$110="×"),"×",IF(SUMIFS(OFFSET(データ_研究棟施設!$M$5:$M$1048576,0,ROUND(AU$8*24,1)),データ_研究棟施設!$J$5:$J$1048576,OFFSET($G$9,ROW()-ROW($N$9),AU$6-$D$4))&gt;=50,IF(SUMIFS(OFFSET(データ_研究棟施設!$M$5:$M$1048576,0,ROUND(AU$8*24,1)),データ_研究棟施設!$J$5:$J$1048576,OFFSET($G$9,ROW()-ROW($N$9),AU$6-$D$4))&gt;=100*$E103,"×","△"),IF(OR(AU$8&lt;9/24,AU$8&gt;=17/24,AU$110="△"),"△","〇")))</f>
        <v>〇</v>
      </c>
      <c r="AV103" s="29" t="str">
        <f ca="1">IF(OR(AV$9="×",AV$110="×"),"×",IF(SUMIFS(OFFSET(データ_研究棟施設!$M$5:$M$1048576,0,ROUND(AV$8*24,1)),データ_研究棟施設!$J$5:$J$1048576,OFFSET($G$9,ROW()-ROW($N$9),AV$6-$D$4))&gt;=50,IF(SUMIFS(OFFSET(データ_研究棟施設!$M$5:$M$1048576,0,ROUND(AV$8*24,1)),データ_研究棟施設!$J$5:$J$1048576,OFFSET($G$9,ROW()-ROW($N$9),AV$6-$D$4))&gt;=100*$E103,"×","△"),IF(OR(AV$8&lt;9/24,AV$8&gt;=17/24,AV$110="△"),"△","〇")))</f>
        <v>〇</v>
      </c>
      <c r="AW103" s="29" t="str">
        <f ca="1">IF(OR(AW$9="×",AW$110="×"),"×",IF(SUMIFS(OFFSET(データ_研究棟施設!$M$5:$M$1048576,0,ROUND(AW$8*24,1)),データ_研究棟施設!$J$5:$J$1048576,OFFSET($G$9,ROW()-ROW($N$9),AW$6-$D$4))&gt;=50,IF(SUMIFS(OFFSET(データ_研究棟施設!$M$5:$M$1048576,0,ROUND(AW$8*24,1)),データ_研究棟施設!$J$5:$J$1048576,OFFSET($G$9,ROW()-ROW($N$9),AW$6-$D$4))&gt;=100*$E103,"×","△"),IF(OR(AW$8&lt;9/24,AW$8&gt;=17/24,AW$110="△"),"△","〇")))</f>
        <v>〇</v>
      </c>
      <c r="AX103" s="30" t="str">
        <f ca="1">IF(OR(AX$9="×",AX$110="×"),"×",IF(SUMIFS(OFFSET(データ_研究棟施設!$M$5:$M$1048576,0,ROUND(AX$8*24,1)),データ_研究棟施設!$J$5:$J$1048576,OFFSET($G$9,ROW()-ROW($N$9),AX$6-$D$4))&gt;=50,IF(SUMIFS(OFFSET(データ_研究棟施設!$M$5:$M$1048576,0,ROUND(AX$8*24,1)),データ_研究棟施設!$J$5:$J$1048576,OFFSET($G$9,ROW()-ROW($N$9),AX$6-$D$4))&gt;=100*$E103,"×","△"),IF(OR(AX$8&lt;9/24,AX$8&gt;=17/24,AX$110="△"),"△","〇")))</f>
        <v>〇</v>
      </c>
      <c r="AY103" s="29" t="str">
        <f ca="1">IF(OR(AY$9="×",AY$110="×"),"×",IF(SUMIFS(OFFSET(データ_研究棟施設!$M$5:$M$1048576,0,ROUND(AY$8*24,1)),データ_研究棟施設!$J$5:$J$1048576,OFFSET($G$9,ROW()-ROW($N$9),AY$6-$D$4))&gt;=50,IF(SUMIFS(OFFSET(データ_研究棟施設!$M$5:$M$1048576,0,ROUND(AY$8*24,1)),データ_研究棟施設!$J$5:$J$1048576,OFFSET($G$9,ROW()-ROW($N$9),AY$6-$D$4))&gt;=100*$E103,"×","△"),IF(OR(AY$8&lt;9/24,AY$8&gt;=17/24,AY$110="△"),"△","〇")))</f>
        <v>〇</v>
      </c>
      <c r="AZ103" s="29" t="str">
        <f ca="1">IF(OR(AZ$9="×",AZ$110="×"),"×",IF(SUMIFS(OFFSET(データ_研究棟施設!$M$5:$M$1048576,0,ROUND(AZ$8*24,1)),データ_研究棟施設!$J$5:$J$1048576,OFFSET($G$9,ROW()-ROW($N$9),AZ$6-$D$4))&gt;=50,IF(SUMIFS(OFFSET(データ_研究棟施設!$M$5:$M$1048576,0,ROUND(AZ$8*24,1)),データ_研究棟施設!$J$5:$J$1048576,OFFSET($G$9,ROW()-ROW($N$9),AZ$6-$D$4))&gt;=100*$E103,"×","△"),IF(OR(AZ$8&lt;9/24,AZ$8&gt;=17/24,AZ$110="△"),"△","〇")))</f>
        <v>〇</v>
      </c>
      <c r="BA103" s="29" t="str">
        <f ca="1">IF(OR(BA$9="×",BA$110="×"),"×",IF(SUMIFS(OFFSET(データ_研究棟施設!$M$5:$M$1048576,0,ROUND(BA$8*24,1)),データ_研究棟施設!$J$5:$J$1048576,OFFSET($G$9,ROW()-ROW($N$9),BA$6-$D$4))&gt;=50,IF(SUMIFS(OFFSET(データ_研究棟施設!$M$5:$M$1048576,0,ROUND(BA$8*24,1)),データ_研究棟施設!$J$5:$J$1048576,OFFSET($G$9,ROW()-ROW($N$9),BA$6-$D$4))&gt;=100*$E103,"×","△"),IF(OR(BA$8&lt;9/24,BA$8&gt;=17/24,BA$110="△"),"△","〇")))</f>
        <v>〇</v>
      </c>
      <c r="BB103" s="29" t="str">
        <f ca="1">IF(OR(BB$9="×",BB$110="×"),"×",IF(SUMIFS(OFFSET(データ_研究棟施設!$M$5:$M$1048576,0,ROUND(BB$8*24,1)),データ_研究棟施設!$J$5:$J$1048576,OFFSET($G$9,ROW()-ROW($N$9),BB$6-$D$4))&gt;=50,IF(SUMIFS(OFFSET(データ_研究棟施設!$M$5:$M$1048576,0,ROUND(BB$8*24,1)),データ_研究棟施設!$J$5:$J$1048576,OFFSET($G$9,ROW()-ROW($N$9),BB$6-$D$4))&gt;=100*$E103,"×","△"),IF(OR(BB$8&lt;9/24,BB$8&gt;=17/24,BB$110="△"),"△","〇")))</f>
        <v>〇</v>
      </c>
      <c r="BC103" s="28" t="str">
        <f ca="1">IF(OR(BC$9="×",BC$110="×"),"×",IF(SUMIFS(OFFSET(データ_研究棟施設!$M$5:$M$1048576,0,ROUND(BC$8*24,1)),データ_研究棟施設!$J$5:$J$1048576,OFFSET($G$9,ROW()-ROW($N$9),BC$6-$D$4))&gt;=50,IF(SUMIFS(OFFSET(データ_研究棟施設!$M$5:$M$1048576,0,ROUND(BC$8*24,1)),データ_研究棟施設!$J$5:$J$1048576,OFFSET($G$9,ROW()-ROW($N$9),BC$6-$D$4))&gt;=100*$E103,"×","△"),IF(OR(BC$8&lt;9/24,BC$8&gt;=17/24,BC$110="△"),"△","〇")))</f>
        <v>△</v>
      </c>
      <c r="BD103" s="29" t="str">
        <f ca="1">IF(OR(BD$9="×",BD$110="×"),"×",IF(SUMIFS(OFFSET(データ_研究棟施設!$M$5:$M$1048576,0,ROUND(BD$8*24,1)),データ_研究棟施設!$J$5:$J$1048576,OFFSET($G$9,ROW()-ROW($N$9),BD$6-$D$4))&gt;=50,IF(SUMIFS(OFFSET(データ_研究棟施設!$M$5:$M$1048576,0,ROUND(BD$8*24,1)),データ_研究棟施設!$J$5:$J$1048576,OFFSET($G$9,ROW()-ROW($N$9),BD$6-$D$4))&gt;=100*$E103,"×","△"),IF(OR(BD$8&lt;9/24,BD$8&gt;=17/24,BD$110="△"),"△","〇")))</f>
        <v>△</v>
      </c>
      <c r="BE103" s="29" t="str">
        <f ca="1">IF(OR(BE$9="×",BE$110="×"),"×",IF(SUMIFS(OFFSET(データ_研究棟施設!$M$5:$M$1048576,0,ROUND(BE$8*24,1)),データ_研究棟施設!$J$5:$J$1048576,OFFSET($G$9,ROW()-ROW($N$9),BE$6-$D$4))&gt;=50,IF(SUMIFS(OFFSET(データ_研究棟施設!$M$5:$M$1048576,0,ROUND(BE$8*24,1)),データ_研究棟施設!$J$5:$J$1048576,OFFSET($G$9,ROW()-ROW($N$9),BE$6-$D$4))&gt;=100*$E103,"×","△"),IF(OR(BE$8&lt;9/24,BE$8&gt;=17/24,BE$110="△"),"△","〇")))</f>
        <v>△</v>
      </c>
      <c r="BF103" s="30" t="str">
        <f ca="1">IF(OR(BF$9="×",BF$110="×"),"×",IF(SUMIFS(OFFSET(データ_研究棟施設!$M$5:$M$1048576,0,ROUND(BF$8*24,1)),データ_研究棟施設!$J$5:$J$1048576,OFFSET($G$9,ROW()-ROW($N$9),BF$6-$D$4))&gt;=50,IF(SUMIFS(OFFSET(データ_研究棟施設!$M$5:$M$1048576,0,ROUND(BF$8*24,1)),データ_研究棟施設!$J$5:$J$1048576,OFFSET($G$9,ROW()-ROW($N$9),BF$6-$D$4))&gt;=100*$E103,"×","△"),IF(OR(BF$8&lt;9/24,BF$8&gt;=17/24,BF$110="△"),"△","〇")))</f>
        <v>△</v>
      </c>
      <c r="BG103" s="29" t="str">
        <f ca="1">IF(OR(BG$9="×",BG$110="×"),"×",IF(SUMIFS(OFFSET(データ_研究棟施設!$M$5:$M$1048576,0,ROUND(BG$8*24,1)),データ_研究棟施設!$J$5:$J$1048576,OFFSET($G$9,ROW()-ROW($N$9),BG$6-$D$4))&gt;=50,IF(SUMIFS(OFFSET(データ_研究棟施設!$M$5:$M$1048576,0,ROUND(BG$8*24,1)),データ_研究棟施設!$J$5:$J$1048576,OFFSET($G$9,ROW()-ROW($N$9),BG$6-$D$4))&gt;=100*$E103,"×","△"),IF(OR(BG$8&lt;9/24,BG$8&gt;=17/24,BG$110="△"),"△","〇")))</f>
        <v>△</v>
      </c>
      <c r="BH103" s="29" t="str">
        <f ca="1">IF(OR(BH$9="×",BH$110="×"),"×",IF(SUMIFS(OFFSET(データ_研究棟施設!$M$5:$M$1048576,0,ROUND(BH$8*24,1)),データ_研究棟施設!$J$5:$J$1048576,OFFSET($G$9,ROW()-ROW($N$9),BH$6-$D$4))&gt;=50,IF(SUMIFS(OFFSET(データ_研究棟施設!$M$5:$M$1048576,0,ROUND(BH$8*24,1)),データ_研究棟施設!$J$5:$J$1048576,OFFSET($G$9,ROW()-ROW($N$9),BH$6-$D$4))&gt;=100*$E103,"×","△"),IF(OR(BH$8&lt;9/24,BH$8&gt;=17/24,BH$110="△"),"△","〇")))</f>
        <v>△</v>
      </c>
      <c r="BI103" s="37" t="str">
        <f ca="1">IF(OR(BI$9="×",BI$110="×"),"×",IF(SUMIFS(OFFSET(データ_研究棟施設!$M$5:$M$1048576,0,ROUND(BI$8*24,1)),データ_研究棟施設!$J$5:$J$1048576,OFFSET($G$9,ROW()-ROW($N$9),BI$6-$D$4))&gt;=50,IF(SUMIFS(OFFSET(データ_研究棟施設!$M$5:$M$1048576,0,ROUND(BI$8*24,1)),データ_研究棟施設!$J$5:$J$1048576,OFFSET($G$9,ROW()-ROW($N$9),BI$6-$D$4))&gt;=100*$E103,"×","△"),IF(OR(BI$8&lt;9/24,BI$8&gt;=17/24,BI$110="△"),"△","〇")))</f>
        <v>△</v>
      </c>
      <c r="BJ103" s="36" t="str">
        <f ca="1">IF(OR(BJ$9="×",BJ$110="×"),"×",IF(SUMIFS(OFFSET(データ_研究棟施設!$M$5:$M$1048576,0,ROUND(BJ$8*24,1)),データ_研究棟施設!$J$5:$J$1048576,OFFSET($G$9,ROW()-ROW($N$9),BJ$6-$D$4))&gt;=50,IF(SUMIFS(OFFSET(データ_研究棟施設!$M$5:$M$1048576,0,ROUND(BJ$8*24,1)),データ_研究棟施設!$J$5:$J$1048576,OFFSET($G$9,ROW()-ROW($N$9),BJ$6-$D$4))&gt;=100*$E103,"×","△"),IF(OR(BJ$8&lt;9/24,BJ$8&gt;=17/24,BJ$110="△"),"△","〇")))</f>
        <v>△</v>
      </c>
      <c r="BK103" s="29" t="str">
        <f ca="1">IF(OR(BK$9="×",BK$110="×"),"×",IF(SUMIFS(OFFSET(データ_研究棟施設!$M$5:$M$1048576,0,ROUND(BK$8*24,1)),データ_研究棟施設!$J$5:$J$1048576,OFFSET($G$9,ROW()-ROW($N$9),BK$6-$D$4))&gt;=50,IF(SUMIFS(OFFSET(データ_研究棟施設!$M$5:$M$1048576,0,ROUND(BK$8*24,1)),データ_研究棟施設!$J$5:$J$1048576,OFFSET($G$9,ROW()-ROW($N$9),BK$6-$D$4))&gt;=100*$E103,"×","△"),IF(OR(BK$8&lt;9/24,BK$8&gt;=17/24,BK$110="△"),"△","〇")))</f>
        <v>△</v>
      </c>
      <c r="BL103" s="29" t="str">
        <f ca="1">IF(OR(BL$9="×",BL$110="×"),"×",IF(SUMIFS(OFFSET(データ_研究棟施設!$M$5:$M$1048576,0,ROUND(BL$8*24,1)),データ_研究棟施設!$J$5:$J$1048576,OFFSET($G$9,ROW()-ROW($N$9),BL$6-$D$4))&gt;=50,IF(SUMIFS(OFFSET(データ_研究棟施設!$M$5:$M$1048576,0,ROUND(BL$8*24,1)),データ_研究棟施設!$J$5:$J$1048576,OFFSET($G$9,ROW()-ROW($N$9),BL$6-$D$4))&gt;=100*$E103,"×","△"),IF(OR(BL$8&lt;9/24,BL$8&gt;=17/24,BL$110="△"),"△","〇")))</f>
        <v>△</v>
      </c>
      <c r="BM103" s="29" t="str">
        <f ca="1">IF(OR(BM$9="×",BM$110="×"),"×",IF(SUMIFS(OFFSET(データ_研究棟施設!$M$5:$M$1048576,0,ROUND(BM$8*24,1)),データ_研究棟施設!$J$5:$J$1048576,OFFSET($G$9,ROW()-ROW($N$9),BM$6-$D$4))&gt;=50,IF(SUMIFS(OFFSET(データ_研究棟施設!$M$5:$M$1048576,0,ROUND(BM$8*24,1)),データ_研究棟施設!$J$5:$J$1048576,OFFSET($G$9,ROW()-ROW($N$9),BM$6-$D$4))&gt;=100*$E103,"×","△"),IF(OR(BM$8&lt;9/24,BM$8&gt;=17/24,BM$110="△"),"△","〇")))</f>
        <v>△</v>
      </c>
      <c r="BN103" s="29" t="str">
        <f ca="1">IF(OR(BN$9="×",BN$110="×"),"×",IF(SUMIFS(OFFSET(データ_研究棟施設!$M$5:$M$1048576,0,ROUND(BN$8*24,1)),データ_研究棟施設!$J$5:$J$1048576,OFFSET($G$9,ROW()-ROW($N$9),BN$6-$D$4))&gt;=50,IF(SUMIFS(OFFSET(データ_研究棟施設!$M$5:$M$1048576,0,ROUND(BN$8*24,1)),データ_研究棟施設!$J$5:$J$1048576,OFFSET($G$9,ROW()-ROW($N$9),BN$6-$D$4))&gt;=100*$E103,"×","△"),IF(OR(BN$8&lt;9/24,BN$8&gt;=17/24,BN$110="△"),"△","〇")))</f>
        <v>△</v>
      </c>
      <c r="BO103" s="29" t="str">
        <f ca="1">IF(OR(BO$9="×",BO$110="×"),"×",IF(SUMIFS(OFFSET(データ_研究棟施設!$M$5:$M$1048576,0,ROUND(BO$8*24,1)),データ_研究棟施設!$J$5:$J$1048576,OFFSET($G$9,ROW()-ROW($N$9),BO$6-$D$4))&gt;=50,IF(SUMIFS(OFFSET(データ_研究棟施設!$M$5:$M$1048576,0,ROUND(BO$8*24,1)),データ_研究棟施設!$J$5:$J$1048576,OFFSET($G$9,ROW()-ROW($N$9),BO$6-$D$4))&gt;=100*$E103,"×","△"),IF(OR(BO$8&lt;9/24,BO$8&gt;=17/24,BO$110="△"),"△","〇")))</f>
        <v>△</v>
      </c>
      <c r="BP103" s="29" t="str">
        <f ca="1">IF(OR(BP$9="×",BP$110="×"),"×",IF(SUMIFS(OFFSET(データ_研究棟施設!$M$5:$M$1048576,0,ROUND(BP$8*24,1)),データ_研究棟施設!$J$5:$J$1048576,OFFSET($G$9,ROW()-ROW($N$9),BP$6-$D$4))&gt;=50,IF(SUMIFS(OFFSET(データ_研究棟施設!$M$5:$M$1048576,0,ROUND(BP$8*24,1)),データ_研究棟施設!$J$5:$J$1048576,OFFSET($G$9,ROW()-ROW($N$9),BP$6-$D$4))&gt;=100*$E103,"×","△"),IF(OR(BP$8&lt;9/24,BP$8&gt;=17/24,BP$110="△"),"△","〇")))</f>
        <v>△</v>
      </c>
      <c r="BQ103" s="29" t="str">
        <f ca="1">IF(OR(BQ$9="×",BQ$110="×"),"×",IF(SUMIFS(OFFSET(データ_研究棟施設!$M$5:$M$1048576,0,ROUND(BQ$8*24,1)),データ_研究棟施設!$J$5:$J$1048576,OFFSET($G$9,ROW()-ROW($N$9),BQ$6-$D$4))&gt;=50,IF(SUMIFS(OFFSET(データ_研究棟施設!$M$5:$M$1048576,0,ROUND(BQ$8*24,1)),データ_研究棟施設!$J$5:$J$1048576,OFFSET($G$9,ROW()-ROW($N$9),BQ$6-$D$4))&gt;=100*$E103,"×","△"),IF(OR(BQ$8&lt;9/24,BQ$8&gt;=17/24,BQ$110="△"),"△","〇")))</f>
        <v>△</v>
      </c>
      <c r="BR103" s="29" t="str">
        <f ca="1">IF(OR(BR$9="×",BR$110="×"),"×",IF(SUMIFS(OFFSET(データ_研究棟施設!$M$5:$M$1048576,0,ROUND(BR$8*24,1)),データ_研究棟施設!$J$5:$J$1048576,OFFSET($G$9,ROW()-ROW($N$9),BR$6-$D$4))&gt;=50,IF(SUMIFS(OFFSET(データ_研究棟施設!$M$5:$M$1048576,0,ROUND(BR$8*24,1)),データ_研究棟施設!$J$5:$J$1048576,OFFSET($G$9,ROW()-ROW($N$9),BR$6-$D$4))&gt;=100*$E103,"×","△"),IF(OR(BR$8&lt;9/24,BR$8&gt;=17/24,BR$110="△"),"△","〇")))</f>
        <v>△</v>
      </c>
      <c r="BS103" s="28" t="str">
        <f ca="1">IF(OR(BS$9="×",BS$110="×"),"×",IF(SUMIFS(OFFSET(データ_研究棟施設!$M$5:$M$1048576,0,ROUND(BS$8*24,1)),データ_研究棟施設!$J$5:$J$1048576,OFFSET($G$9,ROW()-ROW($N$9),BS$6-$D$4))&gt;=50,IF(SUMIFS(OFFSET(データ_研究棟施設!$M$5:$M$1048576,0,ROUND(BS$8*24,1)),データ_研究棟施設!$J$5:$J$1048576,OFFSET($G$9,ROW()-ROW($N$9),BS$6-$D$4))&gt;=100*$E103,"×","△"),IF(OR(BS$8&lt;9/24,BS$8&gt;=17/24,BS$110="△"),"△","〇")))</f>
        <v>〇</v>
      </c>
      <c r="BT103" s="29" t="str">
        <f ca="1">IF(OR(BT$9="×",BT$110="×"),"×",IF(SUMIFS(OFFSET(データ_研究棟施設!$M$5:$M$1048576,0,ROUND(BT$8*24,1)),データ_研究棟施設!$J$5:$J$1048576,OFFSET($G$9,ROW()-ROW($N$9),BT$6-$D$4))&gt;=50,IF(SUMIFS(OFFSET(データ_研究棟施設!$M$5:$M$1048576,0,ROUND(BT$8*24,1)),データ_研究棟施設!$J$5:$J$1048576,OFFSET($G$9,ROW()-ROW($N$9),BT$6-$D$4))&gt;=100*$E103,"×","△"),IF(OR(BT$8&lt;9/24,BT$8&gt;=17/24,BT$110="△"),"△","〇")))</f>
        <v>〇</v>
      </c>
      <c r="BU103" s="29" t="str">
        <f ca="1">IF(OR(BU$9="×",BU$110="×"),"×",IF(SUMIFS(OFFSET(データ_研究棟施設!$M$5:$M$1048576,0,ROUND(BU$8*24,1)),データ_研究棟施設!$J$5:$J$1048576,OFFSET($G$9,ROW()-ROW($N$9),BU$6-$D$4))&gt;=50,IF(SUMIFS(OFFSET(データ_研究棟施設!$M$5:$M$1048576,0,ROUND(BU$8*24,1)),データ_研究棟施設!$J$5:$J$1048576,OFFSET($G$9,ROW()-ROW($N$9),BU$6-$D$4))&gt;=100*$E103,"×","△"),IF(OR(BU$8&lt;9/24,BU$8&gt;=17/24,BU$110="△"),"△","〇")))</f>
        <v>〇</v>
      </c>
      <c r="BV103" s="30" t="str">
        <f ca="1">IF(OR(BV$9="×",BV$110="×"),"×",IF(SUMIFS(OFFSET(データ_研究棟施設!$M$5:$M$1048576,0,ROUND(BV$8*24,1)),データ_研究棟施設!$J$5:$J$1048576,OFFSET($G$9,ROW()-ROW($N$9),BV$6-$D$4))&gt;=50,IF(SUMIFS(OFFSET(データ_研究棟施設!$M$5:$M$1048576,0,ROUND(BV$8*24,1)),データ_研究棟施設!$J$5:$J$1048576,OFFSET($G$9,ROW()-ROW($N$9),BV$6-$D$4))&gt;=100*$E103,"×","△"),IF(OR(BV$8&lt;9/24,BV$8&gt;=17/24,BV$110="△"),"△","〇")))</f>
        <v>〇</v>
      </c>
      <c r="BW103" s="29" t="str">
        <f ca="1">IF(OR(BW$9="×",BW$110="×"),"×",IF(SUMIFS(OFFSET(データ_研究棟施設!$M$5:$M$1048576,0,ROUND(BW$8*24,1)),データ_研究棟施設!$J$5:$J$1048576,OFFSET($G$9,ROW()-ROW($N$9),BW$6-$D$4))&gt;=50,IF(SUMIFS(OFFSET(データ_研究棟施設!$M$5:$M$1048576,0,ROUND(BW$8*24,1)),データ_研究棟施設!$J$5:$J$1048576,OFFSET($G$9,ROW()-ROW($N$9),BW$6-$D$4))&gt;=100*$E103,"×","△"),IF(OR(BW$8&lt;9/24,BW$8&gt;=17/24,BW$110="△"),"△","〇")))</f>
        <v>〇</v>
      </c>
      <c r="BX103" s="29" t="str">
        <f ca="1">IF(OR(BX$9="×",BX$110="×"),"×",IF(SUMIFS(OFFSET(データ_研究棟施設!$M$5:$M$1048576,0,ROUND(BX$8*24,1)),データ_研究棟施設!$J$5:$J$1048576,OFFSET($G$9,ROW()-ROW($N$9),BX$6-$D$4))&gt;=50,IF(SUMIFS(OFFSET(データ_研究棟施設!$M$5:$M$1048576,0,ROUND(BX$8*24,1)),データ_研究棟施設!$J$5:$J$1048576,OFFSET($G$9,ROW()-ROW($N$9),BX$6-$D$4))&gt;=100*$E103,"×","△"),IF(OR(BX$8&lt;9/24,BX$8&gt;=17/24,BX$110="△"),"△","〇")))</f>
        <v>〇</v>
      </c>
      <c r="BY103" s="29" t="str">
        <f ca="1">IF(OR(BY$9="×",BY$110="×"),"×",IF(SUMIFS(OFFSET(データ_研究棟施設!$M$5:$M$1048576,0,ROUND(BY$8*24,1)),データ_研究棟施設!$J$5:$J$1048576,OFFSET($G$9,ROW()-ROW($N$9),BY$6-$D$4))&gt;=50,IF(SUMIFS(OFFSET(データ_研究棟施設!$M$5:$M$1048576,0,ROUND(BY$8*24,1)),データ_研究棟施設!$J$5:$J$1048576,OFFSET($G$9,ROW()-ROW($N$9),BY$6-$D$4))&gt;=100*$E103,"×","△"),IF(OR(BY$8&lt;9/24,BY$8&gt;=17/24,BY$110="△"),"△","〇")))</f>
        <v>〇</v>
      </c>
      <c r="BZ103" s="29" t="str">
        <f ca="1">IF(OR(BZ$9="×",BZ$110="×"),"×",IF(SUMIFS(OFFSET(データ_研究棟施設!$M$5:$M$1048576,0,ROUND(BZ$8*24,1)),データ_研究棟施設!$J$5:$J$1048576,OFFSET($G$9,ROW()-ROW($N$9),BZ$6-$D$4))&gt;=50,IF(SUMIFS(OFFSET(データ_研究棟施設!$M$5:$M$1048576,0,ROUND(BZ$8*24,1)),データ_研究棟施設!$J$5:$J$1048576,OFFSET($G$9,ROW()-ROW($N$9),BZ$6-$D$4))&gt;=100*$E103,"×","△"),IF(OR(BZ$8&lt;9/24,BZ$8&gt;=17/24,BZ$110="△"),"△","〇")))</f>
        <v>〇</v>
      </c>
      <c r="CA103" s="28" t="str">
        <f ca="1">IF(OR(CA$9="×",CA$110="×"),"×",IF(SUMIFS(OFFSET(データ_研究棟施設!$M$5:$M$1048576,0,ROUND(CA$8*24,1)),データ_研究棟施設!$J$5:$J$1048576,OFFSET($G$9,ROW()-ROW($N$9),CA$6-$D$4))&gt;=50,IF(SUMIFS(OFFSET(データ_研究棟施設!$M$5:$M$1048576,0,ROUND(CA$8*24,1)),データ_研究棟施設!$J$5:$J$1048576,OFFSET($G$9,ROW()-ROW($N$9),CA$6-$D$4))&gt;=100*$E103,"×","△"),IF(OR(CA$8&lt;9/24,CA$8&gt;=17/24,CA$110="△"),"△","〇")))</f>
        <v>△</v>
      </c>
      <c r="CB103" s="29" t="str">
        <f ca="1">IF(OR(CB$9="×",CB$110="×"),"×",IF(SUMIFS(OFFSET(データ_研究棟施設!$M$5:$M$1048576,0,ROUND(CB$8*24,1)),データ_研究棟施設!$J$5:$J$1048576,OFFSET($G$9,ROW()-ROW($N$9),CB$6-$D$4))&gt;=50,IF(SUMIFS(OFFSET(データ_研究棟施設!$M$5:$M$1048576,0,ROUND(CB$8*24,1)),データ_研究棟施設!$J$5:$J$1048576,OFFSET($G$9,ROW()-ROW($N$9),CB$6-$D$4))&gt;=100*$E103,"×","△"),IF(OR(CB$8&lt;9/24,CB$8&gt;=17/24,CB$110="△"),"△","〇")))</f>
        <v>△</v>
      </c>
      <c r="CC103" s="29" t="str">
        <f ca="1">IF(OR(CC$9="×",CC$110="×"),"×",IF(SUMIFS(OFFSET(データ_研究棟施設!$M$5:$M$1048576,0,ROUND(CC$8*24,1)),データ_研究棟施設!$J$5:$J$1048576,OFFSET($G$9,ROW()-ROW($N$9),CC$6-$D$4))&gt;=50,IF(SUMIFS(OFFSET(データ_研究棟施設!$M$5:$M$1048576,0,ROUND(CC$8*24,1)),データ_研究棟施設!$J$5:$J$1048576,OFFSET($G$9,ROW()-ROW($N$9),CC$6-$D$4))&gt;=100*$E103,"×","△"),IF(OR(CC$8&lt;9/24,CC$8&gt;=17/24,CC$110="△"),"△","〇")))</f>
        <v>△</v>
      </c>
      <c r="CD103" s="30" t="str">
        <f ca="1">IF(OR(CD$9="×",CD$110="×"),"×",IF(SUMIFS(OFFSET(データ_研究棟施設!$M$5:$M$1048576,0,ROUND(CD$8*24,1)),データ_研究棟施設!$J$5:$J$1048576,OFFSET($G$9,ROW()-ROW($N$9),CD$6-$D$4))&gt;=50,IF(SUMIFS(OFFSET(データ_研究棟施設!$M$5:$M$1048576,0,ROUND(CD$8*24,1)),データ_研究棟施設!$J$5:$J$1048576,OFFSET($G$9,ROW()-ROW($N$9),CD$6-$D$4))&gt;=100*$E103,"×","△"),IF(OR(CD$8&lt;9/24,CD$8&gt;=17/24,CD$110="△"),"△","〇")))</f>
        <v>△</v>
      </c>
      <c r="CE103" s="29" t="str">
        <f ca="1">IF(OR(CE$9="×",CE$110="×"),"×",IF(SUMIFS(OFFSET(データ_研究棟施設!$M$5:$M$1048576,0,ROUND(CE$8*24,1)),データ_研究棟施設!$J$5:$J$1048576,OFFSET($G$9,ROW()-ROW($N$9),CE$6-$D$4))&gt;=50,IF(SUMIFS(OFFSET(データ_研究棟施設!$M$5:$M$1048576,0,ROUND(CE$8*24,1)),データ_研究棟施設!$J$5:$J$1048576,OFFSET($G$9,ROW()-ROW($N$9),CE$6-$D$4))&gt;=100*$E103,"×","△"),IF(OR(CE$8&lt;9/24,CE$8&gt;=17/24,CE$110="△"),"△","〇")))</f>
        <v>△</v>
      </c>
      <c r="CF103" s="29" t="str">
        <f ca="1">IF(OR(CF$9="×",CF$110="×"),"×",IF(SUMIFS(OFFSET(データ_研究棟施設!$M$5:$M$1048576,0,ROUND(CF$8*24,1)),データ_研究棟施設!$J$5:$J$1048576,OFFSET($G$9,ROW()-ROW($N$9),CF$6-$D$4))&gt;=50,IF(SUMIFS(OFFSET(データ_研究棟施設!$M$5:$M$1048576,0,ROUND(CF$8*24,1)),データ_研究棟施設!$J$5:$J$1048576,OFFSET($G$9,ROW()-ROW($N$9),CF$6-$D$4))&gt;=100*$E103,"×","△"),IF(OR(CF$8&lt;9/24,CF$8&gt;=17/24,CF$110="△"),"△","〇")))</f>
        <v>△</v>
      </c>
      <c r="CG103" s="37" t="str">
        <f ca="1">IF(OR(CG$9="×",CG$110="×"),"×",IF(SUMIFS(OFFSET(データ_研究棟施設!$M$5:$M$1048576,0,ROUND(CG$8*24,1)),データ_研究棟施設!$J$5:$J$1048576,OFFSET($G$9,ROW()-ROW($N$9),CG$6-$D$4))&gt;=50,IF(SUMIFS(OFFSET(データ_研究棟施設!$M$5:$M$1048576,0,ROUND(CG$8*24,1)),データ_研究棟施設!$J$5:$J$1048576,OFFSET($G$9,ROW()-ROW($N$9),CG$6-$D$4))&gt;=100*$E103,"×","△"),IF(OR(CG$8&lt;9/24,CG$8&gt;=17/24,CG$110="△"),"△","〇")))</f>
        <v>△</v>
      </c>
      <c r="CH103" s="36" t="str">
        <f ca="1">IF(OR(CH$9="×",CH$110="×"),"×",IF(SUMIFS(OFFSET(データ_研究棟施設!$M$5:$M$1048576,0,ROUND(CH$8*24,1)),データ_研究棟施設!$J$5:$J$1048576,OFFSET($G$9,ROW()-ROW($N$9),CH$6-$D$4))&gt;=50,IF(SUMIFS(OFFSET(データ_研究棟施設!$M$5:$M$1048576,0,ROUND(CH$8*24,1)),データ_研究棟施設!$J$5:$J$1048576,OFFSET($G$9,ROW()-ROW($N$9),CH$6-$D$4))&gt;=100*$E103,"×","△"),IF(OR(CH$8&lt;9/24,CH$8&gt;=17/24,CH$110="△"),"△","〇")))</f>
        <v>△</v>
      </c>
      <c r="CI103" s="29" t="str">
        <f ca="1">IF(OR(CI$9="×",CI$110="×"),"×",IF(SUMIFS(OFFSET(データ_研究棟施設!$M$5:$M$1048576,0,ROUND(CI$8*24,1)),データ_研究棟施設!$J$5:$J$1048576,OFFSET($G$9,ROW()-ROW($N$9),CI$6-$D$4))&gt;=50,IF(SUMIFS(OFFSET(データ_研究棟施設!$M$5:$M$1048576,0,ROUND(CI$8*24,1)),データ_研究棟施設!$J$5:$J$1048576,OFFSET($G$9,ROW()-ROW($N$9),CI$6-$D$4))&gt;=100*$E103,"×","△"),IF(OR(CI$8&lt;9/24,CI$8&gt;=17/24,CI$110="△"),"△","〇")))</f>
        <v>△</v>
      </c>
      <c r="CJ103" s="29" t="str">
        <f ca="1">IF(OR(CJ$9="×",CJ$110="×"),"×",IF(SUMIFS(OFFSET(データ_研究棟施設!$M$5:$M$1048576,0,ROUND(CJ$8*24,1)),データ_研究棟施設!$J$5:$J$1048576,OFFSET($G$9,ROW()-ROW($N$9),CJ$6-$D$4))&gt;=50,IF(SUMIFS(OFFSET(データ_研究棟施設!$M$5:$M$1048576,0,ROUND(CJ$8*24,1)),データ_研究棟施設!$J$5:$J$1048576,OFFSET($G$9,ROW()-ROW($N$9),CJ$6-$D$4))&gt;=100*$E103,"×","△"),IF(OR(CJ$8&lt;9/24,CJ$8&gt;=17/24,CJ$110="△"),"△","〇")))</f>
        <v>△</v>
      </c>
      <c r="CK103" s="29" t="str">
        <f ca="1">IF(OR(CK$9="×",CK$110="×"),"×",IF(SUMIFS(OFFSET(データ_研究棟施設!$M$5:$M$1048576,0,ROUND(CK$8*24,1)),データ_研究棟施設!$J$5:$J$1048576,OFFSET($G$9,ROW()-ROW($N$9),CK$6-$D$4))&gt;=50,IF(SUMIFS(OFFSET(データ_研究棟施設!$M$5:$M$1048576,0,ROUND(CK$8*24,1)),データ_研究棟施設!$J$5:$J$1048576,OFFSET($G$9,ROW()-ROW($N$9),CK$6-$D$4))&gt;=100*$E103,"×","△"),IF(OR(CK$8&lt;9/24,CK$8&gt;=17/24,CK$110="△"),"△","〇")))</f>
        <v>△</v>
      </c>
      <c r="CL103" s="29" t="str">
        <f ca="1">IF(OR(CL$9="×",CL$110="×"),"×",IF(SUMIFS(OFFSET(データ_研究棟施設!$M$5:$M$1048576,0,ROUND(CL$8*24,1)),データ_研究棟施設!$J$5:$J$1048576,OFFSET($G$9,ROW()-ROW($N$9),CL$6-$D$4))&gt;=50,IF(SUMIFS(OFFSET(データ_研究棟施設!$M$5:$M$1048576,0,ROUND(CL$8*24,1)),データ_研究棟施設!$J$5:$J$1048576,OFFSET($G$9,ROW()-ROW($N$9),CL$6-$D$4))&gt;=100*$E103,"×","△"),IF(OR(CL$8&lt;9/24,CL$8&gt;=17/24,CL$110="△"),"△","〇")))</f>
        <v>△</v>
      </c>
      <c r="CM103" s="29" t="str">
        <f ca="1">IF(OR(CM$9="×",CM$110="×"),"×",IF(SUMIFS(OFFSET(データ_研究棟施設!$M$5:$M$1048576,0,ROUND(CM$8*24,1)),データ_研究棟施設!$J$5:$J$1048576,OFFSET($G$9,ROW()-ROW($N$9),CM$6-$D$4))&gt;=50,IF(SUMIFS(OFFSET(データ_研究棟施設!$M$5:$M$1048576,0,ROUND(CM$8*24,1)),データ_研究棟施設!$J$5:$J$1048576,OFFSET($G$9,ROW()-ROW($N$9),CM$6-$D$4))&gt;=100*$E103,"×","△"),IF(OR(CM$8&lt;9/24,CM$8&gt;=17/24,CM$110="△"),"△","〇")))</f>
        <v>△</v>
      </c>
      <c r="CN103" s="29" t="str">
        <f ca="1">IF(OR(CN$9="×",CN$110="×"),"×",IF(SUMIFS(OFFSET(データ_研究棟施設!$M$5:$M$1048576,0,ROUND(CN$8*24,1)),データ_研究棟施設!$J$5:$J$1048576,OFFSET($G$9,ROW()-ROW($N$9),CN$6-$D$4))&gt;=50,IF(SUMIFS(OFFSET(データ_研究棟施設!$M$5:$M$1048576,0,ROUND(CN$8*24,1)),データ_研究棟施設!$J$5:$J$1048576,OFFSET($G$9,ROW()-ROW($N$9),CN$6-$D$4))&gt;=100*$E103,"×","△"),IF(OR(CN$8&lt;9/24,CN$8&gt;=17/24,CN$110="△"),"△","〇")))</f>
        <v>△</v>
      </c>
      <c r="CO103" s="29" t="str">
        <f ca="1">IF(OR(CO$9="×",CO$110="×"),"×",IF(SUMIFS(OFFSET(データ_研究棟施設!$M$5:$M$1048576,0,ROUND(CO$8*24,1)),データ_研究棟施設!$J$5:$J$1048576,OFFSET($G$9,ROW()-ROW($N$9),CO$6-$D$4))&gt;=50,IF(SUMIFS(OFFSET(データ_研究棟施設!$M$5:$M$1048576,0,ROUND(CO$8*24,1)),データ_研究棟施設!$J$5:$J$1048576,OFFSET($G$9,ROW()-ROW($N$9),CO$6-$D$4))&gt;=100*$E103,"×","△"),IF(OR(CO$8&lt;9/24,CO$8&gt;=17/24,CO$110="△"),"△","〇")))</f>
        <v>△</v>
      </c>
      <c r="CP103" s="29" t="str">
        <f ca="1">IF(OR(CP$9="×",CP$110="×"),"×",IF(SUMIFS(OFFSET(データ_研究棟施設!$M$5:$M$1048576,0,ROUND(CP$8*24,1)),データ_研究棟施設!$J$5:$J$1048576,OFFSET($G$9,ROW()-ROW($N$9),CP$6-$D$4))&gt;=50,IF(SUMIFS(OFFSET(データ_研究棟施設!$M$5:$M$1048576,0,ROUND(CP$8*24,1)),データ_研究棟施設!$J$5:$J$1048576,OFFSET($G$9,ROW()-ROW($N$9),CP$6-$D$4))&gt;=100*$E103,"×","△"),IF(OR(CP$8&lt;9/24,CP$8&gt;=17/24,CP$110="△"),"△","〇")))</f>
        <v>△</v>
      </c>
      <c r="CQ103" s="28" t="str">
        <f ca="1">IF(OR(CQ$9="×",CQ$110="×"),"×",IF(SUMIFS(OFFSET(データ_研究棟施設!$M$5:$M$1048576,0,ROUND(CQ$8*24,1)),データ_研究棟施設!$J$5:$J$1048576,OFFSET($G$9,ROW()-ROW($N$9),CQ$6-$D$4))&gt;=50,IF(SUMIFS(OFFSET(データ_研究棟施設!$M$5:$M$1048576,0,ROUND(CQ$8*24,1)),データ_研究棟施設!$J$5:$J$1048576,OFFSET($G$9,ROW()-ROW($N$9),CQ$6-$D$4))&gt;=100*$E103,"×","△"),IF(OR(CQ$8&lt;9/24,CQ$8&gt;=17/24,CQ$110="△"),"△","〇")))</f>
        <v>〇</v>
      </c>
      <c r="CR103" s="29" t="str">
        <f ca="1">IF(OR(CR$9="×",CR$110="×"),"×",IF(SUMIFS(OFFSET(データ_研究棟施設!$M$5:$M$1048576,0,ROUND(CR$8*24,1)),データ_研究棟施設!$J$5:$J$1048576,OFFSET($G$9,ROW()-ROW($N$9),CR$6-$D$4))&gt;=50,IF(SUMIFS(OFFSET(データ_研究棟施設!$M$5:$M$1048576,0,ROUND(CR$8*24,1)),データ_研究棟施設!$J$5:$J$1048576,OFFSET($G$9,ROW()-ROW($N$9),CR$6-$D$4))&gt;=100*$E103,"×","△"),IF(OR(CR$8&lt;9/24,CR$8&gt;=17/24,CR$110="△"),"△","〇")))</f>
        <v>〇</v>
      </c>
      <c r="CS103" s="29" t="str">
        <f ca="1">IF(OR(CS$9="×",CS$110="×"),"×",IF(SUMIFS(OFFSET(データ_研究棟施設!$M$5:$M$1048576,0,ROUND(CS$8*24,1)),データ_研究棟施設!$J$5:$J$1048576,OFFSET($G$9,ROW()-ROW($N$9),CS$6-$D$4))&gt;=50,IF(SUMIFS(OFFSET(データ_研究棟施設!$M$5:$M$1048576,0,ROUND(CS$8*24,1)),データ_研究棟施設!$J$5:$J$1048576,OFFSET($G$9,ROW()-ROW($N$9),CS$6-$D$4))&gt;=100*$E103,"×","△"),IF(OR(CS$8&lt;9/24,CS$8&gt;=17/24,CS$110="△"),"△","〇")))</f>
        <v>〇</v>
      </c>
      <c r="CT103" s="30" t="str">
        <f ca="1">IF(OR(CT$9="×",CT$110="×"),"×",IF(SUMIFS(OFFSET(データ_研究棟施設!$M$5:$M$1048576,0,ROUND(CT$8*24,1)),データ_研究棟施設!$J$5:$J$1048576,OFFSET($G$9,ROW()-ROW($N$9),CT$6-$D$4))&gt;=50,IF(SUMIFS(OFFSET(データ_研究棟施設!$M$5:$M$1048576,0,ROUND(CT$8*24,1)),データ_研究棟施設!$J$5:$J$1048576,OFFSET($G$9,ROW()-ROW($N$9),CT$6-$D$4))&gt;=100*$E103,"×","△"),IF(OR(CT$8&lt;9/24,CT$8&gt;=17/24,CT$110="△"),"△","〇")))</f>
        <v>〇</v>
      </c>
      <c r="CU103" s="29" t="str">
        <f ca="1">IF(OR(CU$9="×",CU$110="×"),"×",IF(SUMIFS(OFFSET(データ_研究棟施設!$M$5:$M$1048576,0,ROUND(CU$8*24,1)),データ_研究棟施設!$J$5:$J$1048576,OFFSET($G$9,ROW()-ROW($N$9),CU$6-$D$4))&gt;=50,IF(SUMIFS(OFFSET(データ_研究棟施設!$M$5:$M$1048576,0,ROUND(CU$8*24,1)),データ_研究棟施設!$J$5:$J$1048576,OFFSET($G$9,ROW()-ROW($N$9),CU$6-$D$4))&gt;=100*$E103,"×","△"),IF(OR(CU$8&lt;9/24,CU$8&gt;=17/24,CU$110="△"),"△","〇")))</f>
        <v>〇</v>
      </c>
      <c r="CV103" s="29" t="str">
        <f ca="1">IF(OR(CV$9="×",CV$110="×"),"×",IF(SUMIFS(OFFSET(データ_研究棟施設!$M$5:$M$1048576,0,ROUND(CV$8*24,1)),データ_研究棟施設!$J$5:$J$1048576,OFFSET($G$9,ROW()-ROW($N$9),CV$6-$D$4))&gt;=50,IF(SUMIFS(OFFSET(データ_研究棟施設!$M$5:$M$1048576,0,ROUND(CV$8*24,1)),データ_研究棟施設!$J$5:$J$1048576,OFFSET($G$9,ROW()-ROW($N$9),CV$6-$D$4))&gt;=100*$E103,"×","△"),IF(OR(CV$8&lt;9/24,CV$8&gt;=17/24,CV$110="△"),"△","〇")))</f>
        <v>〇</v>
      </c>
      <c r="CW103" s="29" t="str">
        <f ca="1">IF(OR(CW$9="×",CW$110="×"),"×",IF(SUMIFS(OFFSET(データ_研究棟施設!$M$5:$M$1048576,0,ROUND(CW$8*24,1)),データ_研究棟施設!$J$5:$J$1048576,OFFSET($G$9,ROW()-ROW($N$9),CW$6-$D$4))&gt;=50,IF(SUMIFS(OFFSET(データ_研究棟施設!$M$5:$M$1048576,0,ROUND(CW$8*24,1)),データ_研究棟施設!$J$5:$J$1048576,OFFSET($G$9,ROW()-ROW($N$9),CW$6-$D$4))&gt;=100*$E103,"×","△"),IF(OR(CW$8&lt;9/24,CW$8&gt;=17/24,CW$110="△"),"△","〇")))</f>
        <v>〇</v>
      </c>
      <c r="CX103" s="29" t="str">
        <f ca="1">IF(OR(CX$9="×",CX$110="×"),"×",IF(SUMIFS(OFFSET(データ_研究棟施設!$M$5:$M$1048576,0,ROUND(CX$8*24,1)),データ_研究棟施設!$J$5:$J$1048576,OFFSET($G$9,ROW()-ROW($N$9),CX$6-$D$4))&gt;=50,IF(SUMIFS(OFFSET(データ_研究棟施設!$M$5:$M$1048576,0,ROUND(CX$8*24,1)),データ_研究棟施設!$J$5:$J$1048576,OFFSET($G$9,ROW()-ROW($N$9),CX$6-$D$4))&gt;=100*$E103,"×","△"),IF(OR(CX$8&lt;9/24,CX$8&gt;=17/24,CX$110="△"),"△","〇")))</f>
        <v>〇</v>
      </c>
      <c r="CY103" s="28" t="str">
        <f ca="1">IF(OR(CY$9="×",CY$110="×"),"×",IF(SUMIFS(OFFSET(データ_研究棟施設!$M$5:$M$1048576,0,ROUND(CY$8*24,1)),データ_研究棟施設!$J$5:$J$1048576,OFFSET($G$9,ROW()-ROW($N$9),CY$6-$D$4))&gt;=50,IF(SUMIFS(OFFSET(データ_研究棟施設!$M$5:$M$1048576,0,ROUND(CY$8*24,1)),データ_研究棟施設!$J$5:$J$1048576,OFFSET($G$9,ROW()-ROW($N$9),CY$6-$D$4))&gt;=100*$E103,"×","△"),IF(OR(CY$8&lt;9/24,CY$8&gt;=17/24,CY$110="△"),"△","〇")))</f>
        <v>△</v>
      </c>
      <c r="CZ103" s="29" t="str">
        <f ca="1">IF(OR(CZ$9="×",CZ$110="×"),"×",IF(SUMIFS(OFFSET(データ_研究棟施設!$M$5:$M$1048576,0,ROUND(CZ$8*24,1)),データ_研究棟施設!$J$5:$J$1048576,OFFSET($G$9,ROW()-ROW($N$9),CZ$6-$D$4))&gt;=50,IF(SUMIFS(OFFSET(データ_研究棟施設!$M$5:$M$1048576,0,ROUND(CZ$8*24,1)),データ_研究棟施設!$J$5:$J$1048576,OFFSET($G$9,ROW()-ROW($N$9),CZ$6-$D$4))&gt;=100*$E103,"×","△"),IF(OR(CZ$8&lt;9/24,CZ$8&gt;=17/24,CZ$110="△"),"△","〇")))</f>
        <v>△</v>
      </c>
      <c r="DA103" s="29" t="str">
        <f ca="1">IF(OR(DA$9="×",DA$110="×"),"×",IF(SUMIFS(OFFSET(データ_研究棟施設!$M$5:$M$1048576,0,ROUND(DA$8*24,1)),データ_研究棟施設!$J$5:$J$1048576,OFFSET($G$9,ROW()-ROW($N$9),DA$6-$D$4))&gt;=50,IF(SUMIFS(OFFSET(データ_研究棟施設!$M$5:$M$1048576,0,ROUND(DA$8*24,1)),データ_研究棟施設!$J$5:$J$1048576,OFFSET($G$9,ROW()-ROW($N$9),DA$6-$D$4))&gt;=100*$E103,"×","△"),IF(OR(DA$8&lt;9/24,DA$8&gt;=17/24,DA$110="△"),"△","〇")))</f>
        <v>△</v>
      </c>
      <c r="DB103" s="30" t="str">
        <f ca="1">IF(OR(DB$9="×",DB$110="×"),"×",IF(SUMIFS(OFFSET(データ_研究棟施設!$M$5:$M$1048576,0,ROUND(DB$8*24,1)),データ_研究棟施設!$J$5:$J$1048576,OFFSET($G$9,ROW()-ROW($N$9),DB$6-$D$4))&gt;=50,IF(SUMIFS(OFFSET(データ_研究棟施設!$M$5:$M$1048576,0,ROUND(DB$8*24,1)),データ_研究棟施設!$J$5:$J$1048576,OFFSET($G$9,ROW()-ROW($N$9),DB$6-$D$4))&gt;=100*$E103,"×","△"),IF(OR(DB$8&lt;9/24,DB$8&gt;=17/24,DB$110="△"),"△","〇")))</f>
        <v>△</v>
      </c>
      <c r="DC103" s="29" t="str">
        <f ca="1">IF(OR(DC$9="×",DC$110="×"),"×",IF(SUMIFS(OFFSET(データ_研究棟施設!$M$5:$M$1048576,0,ROUND(DC$8*24,1)),データ_研究棟施設!$J$5:$J$1048576,OFFSET($G$9,ROW()-ROW($N$9),DC$6-$D$4))&gt;=50,IF(SUMIFS(OFFSET(データ_研究棟施設!$M$5:$M$1048576,0,ROUND(DC$8*24,1)),データ_研究棟施設!$J$5:$J$1048576,OFFSET($G$9,ROW()-ROW($N$9),DC$6-$D$4))&gt;=100*$E103,"×","△"),IF(OR(DC$8&lt;9/24,DC$8&gt;=17/24,DC$110="△"),"△","〇")))</f>
        <v>△</v>
      </c>
      <c r="DD103" s="29" t="str">
        <f ca="1">IF(OR(DD$9="×",DD$110="×"),"×",IF(SUMIFS(OFFSET(データ_研究棟施設!$M$5:$M$1048576,0,ROUND(DD$8*24,1)),データ_研究棟施設!$J$5:$J$1048576,OFFSET($G$9,ROW()-ROW($N$9),DD$6-$D$4))&gt;=50,IF(SUMIFS(OFFSET(データ_研究棟施設!$M$5:$M$1048576,0,ROUND(DD$8*24,1)),データ_研究棟施設!$J$5:$J$1048576,OFFSET($G$9,ROW()-ROW($N$9),DD$6-$D$4))&gt;=100*$E103,"×","△"),IF(OR(DD$8&lt;9/24,DD$8&gt;=17/24,DD$110="△"),"△","〇")))</f>
        <v>△</v>
      </c>
      <c r="DE103" s="37" t="str">
        <f ca="1">IF(OR(DE$9="×",DE$110="×"),"×",IF(SUMIFS(OFFSET(データ_研究棟施設!$M$5:$M$1048576,0,ROUND(DE$8*24,1)),データ_研究棟施設!$J$5:$J$1048576,OFFSET($G$9,ROW()-ROW($N$9),DE$6-$D$4))&gt;=50,IF(SUMIFS(OFFSET(データ_研究棟施設!$M$5:$M$1048576,0,ROUND(DE$8*24,1)),データ_研究棟施設!$J$5:$J$1048576,OFFSET($G$9,ROW()-ROW($N$9),DE$6-$D$4))&gt;=100*$E103,"×","△"),IF(OR(DE$8&lt;9/24,DE$8&gt;=17/24,DE$110="△"),"△","〇")))</f>
        <v>△</v>
      </c>
      <c r="DF103" s="36" t="str">
        <f ca="1">IF(OR(DF$9="×",DF$110="×"),"×",IF(SUMIFS(OFFSET(データ_研究棟施設!$M$5:$M$1048576,0,ROUND(DF$8*24,1)),データ_研究棟施設!$J$5:$J$1048576,OFFSET($G$9,ROW()-ROW($N$9),DF$6-$D$4))&gt;=50,IF(SUMIFS(OFFSET(データ_研究棟施設!$M$5:$M$1048576,0,ROUND(DF$8*24,1)),データ_研究棟施設!$J$5:$J$1048576,OFFSET($G$9,ROW()-ROW($N$9),DF$6-$D$4))&gt;=100*$E103,"×","△"),IF(OR(DF$8&lt;9/24,DF$8&gt;=17/24,DF$110="△"),"△","〇")))</f>
        <v>△</v>
      </c>
      <c r="DG103" s="29" t="str">
        <f ca="1">IF(OR(DG$9="×",DG$110="×"),"×",IF(SUMIFS(OFFSET(データ_研究棟施設!$M$5:$M$1048576,0,ROUND(DG$8*24,1)),データ_研究棟施設!$J$5:$J$1048576,OFFSET($G$9,ROW()-ROW($N$9),DG$6-$D$4))&gt;=50,IF(SUMIFS(OFFSET(データ_研究棟施設!$M$5:$M$1048576,0,ROUND(DG$8*24,1)),データ_研究棟施設!$J$5:$J$1048576,OFFSET($G$9,ROW()-ROW($N$9),DG$6-$D$4))&gt;=100*$E103,"×","△"),IF(OR(DG$8&lt;9/24,DG$8&gt;=17/24,DG$110="△"),"△","〇")))</f>
        <v>△</v>
      </c>
      <c r="DH103" s="29" t="str">
        <f ca="1">IF(OR(DH$9="×",DH$110="×"),"×",IF(SUMIFS(OFFSET(データ_研究棟施設!$M$5:$M$1048576,0,ROUND(DH$8*24,1)),データ_研究棟施設!$J$5:$J$1048576,OFFSET($G$9,ROW()-ROW($N$9),DH$6-$D$4))&gt;=50,IF(SUMIFS(OFFSET(データ_研究棟施設!$M$5:$M$1048576,0,ROUND(DH$8*24,1)),データ_研究棟施設!$J$5:$J$1048576,OFFSET($G$9,ROW()-ROW($N$9),DH$6-$D$4))&gt;=100*$E103,"×","△"),IF(OR(DH$8&lt;9/24,DH$8&gt;=17/24,DH$110="△"),"△","〇")))</f>
        <v>△</v>
      </c>
      <c r="DI103" s="29" t="str">
        <f ca="1">IF(OR(DI$9="×",DI$110="×"),"×",IF(SUMIFS(OFFSET(データ_研究棟施設!$M$5:$M$1048576,0,ROUND(DI$8*24,1)),データ_研究棟施設!$J$5:$J$1048576,OFFSET($G$9,ROW()-ROW($N$9),DI$6-$D$4))&gt;=50,IF(SUMIFS(OFFSET(データ_研究棟施設!$M$5:$M$1048576,0,ROUND(DI$8*24,1)),データ_研究棟施設!$J$5:$J$1048576,OFFSET($G$9,ROW()-ROW($N$9),DI$6-$D$4))&gt;=100*$E103,"×","△"),IF(OR(DI$8&lt;9/24,DI$8&gt;=17/24,DI$110="△"),"△","〇")))</f>
        <v>△</v>
      </c>
      <c r="DJ103" s="29" t="str">
        <f ca="1">IF(OR(DJ$9="×",DJ$110="×"),"×",IF(SUMIFS(OFFSET(データ_研究棟施設!$M$5:$M$1048576,0,ROUND(DJ$8*24,1)),データ_研究棟施設!$J$5:$J$1048576,OFFSET($G$9,ROW()-ROW($N$9),DJ$6-$D$4))&gt;=50,IF(SUMIFS(OFFSET(データ_研究棟施設!$M$5:$M$1048576,0,ROUND(DJ$8*24,1)),データ_研究棟施設!$J$5:$J$1048576,OFFSET($G$9,ROW()-ROW($N$9),DJ$6-$D$4))&gt;=100*$E103,"×","△"),IF(OR(DJ$8&lt;9/24,DJ$8&gt;=17/24,DJ$110="△"),"△","〇")))</f>
        <v>△</v>
      </c>
      <c r="DK103" s="29" t="str">
        <f ca="1">IF(OR(DK$9="×",DK$110="×"),"×",IF(SUMIFS(OFFSET(データ_研究棟施設!$M$5:$M$1048576,0,ROUND(DK$8*24,1)),データ_研究棟施設!$J$5:$J$1048576,OFFSET($G$9,ROW()-ROW($N$9),DK$6-$D$4))&gt;=50,IF(SUMIFS(OFFSET(データ_研究棟施設!$M$5:$M$1048576,0,ROUND(DK$8*24,1)),データ_研究棟施設!$J$5:$J$1048576,OFFSET($G$9,ROW()-ROW($N$9),DK$6-$D$4))&gt;=100*$E103,"×","△"),IF(OR(DK$8&lt;9/24,DK$8&gt;=17/24,DK$110="△"),"△","〇")))</f>
        <v>△</v>
      </c>
      <c r="DL103" s="29" t="str">
        <f ca="1">IF(OR(DL$9="×",DL$110="×"),"×",IF(SUMIFS(OFFSET(データ_研究棟施設!$M$5:$M$1048576,0,ROUND(DL$8*24,1)),データ_研究棟施設!$J$5:$J$1048576,OFFSET($G$9,ROW()-ROW($N$9),DL$6-$D$4))&gt;=50,IF(SUMIFS(OFFSET(データ_研究棟施設!$M$5:$M$1048576,0,ROUND(DL$8*24,1)),データ_研究棟施設!$J$5:$J$1048576,OFFSET($G$9,ROW()-ROW($N$9),DL$6-$D$4))&gt;=100*$E103,"×","△"),IF(OR(DL$8&lt;9/24,DL$8&gt;=17/24,DL$110="△"),"△","〇")))</f>
        <v>△</v>
      </c>
      <c r="DM103" s="29" t="str">
        <f ca="1">IF(OR(DM$9="×",DM$110="×"),"×",IF(SUMIFS(OFFSET(データ_研究棟施設!$M$5:$M$1048576,0,ROUND(DM$8*24,1)),データ_研究棟施設!$J$5:$J$1048576,OFFSET($G$9,ROW()-ROW($N$9),DM$6-$D$4))&gt;=50,IF(SUMIFS(OFFSET(データ_研究棟施設!$M$5:$M$1048576,0,ROUND(DM$8*24,1)),データ_研究棟施設!$J$5:$J$1048576,OFFSET($G$9,ROW()-ROW($N$9),DM$6-$D$4))&gt;=100*$E103,"×","△"),IF(OR(DM$8&lt;9/24,DM$8&gt;=17/24,DM$110="△"),"△","〇")))</f>
        <v>△</v>
      </c>
      <c r="DN103" s="29" t="str">
        <f ca="1">IF(OR(DN$9="×",DN$110="×"),"×",IF(SUMIFS(OFFSET(データ_研究棟施設!$M$5:$M$1048576,0,ROUND(DN$8*24,1)),データ_研究棟施設!$J$5:$J$1048576,OFFSET($G$9,ROW()-ROW($N$9),DN$6-$D$4))&gt;=50,IF(SUMIFS(OFFSET(データ_研究棟施設!$M$5:$M$1048576,0,ROUND(DN$8*24,1)),データ_研究棟施設!$J$5:$J$1048576,OFFSET($G$9,ROW()-ROW($N$9),DN$6-$D$4))&gt;=100*$E103,"×","△"),IF(OR(DN$8&lt;9/24,DN$8&gt;=17/24,DN$110="△"),"△","〇")))</f>
        <v>△</v>
      </c>
      <c r="DO103" s="28" t="str">
        <f ca="1">IF(OR(DO$9="×",DO$110="×"),"×",IF(SUMIFS(OFFSET(データ_研究棟施設!$M$5:$M$1048576,0,ROUND(DO$8*24,1)),データ_研究棟施設!$J$5:$J$1048576,OFFSET($G$9,ROW()-ROW($N$9),DO$6-$D$4))&gt;=50,IF(SUMIFS(OFFSET(データ_研究棟施設!$M$5:$M$1048576,0,ROUND(DO$8*24,1)),データ_研究棟施設!$J$5:$J$1048576,OFFSET($G$9,ROW()-ROW($N$9),DO$6-$D$4))&gt;=100*$E103,"×","△"),IF(OR(DO$8&lt;9/24,DO$8&gt;=17/24,DO$110="△"),"△","〇")))</f>
        <v>〇</v>
      </c>
      <c r="DP103" s="29" t="str">
        <f ca="1">IF(OR(DP$9="×",DP$110="×"),"×",IF(SUMIFS(OFFSET(データ_研究棟施設!$M$5:$M$1048576,0,ROUND(DP$8*24,1)),データ_研究棟施設!$J$5:$J$1048576,OFFSET($G$9,ROW()-ROW($N$9),DP$6-$D$4))&gt;=50,IF(SUMIFS(OFFSET(データ_研究棟施設!$M$5:$M$1048576,0,ROUND(DP$8*24,1)),データ_研究棟施設!$J$5:$J$1048576,OFFSET($G$9,ROW()-ROW($N$9),DP$6-$D$4))&gt;=100*$E103,"×","△"),IF(OR(DP$8&lt;9/24,DP$8&gt;=17/24,DP$110="△"),"△","〇")))</f>
        <v>〇</v>
      </c>
      <c r="DQ103" s="29" t="str">
        <f ca="1">IF(OR(DQ$9="×",DQ$110="×"),"×",IF(SUMIFS(OFFSET(データ_研究棟施設!$M$5:$M$1048576,0,ROUND(DQ$8*24,1)),データ_研究棟施設!$J$5:$J$1048576,OFFSET($G$9,ROW()-ROW($N$9),DQ$6-$D$4))&gt;=50,IF(SUMIFS(OFFSET(データ_研究棟施設!$M$5:$M$1048576,0,ROUND(DQ$8*24,1)),データ_研究棟施設!$J$5:$J$1048576,OFFSET($G$9,ROW()-ROW($N$9),DQ$6-$D$4))&gt;=100*$E103,"×","△"),IF(OR(DQ$8&lt;9/24,DQ$8&gt;=17/24,DQ$110="△"),"△","〇")))</f>
        <v>〇</v>
      </c>
      <c r="DR103" s="30" t="str">
        <f ca="1">IF(OR(DR$9="×",DR$110="×"),"×",IF(SUMIFS(OFFSET(データ_研究棟施設!$M$5:$M$1048576,0,ROUND(DR$8*24,1)),データ_研究棟施設!$J$5:$J$1048576,OFFSET($G$9,ROW()-ROW($N$9),DR$6-$D$4))&gt;=50,IF(SUMIFS(OFFSET(データ_研究棟施設!$M$5:$M$1048576,0,ROUND(DR$8*24,1)),データ_研究棟施設!$J$5:$J$1048576,OFFSET($G$9,ROW()-ROW($N$9),DR$6-$D$4))&gt;=100*$E103,"×","△"),IF(OR(DR$8&lt;9/24,DR$8&gt;=17/24,DR$110="△"),"△","〇")))</f>
        <v>〇</v>
      </c>
      <c r="DS103" s="29" t="str">
        <f ca="1">IF(OR(DS$9="×",DS$110="×"),"×",IF(SUMIFS(OFFSET(データ_研究棟施設!$M$5:$M$1048576,0,ROUND(DS$8*24,1)),データ_研究棟施設!$J$5:$J$1048576,OFFSET($G$9,ROW()-ROW($N$9),DS$6-$D$4))&gt;=50,IF(SUMIFS(OFFSET(データ_研究棟施設!$M$5:$M$1048576,0,ROUND(DS$8*24,1)),データ_研究棟施設!$J$5:$J$1048576,OFFSET($G$9,ROW()-ROW($N$9),DS$6-$D$4))&gt;=100*$E103,"×","△"),IF(OR(DS$8&lt;9/24,DS$8&gt;=17/24,DS$110="△"),"△","〇")))</f>
        <v>〇</v>
      </c>
      <c r="DT103" s="29" t="str">
        <f ca="1">IF(OR(DT$9="×",DT$110="×"),"×",IF(SUMIFS(OFFSET(データ_研究棟施設!$M$5:$M$1048576,0,ROUND(DT$8*24,1)),データ_研究棟施設!$J$5:$J$1048576,OFFSET($G$9,ROW()-ROW($N$9),DT$6-$D$4))&gt;=50,IF(SUMIFS(OFFSET(データ_研究棟施設!$M$5:$M$1048576,0,ROUND(DT$8*24,1)),データ_研究棟施設!$J$5:$J$1048576,OFFSET($G$9,ROW()-ROW($N$9),DT$6-$D$4))&gt;=100*$E103,"×","△"),IF(OR(DT$8&lt;9/24,DT$8&gt;=17/24,DT$110="△"),"△","〇")))</f>
        <v>〇</v>
      </c>
      <c r="DU103" s="29" t="str">
        <f ca="1">IF(OR(DU$9="×",DU$110="×"),"×",IF(SUMIFS(OFFSET(データ_研究棟施設!$M$5:$M$1048576,0,ROUND(DU$8*24,1)),データ_研究棟施設!$J$5:$J$1048576,OFFSET($G$9,ROW()-ROW($N$9),DU$6-$D$4))&gt;=50,IF(SUMIFS(OFFSET(データ_研究棟施設!$M$5:$M$1048576,0,ROUND(DU$8*24,1)),データ_研究棟施設!$J$5:$J$1048576,OFFSET($G$9,ROW()-ROW($N$9),DU$6-$D$4))&gt;=100*$E103,"×","△"),IF(OR(DU$8&lt;9/24,DU$8&gt;=17/24,DU$110="△"),"△","〇")))</f>
        <v>〇</v>
      </c>
      <c r="DV103" s="29" t="str">
        <f ca="1">IF(OR(DV$9="×",DV$110="×"),"×",IF(SUMIFS(OFFSET(データ_研究棟施設!$M$5:$M$1048576,0,ROUND(DV$8*24,1)),データ_研究棟施設!$J$5:$J$1048576,OFFSET($G$9,ROW()-ROW($N$9),DV$6-$D$4))&gt;=50,IF(SUMIFS(OFFSET(データ_研究棟施設!$M$5:$M$1048576,0,ROUND(DV$8*24,1)),データ_研究棟施設!$J$5:$J$1048576,OFFSET($G$9,ROW()-ROW($N$9),DV$6-$D$4))&gt;=100*$E103,"×","△"),IF(OR(DV$8&lt;9/24,DV$8&gt;=17/24,DV$110="△"),"△","〇")))</f>
        <v>〇</v>
      </c>
      <c r="DW103" s="28" t="str">
        <f ca="1">IF(OR(DW$9="×",DW$110="×"),"×",IF(SUMIFS(OFFSET(データ_研究棟施設!$M$5:$M$1048576,0,ROUND(DW$8*24,1)),データ_研究棟施設!$J$5:$J$1048576,OFFSET($G$9,ROW()-ROW($N$9),DW$6-$D$4))&gt;=50,IF(SUMIFS(OFFSET(データ_研究棟施設!$M$5:$M$1048576,0,ROUND(DW$8*24,1)),データ_研究棟施設!$J$5:$J$1048576,OFFSET($G$9,ROW()-ROW($N$9),DW$6-$D$4))&gt;=100*$E103,"×","△"),IF(OR(DW$8&lt;9/24,DW$8&gt;=17/24,DW$110="△"),"△","〇")))</f>
        <v>△</v>
      </c>
      <c r="DX103" s="29" t="str">
        <f ca="1">IF(OR(DX$9="×",DX$110="×"),"×",IF(SUMIFS(OFFSET(データ_研究棟施設!$M$5:$M$1048576,0,ROUND(DX$8*24,1)),データ_研究棟施設!$J$5:$J$1048576,OFFSET($G$9,ROW()-ROW($N$9),DX$6-$D$4))&gt;=50,IF(SUMIFS(OFFSET(データ_研究棟施設!$M$5:$M$1048576,0,ROUND(DX$8*24,1)),データ_研究棟施設!$J$5:$J$1048576,OFFSET($G$9,ROW()-ROW($N$9),DX$6-$D$4))&gt;=100*$E103,"×","△"),IF(OR(DX$8&lt;9/24,DX$8&gt;=17/24,DX$110="△"),"△","〇")))</f>
        <v>△</v>
      </c>
      <c r="DY103" s="29" t="str">
        <f ca="1">IF(OR(DY$9="×",DY$110="×"),"×",IF(SUMIFS(OFFSET(データ_研究棟施設!$M$5:$M$1048576,0,ROUND(DY$8*24,1)),データ_研究棟施設!$J$5:$J$1048576,OFFSET($G$9,ROW()-ROW($N$9),DY$6-$D$4))&gt;=50,IF(SUMIFS(OFFSET(データ_研究棟施設!$M$5:$M$1048576,0,ROUND(DY$8*24,1)),データ_研究棟施設!$J$5:$J$1048576,OFFSET($G$9,ROW()-ROW($N$9),DY$6-$D$4))&gt;=100*$E103,"×","△"),IF(OR(DY$8&lt;9/24,DY$8&gt;=17/24,DY$110="△"),"△","〇")))</f>
        <v>△</v>
      </c>
      <c r="DZ103" s="30" t="str">
        <f ca="1">IF(OR(DZ$9="×",DZ$110="×"),"×",IF(SUMIFS(OFFSET(データ_研究棟施設!$M$5:$M$1048576,0,ROUND(DZ$8*24,1)),データ_研究棟施設!$J$5:$J$1048576,OFFSET($G$9,ROW()-ROW($N$9),DZ$6-$D$4))&gt;=50,IF(SUMIFS(OFFSET(データ_研究棟施設!$M$5:$M$1048576,0,ROUND(DZ$8*24,1)),データ_研究棟施設!$J$5:$J$1048576,OFFSET($G$9,ROW()-ROW($N$9),DZ$6-$D$4))&gt;=100*$E103,"×","△"),IF(OR(DZ$8&lt;9/24,DZ$8&gt;=17/24,DZ$110="△"),"△","〇")))</f>
        <v>△</v>
      </c>
      <c r="EA103" s="29" t="str">
        <f ca="1">IF(OR(EA$9="×",EA$110="×"),"×",IF(SUMIFS(OFFSET(データ_研究棟施設!$M$5:$M$1048576,0,ROUND(EA$8*24,1)),データ_研究棟施設!$J$5:$J$1048576,OFFSET($G$9,ROW()-ROW($N$9),EA$6-$D$4))&gt;=50,IF(SUMIFS(OFFSET(データ_研究棟施設!$M$5:$M$1048576,0,ROUND(EA$8*24,1)),データ_研究棟施設!$J$5:$J$1048576,OFFSET($G$9,ROW()-ROW($N$9),EA$6-$D$4))&gt;=100*$E103,"×","△"),IF(OR(EA$8&lt;9/24,EA$8&gt;=17/24,EA$110="△"),"△","〇")))</f>
        <v>△</v>
      </c>
      <c r="EB103" s="29" t="str">
        <f ca="1">IF(OR(EB$9="×",EB$110="×"),"×",IF(SUMIFS(OFFSET(データ_研究棟施設!$M$5:$M$1048576,0,ROUND(EB$8*24,1)),データ_研究棟施設!$J$5:$J$1048576,OFFSET($G$9,ROW()-ROW($N$9),EB$6-$D$4))&gt;=50,IF(SUMIFS(OFFSET(データ_研究棟施設!$M$5:$M$1048576,0,ROUND(EB$8*24,1)),データ_研究棟施設!$J$5:$J$1048576,OFFSET($G$9,ROW()-ROW($N$9),EB$6-$D$4))&gt;=100*$E103,"×","△"),IF(OR(EB$8&lt;9/24,EB$8&gt;=17/24,EB$110="△"),"△","〇")))</f>
        <v>△</v>
      </c>
      <c r="EC103" s="37" t="str">
        <f ca="1">IF(OR(EC$9="×",EC$110="×"),"×",IF(SUMIFS(OFFSET(データ_研究棟施設!$M$5:$M$1048576,0,ROUND(EC$8*24,1)),データ_研究棟施設!$J$5:$J$1048576,OFFSET($G$9,ROW()-ROW($N$9),EC$6-$D$4))&gt;=50,IF(SUMIFS(OFFSET(データ_研究棟施設!$M$5:$M$1048576,0,ROUND(EC$8*24,1)),データ_研究棟施設!$J$5:$J$1048576,OFFSET($G$9,ROW()-ROW($N$9),EC$6-$D$4))&gt;=100*$E103,"×","△"),IF(OR(EC$8&lt;9/24,EC$8&gt;=17/24,EC$110="△"),"△","〇")))</f>
        <v>△</v>
      </c>
      <c r="ED103" s="36" t="str">
        <f ca="1">IF(OR(ED$9="×",ED$110="×"),"×",IF(SUMIFS(OFFSET(データ_研究棟施設!$M$5:$M$1048576,0,ROUND(ED$8*24,1)),データ_研究棟施設!$J$5:$J$1048576,OFFSET($G$9,ROW()-ROW($N$9),ED$6-$D$4))&gt;=50,IF(SUMIFS(OFFSET(データ_研究棟施設!$M$5:$M$1048576,0,ROUND(ED$8*24,1)),データ_研究棟施設!$J$5:$J$1048576,OFFSET($G$9,ROW()-ROW($N$9),ED$6-$D$4))&gt;=100*$E103,"×","△"),IF(OR(ED$8&lt;9/24,ED$8&gt;=17/24,ED$110="△"),"△","〇")))</f>
        <v>×</v>
      </c>
      <c r="EE103" s="29" t="str">
        <f ca="1">IF(OR(EE$9="×",EE$110="×"),"×",IF(SUMIFS(OFFSET(データ_研究棟施設!$M$5:$M$1048576,0,ROUND(EE$8*24,1)),データ_研究棟施設!$J$5:$J$1048576,OFFSET($G$9,ROW()-ROW($N$9),EE$6-$D$4))&gt;=50,IF(SUMIFS(OFFSET(データ_研究棟施設!$M$5:$M$1048576,0,ROUND(EE$8*24,1)),データ_研究棟施設!$J$5:$J$1048576,OFFSET($G$9,ROW()-ROW($N$9),EE$6-$D$4))&gt;=100*$E103,"×","△"),IF(OR(EE$8&lt;9/24,EE$8&gt;=17/24,EE$110="△"),"△","〇")))</f>
        <v>×</v>
      </c>
      <c r="EF103" s="29" t="str">
        <f ca="1">IF(OR(EF$9="×",EF$110="×"),"×",IF(SUMIFS(OFFSET(データ_研究棟施設!$M$5:$M$1048576,0,ROUND(EF$8*24,1)),データ_研究棟施設!$J$5:$J$1048576,OFFSET($G$9,ROW()-ROW($N$9),EF$6-$D$4))&gt;=50,IF(SUMIFS(OFFSET(データ_研究棟施設!$M$5:$M$1048576,0,ROUND(EF$8*24,1)),データ_研究棟施設!$J$5:$J$1048576,OFFSET($G$9,ROW()-ROW($N$9),EF$6-$D$4))&gt;=100*$E103,"×","△"),IF(OR(EF$8&lt;9/24,EF$8&gt;=17/24,EF$110="△"),"△","〇")))</f>
        <v>×</v>
      </c>
      <c r="EG103" s="29" t="str">
        <f ca="1">IF(OR(EG$9="×",EG$110="×"),"×",IF(SUMIFS(OFFSET(データ_研究棟施設!$M$5:$M$1048576,0,ROUND(EG$8*24,1)),データ_研究棟施設!$J$5:$J$1048576,OFFSET($G$9,ROW()-ROW($N$9),EG$6-$D$4))&gt;=50,IF(SUMIFS(OFFSET(データ_研究棟施設!$M$5:$M$1048576,0,ROUND(EG$8*24,1)),データ_研究棟施設!$J$5:$J$1048576,OFFSET($G$9,ROW()-ROW($N$9),EG$6-$D$4))&gt;=100*$E103,"×","△"),IF(OR(EG$8&lt;9/24,EG$8&gt;=17/24,EG$110="△"),"△","〇")))</f>
        <v>×</v>
      </c>
      <c r="EH103" s="29" t="str">
        <f ca="1">IF(OR(EH$9="×",EH$110="×"),"×",IF(SUMIFS(OFFSET(データ_研究棟施設!$M$5:$M$1048576,0,ROUND(EH$8*24,1)),データ_研究棟施設!$J$5:$J$1048576,OFFSET($G$9,ROW()-ROW($N$9),EH$6-$D$4))&gt;=50,IF(SUMIFS(OFFSET(データ_研究棟施設!$M$5:$M$1048576,0,ROUND(EH$8*24,1)),データ_研究棟施設!$J$5:$J$1048576,OFFSET($G$9,ROW()-ROW($N$9),EH$6-$D$4))&gt;=100*$E103,"×","△"),IF(OR(EH$8&lt;9/24,EH$8&gt;=17/24,EH$110="△"),"△","〇")))</f>
        <v>×</v>
      </c>
      <c r="EI103" s="29" t="str">
        <f ca="1">IF(OR(EI$9="×",EI$110="×"),"×",IF(SUMIFS(OFFSET(データ_研究棟施設!$M$5:$M$1048576,0,ROUND(EI$8*24,1)),データ_研究棟施設!$J$5:$J$1048576,OFFSET($G$9,ROW()-ROW($N$9),EI$6-$D$4))&gt;=50,IF(SUMIFS(OFFSET(データ_研究棟施設!$M$5:$M$1048576,0,ROUND(EI$8*24,1)),データ_研究棟施設!$J$5:$J$1048576,OFFSET($G$9,ROW()-ROW($N$9),EI$6-$D$4))&gt;=100*$E103,"×","△"),IF(OR(EI$8&lt;9/24,EI$8&gt;=17/24,EI$110="△"),"△","〇")))</f>
        <v>×</v>
      </c>
      <c r="EJ103" s="29" t="str">
        <f ca="1">IF(OR(EJ$9="×",EJ$110="×"),"×",IF(SUMIFS(OFFSET(データ_研究棟施設!$M$5:$M$1048576,0,ROUND(EJ$8*24,1)),データ_研究棟施設!$J$5:$J$1048576,OFFSET($G$9,ROW()-ROW($N$9),EJ$6-$D$4))&gt;=50,IF(SUMIFS(OFFSET(データ_研究棟施設!$M$5:$M$1048576,0,ROUND(EJ$8*24,1)),データ_研究棟施設!$J$5:$J$1048576,OFFSET($G$9,ROW()-ROW($N$9),EJ$6-$D$4))&gt;=100*$E103,"×","△"),IF(OR(EJ$8&lt;9/24,EJ$8&gt;=17/24,EJ$110="△"),"△","〇")))</f>
        <v>×</v>
      </c>
      <c r="EK103" s="29" t="str">
        <f ca="1">IF(OR(EK$9="×",EK$110="×"),"×",IF(SUMIFS(OFFSET(データ_研究棟施設!$M$5:$M$1048576,0,ROUND(EK$8*24,1)),データ_研究棟施設!$J$5:$J$1048576,OFFSET($G$9,ROW()-ROW($N$9),EK$6-$D$4))&gt;=50,IF(SUMIFS(OFFSET(データ_研究棟施設!$M$5:$M$1048576,0,ROUND(EK$8*24,1)),データ_研究棟施設!$J$5:$J$1048576,OFFSET($G$9,ROW()-ROW($N$9),EK$6-$D$4))&gt;=100*$E103,"×","△"),IF(OR(EK$8&lt;9/24,EK$8&gt;=17/24,EK$110="△"),"△","〇")))</f>
        <v>×</v>
      </c>
      <c r="EL103" s="29" t="str">
        <f ca="1">IF(OR(EL$9="×",EL$110="×"),"×",IF(SUMIFS(OFFSET(データ_研究棟施設!$M$5:$M$1048576,0,ROUND(EL$8*24,1)),データ_研究棟施設!$J$5:$J$1048576,OFFSET($G$9,ROW()-ROW($N$9),EL$6-$D$4))&gt;=50,IF(SUMIFS(OFFSET(データ_研究棟施設!$M$5:$M$1048576,0,ROUND(EL$8*24,1)),データ_研究棟施設!$J$5:$J$1048576,OFFSET($G$9,ROW()-ROW($N$9),EL$6-$D$4))&gt;=100*$E103,"×","△"),IF(OR(EL$8&lt;9/24,EL$8&gt;=17/24,EL$110="△"),"△","〇")))</f>
        <v>×</v>
      </c>
      <c r="EM103" s="28" t="str">
        <f ca="1">IF(OR(EM$9="×",EM$110="×"),"×",IF(SUMIFS(OFFSET(データ_研究棟施設!$M$5:$M$1048576,0,ROUND(EM$8*24,1)),データ_研究棟施設!$J$5:$J$1048576,OFFSET($G$9,ROW()-ROW($N$9),EM$6-$D$4))&gt;=50,IF(SUMIFS(OFFSET(データ_研究棟施設!$M$5:$M$1048576,0,ROUND(EM$8*24,1)),データ_研究棟施設!$J$5:$J$1048576,OFFSET($G$9,ROW()-ROW($N$9),EM$6-$D$4))&gt;=100*$E103,"×","△"),IF(OR(EM$8&lt;9/24,EM$8&gt;=17/24,EM$110="△"),"△","〇")))</f>
        <v>×</v>
      </c>
      <c r="EN103" s="29" t="str">
        <f ca="1">IF(OR(EN$9="×",EN$110="×"),"×",IF(SUMIFS(OFFSET(データ_研究棟施設!$M$5:$M$1048576,0,ROUND(EN$8*24,1)),データ_研究棟施設!$J$5:$J$1048576,OFFSET($G$9,ROW()-ROW($N$9),EN$6-$D$4))&gt;=50,IF(SUMIFS(OFFSET(データ_研究棟施設!$M$5:$M$1048576,0,ROUND(EN$8*24,1)),データ_研究棟施設!$J$5:$J$1048576,OFFSET($G$9,ROW()-ROW($N$9),EN$6-$D$4))&gt;=100*$E103,"×","△"),IF(OR(EN$8&lt;9/24,EN$8&gt;=17/24,EN$110="△"),"△","〇")))</f>
        <v>×</v>
      </c>
      <c r="EO103" s="29" t="str">
        <f ca="1">IF(OR(EO$9="×",EO$110="×"),"×",IF(SUMIFS(OFFSET(データ_研究棟施設!$M$5:$M$1048576,0,ROUND(EO$8*24,1)),データ_研究棟施設!$J$5:$J$1048576,OFFSET($G$9,ROW()-ROW($N$9),EO$6-$D$4))&gt;=50,IF(SUMIFS(OFFSET(データ_研究棟施設!$M$5:$M$1048576,0,ROUND(EO$8*24,1)),データ_研究棟施設!$J$5:$J$1048576,OFFSET($G$9,ROW()-ROW($N$9),EO$6-$D$4))&gt;=100*$E103,"×","△"),IF(OR(EO$8&lt;9/24,EO$8&gt;=17/24,EO$110="△"),"△","〇")))</f>
        <v>×</v>
      </c>
      <c r="EP103" s="30" t="str">
        <f ca="1">IF(OR(EP$9="×",EP$110="×"),"×",IF(SUMIFS(OFFSET(データ_研究棟施設!$M$5:$M$1048576,0,ROUND(EP$8*24,1)),データ_研究棟施設!$J$5:$J$1048576,OFFSET($G$9,ROW()-ROW($N$9),EP$6-$D$4))&gt;=50,IF(SUMIFS(OFFSET(データ_研究棟施設!$M$5:$M$1048576,0,ROUND(EP$8*24,1)),データ_研究棟施設!$J$5:$J$1048576,OFFSET($G$9,ROW()-ROW($N$9),EP$6-$D$4))&gt;=100*$E103,"×","△"),IF(OR(EP$8&lt;9/24,EP$8&gt;=17/24,EP$110="△"),"△","〇")))</f>
        <v>×</v>
      </c>
      <c r="EQ103" s="29" t="str">
        <f ca="1">IF(OR(EQ$9="×",EQ$110="×"),"×",IF(SUMIFS(OFFSET(データ_研究棟施設!$M$5:$M$1048576,0,ROUND(EQ$8*24,1)),データ_研究棟施設!$J$5:$J$1048576,OFFSET($G$9,ROW()-ROW($N$9),EQ$6-$D$4))&gt;=50,IF(SUMIFS(OFFSET(データ_研究棟施設!$M$5:$M$1048576,0,ROUND(EQ$8*24,1)),データ_研究棟施設!$J$5:$J$1048576,OFFSET($G$9,ROW()-ROW($N$9),EQ$6-$D$4))&gt;=100*$E103,"×","△"),IF(OR(EQ$8&lt;9/24,EQ$8&gt;=17/24,EQ$110="△"),"△","〇")))</f>
        <v>×</v>
      </c>
      <c r="ER103" s="29" t="str">
        <f ca="1">IF(OR(ER$9="×",ER$110="×"),"×",IF(SUMIFS(OFFSET(データ_研究棟施設!$M$5:$M$1048576,0,ROUND(ER$8*24,1)),データ_研究棟施設!$J$5:$J$1048576,OFFSET($G$9,ROW()-ROW($N$9),ER$6-$D$4))&gt;=50,IF(SUMIFS(OFFSET(データ_研究棟施設!$M$5:$M$1048576,0,ROUND(ER$8*24,1)),データ_研究棟施設!$J$5:$J$1048576,OFFSET($G$9,ROW()-ROW($N$9),ER$6-$D$4))&gt;=100*$E103,"×","△"),IF(OR(ER$8&lt;9/24,ER$8&gt;=17/24,ER$110="△"),"△","〇")))</f>
        <v>×</v>
      </c>
      <c r="ES103" s="29" t="str">
        <f ca="1">IF(OR(ES$9="×",ES$110="×"),"×",IF(SUMIFS(OFFSET(データ_研究棟施設!$M$5:$M$1048576,0,ROUND(ES$8*24,1)),データ_研究棟施設!$J$5:$J$1048576,OFFSET($G$9,ROW()-ROW($N$9),ES$6-$D$4))&gt;=50,IF(SUMIFS(OFFSET(データ_研究棟施設!$M$5:$M$1048576,0,ROUND(ES$8*24,1)),データ_研究棟施設!$J$5:$J$1048576,OFFSET($G$9,ROW()-ROW($N$9),ES$6-$D$4))&gt;=100*$E103,"×","△"),IF(OR(ES$8&lt;9/24,ES$8&gt;=17/24,ES$110="△"),"△","〇")))</f>
        <v>×</v>
      </c>
      <c r="ET103" s="29" t="str">
        <f ca="1">IF(OR(ET$9="×",ET$110="×"),"×",IF(SUMIFS(OFFSET(データ_研究棟施設!$M$5:$M$1048576,0,ROUND(ET$8*24,1)),データ_研究棟施設!$J$5:$J$1048576,OFFSET($G$9,ROW()-ROW($N$9),ET$6-$D$4))&gt;=50,IF(SUMIFS(OFFSET(データ_研究棟施設!$M$5:$M$1048576,0,ROUND(ET$8*24,1)),データ_研究棟施設!$J$5:$J$1048576,OFFSET($G$9,ROW()-ROW($N$9),ET$6-$D$4))&gt;=100*$E103,"×","△"),IF(OR(ET$8&lt;9/24,ET$8&gt;=17/24,ET$110="△"),"△","〇")))</f>
        <v>×</v>
      </c>
      <c r="EU103" s="28" t="str">
        <f ca="1">IF(OR(EU$9="×",EU$110="×"),"×",IF(SUMIFS(OFFSET(データ_研究棟施設!$M$5:$M$1048576,0,ROUND(EU$8*24,1)),データ_研究棟施設!$J$5:$J$1048576,OFFSET($G$9,ROW()-ROW($N$9),EU$6-$D$4))&gt;=50,IF(SUMIFS(OFFSET(データ_研究棟施設!$M$5:$M$1048576,0,ROUND(EU$8*24,1)),データ_研究棟施設!$J$5:$J$1048576,OFFSET($G$9,ROW()-ROW($N$9),EU$6-$D$4))&gt;=100*$E103,"×","△"),IF(OR(EU$8&lt;9/24,EU$8&gt;=17/24,EU$110="△"),"△","〇")))</f>
        <v>×</v>
      </c>
      <c r="EV103" s="29" t="str">
        <f ca="1">IF(OR(EV$9="×",EV$110="×"),"×",IF(SUMIFS(OFFSET(データ_研究棟施設!$M$5:$M$1048576,0,ROUND(EV$8*24,1)),データ_研究棟施設!$J$5:$J$1048576,OFFSET($G$9,ROW()-ROW($N$9),EV$6-$D$4))&gt;=50,IF(SUMIFS(OFFSET(データ_研究棟施設!$M$5:$M$1048576,0,ROUND(EV$8*24,1)),データ_研究棟施設!$J$5:$J$1048576,OFFSET($G$9,ROW()-ROW($N$9),EV$6-$D$4))&gt;=100*$E103,"×","△"),IF(OR(EV$8&lt;9/24,EV$8&gt;=17/24,EV$110="△"),"△","〇")))</f>
        <v>×</v>
      </c>
      <c r="EW103" s="29" t="str">
        <f ca="1">IF(OR(EW$9="×",EW$110="×"),"×",IF(SUMIFS(OFFSET(データ_研究棟施設!$M$5:$M$1048576,0,ROUND(EW$8*24,1)),データ_研究棟施設!$J$5:$J$1048576,OFFSET($G$9,ROW()-ROW($N$9),EW$6-$D$4))&gt;=50,IF(SUMIFS(OFFSET(データ_研究棟施設!$M$5:$M$1048576,0,ROUND(EW$8*24,1)),データ_研究棟施設!$J$5:$J$1048576,OFFSET($G$9,ROW()-ROW($N$9),EW$6-$D$4))&gt;=100*$E103,"×","△"),IF(OR(EW$8&lt;9/24,EW$8&gt;=17/24,EW$110="△"),"△","〇")))</f>
        <v>×</v>
      </c>
      <c r="EX103" s="30" t="str">
        <f ca="1">IF(OR(EX$9="×",EX$110="×"),"×",IF(SUMIFS(OFFSET(データ_研究棟施設!$M$5:$M$1048576,0,ROUND(EX$8*24,1)),データ_研究棟施設!$J$5:$J$1048576,OFFSET($G$9,ROW()-ROW($N$9),EX$6-$D$4))&gt;=50,IF(SUMIFS(OFFSET(データ_研究棟施設!$M$5:$M$1048576,0,ROUND(EX$8*24,1)),データ_研究棟施設!$J$5:$J$1048576,OFFSET($G$9,ROW()-ROW($N$9),EX$6-$D$4))&gt;=100*$E103,"×","△"),IF(OR(EX$8&lt;9/24,EX$8&gt;=17/24,EX$110="△"),"△","〇")))</f>
        <v>×</v>
      </c>
      <c r="EY103" s="29" t="str">
        <f ca="1">IF(OR(EY$9="×",EY$110="×"),"×",IF(SUMIFS(OFFSET(データ_研究棟施設!$M$5:$M$1048576,0,ROUND(EY$8*24,1)),データ_研究棟施設!$J$5:$J$1048576,OFFSET($G$9,ROW()-ROW($N$9),EY$6-$D$4))&gt;=50,IF(SUMIFS(OFFSET(データ_研究棟施設!$M$5:$M$1048576,0,ROUND(EY$8*24,1)),データ_研究棟施設!$J$5:$J$1048576,OFFSET($G$9,ROW()-ROW($N$9),EY$6-$D$4))&gt;=100*$E103,"×","△"),IF(OR(EY$8&lt;9/24,EY$8&gt;=17/24,EY$110="△"),"△","〇")))</f>
        <v>×</v>
      </c>
      <c r="EZ103" s="29" t="str">
        <f ca="1">IF(OR(EZ$9="×",EZ$110="×"),"×",IF(SUMIFS(OFFSET(データ_研究棟施設!$M$5:$M$1048576,0,ROUND(EZ$8*24,1)),データ_研究棟施設!$J$5:$J$1048576,OFFSET($G$9,ROW()-ROW($N$9),EZ$6-$D$4))&gt;=50,IF(SUMIFS(OFFSET(データ_研究棟施設!$M$5:$M$1048576,0,ROUND(EZ$8*24,1)),データ_研究棟施設!$J$5:$J$1048576,OFFSET($G$9,ROW()-ROW($N$9),EZ$6-$D$4))&gt;=100*$E103,"×","△"),IF(OR(EZ$8&lt;9/24,EZ$8&gt;=17/24,EZ$110="△"),"△","〇")))</f>
        <v>×</v>
      </c>
      <c r="FA103" s="37" t="str">
        <f ca="1">IF(OR(FA$9="×",FA$110="×"),"×",IF(SUMIFS(OFFSET(データ_研究棟施設!$M$5:$M$1048576,0,ROUND(FA$8*24,1)),データ_研究棟施設!$J$5:$J$1048576,OFFSET($G$9,ROW()-ROW($N$9),FA$6-$D$4))&gt;=50,IF(SUMIFS(OFFSET(データ_研究棟施設!$M$5:$M$1048576,0,ROUND(FA$8*24,1)),データ_研究棟施設!$J$5:$J$1048576,OFFSET($G$9,ROW()-ROW($N$9),FA$6-$D$4))&gt;=100*$E103,"×","△"),IF(OR(FA$8&lt;9/24,FA$8&gt;=17/24,FA$110="△"),"△","〇")))</f>
        <v>×</v>
      </c>
      <c r="FB103" s="36" t="str">
        <f ca="1">IF(OR(FB$9="×",FB$110="×"),"×",IF(SUMIFS(OFFSET(データ_研究棟施設!$M$5:$M$1048576,0,ROUND(FB$8*24,1)),データ_研究棟施設!$J$5:$J$1048576,OFFSET($G$9,ROW()-ROW($N$9),FB$6-$D$4))&gt;=50,IF(SUMIFS(OFFSET(データ_研究棟施設!$M$5:$M$1048576,0,ROUND(FB$8*24,1)),データ_研究棟施設!$J$5:$J$1048576,OFFSET($G$9,ROW()-ROW($N$9),FB$6-$D$4))&gt;=100*$E103,"×","△"),IF(OR(FB$8&lt;9/24,FB$8&gt;=17/24,FB$110="△"),"△","〇")))</f>
        <v>×</v>
      </c>
      <c r="FC103" s="29" t="str">
        <f ca="1">IF(OR(FC$9="×",FC$110="×"),"×",IF(SUMIFS(OFFSET(データ_研究棟施設!$M$5:$M$1048576,0,ROUND(FC$8*24,1)),データ_研究棟施設!$J$5:$J$1048576,OFFSET($G$9,ROW()-ROW($N$9),FC$6-$D$4))&gt;=50,IF(SUMIFS(OFFSET(データ_研究棟施設!$M$5:$M$1048576,0,ROUND(FC$8*24,1)),データ_研究棟施設!$J$5:$J$1048576,OFFSET($G$9,ROW()-ROW($N$9),FC$6-$D$4))&gt;=100*$E103,"×","△"),IF(OR(FC$8&lt;9/24,FC$8&gt;=17/24,FC$110="△"),"△","〇")))</f>
        <v>×</v>
      </c>
      <c r="FD103" s="29" t="str">
        <f ca="1">IF(OR(FD$9="×",FD$110="×"),"×",IF(SUMIFS(OFFSET(データ_研究棟施設!$M$5:$M$1048576,0,ROUND(FD$8*24,1)),データ_研究棟施設!$J$5:$J$1048576,OFFSET($G$9,ROW()-ROW($N$9),FD$6-$D$4))&gt;=50,IF(SUMIFS(OFFSET(データ_研究棟施設!$M$5:$M$1048576,0,ROUND(FD$8*24,1)),データ_研究棟施設!$J$5:$J$1048576,OFFSET($G$9,ROW()-ROW($N$9),FD$6-$D$4))&gt;=100*$E103,"×","△"),IF(OR(FD$8&lt;9/24,FD$8&gt;=17/24,FD$110="△"),"△","〇")))</f>
        <v>×</v>
      </c>
      <c r="FE103" s="29" t="str">
        <f ca="1">IF(OR(FE$9="×",FE$110="×"),"×",IF(SUMIFS(OFFSET(データ_研究棟施設!$M$5:$M$1048576,0,ROUND(FE$8*24,1)),データ_研究棟施設!$J$5:$J$1048576,OFFSET($G$9,ROW()-ROW($N$9),FE$6-$D$4))&gt;=50,IF(SUMIFS(OFFSET(データ_研究棟施設!$M$5:$M$1048576,0,ROUND(FE$8*24,1)),データ_研究棟施設!$J$5:$J$1048576,OFFSET($G$9,ROW()-ROW($N$9),FE$6-$D$4))&gt;=100*$E103,"×","△"),IF(OR(FE$8&lt;9/24,FE$8&gt;=17/24,FE$110="△"),"△","〇")))</f>
        <v>×</v>
      </c>
      <c r="FF103" s="29" t="str">
        <f ca="1">IF(OR(FF$9="×",FF$110="×"),"×",IF(SUMIFS(OFFSET(データ_研究棟施設!$M$5:$M$1048576,0,ROUND(FF$8*24,1)),データ_研究棟施設!$J$5:$J$1048576,OFFSET($G$9,ROW()-ROW($N$9),FF$6-$D$4))&gt;=50,IF(SUMIFS(OFFSET(データ_研究棟施設!$M$5:$M$1048576,0,ROUND(FF$8*24,1)),データ_研究棟施設!$J$5:$J$1048576,OFFSET($G$9,ROW()-ROW($N$9),FF$6-$D$4))&gt;=100*$E103,"×","△"),IF(OR(FF$8&lt;9/24,FF$8&gt;=17/24,FF$110="△"),"△","〇")))</f>
        <v>×</v>
      </c>
      <c r="FG103" s="29" t="str">
        <f ca="1">IF(OR(FG$9="×",FG$110="×"),"×",IF(SUMIFS(OFFSET(データ_研究棟施設!$M$5:$M$1048576,0,ROUND(FG$8*24,1)),データ_研究棟施設!$J$5:$J$1048576,OFFSET($G$9,ROW()-ROW($N$9),FG$6-$D$4))&gt;=50,IF(SUMIFS(OFFSET(データ_研究棟施設!$M$5:$M$1048576,0,ROUND(FG$8*24,1)),データ_研究棟施設!$J$5:$J$1048576,OFFSET($G$9,ROW()-ROW($N$9),FG$6-$D$4))&gt;=100*$E103,"×","△"),IF(OR(FG$8&lt;9/24,FG$8&gt;=17/24,FG$110="△"),"△","〇")))</f>
        <v>×</v>
      </c>
      <c r="FH103" s="29" t="str">
        <f ca="1">IF(OR(FH$9="×",FH$110="×"),"×",IF(SUMIFS(OFFSET(データ_研究棟施設!$M$5:$M$1048576,0,ROUND(FH$8*24,1)),データ_研究棟施設!$J$5:$J$1048576,OFFSET($G$9,ROW()-ROW($N$9),FH$6-$D$4))&gt;=50,IF(SUMIFS(OFFSET(データ_研究棟施設!$M$5:$M$1048576,0,ROUND(FH$8*24,1)),データ_研究棟施設!$J$5:$J$1048576,OFFSET($G$9,ROW()-ROW($N$9),FH$6-$D$4))&gt;=100*$E103,"×","△"),IF(OR(FH$8&lt;9/24,FH$8&gt;=17/24,FH$110="△"),"△","〇")))</f>
        <v>×</v>
      </c>
      <c r="FI103" s="29" t="str">
        <f ca="1">IF(OR(FI$9="×",FI$110="×"),"×",IF(SUMIFS(OFFSET(データ_研究棟施設!$M$5:$M$1048576,0,ROUND(FI$8*24,1)),データ_研究棟施設!$J$5:$J$1048576,OFFSET($G$9,ROW()-ROW($N$9),FI$6-$D$4))&gt;=50,IF(SUMIFS(OFFSET(データ_研究棟施設!$M$5:$M$1048576,0,ROUND(FI$8*24,1)),データ_研究棟施設!$J$5:$J$1048576,OFFSET($G$9,ROW()-ROW($N$9),FI$6-$D$4))&gt;=100*$E103,"×","△"),IF(OR(FI$8&lt;9/24,FI$8&gt;=17/24,FI$110="△"),"△","〇")))</f>
        <v>×</v>
      </c>
      <c r="FJ103" s="29" t="str">
        <f ca="1">IF(OR(FJ$9="×",FJ$110="×"),"×",IF(SUMIFS(OFFSET(データ_研究棟施設!$M$5:$M$1048576,0,ROUND(FJ$8*24,1)),データ_研究棟施設!$J$5:$J$1048576,OFFSET($G$9,ROW()-ROW($N$9),FJ$6-$D$4))&gt;=50,IF(SUMIFS(OFFSET(データ_研究棟施設!$M$5:$M$1048576,0,ROUND(FJ$8*24,1)),データ_研究棟施設!$J$5:$J$1048576,OFFSET($G$9,ROW()-ROW($N$9),FJ$6-$D$4))&gt;=100*$E103,"×","△"),IF(OR(FJ$8&lt;9/24,FJ$8&gt;=17/24,FJ$110="△"),"△","〇")))</f>
        <v>×</v>
      </c>
      <c r="FK103" s="28" t="str">
        <f ca="1">IF(OR(FK$9="×",FK$110="×"),"×",IF(SUMIFS(OFFSET(データ_研究棟施設!$M$5:$M$1048576,0,ROUND(FK$8*24,1)),データ_研究棟施設!$J$5:$J$1048576,OFFSET($G$9,ROW()-ROW($N$9),FK$6-$D$4))&gt;=50,IF(SUMIFS(OFFSET(データ_研究棟施設!$M$5:$M$1048576,0,ROUND(FK$8*24,1)),データ_研究棟施設!$J$5:$J$1048576,OFFSET($G$9,ROW()-ROW($N$9),FK$6-$D$4))&gt;=100*$E103,"×","△"),IF(OR(FK$8&lt;9/24,FK$8&gt;=17/24,FK$110="△"),"△","〇")))</f>
        <v>×</v>
      </c>
      <c r="FL103" s="29" t="str">
        <f ca="1">IF(OR(FL$9="×",FL$110="×"),"×",IF(SUMIFS(OFFSET(データ_研究棟施設!$M$5:$M$1048576,0,ROUND(FL$8*24,1)),データ_研究棟施設!$J$5:$J$1048576,OFFSET($G$9,ROW()-ROW($N$9),FL$6-$D$4))&gt;=50,IF(SUMIFS(OFFSET(データ_研究棟施設!$M$5:$M$1048576,0,ROUND(FL$8*24,1)),データ_研究棟施設!$J$5:$J$1048576,OFFSET($G$9,ROW()-ROW($N$9),FL$6-$D$4))&gt;=100*$E103,"×","△"),IF(OR(FL$8&lt;9/24,FL$8&gt;=17/24,FL$110="△"),"△","〇")))</f>
        <v>×</v>
      </c>
      <c r="FM103" s="29" t="str">
        <f ca="1">IF(OR(FM$9="×",FM$110="×"),"×",IF(SUMIFS(OFFSET(データ_研究棟施設!$M$5:$M$1048576,0,ROUND(FM$8*24,1)),データ_研究棟施設!$J$5:$J$1048576,OFFSET($G$9,ROW()-ROW($N$9),FM$6-$D$4))&gt;=50,IF(SUMIFS(OFFSET(データ_研究棟施設!$M$5:$M$1048576,0,ROUND(FM$8*24,1)),データ_研究棟施設!$J$5:$J$1048576,OFFSET($G$9,ROW()-ROW($N$9),FM$6-$D$4))&gt;=100*$E103,"×","△"),IF(OR(FM$8&lt;9/24,FM$8&gt;=17/24,FM$110="△"),"△","〇")))</f>
        <v>×</v>
      </c>
      <c r="FN103" s="30" t="str">
        <f ca="1">IF(OR(FN$9="×",FN$110="×"),"×",IF(SUMIFS(OFFSET(データ_研究棟施設!$M$5:$M$1048576,0,ROUND(FN$8*24,1)),データ_研究棟施設!$J$5:$J$1048576,OFFSET($G$9,ROW()-ROW($N$9),FN$6-$D$4))&gt;=50,IF(SUMIFS(OFFSET(データ_研究棟施設!$M$5:$M$1048576,0,ROUND(FN$8*24,1)),データ_研究棟施設!$J$5:$J$1048576,OFFSET($G$9,ROW()-ROW($N$9),FN$6-$D$4))&gt;=100*$E103,"×","△"),IF(OR(FN$8&lt;9/24,FN$8&gt;=17/24,FN$110="△"),"△","〇")))</f>
        <v>×</v>
      </c>
      <c r="FO103" s="29" t="str">
        <f ca="1">IF(OR(FO$9="×",FO$110="×"),"×",IF(SUMIFS(OFFSET(データ_研究棟施設!$M$5:$M$1048576,0,ROUND(FO$8*24,1)),データ_研究棟施設!$J$5:$J$1048576,OFFSET($G$9,ROW()-ROW($N$9),FO$6-$D$4))&gt;=50,IF(SUMIFS(OFFSET(データ_研究棟施設!$M$5:$M$1048576,0,ROUND(FO$8*24,1)),データ_研究棟施設!$J$5:$J$1048576,OFFSET($G$9,ROW()-ROW($N$9),FO$6-$D$4))&gt;=100*$E103,"×","△"),IF(OR(FO$8&lt;9/24,FO$8&gt;=17/24,FO$110="△"),"△","〇")))</f>
        <v>×</v>
      </c>
      <c r="FP103" s="29" t="str">
        <f ca="1">IF(OR(FP$9="×",FP$110="×"),"×",IF(SUMIFS(OFFSET(データ_研究棟施設!$M$5:$M$1048576,0,ROUND(FP$8*24,1)),データ_研究棟施設!$J$5:$J$1048576,OFFSET($G$9,ROW()-ROW($N$9),FP$6-$D$4))&gt;=50,IF(SUMIFS(OFFSET(データ_研究棟施設!$M$5:$M$1048576,0,ROUND(FP$8*24,1)),データ_研究棟施設!$J$5:$J$1048576,OFFSET($G$9,ROW()-ROW($N$9),FP$6-$D$4))&gt;=100*$E103,"×","△"),IF(OR(FP$8&lt;9/24,FP$8&gt;=17/24,FP$110="△"),"△","〇")))</f>
        <v>×</v>
      </c>
      <c r="FQ103" s="29" t="str">
        <f ca="1">IF(OR(FQ$9="×",FQ$110="×"),"×",IF(SUMIFS(OFFSET(データ_研究棟施設!$M$5:$M$1048576,0,ROUND(FQ$8*24,1)),データ_研究棟施設!$J$5:$J$1048576,OFFSET($G$9,ROW()-ROW($N$9),FQ$6-$D$4))&gt;=50,IF(SUMIFS(OFFSET(データ_研究棟施設!$M$5:$M$1048576,0,ROUND(FQ$8*24,1)),データ_研究棟施設!$J$5:$J$1048576,OFFSET($G$9,ROW()-ROW($N$9),FQ$6-$D$4))&gt;=100*$E103,"×","△"),IF(OR(FQ$8&lt;9/24,FQ$8&gt;=17/24,FQ$110="△"),"△","〇")))</f>
        <v>×</v>
      </c>
      <c r="FR103" s="29" t="str">
        <f ca="1">IF(OR(FR$9="×",FR$110="×"),"×",IF(SUMIFS(OFFSET(データ_研究棟施設!$M$5:$M$1048576,0,ROUND(FR$8*24,1)),データ_研究棟施設!$J$5:$J$1048576,OFFSET($G$9,ROW()-ROW($N$9),FR$6-$D$4))&gt;=50,IF(SUMIFS(OFFSET(データ_研究棟施設!$M$5:$M$1048576,0,ROUND(FR$8*24,1)),データ_研究棟施設!$J$5:$J$1048576,OFFSET($G$9,ROW()-ROW($N$9),FR$6-$D$4))&gt;=100*$E103,"×","△"),IF(OR(FR$8&lt;9/24,FR$8&gt;=17/24,FR$110="△"),"△","〇")))</f>
        <v>×</v>
      </c>
      <c r="FS103" s="28" t="str">
        <f ca="1">IF(OR(FS$9="×",FS$110="×"),"×",IF(SUMIFS(OFFSET(データ_研究棟施設!$M$5:$M$1048576,0,ROUND(FS$8*24,1)),データ_研究棟施設!$J$5:$J$1048576,OFFSET($G$9,ROW()-ROW($N$9),FS$6-$D$4))&gt;=50,IF(SUMIFS(OFFSET(データ_研究棟施設!$M$5:$M$1048576,0,ROUND(FS$8*24,1)),データ_研究棟施設!$J$5:$J$1048576,OFFSET($G$9,ROW()-ROW($N$9),FS$6-$D$4))&gt;=100*$E103,"×","△"),IF(OR(FS$8&lt;9/24,FS$8&gt;=17/24,FS$110="△"),"△","〇")))</f>
        <v>×</v>
      </c>
      <c r="FT103" s="29" t="str">
        <f ca="1">IF(OR(FT$9="×",FT$110="×"),"×",IF(SUMIFS(OFFSET(データ_研究棟施設!$M$5:$M$1048576,0,ROUND(FT$8*24,1)),データ_研究棟施設!$J$5:$J$1048576,OFFSET($G$9,ROW()-ROW($N$9),FT$6-$D$4))&gt;=50,IF(SUMIFS(OFFSET(データ_研究棟施設!$M$5:$M$1048576,0,ROUND(FT$8*24,1)),データ_研究棟施設!$J$5:$J$1048576,OFFSET($G$9,ROW()-ROW($N$9),FT$6-$D$4))&gt;=100*$E103,"×","△"),IF(OR(FT$8&lt;9/24,FT$8&gt;=17/24,FT$110="△"),"△","〇")))</f>
        <v>×</v>
      </c>
      <c r="FU103" s="29" t="str">
        <f ca="1">IF(OR(FU$9="×",FU$110="×"),"×",IF(SUMIFS(OFFSET(データ_研究棟施設!$M$5:$M$1048576,0,ROUND(FU$8*24,1)),データ_研究棟施設!$J$5:$J$1048576,OFFSET($G$9,ROW()-ROW($N$9),FU$6-$D$4))&gt;=50,IF(SUMIFS(OFFSET(データ_研究棟施設!$M$5:$M$1048576,0,ROUND(FU$8*24,1)),データ_研究棟施設!$J$5:$J$1048576,OFFSET($G$9,ROW()-ROW($N$9),FU$6-$D$4))&gt;=100*$E103,"×","△"),IF(OR(FU$8&lt;9/24,FU$8&gt;=17/24,FU$110="△"),"△","〇")))</f>
        <v>×</v>
      </c>
      <c r="FV103" s="30" t="str">
        <f ca="1">IF(OR(FV$9="×",FV$110="×"),"×",IF(SUMIFS(OFFSET(データ_研究棟施設!$M$5:$M$1048576,0,ROUND(FV$8*24,1)),データ_研究棟施設!$J$5:$J$1048576,OFFSET($G$9,ROW()-ROW($N$9),FV$6-$D$4))&gt;=50,IF(SUMIFS(OFFSET(データ_研究棟施設!$M$5:$M$1048576,0,ROUND(FV$8*24,1)),データ_研究棟施設!$J$5:$J$1048576,OFFSET($G$9,ROW()-ROW($N$9),FV$6-$D$4))&gt;=100*$E103,"×","△"),IF(OR(FV$8&lt;9/24,FV$8&gt;=17/24,FV$110="△"),"△","〇")))</f>
        <v>×</v>
      </c>
      <c r="FW103" s="29" t="str">
        <f ca="1">IF(OR(FW$9="×",FW$110="×"),"×",IF(SUMIFS(OFFSET(データ_研究棟施設!$M$5:$M$1048576,0,ROUND(FW$8*24,1)),データ_研究棟施設!$J$5:$J$1048576,OFFSET($G$9,ROW()-ROW($N$9),FW$6-$D$4))&gt;=50,IF(SUMIFS(OFFSET(データ_研究棟施設!$M$5:$M$1048576,0,ROUND(FW$8*24,1)),データ_研究棟施設!$J$5:$J$1048576,OFFSET($G$9,ROW()-ROW($N$9),FW$6-$D$4))&gt;=100*$E103,"×","△"),IF(OR(FW$8&lt;9/24,FW$8&gt;=17/24,FW$110="△"),"△","〇")))</f>
        <v>×</v>
      </c>
      <c r="FX103" s="29" t="str">
        <f ca="1">IF(OR(FX$9="×",FX$110="×"),"×",IF(SUMIFS(OFFSET(データ_研究棟施設!$M$5:$M$1048576,0,ROUND(FX$8*24,1)),データ_研究棟施設!$J$5:$J$1048576,OFFSET($G$9,ROW()-ROW($N$9),FX$6-$D$4))&gt;=50,IF(SUMIFS(OFFSET(データ_研究棟施設!$M$5:$M$1048576,0,ROUND(FX$8*24,1)),データ_研究棟施設!$J$5:$J$1048576,OFFSET($G$9,ROW()-ROW($N$9),FX$6-$D$4))&gt;=100*$E103,"×","△"),IF(OR(FX$8&lt;9/24,FX$8&gt;=17/24,FX$110="△"),"△","〇")))</f>
        <v>×</v>
      </c>
      <c r="FY103" s="37" t="str">
        <f ca="1">IF(OR(FY$9="×",FY$110="×"),"×",IF(SUMIFS(OFFSET(データ_研究棟施設!$M$5:$M$1048576,0,ROUND(FY$8*24,1)),データ_研究棟施設!$J$5:$J$1048576,OFFSET($G$9,ROW()-ROW($N$9),FY$6-$D$4))&gt;=50,IF(SUMIFS(OFFSET(データ_研究棟施設!$M$5:$M$1048576,0,ROUND(FY$8*24,1)),データ_研究棟施設!$J$5:$J$1048576,OFFSET($G$9,ROW()-ROW($N$9),FY$6-$D$4))&gt;=100*$E103,"×","△"),IF(OR(FY$8&lt;9/24,FY$8&gt;=17/24,FY$110="△"),"△","〇")))</f>
        <v>×</v>
      </c>
    </row>
    <row r="104" spans="1:181">
      <c r="A104" s="17"/>
      <c r="B104" s="81" t="s">
        <v>306</v>
      </c>
      <c r="C104" s="82"/>
      <c r="D104" s="11" t="s">
        <v>268</v>
      </c>
      <c r="E104" s="10" t="str">
        <f>INDEX(施設情報!$D$1:$D$1000,MATCH(D104,施設情報!$C$1:$C$1000,0))</f>
        <v>2</v>
      </c>
      <c r="F104" s="11" t="s">
        <v>275</v>
      </c>
      <c r="G104" s="8" t="str">
        <f t="shared" si="29"/>
        <v>122-46391</v>
      </c>
      <c r="H104" s="10" t="str">
        <f t="shared" si="30"/>
        <v>122-46392</v>
      </c>
      <c r="I104" s="10" t="str">
        <f t="shared" si="31"/>
        <v>122-46393</v>
      </c>
      <c r="J104" s="10" t="str">
        <f t="shared" si="32"/>
        <v>122-46394</v>
      </c>
      <c r="K104" s="10" t="str">
        <f t="shared" si="33"/>
        <v>122-46395</v>
      </c>
      <c r="L104" s="10" t="str">
        <f t="shared" si="34"/>
        <v>122-46396</v>
      </c>
      <c r="M104" s="10" t="str">
        <f t="shared" si="35"/>
        <v>122-46397</v>
      </c>
      <c r="N104" s="36" t="str">
        <f ca="1">IF(OR(N$9="×",N$110="×"),"×",IF(SUMIFS(OFFSET(データ_研究棟施設!$M$5:$M$1048576,0,ROUND(N$8*24,1)),データ_研究棟施設!$J$5:$J$1048576,OFFSET($G$9,ROW()-ROW($N$9),N$6-$D$4))&gt;=50,IF(SUMIFS(OFFSET(データ_研究棟施設!$M$5:$M$1048576,0,ROUND(N$8*24,1)),データ_研究棟施設!$J$5:$J$1048576,OFFSET($G$9,ROW()-ROW($N$9),N$6-$D$4))&gt;=100*$E104,"×","△"),IF(OR(N$8&lt;9/24,N$8&gt;=17/24,N$110="△"),"△","〇")))</f>
        <v>△</v>
      </c>
      <c r="O104" s="29" t="str">
        <f ca="1">IF(OR(O$9="×",O$110="×"),"×",IF(SUMIFS(OFFSET(データ_研究棟施設!$M$5:$M$1048576,0,ROUND(O$8*24,1)),データ_研究棟施設!$J$5:$J$1048576,OFFSET($G$9,ROW()-ROW($N$9),O$6-$D$4))&gt;=50,IF(SUMIFS(OFFSET(データ_研究棟施設!$M$5:$M$1048576,0,ROUND(O$8*24,1)),データ_研究棟施設!$J$5:$J$1048576,OFFSET($G$9,ROW()-ROW($N$9),O$6-$D$4))&gt;=100*$E104,"×","△"),IF(OR(O$8&lt;9/24,O$8&gt;=17/24,O$110="△"),"△","〇")))</f>
        <v>△</v>
      </c>
      <c r="P104" s="29" t="str">
        <f ca="1">IF(OR(P$9="×",P$110="×"),"×",IF(SUMIFS(OFFSET(データ_研究棟施設!$M$5:$M$1048576,0,ROUND(P$8*24,1)),データ_研究棟施設!$J$5:$J$1048576,OFFSET($G$9,ROW()-ROW($N$9),P$6-$D$4))&gt;=50,IF(SUMIFS(OFFSET(データ_研究棟施設!$M$5:$M$1048576,0,ROUND(P$8*24,1)),データ_研究棟施設!$J$5:$J$1048576,OFFSET($G$9,ROW()-ROW($N$9),P$6-$D$4))&gt;=100*$E104,"×","△"),IF(OR(P$8&lt;9/24,P$8&gt;=17/24,P$110="△"),"△","〇")))</f>
        <v>△</v>
      </c>
      <c r="Q104" s="29" t="str">
        <f ca="1">IF(OR(Q$9="×",Q$110="×"),"×",IF(SUMIFS(OFFSET(データ_研究棟施設!$M$5:$M$1048576,0,ROUND(Q$8*24,1)),データ_研究棟施設!$J$5:$J$1048576,OFFSET($G$9,ROW()-ROW($N$9),Q$6-$D$4))&gt;=50,IF(SUMIFS(OFFSET(データ_研究棟施設!$M$5:$M$1048576,0,ROUND(Q$8*24,1)),データ_研究棟施設!$J$5:$J$1048576,OFFSET($G$9,ROW()-ROW($N$9),Q$6-$D$4))&gt;=100*$E104,"×","△"),IF(OR(Q$8&lt;9/24,Q$8&gt;=17/24,Q$110="△"),"△","〇")))</f>
        <v>△</v>
      </c>
      <c r="R104" s="29" t="str">
        <f ca="1">IF(OR(R$9="×",R$110="×"),"×",IF(SUMIFS(OFFSET(データ_研究棟施設!$M$5:$M$1048576,0,ROUND(R$8*24,1)),データ_研究棟施設!$J$5:$J$1048576,OFFSET($G$9,ROW()-ROW($N$9),R$6-$D$4))&gt;=50,IF(SUMIFS(OFFSET(データ_研究棟施設!$M$5:$M$1048576,0,ROUND(R$8*24,1)),データ_研究棟施設!$J$5:$J$1048576,OFFSET($G$9,ROW()-ROW($N$9),R$6-$D$4))&gt;=100*$E104,"×","△"),IF(OR(R$8&lt;9/24,R$8&gt;=17/24,R$110="△"),"△","〇")))</f>
        <v>△</v>
      </c>
      <c r="S104" s="29" t="str">
        <f ca="1">IF(OR(S$9="×",S$110="×"),"×",IF(SUMIFS(OFFSET(データ_研究棟施設!$M$5:$M$1048576,0,ROUND(S$8*24,1)),データ_研究棟施設!$J$5:$J$1048576,OFFSET($G$9,ROW()-ROW($N$9),S$6-$D$4))&gt;=50,IF(SUMIFS(OFFSET(データ_研究棟施設!$M$5:$M$1048576,0,ROUND(S$8*24,1)),データ_研究棟施設!$J$5:$J$1048576,OFFSET($G$9,ROW()-ROW($N$9),S$6-$D$4))&gt;=100*$E104,"×","△"),IF(OR(S$8&lt;9/24,S$8&gt;=17/24,S$110="△"),"△","〇")))</f>
        <v>△</v>
      </c>
      <c r="T104" s="29" t="str">
        <f ca="1">IF(OR(T$9="×",T$110="×"),"×",IF(SUMIFS(OFFSET(データ_研究棟施設!$M$5:$M$1048576,0,ROUND(T$8*24,1)),データ_研究棟施設!$J$5:$J$1048576,OFFSET($G$9,ROW()-ROW($N$9),T$6-$D$4))&gt;=50,IF(SUMIFS(OFFSET(データ_研究棟施設!$M$5:$M$1048576,0,ROUND(T$8*24,1)),データ_研究棟施設!$J$5:$J$1048576,OFFSET($G$9,ROW()-ROW($N$9),T$6-$D$4))&gt;=100*$E104,"×","△"),IF(OR(T$8&lt;9/24,T$8&gt;=17/24,T$110="△"),"△","〇")))</f>
        <v>△</v>
      </c>
      <c r="U104" s="29" t="str">
        <f ca="1">IF(OR(U$9="×",U$110="×"),"×",IF(SUMIFS(OFFSET(データ_研究棟施設!$M$5:$M$1048576,0,ROUND(U$8*24,1)),データ_研究棟施設!$J$5:$J$1048576,OFFSET($G$9,ROW()-ROW($N$9),U$6-$D$4))&gt;=50,IF(SUMIFS(OFFSET(データ_研究棟施設!$M$5:$M$1048576,0,ROUND(U$8*24,1)),データ_研究棟施設!$J$5:$J$1048576,OFFSET($G$9,ROW()-ROW($N$9),U$6-$D$4))&gt;=100*$E104,"×","△"),IF(OR(U$8&lt;9/24,U$8&gt;=17/24,U$110="△"),"△","〇")))</f>
        <v>△</v>
      </c>
      <c r="V104" s="29" t="str">
        <f ca="1">IF(OR(V$9="×",V$110="×"),"×",IF(SUMIFS(OFFSET(データ_研究棟施設!$M$5:$M$1048576,0,ROUND(V$8*24,1)),データ_研究棟施設!$J$5:$J$1048576,OFFSET($G$9,ROW()-ROW($N$9),V$6-$D$4))&gt;=50,IF(SUMIFS(OFFSET(データ_研究棟施設!$M$5:$M$1048576,0,ROUND(V$8*24,1)),データ_研究棟施設!$J$5:$J$1048576,OFFSET($G$9,ROW()-ROW($N$9),V$6-$D$4))&gt;=100*$E104,"×","△"),IF(OR(V$8&lt;9/24,V$8&gt;=17/24,V$110="△"),"△","〇")))</f>
        <v>△</v>
      </c>
      <c r="W104" s="28" t="str">
        <f ca="1">IF(OR(W$9="×",W$110="×"),"×",IF(SUMIFS(OFFSET(データ_研究棟施設!$M$5:$M$1048576,0,ROUND(W$8*24,1)),データ_研究棟施設!$J$5:$J$1048576,OFFSET($G$9,ROW()-ROW($N$9),W$6-$D$4))&gt;=50,IF(SUMIFS(OFFSET(データ_研究棟施設!$M$5:$M$1048576,0,ROUND(W$8*24,1)),データ_研究棟施設!$J$5:$J$1048576,OFFSET($G$9,ROW()-ROW($N$9),W$6-$D$4))&gt;=100*$E104,"×","△"),IF(OR(W$8&lt;9/24,W$8&gt;=17/24,W$110="△"),"△","〇")))</f>
        <v>〇</v>
      </c>
      <c r="X104" s="29" t="str">
        <f ca="1">IF(OR(X$9="×",X$110="×"),"×",IF(SUMIFS(OFFSET(データ_研究棟施設!$M$5:$M$1048576,0,ROUND(X$8*24,1)),データ_研究棟施設!$J$5:$J$1048576,OFFSET($G$9,ROW()-ROW($N$9),X$6-$D$4))&gt;=50,IF(SUMIFS(OFFSET(データ_研究棟施設!$M$5:$M$1048576,0,ROUND(X$8*24,1)),データ_研究棟施設!$J$5:$J$1048576,OFFSET($G$9,ROW()-ROW($N$9),X$6-$D$4))&gt;=100*$E104,"×","△"),IF(OR(X$8&lt;9/24,X$8&gt;=17/24,X$110="△"),"△","〇")))</f>
        <v>〇</v>
      </c>
      <c r="Y104" s="29" t="str">
        <f ca="1">IF(OR(Y$9="×",Y$110="×"),"×",IF(SUMIFS(OFFSET(データ_研究棟施設!$M$5:$M$1048576,0,ROUND(Y$8*24,1)),データ_研究棟施設!$J$5:$J$1048576,OFFSET($G$9,ROW()-ROW($N$9),Y$6-$D$4))&gt;=50,IF(SUMIFS(OFFSET(データ_研究棟施設!$M$5:$M$1048576,0,ROUND(Y$8*24,1)),データ_研究棟施設!$J$5:$J$1048576,OFFSET($G$9,ROW()-ROW($N$9),Y$6-$D$4))&gt;=100*$E104,"×","△"),IF(OR(Y$8&lt;9/24,Y$8&gt;=17/24,Y$110="△"),"△","〇")))</f>
        <v>〇</v>
      </c>
      <c r="Z104" s="30" t="str">
        <f ca="1">IF(OR(Z$9="×",Z$110="×"),"×",IF(SUMIFS(OFFSET(データ_研究棟施設!$M$5:$M$1048576,0,ROUND(Z$8*24,1)),データ_研究棟施設!$J$5:$J$1048576,OFFSET($G$9,ROW()-ROW($N$9),Z$6-$D$4))&gt;=50,IF(SUMIFS(OFFSET(データ_研究棟施設!$M$5:$M$1048576,0,ROUND(Z$8*24,1)),データ_研究棟施設!$J$5:$J$1048576,OFFSET($G$9,ROW()-ROW($N$9),Z$6-$D$4))&gt;=100*$E104,"×","△"),IF(OR(Z$8&lt;9/24,Z$8&gt;=17/24,Z$110="△"),"△","〇")))</f>
        <v>〇</v>
      </c>
      <c r="AA104" s="29" t="str">
        <f ca="1">IF(OR(AA$9="×",AA$110="×"),"×",IF(SUMIFS(OFFSET(データ_研究棟施設!$M$5:$M$1048576,0,ROUND(AA$8*24,1)),データ_研究棟施設!$J$5:$J$1048576,OFFSET($G$9,ROW()-ROW($N$9),AA$6-$D$4))&gt;=50,IF(SUMIFS(OFFSET(データ_研究棟施設!$M$5:$M$1048576,0,ROUND(AA$8*24,1)),データ_研究棟施設!$J$5:$J$1048576,OFFSET($G$9,ROW()-ROW($N$9),AA$6-$D$4))&gt;=100*$E104,"×","△"),IF(OR(AA$8&lt;9/24,AA$8&gt;=17/24,AA$110="△"),"△","〇")))</f>
        <v>〇</v>
      </c>
      <c r="AB104" s="29" t="str">
        <f ca="1">IF(OR(AB$9="×",AB$110="×"),"×",IF(SUMIFS(OFFSET(データ_研究棟施設!$M$5:$M$1048576,0,ROUND(AB$8*24,1)),データ_研究棟施設!$J$5:$J$1048576,OFFSET($G$9,ROW()-ROW($N$9),AB$6-$D$4))&gt;=50,IF(SUMIFS(OFFSET(データ_研究棟施設!$M$5:$M$1048576,0,ROUND(AB$8*24,1)),データ_研究棟施設!$J$5:$J$1048576,OFFSET($G$9,ROW()-ROW($N$9),AB$6-$D$4))&gt;=100*$E104,"×","△"),IF(OR(AB$8&lt;9/24,AB$8&gt;=17/24,AB$110="△"),"△","〇")))</f>
        <v>〇</v>
      </c>
      <c r="AC104" s="29" t="str">
        <f ca="1">IF(OR(AC$9="×",AC$110="×"),"×",IF(SUMIFS(OFFSET(データ_研究棟施設!$M$5:$M$1048576,0,ROUND(AC$8*24,1)),データ_研究棟施設!$J$5:$J$1048576,OFFSET($G$9,ROW()-ROW($N$9),AC$6-$D$4))&gt;=50,IF(SUMIFS(OFFSET(データ_研究棟施設!$M$5:$M$1048576,0,ROUND(AC$8*24,1)),データ_研究棟施設!$J$5:$J$1048576,OFFSET($G$9,ROW()-ROW($N$9),AC$6-$D$4))&gt;=100*$E104,"×","△"),IF(OR(AC$8&lt;9/24,AC$8&gt;=17/24,AC$110="△"),"△","〇")))</f>
        <v>〇</v>
      </c>
      <c r="AD104" s="29" t="str">
        <f ca="1">IF(OR(AD$9="×",AD$110="×"),"×",IF(SUMIFS(OFFSET(データ_研究棟施設!$M$5:$M$1048576,0,ROUND(AD$8*24,1)),データ_研究棟施設!$J$5:$J$1048576,OFFSET($G$9,ROW()-ROW($N$9),AD$6-$D$4))&gt;=50,IF(SUMIFS(OFFSET(データ_研究棟施設!$M$5:$M$1048576,0,ROUND(AD$8*24,1)),データ_研究棟施設!$J$5:$J$1048576,OFFSET($G$9,ROW()-ROW($N$9),AD$6-$D$4))&gt;=100*$E104,"×","△"),IF(OR(AD$8&lt;9/24,AD$8&gt;=17/24,AD$110="△"),"△","〇")))</f>
        <v>〇</v>
      </c>
      <c r="AE104" s="28" t="str">
        <f ca="1">IF(OR(AE$9="×",AE$110="×"),"×",IF(SUMIFS(OFFSET(データ_研究棟施設!$M$5:$M$1048576,0,ROUND(AE$8*24,1)),データ_研究棟施設!$J$5:$J$1048576,OFFSET($G$9,ROW()-ROW($N$9),AE$6-$D$4))&gt;=50,IF(SUMIFS(OFFSET(データ_研究棟施設!$M$5:$M$1048576,0,ROUND(AE$8*24,1)),データ_研究棟施設!$J$5:$J$1048576,OFFSET($G$9,ROW()-ROW($N$9),AE$6-$D$4))&gt;=100*$E104,"×","△"),IF(OR(AE$8&lt;9/24,AE$8&gt;=17/24,AE$110="△"),"△","〇")))</f>
        <v>△</v>
      </c>
      <c r="AF104" s="29" t="str">
        <f ca="1">IF(OR(AF$9="×",AF$110="×"),"×",IF(SUMIFS(OFFSET(データ_研究棟施設!$M$5:$M$1048576,0,ROUND(AF$8*24,1)),データ_研究棟施設!$J$5:$J$1048576,OFFSET($G$9,ROW()-ROW($N$9),AF$6-$D$4))&gt;=50,IF(SUMIFS(OFFSET(データ_研究棟施設!$M$5:$M$1048576,0,ROUND(AF$8*24,1)),データ_研究棟施設!$J$5:$J$1048576,OFFSET($G$9,ROW()-ROW($N$9),AF$6-$D$4))&gt;=100*$E104,"×","△"),IF(OR(AF$8&lt;9/24,AF$8&gt;=17/24,AF$110="△"),"△","〇")))</f>
        <v>△</v>
      </c>
      <c r="AG104" s="29" t="str">
        <f ca="1">IF(OR(AG$9="×",AG$110="×"),"×",IF(SUMIFS(OFFSET(データ_研究棟施設!$M$5:$M$1048576,0,ROUND(AG$8*24,1)),データ_研究棟施設!$J$5:$J$1048576,OFFSET($G$9,ROW()-ROW($N$9),AG$6-$D$4))&gt;=50,IF(SUMIFS(OFFSET(データ_研究棟施設!$M$5:$M$1048576,0,ROUND(AG$8*24,1)),データ_研究棟施設!$J$5:$J$1048576,OFFSET($G$9,ROW()-ROW($N$9),AG$6-$D$4))&gt;=100*$E104,"×","△"),IF(OR(AG$8&lt;9/24,AG$8&gt;=17/24,AG$110="△"),"△","〇")))</f>
        <v>△</v>
      </c>
      <c r="AH104" s="30" t="str">
        <f ca="1">IF(OR(AH$9="×",AH$110="×"),"×",IF(SUMIFS(OFFSET(データ_研究棟施設!$M$5:$M$1048576,0,ROUND(AH$8*24,1)),データ_研究棟施設!$J$5:$J$1048576,OFFSET($G$9,ROW()-ROW($N$9),AH$6-$D$4))&gt;=50,IF(SUMIFS(OFFSET(データ_研究棟施設!$M$5:$M$1048576,0,ROUND(AH$8*24,1)),データ_研究棟施設!$J$5:$J$1048576,OFFSET($G$9,ROW()-ROW($N$9),AH$6-$D$4))&gt;=100*$E104,"×","△"),IF(OR(AH$8&lt;9/24,AH$8&gt;=17/24,AH$110="△"),"△","〇")))</f>
        <v>△</v>
      </c>
      <c r="AI104" s="29" t="str">
        <f ca="1">IF(OR(AI$9="×",AI$110="×"),"×",IF(SUMIFS(OFFSET(データ_研究棟施設!$M$5:$M$1048576,0,ROUND(AI$8*24,1)),データ_研究棟施設!$J$5:$J$1048576,OFFSET($G$9,ROW()-ROW($N$9),AI$6-$D$4))&gt;=50,IF(SUMIFS(OFFSET(データ_研究棟施設!$M$5:$M$1048576,0,ROUND(AI$8*24,1)),データ_研究棟施設!$J$5:$J$1048576,OFFSET($G$9,ROW()-ROW($N$9),AI$6-$D$4))&gt;=100*$E104,"×","△"),IF(OR(AI$8&lt;9/24,AI$8&gt;=17/24,AI$110="△"),"△","〇")))</f>
        <v>△</v>
      </c>
      <c r="AJ104" s="29" t="str">
        <f ca="1">IF(OR(AJ$9="×",AJ$110="×"),"×",IF(SUMIFS(OFFSET(データ_研究棟施設!$M$5:$M$1048576,0,ROUND(AJ$8*24,1)),データ_研究棟施設!$J$5:$J$1048576,OFFSET($G$9,ROW()-ROW($N$9),AJ$6-$D$4))&gt;=50,IF(SUMIFS(OFFSET(データ_研究棟施設!$M$5:$M$1048576,0,ROUND(AJ$8*24,1)),データ_研究棟施設!$J$5:$J$1048576,OFFSET($G$9,ROW()-ROW($N$9),AJ$6-$D$4))&gt;=100*$E104,"×","△"),IF(OR(AJ$8&lt;9/24,AJ$8&gt;=17/24,AJ$110="△"),"△","〇")))</f>
        <v>△</v>
      </c>
      <c r="AK104" s="37" t="str">
        <f ca="1">IF(OR(AK$9="×",AK$110="×"),"×",IF(SUMIFS(OFFSET(データ_研究棟施設!$M$5:$M$1048576,0,ROUND(AK$8*24,1)),データ_研究棟施設!$J$5:$J$1048576,OFFSET($G$9,ROW()-ROW($N$9),AK$6-$D$4))&gt;=50,IF(SUMIFS(OFFSET(データ_研究棟施設!$M$5:$M$1048576,0,ROUND(AK$8*24,1)),データ_研究棟施設!$J$5:$J$1048576,OFFSET($G$9,ROW()-ROW($N$9),AK$6-$D$4))&gt;=100*$E104,"×","△"),IF(OR(AK$8&lt;9/24,AK$8&gt;=17/24,AK$110="△"),"△","〇")))</f>
        <v>△</v>
      </c>
      <c r="AL104" s="36" t="str">
        <f ca="1">IF(OR(AL$9="×",AL$110="×"),"×",IF(SUMIFS(OFFSET(データ_研究棟施設!$M$5:$M$1048576,0,ROUND(AL$8*24,1)),データ_研究棟施設!$J$5:$J$1048576,OFFSET($G$9,ROW()-ROW($N$9),AL$6-$D$4))&gt;=50,IF(SUMIFS(OFFSET(データ_研究棟施設!$M$5:$M$1048576,0,ROUND(AL$8*24,1)),データ_研究棟施設!$J$5:$J$1048576,OFFSET($G$9,ROW()-ROW($N$9),AL$6-$D$4))&gt;=100*$E104,"×","△"),IF(OR(AL$8&lt;9/24,AL$8&gt;=17/24,AL$110="△"),"△","〇")))</f>
        <v>△</v>
      </c>
      <c r="AM104" s="29" t="str">
        <f ca="1">IF(OR(AM$9="×",AM$110="×"),"×",IF(SUMIFS(OFFSET(データ_研究棟施設!$M$5:$M$1048576,0,ROUND(AM$8*24,1)),データ_研究棟施設!$J$5:$J$1048576,OFFSET($G$9,ROW()-ROW($N$9),AM$6-$D$4))&gt;=50,IF(SUMIFS(OFFSET(データ_研究棟施設!$M$5:$M$1048576,0,ROUND(AM$8*24,1)),データ_研究棟施設!$J$5:$J$1048576,OFFSET($G$9,ROW()-ROW($N$9),AM$6-$D$4))&gt;=100*$E104,"×","△"),IF(OR(AM$8&lt;9/24,AM$8&gt;=17/24,AM$110="△"),"△","〇")))</f>
        <v>△</v>
      </c>
      <c r="AN104" s="29" t="str">
        <f ca="1">IF(OR(AN$9="×",AN$110="×"),"×",IF(SUMIFS(OFFSET(データ_研究棟施設!$M$5:$M$1048576,0,ROUND(AN$8*24,1)),データ_研究棟施設!$J$5:$J$1048576,OFFSET($G$9,ROW()-ROW($N$9),AN$6-$D$4))&gt;=50,IF(SUMIFS(OFFSET(データ_研究棟施設!$M$5:$M$1048576,0,ROUND(AN$8*24,1)),データ_研究棟施設!$J$5:$J$1048576,OFFSET($G$9,ROW()-ROW($N$9),AN$6-$D$4))&gt;=100*$E104,"×","△"),IF(OR(AN$8&lt;9/24,AN$8&gt;=17/24,AN$110="△"),"△","〇")))</f>
        <v>△</v>
      </c>
      <c r="AO104" s="29" t="str">
        <f ca="1">IF(OR(AO$9="×",AO$110="×"),"×",IF(SUMIFS(OFFSET(データ_研究棟施設!$M$5:$M$1048576,0,ROUND(AO$8*24,1)),データ_研究棟施設!$J$5:$J$1048576,OFFSET($G$9,ROW()-ROW($N$9),AO$6-$D$4))&gt;=50,IF(SUMIFS(OFFSET(データ_研究棟施設!$M$5:$M$1048576,0,ROUND(AO$8*24,1)),データ_研究棟施設!$J$5:$J$1048576,OFFSET($G$9,ROW()-ROW($N$9),AO$6-$D$4))&gt;=100*$E104,"×","△"),IF(OR(AO$8&lt;9/24,AO$8&gt;=17/24,AO$110="△"),"△","〇")))</f>
        <v>△</v>
      </c>
      <c r="AP104" s="29" t="str">
        <f ca="1">IF(OR(AP$9="×",AP$110="×"),"×",IF(SUMIFS(OFFSET(データ_研究棟施設!$M$5:$M$1048576,0,ROUND(AP$8*24,1)),データ_研究棟施設!$J$5:$J$1048576,OFFSET($G$9,ROW()-ROW($N$9),AP$6-$D$4))&gt;=50,IF(SUMIFS(OFFSET(データ_研究棟施設!$M$5:$M$1048576,0,ROUND(AP$8*24,1)),データ_研究棟施設!$J$5:$J$1048576,OFFSET($G$9,ROW()-ROW($N$9),AP$6-$D$4))&gt;=100*$E104,"×","△"),IF(OR(AP$8&lt;9/24,AP$8&gt;=17/24,AP$110="△"),"△","〇")))</f>
        <v>△</v>
      </c>
      <c r="AQ104" s="29" t="str">
        <f ca="1">IF(OR(AQ$9="×",AQ$110="×"),"×",IF(SUMIFS(OFFSET(データ_研究棟施設!$M$5:$M$1048576,0,ROUND(AQ$8*24,1)),データ_研究棟施設!$J$5:$J$1048576,OFFSET($G$9,ROW()-ROW($N$9),AQ$6-$D$4))&gt;=50,IF(SUMIFS(OFFSET(データ_研究棟施設!$M$5:$M$1048576,0,ROUND(AQ$8*24,1)),データ_研究棟施設!$J$5:$J$1048576,OFFSET($G$9,ROW()-ROW($N$9),AQ$6-$D$4))&gt;=100*$E104,"×","△"),IF(OR(AQ$8&lt;9/24,AQ$8&gt;=17/24,AQ$110="△"),"△","〇")))</f>
        <v>△</v>
      </c>
      <c r="AR104" s="29" t="str">
        <f ca="1">IF(OR(AR$9="×",AR$110="×"),"×",IF(SUMIFS(OFFSET(データ_研究棟施設!$M$5:$M$1048576,0,ROUND(AR$8*24,1)),データ_研究棟施設!$J$5:$J$1048576,OFFSET($G$9,ROW()-ROW($N$9),AR$6-$D$4))&gt;=50,IF(SUMIFS(OFFSET(データ_研究棟施設!$M$5:$M$1048576,0,ROUND(AR$8*24,1)),データ_研究棟施設!$J$5:$J$1048576,OFFSET($G$9,ROW()-ROW($N$9),AR$6-$D$4))&gt;=100*$E104,"×","△"),IF(OR(AR$8&lt;9/24,AR$8&gt;=17/24,AR$110="△"),"△","〇")))</f>
        <v>△</v>
      </c>
      <c r="AS104" s="29" t="str">
        <f ca="1">IF(OR(AS$9="×",AS$110="×"),"×",IF(SUMIFS(OFFSET(データ_研究棟施設!$M$5:$M$1048576,0,ROUND(AS$8*24,1)),データ_研究棟施設!$J$5:$J$1048576,OFFSET($G$9,ROW()-ROW($N$9),AS$6-$D$4))&gt;=50,IF(SUMIFS(OFFSET(データ_研究棟施設!$M$5:$M$1048576,0,ROUND(AS$8*24,1)),データ_研究棟施設!$J$5:$J$1048576,OFFSET($G$9,ROW()-ROW($N$9),AS$6-$D$4))&gt;=100*$E104,"×","△"),IF(OR(AS$8&lt;9/24,AS$8&gt;=17/24,AS$110="△"),"△","〇")))</f>
        <v>△</v>
      </c>
      <c r="AT104" s="29" t="str">
        <f ca="1">IF(OR(AT$9="×",AT$110="×"),"×",IF(SUMIFS(OFFSET(データ_研究棟施設!$M$5:$M$1048576,0,ROUND(AT$8*24,1)),データ_研究棟施設!$J$5:$J$1048576,OFFSET($G$9,ROW()-ROW($N$9),AT$6-$D$4))&gt;=50,IF(SUMIFS(OFFSET(データ_研究棟施設!$M$5:$M$1048576,0,ROUND(AT$8*24,1)),データ_研究棟施設!$J$5:$J$1048576,OFFSET($G$9,ROW()-ROW($N$9),AT$6-$D$4))&gt;=100*$E104,"×","△"),IF(OR(AT$8&lt;9/24,AT$8&gt;=17/24,AT$110="△"),"△","〇")))</f>
        <v>△</v>
      </c>
      <c r="AU104" s="28" t="str">
        <f ca="1">IF(OR(AU$9="×",AU$110="×"),"×",IF(SUMIFS(OFFSET(データ_研究棟施設!$M$5:$M$1048576,0,ROUND(AU$8*24,1)),データ_研究棟施設!$J$5:$J$1048576,OFFSET($G$9,ROW()-ROW($N$9),AU$6-$D$4))&gt;=50,IF(SUMIFS(OFFSET(データ_研究棟施設!$M$5:$M$1048576,0,ROUND(AU$8*24,1)),データ_研究棟施設!$J$5:$J$1048576,OFFSET($G$9,ROW()-ROW($N$9),AU$6-$D$4))&gt;=100*$E104,"×","△"),IF(OR(AU$8&lt;9/24,AU$8&gt;=17/24,AU$110="△"),"△","〇")))</f>
        <v>〇</v>
      </c>
      <c r="AV104" s="29" t="str">
        <f ca="1">IF(OR(AV$9="×",AV$110="×"),"×",IF(SUMIFS(OFFSET(データ_研究棟施設!$M$5:$M$1048576,0,ROUND(AV$8*24,1)),データ_研究棟施設!$J$5:$J$1048576,OFFSET($G$9,ROW()-ROW($N$9),AV$6-$D$4))&gt;=50,IF(SUMIFS(OFFSET(データ_研究棟施設!$M$5:$M$1048576,0,ROUND(AV$8*24,1)),データ_研究棟施設!$J$5:$J$1048576,OFFSET($G$9,ROW()-ROW($N$9),AV$6-$D$4))&gt;=100*$E104,"×","△"),IF(OR(AV$8&lt;9/24,AV$8&gt;=17/24,AV$110="△"),"△","〇")))</f>
        <v>〇</v>
      </c>
      <c r="AW104" s="29" t="str">
        <f ca="1">IF(OR(AW$9="×",AW$110="×"),"×",IF(SUMIFS(OFFSET(データ_研究棟施設!$M$5:$M$1048576,0,ROUND(AW$8*24,1)),データ_研究棟施設!$J$5:$J$1048576,OFFSET($G$9,ROW()-ROW($N$9),AW$6-$D$4))&gt;=50,IF(SUMIFS(OFFSET(データ_研究棟施設!$M$5:$M$1048576,0,ROUND(AW$8*24,1)),データ_研究棟施設!$J$5:$J$1048576,OFFSET($G$9,ROW()-ROW($N$9),AW$6-$D$4))&gt;=100*$E104,"×","△"),IF(OR(AW$8&lt;9/24,AW$8&gt;=17/24,AW$110="△"),"△","〇")))</f>
        <v>〇</v>
      </c>
      <c r="AX104" s="30" t="str">
        <f ca="1">IF(OR(AX$9="×",AX$110="×"),"×",IF(SUMIFS(OFFSET(データ_研究棟施設!$M$5:$M$1048576,0,ROUND(AX$8*24,1)),データ_研究棟施設!$J$5:$J$1048576,OFFSET($G$9,ROW()-ROW($N$9),AX$6-$D$4))&gt;=50,IF(SUMIFS(OFFSET(データ_研究棟施設!$M$5:$M$1048576,0,ROUND(AX$8*24,1)),データ_研究棟施設!$J$5:$J$1048576,OFFSET($G$9,ROW()-ROW($N$9),AX$6-$D$4))&gt;=100*$E104,"×","△"),IF(OR(AX$8&lt;9/24,AX$8&gt;=17/24,AX$110="△"),"△","〇")))</f>
        <v>〇</v>
      </c>
      <c r="AY104" s="29" t="str">
        <f ca="1">IF(OR(AY$9="×",AY$110="×"),"×",IF(SUMIFS(OFFSET(データ_研究棟施設!$M$5:$M$1048576,0,ROUND(AY$8*24,1)),データ_研究棟施設!$J$5:$J$1048576,OFFSET($G$9,ROW()-ROW($N$9),AY$6-$D$4))&gt;=50,IF(SUMIFS(OFFSET(データ_研究棟施設!$M$5:$M$1048576,0,ROUND(AY$8*24,1)),データ_研究棟施設!$J$5:$J$1048576,OFFSET($G$9,ROW()-ROW($N$9),AY$6-$D$4))&gt;=100*$E104,"×","△"),IF(OR(AY$8&lt;9/24,AY$8&gt;=17/24,AY$110="△"),"△","〇")))</f>
        <v>〇</v>
      </c>
      <c r="AZ104" s="29" t="str">
        <f ca="1">IF(OR(AZ$9="×",AZ$110="×"),"×",IF(SUMIFS(OFFSET(データ_研究棟施設!$M$5:$M$1048576,0,ROUND(AZ$8*24,1)),データ_研究棟施設!$J$5:$J$1048576,OFFSET($G$9,ROW()-ROW($N$9),AZ$6-$D$4))&gt;=50,IF(SUMIFS(OFFSET(データ_研究棟施設!$M$5:$M$1048576,0,ROUND(AZ$8*24,1)),データ_研究棟施設!$J$5:$J$1048576,OFFSET($G$9,ROW()-ROW($N$9),AZ$6-$D$4))&gt;=100*$E104,"×","△"),IF(OR(AZ$8&lt;9/24,AZ$8&gt;=17/24,AZ$110="△"),"△","〇")))</f>
        <v>〇</v>
      </c>
      <c r="BA104" s="29" t="str">
        <f ca="1">IF(OR(BA$9="×",BA$110="×"),"×",IF(SUMIFS(OFFSET(データ_研究棟施設!$M$5:$M$1048576,0,ROUND(BA$8*24,1)),データ_研究棟施設!$J$5:$J$1048576,OFFSET($G$9,ROW()-ROW($N$9),BA$6-$D$4))&gt;=50,IF(SUMIFS(OFFSET(データ_研究棟施設!$M$5:$M$1048576,0,ROUND(BA$8*24,1)),データ_研究棟施設!$J$5:$J$1048576,OFFSET($G$9,ROW()-ROW($N$9),BA$6-$D$4))&gt;=100*$E104,"×","△"),IF(OR(BA$8&lt;9/24,BA$8&gt;=17/24,BA$110="△"),"△","〇")))</f>
        <v>〇</v>
      </c>
      <c r="BB104" s="29" t="str">
        <f ca="1">IF(OR(BB$9="×",BB$110="×"),"×",IF(SUMIFS(OFFSET(データ_研究棟施設!$M$5:$M$1048576,0,ROUND(BB$8*24,1)),データ_研究棟施設!$J$5:$J$1048576,OFFSET($G$9,ROW()-ROW($N$9),BB$6-$D$4))&gt;=50,IF(SUMIFS(OFFSET(データ_研究棟施設!$M$5:$M$1048576,0,ROUND(BB$8*24,1)),データ_研究棟施設!$J$5:$J$1048576,OFFSET($G$9,ROW()-ROW($N$9),BB$6-$D$4))&gt;=100*$E104,"×","△"),IF(OR(BB$8&lt;9/24,BB$8&gt;=17/24,BB$110="△"),"△","〇")))</f>
        <v>〇</v>
      </c>
      <c r="BC104" s="28" t="str">
        <f ca="1">IF(OR(BC$9="×",BC$110="×"),"×",IF(SUMIFS(OFFSET(データ_研究棟施設!$M$5:$M$1048576,0,ROUND(BC$8*24,1)),データ_研究棟施設!$J$5:$J$1048576,OFFSET($G$9,ROW()-ROW($N$9),BC$6-$D$4))&gt;=50,IF(SUMIFS(OFFSET(データ_研究棟施設!$M$5:$M$1048576,0,ROUND(BC$8*24,1)),データ_研究棟施設!$J$5:$J$1048576,OFFSET($G$9,ROW()-ROW($N$9),BC$6-$D$4))&gt;=100*$E104,"×","△"),IF(OR(BC$8&lt;9/24,BC$8&gt;=17/24,BC$110="△"),"△","〇")))</f>
        <v>△</v>
      </c>
      <c r="BD104" s="29" t="str">
        <f ca="1">IF(OR(BD$9="×",BD$110="×"),"×",IF(SUMIFS(OFFSET(データ_研究棟施設!$M$5:$M$1048576,0,ROUND(BD$8*24,1)),データ_研究棟施設!$J$5:$J$1048576,OFFSET($G$9,ROW()-ROW($N$9),BD$6-$D$4))&gt;=50,IF(SUMIFS(OFFSET(データ_研究棟施設!$M$5:$M$1048576,0,ROUND(BD$8*24,1)),データ_研究棟施設!$J$5:$J$1048576,OFFSET($G$9,ROW()-ROW($N$9),BD$6-$D$4))&gt;=100*$E104,"×","△"),IF(OR(BD$8&lt;9/24,BD$8&gt;=17/24,BD$110="△"),"△","〇")))</f>
        <v>△</v>
      </c>
      <c r="BE104" s="29" t="str">
        <f ca="1">IF(OR(BE$9="×",BE$110="×"),"×",IF(SUMIFS(OFFSET(データ_研究棟施設!$M$5:$M$1048576,0,ROUND(BE$8*24,1)),データ_研究棟施設!$J$5:$J$1048576,OFFSET($G$9,ROW()-ROW($N$9),BE$6-$D$4))&gt;=50,IF(SUMIFS(OFFSET(データ_研究棟施設!$M$5:$M$1048576,0,ROUND(BE$8*24,1)),データ_研究棟施設!$J$5:$J$1048576,OFFSET($G$9,ROW()-ROW($N$9),BE$6-$D$4))&gt;=100*$E104,"×","△"),IF(OR(BE$8&lt;9/24,BE$8&gt;=17/24,BE$110="△"),"△","〇")))</f>
        <v>△</v>
      </c>
      <c r="BF104" s="30" t="str">
        <f ca="1">IF(OR(BF$9="×",BF$110="×"),"×",IF(SUMIFS(OFFSET(データ_研究棟施設!$M$5:$M$1048576,0,ROUND(BF$8*24,1)),データ_研究棟施設!$J$5:$J$1048576,OFFSET($G$9,ROW()-ROW($N$9),BF$6-$D$4))&gt;=50,IF(SUMIFS(OFFSET(データ_研究棟施設!$M$5:$M$1048576,0,ROUND(BF$8*24,1)),データ_研究棟施設!$J$5:$J$1048576,OFFSET($G$9,ROW()-ROW($N$9),BF$6-$D$4))&gt;=100*$E104,"×","△"),IF(OR(BF$8&lt;9/24,BF$8&gt;=17/24,BF$110="△"),"△","〇")))</f>
        <v>△</v>
      </c>
      <c r="BG104" s="29" t="str">
        <f ca="1">IF(OR(BG$9="×",BG$110="×"),"×",IF(SUMIFS(OFFSET(データ_研究棟施設!$M$5:$M$1048576,0,ROUND(BG$8*24,1)),データ_研究棟施設!$J$5:$J$1048576,OFFSET($G$9,ROW()-ROW($N$9),BG$6-$D$4))&gt;=50,IF(SUMIFS(OFFSET(データ_研究棟施設!$M$5:$M$1048576,0,ROUND(BG$8*24,1)),データ_研究棟施設!$J$5:$J$1048576,OFFSET($G$9,ROW()-ROW($N$9),BG$6-$D$4))&gt;=100*$E104,"×","△"),IF(OR(BG$8&lt;9/24,BG$8&gt;=17/24,BG$110="△"),"△","〇")))</f>
        <v>△</v>
      </c>
      <c r="BH104" s="29" t="str">
        <f ca="1">IF(OR(BH$9="×",BH$110="×"),"×",IF(SUMIFS(OFFSET(データ_研究棟施設!$M$5:$M$1048576,0,ROUND(BH$8*24,1)),データ_研究棟施設!$J$5:$J$1048576,OFFSET($G$9,ROW()-ROW($N$9),BH$6-$D$4))&gt;=50,IF(SUMIFS(OFFSET(データ_研究棟施設!$M$5:$M$1048576,0,ROUND(BH$8*24,1)),データ_研究棟施設!$J$5:$J$1048576,OFFSET($G$9,ROW()-ROW($N$9),BH$6-$D$4))&gt;=100*$E104,"×","△"),IF(OR(BH$8&lt;9/24,BH$8&gt;=17/24,BH$110="△"),"△","〇")))</f>
        <v>△</v>
      </c>
      <c r="BI104" s="37" t="str">
        <f ca="1">IF(OR(BI$9="×",BI$110="×"),"×",IF(SUMIFS(OFFSET(データ_研究棟施設!$M$5:$M$1048576,0,ROUND(BI$8*24,1)),データ_研究棟施設!$J$5:$J$1048576,OFFSET($G$9,ROW()-ROW($N$9),BI$6-$D$4))&gt;=50,IF(SUMIFS(OFFSET(データ_研究棟施設!$M$5:$M$1048576,0,ROUND(BI$8*24,1)),データ_研究棟施設!$J$5:$J$1048576,OFFSET($G$9,ROW()-ROW($N$9),BI$6-$D$4))&gt;=100*$E104,"×","△"),IF(OR(BI$8&lt;9/24,BI$8&gt;=17/24,BI$110="△"),"△","〇")))</f>
        <v>△</v>
      </c>
      <c r="BJ104" s="36" t="str">
        <f ca="1">IF(OR(BJ$9="×",BJ$110="×"),"×",IF(SUMIFS(OFFSET(データ_研究棟施設!$M$5:$M$1048576,0,ROUND(BJ$8*24,1)),データ_研究棟施設!$J$5:$J$1048576,OFFSET($G$9,ROW()-ROW($N$9),BJ$6-$D$4))&gt;=50,IF(SUMIFS(OFFSET(データ_研究棟施設!$M$5:$M$1048576,0,ROUND(BJ$8*24,1)),データ_研究棟施設!$J$5:$J$1048576,OFFSET($G$9,ROW()-ROW($N$9),BJ$6-$D$4))&gt;=100*$E104,"×","△"),IF(OR(BJ$8&lt;9/24,BJ$8&gt;=17/24,BJ$110="△"),"△","〇")))</f>
        <v>△</v>
      </c>
      <c r="BK104" s="29" t="str">
        <f ca="1">IF(OR(BK$9="×",BK$110="×"),"×",IF(SUMIFS(OFFSET(データ_研究棟施設!$M$5:$M$1048576,0,ROUND(BK$8*24,1)),データ_研究棟施設!$J$5:$J$1048576,OFFSET($G$9,ROW()-ROW($N$9),BK$6-$D$4))&gt;=50,IF(SUMIFS(OFFSET(データ_研究棟施設!$M$5:$M$1048576,0,ROUND(BK$8*24,1)),データ_研究棟施設!$J$5:$J$1048576,OFFSET($G$9,ROW()-ROW($N$9),BK$6-$D$4))&gt;=100*$E104,"×","△"),IF(OR(BK$8&lt;9/24,BK$8&gt;=17/24,BK$110="△"),"△","〇")))</f>
        <v>△</v>
      </c>
      <c r="BL104" s="29" t="str">
        <f ca="1">IF(OR(BL$9="×",BL$110="×"),"×",IF(SUMIFS(OFFSET(データ_研究棟施設!$M$5:$M$1048576,0,ROUND(BL$8*24,1)),データ_研究棟施設!$J$5:$J$1048576,OFFSET($G$9,ROW()-ROW($N$9),BL$6-$D$4))&gt;=50,IF(SUMIFS(OFFSET(データ_研究棟施設!$M$5:$M$1048576,0,ROUND(BL$8*24,1)),データ_研究棟施設!$J$5:$J$1048576,OFFSET($G$9,ROW()-ROW($N$9),BL$6-$D$4))&gt;=100*$E104,"×","△"),IF(OR(BL$8&lt;9/24,BL$8&gt;=17/24,BL$110="△"),"△","〇")))</f>
        <v>△</v>
      </c>
      <c r="BM104" s="29" t="str">
        <f ca="1">IF(OR(BM$9="×",BM$110="×"),"×",IF(SUMIFS(OFFSET(データ_研究棟施設!$M$5:$M$1048576,0,ROUND(BM$8*24,1)),データ_研究棟施設!$J$5:$J$1048576,OFFSET($G$9,ROW()-ROW($N$9),BM$6-$D$4))&gt;=50,IF(SUMIFS(OFFSET(データ_研究棟施設!$M$5:$M$1048576,0,ROUND(BM$8*24,1)),データ_研究棟施設!$J$5:$J$1048576,OFFSET($G$9,ROW()-ROW($N$9),BM$6-$D$4))&gt;=100*$E104,"×","△"),IF(OR(BM$8&lt;9/24,BM$8&gt;=17/24,BM$110="△"),"△","〇")))</f>
        <v>△</v>
      </c>
      <c r="BN104" s="29" t="str">
        <f ca="1">IF(OR(BN$9="×",BN$110="×"),"×",IF(SUMIFS(OFFSET(データ_研究棟施設!$M$5:$M$1048576,0,ROUND(BN$8*24,1)),データ_研究棟施設!$J$5:$J$1048576,OFFSET($G$9,ROW()-ROW($N$9),BN$6-$D$4))&gt;=50,IF(SUMIFS(OFFSET(データ_研究棟施設!$M$5:$M$1048576,0,ROUND(BN$8*24,1)),データ_研究棟施設!$J$5:$J$1048576,OFFSET($G$9,ROW()-ROW($N$9),BN$6-$D$4))&gt;=100*$E104,"×","△"),IF(OR(BN$8&lt;9/24,BN$8&gt;=17/24,BN$110="△"),"△","〇")))</f>
        <v>△</v>
      </c>
      <c r="BO104" s="29" t="str">
        <f ca="1">IF(OR(BO$9="×",BO$110="×"),"×",IF(SUMIFS(OFFSET(データ_研究棟施設!$M$5:$M$1048576,0,ROUND(BO$8*24,1)),データ_研究棟施設!$J$5:$J$1048576,OFFSET($G$9,ROW()-ROW($N$9),BO$6-$D$4))&gt;=50,IF(SUMIFS(OFFSET(データ_研究棟施設!$M$5:$M$1048576,0,ROUND(BO$8*24,1)),データ_研究棟施設!$J$5:$J$1048576,OFFSET($G$9,ROW()-ROW($N$9),BO$6-$D$4))&gt;=100*$E104,"×","△"),IF(OR(BO$8&lt;9/24,BO$8&gt;=17/24,BO$110="△"),"△","〇")))</f>
        <v>△</v>
      </c>
      <c r="BP104" s="29" t="str">
        <f ca="1">IF(OR(BP$9="×",BP$110="×"),"×",IF(SUMIFS(OFFSET(データ_研究棟施設!$M$5:$M$1048576,0,ROUND(BP$8*24,1)),データ_研究棟施設!$J$5:$J$1048576,OFFSET($G$9,ROW()-ROW($N$9),BP$6-$D$4))&gt;=50,IF(SUMIFS(OFFSET(データ_研究棟施設!$M$5:$M$1048576,0,ROUND(BP$8*24,1)),データ_研究棟施設!$J$5:$J$1048576,OFFSET($G$9,ROW()-ROW($N$9),BP$6-$D$4))&gt;=100*$E104,"×","△"),IF(OR(BP$8&lt;9/24,BP$8&gt;=17/24,BP$110="△"),"△","〇")))</f>
        <v>△</v>
      </c>
      <c r="BQ104" s="29" t="str">
        <f ca="1">IF(OR(BQ$9="×",BQ$110="×"),"×",IF(SUMIFS(OFFSET(データ_研究棟施設!$M$5:$M$1048576,0,ROUND(BQ$8*24,1)),データ_研究棟施設!$J$5:$J$1048576,OFFSET($G$9,ROW()-ROW($N$9),BQ$6-$D$4))&gt;=50,IF(SUMIFS(OFFSET(データ_研究棟施設!$M$5:$M$1048576,0,ROUND(BQ$8*24,1)),データ_研究棟施設!$J$5:$J$1048576,OFFSET($G$9,ROW()-ROW($N$9),BQ$6-$D$4))&gt;=100*$E104,"×","△"),IF(OR(BQ$8&lt;9/24,BQ$8&gt;=17/24,BQ$110="△"),"△","〇")))</f>
        <v>△</v>
      </c>
      <c r="BR104" s="29" t="str">
        <f ca="1">IF(OR(BR$9="×",BR$110="×"),"×",IF(SUMIFS(OFFSET(データ_研究棟施設!$M$5:$M$1048576,0,ROUND(BR$8*24,1)),データ_研究棟施設!$J$5:$J$1048576,OFFSET($G$9,ROW()-ROW($N$9),BR$6-$D$4))&gt;=50,IF(SUMIFS(OFFSET(データ_研究棟施設!$M$5:$M$1048576,0,ROUND(BR$8*24,1)),データ_研究棟施設!$J$5:$J$1048576,OFFSET($G$9,ROW()-ROW($N$9),BR$6-$D$4))&gt;=100*$E104,"×","△"),IF(OR(BR$8&lt;9/24,BR$8&gt;=17/24,BR$110="△"),"△","〇")))</f>
        <v>△</v>
      </c>
      <c r="BS104" s="28" t="str">
        <f ca="1">IF(OR(BS$9="×",BS$110="×"),"×",IF(SUMIFS(OFFSET(データ_研究棟施設!$M$5:$M$1048576,0,ROUND(BS$8*24,1)),データ_研究棟施設!$J$5:$J$1048576,OFFSET($G$9,ROW()-ROW($N$9),BS$6-$D$4))&gt;=50,IF(SUMIFS(OFFSET(データ_研究棟施設!$M$5:$M$1048576,0,ROUND(BS$8*24,1)),データ_研究棟施設!$J$5:$J$1048576,OFFSET($G$9,ROW()-ROW($N$9),BS$6-$D$4))&gt;=100*$E104,"×","△"),IF(OR(BS$8&lt;9/24,BS$8&gt;=17/24,BS$110="△"),"△","〇")))</f>
        <v>〇</v>
      </c>
      <c r="BT104" s="29" t="str">
        <f ca="1">IF(OR(BT$9="×",BT$110="×"),"×",IF(SUMIFS(OFFSET(データ_研究棟施設!$M$5:$M$1048576,0,ROUND(BT$8*24,1)),データ_研究棟施設!$J$5:$J$1048576,OFFSET($G$9,ROW()-ROW($N$9),BT$6-$D$4))&gt;=50,IF(SUMIFS(OFFSET(データ_研究棟施設!$M$5:$M$1048576,0,ROUND(BT$8*24,1)),データ_研究棟施設!$J$5:$J$1048576,OFFSET($G$9,ROW()-ROW($N$9),BT$6-$D$4))&gt;=100*$E104,"×","△"),IF(OR(BT$8&lt;9/24,BT$8&gt;=17/24,BT$110="△"),"△","〇")))</f>
        <v>〇</v>
      </c>
      <c r="BU104" s="29" t="str">
        <f ca="1">IF(OR(BU$9="×",BU$110="×"),"×",IF(SUMIFS(OFFSET(データ_研究棟施設!$M$5:$M$1048576,0,ROUND(BU$8*24,1)),データ_研究棟施設!$J$5:$J$1048576,OFFSET($G$9,ROW()-ROW($N$9),BU$6-$D$4))&gt;=50,IF(SUMIFS(OFFSET(データ_研究棟施設!$M$5:$M$1048576,0,ROUND(BU$8*24,1)),データ_研究棟施設!$J$5:$J$1048576,OFFSET($G$9,ROW()-ROW($N$9),BU$6-$D$4))&gt;=100*$E104,"×","△"),IF(OR(BU$8&lt;9/24,BU$8&gt;=17/24,BU$110="△"),"△","〇")))</f>
        <v>〇</v>
      </c>
      <c r="BV104" s="30" t="str">
        <f ca="1">IF(OR(BV$9="×",BV$110="×"),"×",IF(SUMIFS(OFFSET(データ_研究棟施設!$M$5:$M$1048576,0,ROUND(BV$8*24,1)),データ_研究棟施設!$J$5:$J$1048576,OFFSET($G$9,ROW()-ROW($N$9),BV$6-$D$4))&gt;=50,IF(SUMIFS(OFFSET(データ_研究棟施設!$M$5:$M$1048576,0,ROUND(BV$8*24,1)),データ_研究棟施設!$J$5:$J$1048576,OFFSET($G$9,ROW()-ROW($N$9),BV$6-$D$4))&gt;=100*$E104,"×","△"),IF(OR(BV$8&lt;9/24,BV$8&gt;=17/24,BV$110="△"),"△","〇")))</f>
        <v>〇</v>
      </c>
      <c r="BW104" s="29" t="str">
        <f ca="1">IF(OR(BW$9="×",BW$110="×"),"×",IF(SUMIFS(OFFSET(データ_研究棟施設!$M$5:$M$1048576,0,ROUND(BW$8*24,1)),データ_研究棟施設!$J$5:$J$1048576,OFFSET($G$9,ROW()-ROW($N$9),BW$6-$D$4))&gt;=50,IF(SUMIFS(OFFSET(データ_研究棟施設!$M$5:$M$1048576,0,ROUND(BW$8*24,1)),データ_研究棟施設!$J$5:$J$1048576,OFFSET($G$9,ROW()-ROW($N$9),BW$6-$D$4))&gt;=100*$E104,"×","△"),IF(OR(BW$8&lt;9/24,BW$8&gt;=17/24,BW$110="△"),"△","〇")))</f>
        <v>〇</v>
      </c>
      <c r="BX104" s="29" t="str">
        <f ca="1">IF(OR(BX$9="×",BX$110="×"),"×",IF(SUMIFS(OFFSET(データ_研究棟施設!$M$5:$M$1048576,0,ROUND(BX$8*24,1)),データ_研究棟施設!$J$5:$J$1048576,OFFSET($G$9,ROW()-ROW($N$9),BX$6-$D$4))&gt;=50,IF(SUMIFS(OFFSET(データ_研究棟施設!$M$5:$M$1048576,0,ROUND(BX$8*24,1)),データ_研究棟施設!$J$5:$J$1048576,OFFSET($G$9,ROW()-ROW($N$9),BX$6-$D$4))&gt;=100*$E104,"×","△"),IF(OR(BX$8&lt;9/24,BX$8&gt;=17/24,BX$110="△"),"△","〇")))</f>
        <v>〇</v>
      </c>
      <c r="BY104" s="29" t="str">
        <f ca="1">IF(OR(BY$9="×",BY$110="×"),"×",IF(SUMIFS(OFFSET(データ_研究棟施設!$M$5:$M$1048576,0,ROUND(BY$8*24,1)),データ_研究棟施設!$J$5:$J$1048576,OFFSET($G$9,ROW()-ROW($N$9),BY$6-$D$4))&gt;=50,IF(SUMIFS(OFFSET(データ_研究棟施設!$M$5:$M$1048576,0,ROUND(BY$8*24,1)),データ_研究棟施設!$J$5:$J$1048576,OFFSET($G$9,ROW()-ROW($N$9),BY$6-$D$4))&gt;=100*$E104,"×","△"),IF(OR(BY$8&lt;9/24,BY$8&gt;=17/24,BY$110="△"),"△","〇")))</f>
        <v>〇</v>
      </c>
      <c r="BZ104" s="29" t="str">
        <f ca="1">IF(OR(BZ$9="×",BZ$110="×"),"×",IF(SUMIFS(OFFSET(データ_研究棟施設!$M$5:$M$1048576,0,ROUND(BZ$8*24,1)),データ_研究棟施設!$J$5:$J$1048576,OFFSET($G$9,ROW()-ROW($N$9),BZ$6-$D$4))&gt;=50,IF(SUMIFS(OFFSET(データ_研究棟施設!$M$5:$M$1048576,0,ROUND(BZ$8*24,1)),データ_研究棟施設!$J$5:$J$1048576,OFFSET($G$9,ROW()-ROW($N$9),BZ$6-$D$4))&gt;=100*$E104,"×","△"),IF(OR(BZ$8&lt;9/24,BZ$8&gt;=17/24,BZ$110="△"),"△","〇")))</f>
        <v>〇</v>
      </c>
      <c r="CA104" s="28" t="str">
        <f ca="1">IF(OR(CA$9="×",CA$110="×"),"×",IF(SUMIFS(OFFSET(データ_研究棟施設!$M$5:$M$1048576,0,ROUND(CA$8*24,1)),データ_研究棟施設!$J$5:$J$1048576,OFFSET($G$9,ROW()-ROW($N$9),CA$6-$D$4))&gt;=50,IF(SUMIFS(OFFSET(データ_研究棟施設!$M$5:$M$1048576,0,ROUND(CA$8*24,1)),データ_研究棟施設!$J$5:$J$1048576,OFFSET($G$9,ROW()-ROW($N$9),CA$6-$D$4))&gt;=100*$E104,"×","△"),IF(OR(CA$8&lt;9/24,CA$8&gt;=17/24,CA$110="△"),"△","〇")))</f>
        <v>△</v>
      </c>
      <c r="CB104" s="29" t="str">
        <f ca="1">IF(OR(CB$9="×",CB$110="×"),"×",IF(SUMIFS(OFFSET(データ_研究棟施設!$M$5:$M$1048576,0,ROUND(CB$8*24,1)),データ_研究棟施設!$J$5:$J$1048576,OFFSET($G$9,ROW()-ROW($N$9),CB$6-$D$4))&gt;=50,IF(SUMIFS(OFFSET(データ_研究棟施設!$M$5:$M$1048576,0,ROUND(CB$8*24,1)),データ_研究棟施設!$J$5:$J$1048576,OFFSET($G$9,ROW()-ROW($N$9),CB$6-$D$4))&gt;=100*$E104,"×","△"),IF(OR(CB$8&lt;9/24,CB$8&gt;=17/24,CB$110="△"),"△","〇")))</f>
        <v>△</v>
      </c>
      <c r="CC104" s="29" t="str">
        <f ca="1">IF(OR(CC$9="×",CC$110="×"),"×",IF(SUMIFS(OFFSET(データ_研究棟施設!$M$5:$M$1048576,0,ROUND(CC$8*24,1)),データ_研究棟施設!$J$5:$J$1048576,OFFSET($G$9,ROW()-ROW($N$9),CC$6-$D$4))&gt;=50,IF(SUMIFS(OFFSET(データ_研究棟施設!$M$5:$M$1048576,0,ROUND(CC$8*24,1)),データ_研究棟施設!$J$5:$J$1048576,OFFSET($G$9,ROW()-ROW($N$9),CC$6-$D$4))&gt;=100*$E104,"×","△"),IF(OR(CC$8&lt;9/24,CC$8&gt;=17/24,CC$110="△"),"△","〇")))</f>
        <v>△</v>
      </c>
      <c r="CD104" s="30" t="str">
        <f ca="1">IF(OR(CD$9="×",CD$110="×"),"×",IF(SUMIFS(OFFSET(データ_研究棟施設!$M$5:$M$1048576,0,ROUND(CD$8*24,1)),データ_研究棟施設!$J$5:$J$1048576,OFFSET($G$9,ROW()-ROW($N$9),CD$6-$D$4))&gt;=50,IF(SUMIFS(OFFSET(データ_研究棟施設!$M$5:$M$1048576,0,ROUND(CD$8*24,1)),データ_研究棟施設!$J$5:$J$1048576,OFFSET($G$9,ROW()-ROW($N$9),CD$6-$D$4))&gt;=100*$E104,"×","△"),IF(OR(CD$8&lt;9/24,CD$8&gt;=17/24,CD$110="△"),"△","〇")))</f>
        <v>△</v>
      </c>
      <c r="CE104" s="29" t="str">
        <f ca="1">IF(OR(CE$9="×",CE$110="×"),"×",IF(SUMIFS(OFFSET(データ_研究棟施設!$M$5:$M$1048576,0,ROUND(CE$8*24,1)),データ_研究棟施設!$J$5:$J$1048576,OFFSET($G$9,ROW()-ROW($N$9),CE$6-$D$4))&gt;=50,IF(SUMIFS(OFFSET(データ_研究棟施設!$M$5:$M$1048576,0,ROUND(CE$8*24,1)),データ_研究棟施設!$J$5:$J$1048576,OFFSET($G$9,ROW()-ROW($N$9),CE$6-$D$4))&gt;=100*$E104,"×","△"),IF(OR(CE$8&lt;9/24,CE$8&gt;=17/24,CE$110="△"),"△","〇")))</f>
        <v>△</v>
      </c>
      <c r="CF104" s="29" t="str">
        <f ca="1">IF(OR(CF$9="×",CF$110="×"),"×",IF(SUMIFS(OFFSET(データ_研究棟施設!$M$5:$M$1048576,0,ROUND(CF$8*24,1)),データ_研究棟施設!$J$5:$J$1048576,OFFSET($G$9,ROW()-ROW($N$9),CF$6-$D$4))&gt;=50,IF(SUMIFS(OFFSET(データ_研究棟施設!$M$5:$M$1048576,0,ROUND(CF$8*24,1)),データ_研究棟施設!$J$5:$J$1048576,OFFSET($G$9,ROW()-ROW($N$9),CF$6-$D$4))&gt;=100*$E104,"×","△"),IF(OR(CF$8&lt;9/24,CF$8&gt;=17/24,CF$110="△"),"△","〇")))</f>
        <v>△</v>
      </c>
      <c r="CG104" s="37" t="str">
        <f ca="1">IF(OR(CG$9="×",CG$110="×"),"×",IF(SUMIFS(OFFSET(データ_研究棟施設!$M$5:$M$1048576,0,ROUND(CG$8*24,1)),データ_研究棟施設!$J$5:$J$1048576,OFFSET($G$9,ROW()-ROW($N$9),CG$6-$D$4))&gt;=50,IF(SUMIFS(OFFSET(データ_研究棟施設!$M$5:$M$1048576,0,ROUND(CG$8*24,1)),データ_研究棟施設!$J$5:$J$1048576,OFFSET($G$9,ROW()-ROW($N$9),CG$6-$D$4))&gt;=100*$E104,"×","△"),IF(OR(CG$8&lt;9/24,CG$8&gt;=17/24,CG$110="△"),"△","〇")))</f>
        <v>△</v>
      </c>
      <c r="CH104" s="36" t="str">
        <f ca="1">IF(OR(CH$9="×",CH$110="×"),"×",IF(SUMIFS(OFFSET(データ_研究棟施設!$M$5:$M$1048576,0,ROUND(CH$8*24,1)),データ_研究棟施設!$J$5:$J$1048576,OFFSET($G$9,ROW()-ROW($N$9),CH$6-$D$4))&gt;=50,IF(SUMIFS(OFFSET(データ_研究棟施設!$M$5:$M$1048576,0,ROUND(CH$8*24,1)),データ_研究棟施設!$J$5:$J$1048576,OFFSET($G$9,ROW()-ROW($N$9),CH$6-$D$4))&gt;=100*$E104,"×","△"),IF(OR(CH$8&lt;9/24,CH$8&gt;=17/24,CH$110="△"),"△","〇")))</f>
        <v>△</v>
      </c>
      <c r="CI104" s="29" t="str">
        <f ca="1">IF(OR(CI$9="×",CI$110="×"),"×",IF(SUMIFS(OFFSET(データ_研究棟施設!$M$5:$M$1048576,0,ROUND(CI$8*24,1)),データ_研究棟施設!$J$5:$J$1048576,OFFSET($G$9,ROW()-ROW($N$9),CI$6-$D$4))&gt;=50,IF(SUMIFS(OFFSET(データ_研究棟施設!$M$5:$M$1048576,0,ROUND(CI$8*24,1)),データ_研究棟施設!$J$5:$J$1048576,OFFSET($G$9,ROW()-ROW($N$9),CI$6-$D$4))&gt;=100*$E104,"×","△"),IF(OR(CI$8&lt;9/24,CI$8&gt;=17/24,CI$110="△"),"△","〇")))</f>
        <v>△</v>
      </c>
      <c r="CJ104" s="29" t="str">
        <f ca="1">IF(OR(CJ$9="×",CJ$110="×"),"×",IF(SUMIFS(OFFSET(データ_研究棟施設!$M$5:$M$1048576,0,ROUND(CJ$8*24,1)),データ_研究棟施設!$J$5:$J$1048576,OFFSET($G$9,ROW()-ROW($N$9),CJ$6-$D$4))&gt;=50,IF(SUMIFS(OFFSET(データ_研究棟施設!$M$5:$M$1048576,0,ROUND(CJ$8*24,1)),データ_研究棟施設!$J$5:$J$1048576,OFFSET($G$9,ROW()-ROW($N$9),CJ$6-$D$4))&gt;=100*$E104,"×","△"),IF(OR(CJ$8&lt;9/24,CJ$8&gt;=17/24,CJ$110="△"),"△","〇")))</f>
        <v>△</v>
      </c>
      <c r="CK104" s="29" t="str">
        <f ca="1">IF(OR(CK$9="×",CK$110="×"),"×",IF(SUMIFS(OFFSET(データ_研究棟施設!$M$5:$M$1048576,0,ROUND(CK$8*24,1)),データ_研究棟施設!$J$5:$J$1048576,OFFSET($G$9,ROW()-ROW($N$9),CK$6-$D$4))&gt;=50,IF(SUMIFS(OFFSET(データ_研究棟施設!$M$5:$M$1048576,0,ROUND(CK$8*24,1)),データ_研究棟施設!$J$5:$J$1048576,OFFSET($G$9,ROW()-ROW($N$9),CK$6-$D$4))&gt;=100*$E104,"×","△"),IF(OR(CK$8&lt;9/24,CK$8&gt;=17/24,CK$110="△"),"△","〇")))</f>
        <v>△</v>
      </c>
      <c r="CL104" s="29" t="str">
        <f ca="1">IF(OR(CL$9="×",CL$110="×"),"×",IF(SUMIFS(OFFSET(データ_研究棟施設!$M$5:$M$1048576,0,ROUND(CL$8*24,1)),データ_研究棟施設!$J$5:$J$1048576,OFFSET($G$9,ROW()-ROW($N$9),CL$6-$D$4))&gt;=50,IF(SUMIFS(OFFSET(データ_研究棟施設!$M$5:$M$1048576,0,ROUND(CL$8*24,1)),データ_研究棟施設!$J$5:$J$1048576,OFFSET($G$9,ROW()-ROW($N$9),CL$6-$D$4))&gt;=100*$E104,"×","△"),IF(OR(CL$8&lt;9/24,CL$8&gt;=17/24,CL$110="△"),"△","〇")))</f>
        <v>△</v>
      </c>
      <c r="CM104" s="29" t="str">
        <f ca="1">IF(OR(CM$9="×",CM$110="×"),"×",IF(SUMIFS(OFFSET(データ_研究棟施設!$M$5:$M$1048576,0,ROUND(CM$8*24,1)),データ_研究棟施設!$J$5:$J$1048576,OFFSET($G$9,ROW()-ROW($N$9),CM$6-$D$4))&gt;=50,IF(SUMIFS(OFFSET(データ_研究棟施設!$M$5:$M$1048576,0,ROUND(CM$8*24,1)),データ_研究棟施設!$J$5:$J$1048576,OFFSET($G$9,ROW()-ROW($N$9),CM$6-$D$4))&gt;=100*$E104,"×","△"),IF(OR(CM$8&lt;9/24,CM$8&gt;=17/24,CM$110="△"),"△","〇")))</f>
        <v>△</v>
      </c>
      <c r="CN104" s="29" t="str">
        <f ca="1">IF(OR(CN$9="×",CN$110="×"),"×",IF(SUMIFS(OFFSET(データ_研究棟施設!$M$5:$M$1048576,0,ROUND(CN$8*24,1)),データ_研究棟施設!$J$5:$J$1048576,OFFSET($G$9,ROW()-ROW($N$9),CN$6-$D$4))&gt;=50,IF(SUMIFS(OFFSET(データ_研究棟施設!$M$5:$M$1048576,0,ROUND(CN$8*24,1)),データ_研究棟施設!$J$5:$J$1048576,OFFSET($G$9,ROW()-ROW($N$9),CN$6-$D$4))&gt;=100*$E104,"×","△"),IF(OR(CN$8&lt;9/24,CN$8&gt;=17/24,CN$110="△"),"△","〇")))</f>
        <v>△</v>
      </c>
      <c r="CO104" s="29" t="str">
        <f ca="1">IF(OR(CO$9="×",CO$110="×"),"×",IF(SUMIFS(OFFSET(データ_研究棟施設!$M$5:$M$1048576,0,ROUND(CO$8*24,1)),データ_研究棟施設!$J$5:$J$1048576,OFFSET($G$9,ROW()-ROW($N$9),CO$6-$D$4))&gt;=50,IF(SUMIFS(OFFSET(データ_研究棟施設!$M$5:$M$1048576,0,ROUND(CO$8*24,1)),データ_研究棟施設!$J$5:$J$1048576,OFFSET($G$9,ROW()-ROW($N$9),CO$6-$D$4))&gt;=100*$E104,"×","△"),IF(OR(CO$8&lt;9/24,CO$8&gt;=17/24,CO$110="△"),"△","〇")))</f>
        <v>△</v>
      </c>
      <c r="CP104" s="29" t="str">
        <f ca="1">IF(OR(CP$9="×",CP$110="×"),"×",IF(SUMIFS(OFFSET(データ_研究棟施設!$M$5:$M$1048576,0,ROUND(CP$8*24,1)),データ_研究棟施設!$J$5:$J$1048576,OFFSET($G$9,ROW()-ROW($N$9),CP$6-$D$4))&gt;=50,IF(SUMIFS(OFFSET(データ_研究棟施設!$M$5:$M$1048576,0,ROUND(CP$8*24,1)),データ_研究棟施設!$J$5:$J$1048576,OFFSET($G$9,ROW()-ROW($N$9),CP$6-$D$4))&gt;=100*$E104,"×","△"),IF(OR(CP$8&lt;9/24,CP$8&gt;=17/24,CP$110="△"),"△","〇")))</f>
        <v>△</v>
      </c>
      <c r="CQ104" s="28" t="str">
        <f ca="1">IF(OR(CQ$9="×",CQ$110="×"),"×",IF(SUMIFS(OFFSET(データ_研究棟施設!$M$5:$M$1048576,0,ROUND(CQ$8*24,1)),データ_研究棟施設!$J$5:$J$1048576,OFFSET($G$9,ROW()-ROW($N$9),CQ$6-$D$4))&gt;=50,IF(SUMIFS(OFFSET(データ_研究棟施設!$M$5:$M$1048576,0,ROUND(CQ$8*24,1)),データ_研究棟施設!$J$5:$J$1048576,OFFSET($G$9,ROW()-ROW($N$9),CQ$6-$D$4))&gt;=100*$E104,"×","△"),IF(OR(CQ$8&lt;9/24,CQ$8&gt;=17/24,CQ$110="△"),"△","〇")))</f>
        <v>〇</v>
      </c>
      <c r="CR104" s="29" t="str">
        <f ca="1">IF(OR(CR$9="×",CR$110="×"),"×",IF(SUMIFS(OFFSET(データ_研究棟施設!$M$5:$M$1048576,0,ROUND(CR$8*24,1)),データ_研究棟施設!$J$5:$J$1048576,OFFSET($G$9,ROW()-ROW($N$9),CR$6-$D$4))&gt;=50,IF(SUMIFS(OFFSET(データ_研究棟施設!$M$5:$M$1048576,0,ROUND(CR$8*24,1)),データ_研究棟施設!$J$5:$J$1048576,OFFSET($G$9,ROW()-ROW($N$9),CR$6-$D$4))&gt;=100*$E104,"×","△"),IF(OR(CR$8&lt;9/24,CR$8&gt;=17/24,CR$110="△"),"△","〇")))</f>
        <v>〇</v>
      </c>
      <c r="CS104" s="29" t="str">
        <f ca="1">IF(OR(CS$9="×",CS$110="×"),"×",IF(SUMIFS(OFFSET(データ_研究棟施設!$M$5:$M$1048576,0,ROUND(CS$8*24,1)),データ_研究棟施設!$J$5:$J$1048576,OFFSET($G$9,ROW()-ROW($N$9),CS$6-$D$4))&gt;=50,IF(SUMIFS(OFFSET(データ_研究棟施設!$M$5:$M$1048576,0,ROUND(CS$8*24,1)),データ_研究棟施設!$J$5:$J$1048576,OFFSET($G$9,ROW()-ROW($N$9),CS$6-$D$4))&gt;=100*$E104,"×","△"),IF(OR(CS$8&lt;9/24,CS$8&gt;=17/24,CS$110="△"),"△","〇")))</f>
        <v>〇</v>
      </c>
      <c r="CT104" s="30" t="str">
        <f ca="1">IF(OR(CT$9="×",CT$110="×"),"×",IF(SUMIFS(OFFSET(データ_研究棟施設!$M$5:$M$1048576,0,ROUND(CT$8*24,1)),データ_研究棟施設!$J$5:$J$1048576,OFFSET($G$9,ROW()-ROW($N$9),CT$6-$D$4))&gt;=50,IF(SUMIFS(OFFSET(データ_研究棟施設!$M$5:$M$1048576,0,ROUND(CT$8*24,1)),データ_研究棟施設!$J$5:$J$1048576,OFFSET($G$9,ROW()-ROW($N$9),CT$6-$D$4))&gt;=100*$E104,"×","△"),IF(OR(CT$8&lt;9/24,CT$8&gt;=17/24,CT$110="△"),"△","〇")))</f>
        <v>〇</v>
      </c>
      <c r="CU104" s="29" t="str">
        <f ca="1">IF(OR(CU$9="×",CU$110="×"),"×",IF(SUMIFS(OFFSET(データ_研究棟施設!$M$5:$M$1048576,0,ROUND(CU$8*24,1)),データ_研究棟施設!$J$5:$J$1048576,OFFSET($G$9,ROW()-ROW($N$9),CU$6-$D$4))&gt;=50,IF(SUMIFS(OFFSET(データ_研究棟施設!$M$5:$M$1048576,0,ROUND(CU$8*24,1)),データ_研究棟施設!$J$5:$J$1048576,OFFSET($G$9,ROW()-ROW($N$9),CU$6-$D$4))&gt;=100*$E104,"×","△"),IF(OR(CU$8&lt;9/24,CU$8&gt;=17/24,CU$110="△"),"△","〇")))</f>
        <v>〇</v>
      </c>
      <c r="CV104" s="29" t="str">
        <f ca="1">IF(OR(CV$9="×",CV$110="×"),"×",IF(SUMIFS(OFFSET(データ_研究棟施設!$M$5:$M$1048576,0,ROUND(CV$8*24,1)),データ_研究棟施設!$J$5:$J$1048576,OFFSET($G$9,ROW()-ROW($N$9),CV$6-$D$4))&gt;=50,IF(SUMIFS(OFFSET(データ_研究棟施設!$M$5:$M$1048576,0,ROUND(CV$8*24,1)),データ_研究棟施設!$J$5:$J$1048576,OFFSET($G$9,ROW()-ROW($N$9),CV$6-$D$4))&gt;=100*$E104,"×","△"),IF(OR(CV$8&lt;9/24,CV$8&gt;=17/24,CV$110="△"),"△","〇")))</f>
        <v>〇</v>
      </c>
      <c r="CW104" s="29" t="str">
        <f ca="1">IF(OR(CW$9="×",CW$110="×"),"×",IF(SUMIFS(OFFSET(データ_研究棟施設!$M$5:$M$1048576,0,ROUND(CW$8*24,1)),データ_研究棟施設!$J$5:$J$1048576,OFFSET($G$9,ROW()-ROW($N$9),CW$6-$D$4))&gt;=50,IF(SUMIFS(OFFSET(データ_研究棟施設!$M$5:$M$1048576,0,ROUND(CW$8*24,1)),データ_研究棟施設!$J$5:$J$1048576,OFFSET($G$9,ROW()-ROW($N$9),CW$6-$D$4))&gt;=100*$E104,"×","△"),IF(OR(CW$8&lt;9/24,CW$8&gt;=17/24,CW$110="△"),"△","〇")))</f>
        <v>〇</v>
      </c>
      <c r="CX104" s="29" t="str">
        <f ca="1">IF(OR(CX$9="×",CX$110="×"),"×",IF(SUMIFS(OFFSET(データ_研究棟施設!$M$5:$M$1048576,0,ROUND(CX$8*24,1)),データ_研究棟施設!$J$5:$J$1048576,OFFSET($G$9,ROW()-ROW($N$9),CX$6-$D$4))&gt;=50,IF(SUMIFS(OFFSET(データ_研究棟施設!$M$5:$M$1048576,0,ROUND(CX$8*24,1)),データ_研究棟施設!$J$5:$J$1048576,OFFSET($G$9,ROW()-ROW($N$9),CX$6-$D$4))&gt;=100*$E104,"×","△"),IF(OR(CX$8&lt;9/24,CX$8&gt;=17/24,CX$110="△"),"△","〇")))</f>
        <v>〇</v>
      </c>
      <c r="CY104" s="28" t="str">
        <f ca="1">IF(OR(CY$9="×",CY$110="×"),"×",IF(SUMIFS(OFFSET(データ_研究棟施設!$M$5:$M$1048576,0,ROUND(CY$8*24,1)),データ_研究棟施設!$J$5:$J$1048576,OFFSET($G$9,ROW()-ROW($N$9),CY$6-$D$4))&gt;=50,IF(SUMIFS(OFFSET(データ_研究棟施設!$M$5:$M$1048576,0,ROUND(CY$8*24,1)),データ_研究棟施設!$J$5:$J$1048576,OFFSET($G$9,ROW()-ROW($N$9),CY$6-$D$4))&gt;=100*$E104,"×","△"),IF(OR(CY$8&lt;9/24,CY$8&gt;=17/24,CY$110="△"),"△","〇")))</f>
        <v>△</v>
      </c>
      <c r="CZ104" s="29" t="str">
        <f ca="1">IF(OR(CZ$9="×",CZ$110="×"),"×",IF(SUMIFS(OFFSET(データ_研究棟施設!$M$5:$M$1048576,0,ROUND(CZ$8*24,1)),データ_研究棟施設!$J$5:$J$1048576,OFFSET($G$9,ROW()-ROW($N$9),CZ$6-$D$4))&gt;=50,IF(SUMIFS(OFFSET(データ_研究棟施設!$M$5:$M$1048576,0,ROUND(CZ$8*24,1)),データ_研究棟施設!$J$5:$J$1048576,OFFSET($G$9,ROW()-ROW($N$9),CZ$6-$D$4))&gt;=100*$E104,"×","△"),IF(OR(CZ$8&lt;9/24,CZ$8&gt;=17/24,CZ$110="△"),"△","〇")))</f>
        <v>△</v>
      </c>
      <c r="DA104" s="29" t="str">
        <f ca="1">IF(OR(DA$9="×",DA$110="×"),"×",IF(SUMIFS(OFFSET(データ_研究棟施設!$M$5:$M$1048576,0,ROUND(DA$8*24,1)),データ_研究棟施設!$J$5:$J$1048576,OFFSET($G$9,ROW()-ROW($N$9),DA$6-$D$4))&gt;=50,IF(SUMIFS(OFFSET(データ_研究棟施設!$M$5:$M$1048576,0,ROUND(DA$8*24,1)),データ_研究棟施設!$J$5:$J$1048576,OFFSET($G$9,ROW()-ROW($N$9),DA$6-$D$4))&gt;=100*$E104,"×","△"),IF(OR(DA$8&lt;9/24,DA$8&gt;=17/24,DA$110="△"),"△","〇")))</f>
        <v>△</v>
      </c>
      <c r="DB104" s="30" t="str">
        <f ca="1">IF(OR(DB$9="×",DB$110="×"),"×",IF(SUMIFS(OFFSET(データ_研究棟施設!$M$5:$M$1048576,0,ROUND(DB$8*24,1)),データ_研究棟施設!$J$5:$J$1048576,OFFSET($G$9,ROW()-ROW($N$9),DB$6-$D$4))&gt;=50,IF(SUMIFS(OFFSET(データ_研究棟施設!$M$5:$M$1048576,0,ROUND(DB$8*24,1)),データ_研究棟施設!$J$5:$J$1048576,OFFSET($G$9,ROW()-ROW($N$9),DB$6-$D$4))&gt;=100*$E104,"×","△"),IF(OR(DB$8&lt;9/24,DB$8&gt;=17/24,DB$110="△"),"△","〇")))</f>
        <v>△</v>
      </c>
      <c r="DC104" s="29" t="str">
        <f ca="1">IF(OR(DC$9="×",DC$110="×"),"×",IF(SUMIFS(OFFSET(データ_研究棟施設!$M$5:$M$1048576,0,ROUND(DC$8*24,1)),データ_研究棟施設!$J$5:$J$1048576,OFFSET($G$9,ROW()-ROW($N$9),DC$6-$D$4))&gt;=50,IF(SUMIFS(OFFSET(データ_研究棟施設!$M$5:$M$1048576,0,ROUND(DC$8*24,1)),データ_研究棟施設!$J$5:$J$1048576,OFFSET($G$9,ROW()-ROW($N$9),DC$6-$D$4))&gt;=100*$E104,"×","△"),IF(OR(DC$8&lt;9/24,DC$8&gt;=17/24,DC$110="△"),"△","〇")))</f>
        <v>△</v>
      </c>
      <c r="DD104" s="29" t="str">
        <f ca="1">IF(OR(DD$9="×",DD$110="×"),"×",IF(SUMIFS(OFFSET(データ_研究棟施設!$M$5:$M$1048576,0,ROUND(DD$8*24,1)),データ_研究棟施設!$J$5:$J$1048576,OFFSET($G$9,ROW()-ROW($N$9),DD$6-$D$4))&gt;=50,IF(SUMIFS(OFFSET(データ_研究棟施設!$M$5:$M$1048576,0,ROUND(DD$8*24,1)),データ_研究棟施設!$J$5:$J$1048576,OFFSET($G$9,ROW()-ROW($N$9),DD$6-$D$4))&gt;=100*$E104,"×","△"),IF(OR(DD$8&lt;9/24,DD$8&gt;=17/24,DD$110="△"),"△","〇")))</f>
        <v>△</v>
      </c>
      <c r="DE104" s="37" t="str">
        <f ca="1">IF(OR(DE$9="×",DE$110="×"),"×",IF(SUMIFS(OFFSET(データ_研究棟施設!$M$5:$M$1048576,0,ROUND(DE$8*24,1)),データ_研究棟施設!$J$5:$J$1048576,OFFSET($G$9,ROW()-ROW($N$9),DE$6-$D$4))&gt;=50,IF(SUMIFS(OFFSET(データ_研究棟施設!$M$5:$M$1048576,0,ROUND(DE$8*24,1)),データ_研究棟施設!$J$5:$J$1048576,OFFSET($G$9,ROW()-ROW($N$9),DE$6-$D$4))&gt;=100*$E104,"×","△"),IF(OR(DE$8&lt;9/24,DE$8&gt;=17/24,DE$110="△"),"△","〇")))</f>
        <v>△</v>
      </c>
      <c r="DF104" s="36" t="str">
        <f ca="1">IF(OR(DF$9="×",DF$110="×"),"×",IF(SUMIFS(OFFSET(データ_研究棟施設!$M$5:$M$1048576,0,ROUND(DF$8*24,1)),データ_研究棟施設!$J$5:$J$1048576,OFFSET($G$9,ROW()-ROW($N$9),DF$6-$D$4))&gt;=50,IF(SUMIFS(OFFSET(データ_研究棟施設!$M$5:$M$1048576,0,ROUND(DF$8*24,1)),データ_研究棟施設!$J$5:$J$1048576,OFFSET($G$9,ROW()-ROW($N$9),DF$6-$D$4))&gt;=100*$E104,"×","△"),IF(OR(DF$8&lt;9/24,DF$8&gt;=17/24,DF$110="△"),"△","〇")))</f>
        <v>△</v>
      </c>
      <c r="DG104" s="29" t="str">
        <f ca="1">IF(OR(DG$9="×",DG$110="×"),"×",IF(SUMIFS(OFFSET(データ_研究棟施設!$M$5:$M$1048576,0,ROUND(DG$8*24,1)),データ_研究棟施設!$J$5:$J$1048576,OFFSET($G$9,ROW()-ROW($N$9),DG$6-$D$4))&gt;=50,IF(SUMIFS(OFFSET(データ_研究棟施設!$M$5:$M$1048576,0,ROUND(DG$8*24,1)),データ_研究棟施設!$J$5:$J$1048576,OFFSET($G$9,ROW()-ROW($N$9),DG$6-$D$4))&gt;=100*$E104,"×","△"),IF(OR(DG$8&lt;9/24,DG$8&gt;=17/24,DG$110="△"),"△","〇")))</f>
        <v>△</v>
      </c>
      <c r="DH104" s="29" t="str">
        <f ca="1">IF(OR(DH$9="×",DH$110="×"),"×",IF(SUMIFS(OFFSET(データ_研究棟施設!$M$5:$M$1048576,0,ROUND(DH$8*24,1)),データ_研究棟施設!$J$5:$J$1048576,OFFSET($G$9,ROW()-ROW($N$9),DH$6-$D$4))&gt;=50,IF(SUMIFS(OFFSET(データ_研究棟施設!$M$5:$M$1048576,0,ROUND(DH$8*24,1)),データ_研究棟施設!$J$5:$J$1048576,OFFSET($G$9,ROW()-ROW($N$9),DH$6-$D$4))&gt;=100*$E104,"×","△"),IF(OR(DH$8&lt;9/24,DH$8&gt;=17/24,DH$110="△"),"△","〇")))</f>
        <v>△</v>
      </c>
      <c r="DI104" s="29" t="str">
        <f ca="1">IF(OR(DI$9="×",DI$110="×"),"×",IF(SUMIFS(OFFSET(データ_研究棟施設!$M$5:$M$1048576,0,ROUND(DI$8*24,1)),データ_研究棟施設!$J$5:$J$1048576,OFFSET($G$9,ROW()-ROW($N$9),DI$6-$D$4))&gt;=50,IF(SUMIFS(OFFSET(データ_研究棟施設!$M$5:$M$1048576,0,ROUND(DI$8*24,1)),データ_研究棟施設!$J$5:$J$1048576,OFFSET($G$9,ROW()-ROW($N$9),DI$6-$D$4))&gt;=100*$E104,"×","△"),IF(OR(DI$8&lt;9/24,DI$8&gt;=17/24,DI$110="△"),"△","〇")))</f>
        <v>△</v>
      </c>
      <c r="DJ104" s="29" t="str">
        <f ca="1">IF(OR(DJ$9="×",DJ$110="×"),"×",IF(SUMIFS(OFFSET(データ_研究棟施設!$M$5:$M$1048576,0,ROUND(DJ$8*24,1)),データ_研究棟施設!$J$5:$J$1048576,OFFSET($G$9,ROW()-ROW($N$9),DJ$6-$D$4))&gt;=50,IF(SUMIFS(OFFSET(データ_研究棟施設!$M$5:$M$1048576,0,ROUND(DJ$8*24,1)),データ_研究棟施設!$J$5:$J$1048576,OFFSET($G$9,ROW()-ROW($N$9),DJ$6-$D$4))&gt;=100*$E104,"×","△"),IF(OR(DJ$8&lt;9/24,DJ$8&gt;=17/24,DJ$110="△"),"△","〇")))</f>
        <v>△</v>
      </c>
      <c r="DK104" s="29" t="str">
        <f ca="1">IF(OR(DK$9="×",DK$110="×"),"×",IF(SUMIFS(OFFSET(データ_研究棟施設!$M$5:$M$1048576,0,ROUND(DK$8*24,1)),データ_研究棟施設!$J$5:$J$1048576,OFFSET($G$9,ROW()-ROW($N$9),DK$6-$D$4))&gt;=50,IF(SUMIFS(OFFSET(データ_研究棟施設!$M$5:$M$1048576,0,ROUND(DK$8*24,1)),データ_研究棟施設!$J$5:$J$1048576,OFFSET($G$9,ROW()-ROW($N$9),DK$6-$D$4))&gt;=100*$E104,"×","△"),IF(OR(DK$8&lt;9/24,DK$8&gt;=17/24,DK$110="△"),"△","〇")))</f>
        <v>△</v>
      </c>
      <c r="DL104" s="29" t="str">
        <f ca="1">IF(OR(DL$9="×",DL$110="×"),"×",IF(SUMIFS(OFFSET(データ_研究棟施設!$M$5:$M$1048576,0,ROUND(DL$8*24,1)),データ_研究棟施設!$J$5:$J$1048576,OFFSET($G$9,ROW()-ROW($N$9),DL$6-$D$4))&gt;=50,IF(SUMIFS(OFFSET(データ_研究棟施設!$M$5:$M$1048576,0,ROUND(DL$8*24,1)),データ_研究棟施設!$J$5:$J$1048576,OFFSET($G$9,ROW()-ROW($N$9),DL$6-$D$4))&gt;=100*$E104,"×","△"),IF(OR(DL$8&lt;9/24,DL$8&gt;=17/24,DL$110="△"),"△","〇")))</f>
        <v>△</v>
      </c>
      <c r="DM104" s="29" t="str">
        <f ca="1">IF(OR(DM$9="×",DM$110="×"),"×",IF(SUMIFS(OFFSET(データ_研究棟施設!$M$5:$M$1048576,0,ROUND(DM$8*24,1)),データ_研究棟施設!$J$5:$J$1048576,OFFSET($G$9,ROW()-ROW($N$9),DM$6-$D$4))&gt;=50,IF(SUMIFS(OFFSET(データ_研究棟施設!$M$5:$M$1048576,0,ROUND(DM$8*24,1)),データ_研究棟施設!$J$5:$J$1048576,OFFSET($G$9,ROW()-ROW($N$9),DM$6-$D$4))&gt;=100*$E104,"×","△"),IF(OR(DM$8&lt;9/24,DM$8&gt;=17/24,DM$110="△"),"△","〇")))</f>
        <v>△</v>
      </c>
      <c r="DN104" s="29" t="str">
        <f ca="1">IF(OR(DN$9="×",DN$110="×"),"×",IF(SUMIFS(OFFSET(データ_研究棟施設!$M$5:$M$1048576,0,ROUND(DN$8*24,1)),データ_研究棟施設!$J$5:$J$1048576,OFFSET($G$9,ROW()-ROW($N$9),DN$6-$D$4))&gt;=50,IF(SUMIFS(OFFSET(データ_研究棟施設!$M$5:$M$1048576,0,ROUND(DN$8*24,1)),データ_研究棟施設!$J$5:$J$1048576,OFFSET($G$9,ROW()-ROW($N$9),DN$6-$D$4))&gt;=100*$E104,"×","△"),IF(OR(DN$8&lt;9/24,DN$8&gt;=17/24,DN$110="△"),"△","〇")))</f>
        <v>△</v>
      </c>
      <c r="DO104" s="28" t="str">
        <f ca="1">IF(OR(DO$9="×",DO$110="×"),"×",IF(SUMIFS(OFFSET(データ_研究棟施設!$M$5:$M$1048576,0,ROUND(DO$8*24,1)),データ_研究棟施設!$J$5:$J$1048576,OFFSET($G$9,ROW()-ROW($N$9),DO$6-$D$4))&gt;=50,IF(SUMIFS(OFFSET(データ_研究棟施設!$M$5:$M$1048576,0,ROUND(DO$8*24,1)),データ_研究棟施設!$J$5:$J$1048576,OFFSET($G$9,ROW()-ROW($N$9),DO$6-$D$4))&gt;=100*$E104,"×","△"),IF(OR(DO$8&lt;9/24,DO$8&gt;=17/24,DO$110="△"),"△","〇")))</f>
        <v>〇</v>
      </c>
      <c r="DP104" s="29" t="str">
        <f ca="1">IF(OR(DP$9="×",DP$110="×"),"×",IF(SUMIFS(OFFSET(データ_研究棟施設!$M$5:$M$1048576,0,ROUND(DP$8*24,1)),データ_研究棟施設!$J$5:$J$1048576,OFFSET($G$9,ROW()-ROW($N$9),DP$6-$D$4))&gt;=50,IF(SUMIFS(OFFSET(データ_研究棟施設!$M$5:$M$1048576,0,ROUND(DP$8*24,1)),データ_研究棟施設!$J$5:$J$1048576,OFFSET($G$9,ROW()-ROW($N$9),DP$6-$D$4))&gt;=100*$E104,"×","△"),IF(OR(DP$8&lt;9/24,DP$8&gt;=17/24,DP$110="△"),"△","〇")))</f>
        <v>〇</v>
      </c>
      <c r="DQ104" s="29" t="str">
        <f ca="1">IF(OR(DQ$9="×",DQ$110="×"),"×",IF(SUMIFS(OFFSET(データ_研究棟施設!$M$5:$M$1048576,0,ROUND(DQ$8*24,1)),データ_研究棟施設!$J$5:$J$1048576,OFFSET($G$9,ROW()-ROW($N$9),DQ$6-$D$4))&gt;=50,IF(SUMIFS(OFFSET(データ_研究棟施設!$M$5:$M$1048576,0,ROUND(DQ$8*24,1)),データ_研究棟施設!$J$5:$J$1048576,OFFSET($G$9,ROW()-ROW($N$9),DQ$6-$D$4))&gt;=100*$E104,"×","△"),IF(OR(DQ$8&lt;9/24,DQ$8&gt;=17/24,DQ$110="△"),"△","〇")))</f>
        <v>〇</v>
      </c>
      <c r="DR104" s="30" t="str">
        <f ca="1">IF(OR(DR$9="×",DR$110="×"),"×",IF(SUMIFS(OFFSET(データ_研究棟施設!$M$5:$M$1048576,0,ROUND(DR$8*24,1)),データ_研究棟施設!$J$5:$J$1048576,OFFSET($G$9,ROW()-ROW($N$9),DR$6-$D$4))&gt;=50,IF(SUMIFS(OFFSET(データ_研究棟施設!$M$5:$M$1048576,0,ROUND(DR$8*24,1)),データ_研究棟施設!$J$5:$J$1048576,OFFSET($G$9,ROW()-ROW($N$9),DR$6-$D$4))&gt;=100*$E104,"×","△"),IF(OR(DR$8&lt;9/24,DR$8&gt;=17/24,DR$110="△"),"△","〇")))</f>
        <v>〇</v>
      </c>
      <c r="DS104" s="29" t="str">
        <f ca="1">IF(OR(DS$9="×",DS$110="×"),"×",IF(SUMIFS(OFFSET(データ_研究棟施設!$M$5:$M$1048576,0,ROUND(DS$8*24,1)),データ_研究棟施設!$J$5:$J$1048576,OFFSET($G$9,ROW()-ROW($N$9),DS$6-$D$4))&gt;=50,IF(SUMIFS(OFFSET(データ_研究棟施設!$M$5:$M$1048576,0,ROUND(DS$8*24,1)),データ_研究棟施設!$J$5:$J$1048576,OFFSET($G$9,ROW()-ROW($N$9),DS$6-$D$4))&gt;=100*$E104,"×","△"),IF(OR(DS$8&lt;9/24,DS$8&gt;=17/24,DS$110="△"),"△","〇")))</f>
        <v>〇</v>
      </c>
      <c r="DT104" s="29" t="str">
        <f ca="1">IF(OR(DT$9="×",DT$110="×"),"×",IF(SUMIFS(OFFSET(データ_研究棟施設!$M$5:$M$1048576,0,ROUND(DT$8*24,1)),データ_研究棟施設!$J$5:$J$1048576,OFFSET($G$9,ROW()-ROW($N$9),DT$6-$D$4))&gt;=50,IF(SUMIFS(OFFSET(データ_研究棟施設!$M$5:$M$1048576,0,ROUND(DT$8*24,1)),データ_研究棟施設!$J$5:$J$1048576,OFFSET($G$9,ROW()-ROW($N$9),DT$6-$D$4))&gt;=100*$E104,"×","△"),IF(OR(DT$8&lt;9/24,DT$8&gt;=17/24,DT$110="△"),"△","〇")))</f>
        <v>〇</v>
      </c>
      <c r="DU104" s="29" t="str">
        <f ca="1">IF(OR(DU$9="×",DU$110="×"),"×",IF(SUMIFS(OFFSET(データ_研究棟施設!$M$5:$M$1048576,0,ROUND(DU$8*24,1)),データ_研究棟施設!$J$5:$J$1048576,OFFSET($G$9,ROW()-ROW($N$9),DU$6-$D$4))&gt;=50,IF(SUMIFS(OFFSET(データ_研究棟施設!$M$5:$M$1048576,0,ROUND(DU$8*24,1)),データ_研究棟施設!$J$5:$J$1048576,OFFSET($G$9,ROW()-ROW($N$9),DU$6-$D$4))&gt;=100*$E104,"×","△"),IF(OR(DU$8&lt;9/24,DU$8&gt;=17/24,DU$110="△"),"△","〇")))</f>
        <v>〇</v>
      </c>
      <c r="DV104" s="29" t="str">
        <f ca="1">IF(OR(DV$9="×",DV$110="×"),"×",IF(SUMIFS(OFFSET(データ_研究棟施設!$M$5:$M$1048576,0,ROUND(DV$8*24,1)),データ_研究棟施設!$J$5:$J$1048576,OFFSET($G$9,ROW()-ROW($N$9),DV$6-$D$4))&gt;=50,IF(SUMIFS(OFFSET(データ_研究棟施設!$M$5:$M$1048576,0,ROUND(DV$8*24,1)),データ_研究棟施設!$J$5:$J$1048576,OFFSET($G$9,ROW()-ROW($N$9),DV$6-$D$4))&gt;=100*$E104,"×","△"),IF(OR(DV$8&lt;9/24,DV$8&gt;=17/24,DV$110="△"),"△","〇")))</f>
        <v>〇</v>
      </c>
      <c r="DW104" s="28" t="str">
        <f ca="1">IF(OR(DW$9="×",DW$110="×"),"×",IF(SUMIFS(OFFSET(データ_研究棟施設!$M$5:$M$1048576,0,ROUND(DW$8*24,1)),データ_研究棟施設!$J$5:$J$1048576,OFFSET($G$9,ROW()-ROW($N$9),DW$6-$D$4))&gt;=50,IF(SUMIFS(OFFSET(データ_研究棟施設!$M$5:$M$1048576,0,ROUND(DW$8*24,1)),データ_研究棟施設!$J$5:$J$1048576,OFFSET($G$9,ROW()-ROW($N$9),DW$6-$D$4))&gt;=100*$E104,"×","△"),IF(OR(DW$8&lt;9/24,DW$8&gt;=17/24,DW$110="△"),"△","〇")))</f>
        <v>△</v>
      </c>
      <c r="DX104" s="29" t="str">
        <f ca="1">IF(OR(DX$9="×",DX$110="×"),"×",IF(SUMIFS(OFFSET(データ_研究棟施設!$M$5:$M$1048576,0,ROUND(DX$8*24,1)),データ_研究棟施設!$J$5:$J$1048576,OFFSET($G$9,ROW()-ROW($N$9),DX$6-$D$4))&gt;=50,IF(SUMIFS(OFFSET(データ_研究棟施設!$M$5:$M$1048576,0,ROUND(DX$8*24,1)),データ_研究棟施設!$J$5:$J$1048576,OFFSET($G$9,ROW()-ROW($N$9),DX$6-$D$4))&gt;=100*$E104,"×","△"),IF(OR(DX$8&lt;9/24,DX$8&gt;=17/24,DX$110="△"),"△","〇")))</f>
        <v>△</v>
      </c>
      <c r="DY104" s="29" t="str">
        <f ca="1">IF(OR(DY$9="×",DY$110="×"),"×",IF(SUMIFS(OFFSET(データ_研究棟施設!$M$5:$M$1048576,0,ROUND(DY$8*24,1)),データ_研究棟施設!$J$5:$J$1048576,OFFSET($G$9,ROW()-ROW($N$9),DY$6-$D$4))&gt;=50,IF(SUMIFS(OFFSET(データ_研究棟施設!$M$5:$M$1048576,0,ROUND(DY$8*24,1)),データ_研究棟施設!$J$5:$J$1048576,OFFSET($G$9,ROW()-ROW($N$9),DY$6-$D$4))&gt;=100*$E104,"×","△"),IF(OR(DY$8&lt;9/24,DY$8&gt;=17/24,DY$110="△"),"△","〇")))</f>
        <v>△</v>
      </c>
      <c r="DZ104" s="30" t="str">
        <f ca="1">IF(OR(DZ$9="×",DZ$110="×"),"×",IF(SUMIFS(OFFSET(データ_研究棟施設!$M$5:$M$1048576,0,ROUND(DZ$8*24,1)),データ_研究棟施設!$J$5:$J$1048576,OFFSET($G$9,ROW()-ROW($N$9),DZ$6-$D$4))&gt;=50,IF(SUMIFS(OFFSET(データ_研究棟施設!$M$5:$M$1048576,0,ROUND(DZ$8*24,1)),データ_研究棟施設!$J$5:$J$1048576,OFFSET($G$9,ROW()-ROW($N$9),DZ$6-$D$4))&gt;=100*$E104,"×","△"),IF(OR(DZ$8&lt;9/24,DZ$8&gt;=17/24,DZ$110="△"),"△","〇")))</f>
        <v>△</v>
      </c>
      <c r="EA104" s="29" t="str">
        <f ca="1">IF(OR(EA$9="×",EA$110="×"),"×",IF(SUMIFS(OFFSET(データ_研究棟施設!$M$5:$M$1048576,0,ROUND(EA$8*24,1)),データ_研究棟施設!$J$5:$J$1048576,OFFSET($G$9,ROW()-ROW($N$9),EA$6-$D$4))&gt;=50,IF(SUMIFS(OFFSET(データ_研究棟施設!$M$5:$M$1048576,0,ROUND(EA$8*24,1)),データ_研究棟施設!$J$5:$J$1048576,OFFSET($G$9,ROW()-ROW($N$9),EA$6-$D$4))&gt;=100*$E104,"×","△"),IF(OR(EA$8&lt;9/24,EA$8&gt;=17/24,EA$110="△"),"△","〇")))</f>
        <v>△</v>
      </c>
      <c r="EB104" s="29" t="str">
        <f ca="1">IF(OR(EB$9="×",EB$110="×"),"×",IF(SUMIFS(OFFSET(データ_研究棟施設!$M$5:$M$1048576,0,ROUND(EB$8*24,1)),データ_研究棟施設!$J$5:$J$1048576,OFFSET($G$9,ROW()-ROW($N$9),EB$6-$D$4))&gt;=50,IF(SUMIFS(OFFSET(データ_研究棟施設!$M$5:$M$1048576,0,ROUND(EB$8*24,1)),データ_研究棟施設!$J$5:$J$1048576,OFFSET($G$9,ROW()-ROW($N$9),EB$6-$D$4))&gt;=100*$E104,"×","△"),IF(OR(EB$8&lt;9/24,EB$8&gt;=17/24,EB$110="△"),"△","〇")))</f>
        <v>△</v>
      </c>
      <c r="EC104" s="37" t="str">
        <f ca="1">IF(OR(EC$9="×",EC$110="×"),"×",IF(SUMIFS(OFFSET(データ_研究棟施設!$M$5:$M$1048576,0,ROUND(EC$8*24,1)),データ_研究棟施設!$J$5:$J$1048576,OFFSET($G$9,ROW()-ROW($N$9),EC$6-$D$4))&gt;=50,IF(SUMIFS(OFFSET(データ_研究棟施設!$M$5:$M$1048576,0,ROUND(EC$8*24,1)),データ_研究棟施設!$J$5:$J$1048576,OFFSET($G$9,ROW()-ROW($N$9),EC$6-$D$4))&gt;=100*$E104,"×","△"),IF(OR(EC$8&lt;9/24,EC$8&gt;=17/24,EC$110="△"),"△","〇")))</f>
        <v>△</v>
      </c>
      <c r="ED104" s="36" t="str">
        <f ca="1">IF(OR(ED$9="×",ED$110="×"),"×",IF(SUMIFS(OFFSET(データ_研究棟施設!$M$5:$M$1048576,0,ROUND(ED$8*24,1)),データ_研究棟施設!$J$5:$J$1048576,OFFSET($G$9,ROW()-ROW($N$9),ED$6-$D$4))&gt;=50,IF(SUMIFS(OFFSET(データ_研究棟施設!$M$5:$M$1048576,0,ROUND(ED$8*24,1)),データ_研究棟施設!$J$5:$J$1048576,OFFSET($G$9,ROW()-ROW($N$9),ED$6-$D$4))&gt;=100*$E104,"×","△"),IF(OR(ED$8&lt;9/24,ED$8&gt;=17/24,ED$110="△"),"△","〇")))</f>
        <v>×</v>
      </c>
      <c r="EE104" s="29" t="str">
        <f ca="1">IF(OR(EE$9="×",EE$110="×"),"×",IF(SUMIFS(OFFSET(データ_研究棟施設!$M$5:$M$1048576,0,ROUND(EE$8*24,1)),データ_研究棟施設!$J$5:$J$1048576,OFFSET($G$9,ROW()-ROW($N$9),EE$6-$D$4))&gt;=50,IF(SUMIFS(OFFSET(データ_研究棟施設!$M$5:$M$1048576,0,ROUND(EE$8*24,1)),データ_研究棟施設!$J$5:$J$1048576,OFFSET($G$9,ROW()-ROW($N$9),EE$6-$D$4))&gt;=100*$E104,"×","△"),IF(OR(EE$8&lt;9/24,EE$8&gt;=17/24,EE$110="△"),"△","〇")))</f>
        <v>×</v>
      </c>
      <c r="EF104" s="29" t="str">
        <f ca="1">IF(OR(EF$9="×",EF$110="×"),"×",IF(SUMIFS(OFFSET(データ_研究棟施設!$M$5:$M$1048576,0,ROUND(EF$8*24,1)),データ_研究棟施設!$J$5:$J$1048576,OFFSET($G$9,ROW()-ROW($N$9),EF$6-$D$4))&gt;=50,IF(SUMIFS(OFFSET(データ_研究棟施設!$M$5:$M$1048576,0,ROUND(EF$8*24,1)),データ_研究棟施設!$J$5:$J$1048576,OFFSET($G$9,ROW()-ROW($N$9),EF$6-$D$4))&gt;=100*$E104,"×","△"),IF(OR(EF$8&lt;9/24,EF$8&gt;=17/24,EF$110="△"),"△","〇")))</f>
        <v>×</v>
      </c>
      <c r="EG104" s="29" t="str">
        <f ca="1">IF(OR(EG$9="×",EG$110="×"),"×",IF(SUMIFS(OFFSET(データ_研究棟施設!$M$5:$M$1048576,0,ROUND(EG$8*24,1)),データ_研究棟施設!$J$5:$J$1048576,OFFSET($G$9,ROW()-ROW($N$9),EG$6-$D$4))&gt;=50,IF(SUMIFS(OFFSET(データ_研究棟施設!$M$5:$M$1048576,0,ROUND(EG$8*24,1)),データ_研究棟施設!$J$5:$J$1048576,OFFSET($G$9,ROW()-ROW($N$9),EG$6-$D$4))&gt;=100*$E104,"×","△"),IF(OR(EG$8&lt;9/24,EG$8&gt;=17/24,EG$110="△"),"△","〇")))</f>
        <v>×</v>
      </c>
      <c r="EH104" s="29" t="str">
        <f ca="1">IF(OR(EH$9="×",EH$110="×"),"×",IF(SUMIFS(OFFSET(データ_研究棟施設!$M$5:$M$1048576,0,ROUND(EH$8*24,1)),データ_研究棟施設!$J$5:$J$1048576,OFFSET($G$9,ROW()-ROW($N$9),EH$6-$D$4))&gt;=50,IF(SUMIFS(OFFSET(データ_研究棟施設!$M$5:$M$1048576,0,ROUND(EH$8*24,1)),データ_研究棟施設!$J$5:$J$1048576,OFFSET($G$9,ROW()-ROW($N$9),EH$6-$D$4))&gt;=100*$E104,"×","△"),IF(OR(EH$8&lt;9/24,EH$8&gt;=17/24,EH$110="△"),"△","〇")))</f>
        <v>×</v>
      </c>
      <c r="EI104" s="29" t="str">
        <f ca="1">IF(OR(EI$9="×",EI$110="×"),"×",IF(SUMIFS(OFFSET(データ_研究棟施設!$M$5:$M$1048576,0,ROUND(EI$8*24,1)),データ_研究棟施設!$J$5:$J$1048576,OFFSET($G$9,ROW()-ROW($N$9),EI$6-$D$4))&gt;=50,IF(SUMIFS(OFFSET(データ_研究棟施設!$M$5:$M$1048576,0,ROUND(EI$8*24,1)),データ_研究棟施設!$J$5:$J$1048576,OFFSET($G$9,ROW()-ROW($N$9),EI$6-$D$4))&gt;=100*$E104,"×","△"),IF(OR(EI$8&lt;9/24,EI$8&gt;=17/24,EI$110="△"),"△","〇")))</f>
        <v>×</v>
      </c>
      <c r="EJ104" s="29" t="str">
        <f ca="1">IF(OR(EJ$9="×",EJ$110="×"),"×",IF(SUMIFS(OFFSET(データ_研究棟施設!$M$5:$M$1048576,0,ROUND(EJ$8*24,1)),データ_研究棟施設!$J$5:$J$1048576,OFFSET($G$9,ROW()-ROW($N$9),EJ$6-$D$4))&gt;=50,IF(SUMIFS(OFFSET(データ_研究棟施設!$M$5:$M$1048576,0,ROUND(EJ$8*24,1)),データ_研究棟施設!$J$5:$J$1048576,OFFSET($G$9,ROW()-ROW($N$9),EJ$6-$D$4))&gt;=100*$E104,"×","△"),IF(OR(EJ$8&lt;9/24,EJ$8&gt;=17/24,EJ$110="△"),"△","〇")))</f>
        <v>×</v>
      </c>
      <c r="EK104" s="29" t="str">
        <f ca="1">IF(OR(EK$9="×",EK$110="×"),"×",IF(SUMIFS(OFFSET(データ_研究棟施設!$M$5:$M$1048576,0,ROUND(EK$8*24,1)),データ_研究棟施設!$J$5:$J$1048576,OFFSET($G$9,ROW()-ROW($N$9),EK$6-$D$4))&gt;=50,IF(SUMIFS(OFFSET(データ_研究棟施設!$M$5:$M$1048576,0,ROUND(EK$8*24,1)),データ_研究棟施設!$J$5:$J$1048576,OFFSET($G$9,ROW()-ROW($N$9),EK$6-$D$4))&gt;=100*$E104,"×","△"),IF(OR(EK$8&lt;9/24,EK$8&gt;=17/24,EK$110="△"),"△","〇")))</f>
        <v>×</v>
      </c>
      <c r="EL104" s="29" t="str">
        <f ca="1">IF(OR(EL$9="×",EL$110="×"),"×",IF(SUMIFS(OFFSET(データ_研究棟施設!$M$5:$M$1048576,0,ROUND(EL$8*24,1)),データ_研究棟施設!$J$5:$J$1048576,OFFSET($G$9,ROW()-ROW($N$9),EL$6-$D$4))&gt;=50,IF(SUMIFS(OFFSET(データ_研究棟施設!$M$5:$M$1048576,0,ROUND(EL$8*24,1)),データ_研究棟施設!$J$5:$J$1048576,OFFSET($G$9,ROW()-ROW($N$9),EL$6-$D$4))&gt;=100*$E104,"×","△"),IF(OR(EL$8&lt;9/24,EL$8&gt;=17/24,EL$110="△"),"△","〇")))</f>
        <v>×</v>
      </c>
      <c r="EM104" s="28" t="str">
        <f ca="1">IF(OR(EM$9="×",EM$110="×"),"×",IF(SUMIFS(OFFSET(データ_研究棟施設!$M$5:$M$1048576,0,ROUND(EM$8*24,1)),データ_研究棟施設!$J$5:$J$1048576,OFFSET($G$9,ROW()-ROW($N$9),EM$6-$D$4))&gt;=50,IF(SUMIFS(OFFSET(データ_研究棟施設!$M$5:$M$1048576,0,ROUND(EM$8*24,1)),データ_研究棟施設!$J$5:$J$1048576,OFFSET($G$9,ROW()-ROW($N$9),EM$6-$D$4))&gt;=100*$E104,"×","△"),IF(OR(EM$8&lt;9/24,EM$8&gt;=17/24,EM$110="△"),"△","〇")))</f>
        <v>×</v>
      </c>
      <c r="EN104" s="29" t="str">
        <f ca="1">IF(OR(EN$9="×",EN$110="×"),"×",IF(SUMIFS(OFFSET(データ_研究棟施設!$M$5:$M$1048576,0,ROUND(EN$8*24,1)),データ_研究棟施設!$J$5:$J$1048576,OFFSET($G$9,ROW()-ROW($N$9),EN$6-$D$4))&gt;=50,IF(SUMIFS(OFFSET(データ_研究棟施設!$M$5:$M$1048576,0,ROUND(EN$8*24,1)),データ_研究棟施設!$J$5:$J$1048576,OFFSET($G$9,ROW()-ROW($N$9),EN$6-$D$4))&gt;=100*$E104,"×","△"),IF(OR(EN$8&lt;9/24,EN$8&gt;=17/24,EN$110="△"),"△","〇")))</f>
        <v>×</v>
      </c>
      <c r="EO104" s="29" t="str">
        <f ca="1">IF(OR(EO$9="×",EO$110="×"),"×",IF(SUMIFS(OFFSET(データ_研究棟施設!$M$5:$M$1048576,0,ROUND(EO$8*24,1)),データ_研究棟施設!$J$5:$J$1048576,OFFSET($G$9,ROW()-ROW($N$9),EO$6-$D$4))&gt;=50,IF(SUMIFS(OFFSET(データ_研究棟施設!$M$5:$M$1048576,0,ROUND(EO$8*24,1)),データ_研究棟施設!$J$5:$J$1048576,OFFSET($G$9,ROW()-ROW($N$9),EO$6-$D$4))&gt;=100*$E104,"×","△"),IF(OR(EO$8&lt;9/24,EO$8&gt;=17/24,EO$110="△"),"△","〇")))</f>
        <v>×</v>
      </c>
      <c r="EP104" s="30" t="str">
        <f ca="1">IF(OR(EP$9="×",EP$110="×"),"×",IF(SUMIFS(OFFSET(データ_研究棟施設!$M$5:$M$1048576,0,ROUND(EP$8*24,1)),データ_研究棟施設!$J$5:$J$1048576,OFFSET($G$9,ROW()-ROW($N$9),EP$6-$D$4))&gt;=50,IF(SUMIFS(OFFSET(データ_研究棟施設!$M$5:$M$1048576,0,ROUND(EP$8*24,1)),データ_研究棟施設!$J$5:$J$1048576,OFFSET($G$9,ROW()-ROW($N$9),EP$6-$D$4))&gt;=100*$E104,"×","△"),IF(OR(EP$8&lt;9/24,EP$8&gt;=17/24,EP$110="△"),"△","〇")))</f>
        <v>×</v>
      </c>
      <c r="EQ104" s="29" t="str">
        <f ca="1">IF(OR(EQ$9="×",EQ$110="×"),"×",IF(SUMIFS(OFFSET(データ_研究棟施設!$M$5:$M$1048576,0,ROUND(EQ$8*24,1)),データ_研究棟施設!$J$5:$J$1048576,OFFSET($G$9,ROW()-ROW($N$9),EQ$6-$D$4))&gt;=50,IF(SUMIFS(OFFSET(データ_研究棟施設!$M$5:$M$1048576,0,ROUND(EQ$8*24,1)),データ_研究棟施設!$J$5:$J$1048576,OFFSET($G$9,ROW()-ROW($N$9),EQ$6-$D$4))&gt;=100*$E104,"×","△"),IF(OR(EQ$8&lt;9/24,EQ$8&gt;=17/24,EQ$110="△"),"△","〇")))</f>
        <v>×</v>
      </c>
      <c r="ER104" s="29" t="str">
        <f ca="1">IF(OR(ER$9="×",ER$110="×"),"×",IF(SUMIFS(OFFSET(データ_研究棟施設!$M$5:$M$1048576,0,ROUND(ER$8*24,1)),データ_研究棟施設!$J$5:$J$1048576,OFFSET($G$9,ROW()-ROW($N$9),ER$6-$D$4))&gt;=50,IF(SUMIFS(OFFSET(データ_研究棟施設!$M$5:$M$1048576,0,ROUND(ER$8*24,1)),データ_研究棟施設!$J$5:$J$1048576,OFFSET($G$9,ROW()-ROW($N$9),ER$6-$D$4))&gt;=100*$E104,"×","△"),IF(OR(ER$8&lt;9/24,ER$8&gt;=17/24,ER$110="△"),"△","〇")))</f>
        <v>×</v>
      </c>
      <c r="ES104" s="29" t="str">
        <f ca="1">IF(OR(ES$9="×",ES$110="×"),"×",IF(SUMIFS(OFFSET(データ_研究棟施設!$M$5:$M$1048576,0,ROUND(ES$8*24,1)),データ_研究棟施設!$J$5:$J$1048576,OFFSET($G$9,ROW()-ROW($N$9),ES$6-$D$4))&gt;=50,IF(SUMIFS(OFFSET(データ_研究棟施設!$M$5:$M$1048576,0,ROUND(ES$8*24,1)),データ_研究棟施設!$J$5:$J$1048576,OFFSET($G$9,ROW()-ROW($N$9),ES$6-$D$4))&gt;=100*$E104,"×","△"),IF(OR(ES$8&lt;9/24,ES$8&gt;=17/24,ES$110="△"),"△","〇")))</f>
        <v>×</v>
      </c>
      <c r="ET104" s="29" t="str">
        <f ca="1">IF(OR(ET$9="×",ET$110="×"),"×",IF(SUMIFS(OFFSET(データ_研究棟施設!$M$5:$M$1048576,0,ROUND(ET$8*24,1)),データ_研究棟施設!$J$5:$J$1048576,OFFSET($G$9,ROW()-ROW($N$9),ET$6-$D$4))&gt;=50,IF(SUMIFS(OFFSET(データ_研究棟施設!$M$5:$M$1048576,0,ROUND(ET$8*24,1)),データ_研究棟施設!$J$5:$J$1048576,OFFSET($G$9,ROW()-ROW($N$9),ET$6-$D$4))&gt;=100*$E104,"×","△"),IF(OR(ET$8&lt;9/24,ET$8&gt;=17/24,ET$110="△"),"△","〇")))</f>
        <v>×</v>
      </c>
      <c r="EU104" s="28" t="str">
        <f ca="1">IF(OR(EU$9="×",EU$110="×"),"×",IF(SUMIFS(OFFSET(データ_研究棟施設!$M$5:$M$1048576,0,ROUND(EU$8*24,1)),データ_研究棟施設!$J$5:$J$1048576,OFFSET($G$9,ROW()-ROW($N$9),EU$6-$D$4))&gt;=50,IF(SUMIFS(OFFSET(データ_研究棟施設!$M$5:$M$1048576,0,ROUND(EU$8*24,1)),データ_研究棟施設!$J$5:$J$1048576,OFFSET($G$9,ROW()-ROW($N$9),EU$6-$D$4))&gt;=100*$E104,"×","△"),IF(OR(EU$8&lt;9/24,EU$8&gt;=17/24,EU$110="△"),"△","〇")))</f>
        <v>×</v>
      </c>
      <c r="EV104" s="29" t="str">
        <f ca="1">IF(OR(EV$9="×",EV$110="×"),"×",IF(SUMIFS(OFFSET(データ_研究棟施設!$M$5:$M$1048576,0,ROUND(EV$8*24,1)),データ_研究棟施設!$J$5:$J$1048576,OFFSET($G$9,ROW()-ROW($N$9),EV$6-$D$4))&gt;=50,IF(SUMIFS(OFFSET(データ_研究棟施設!$M$5:$M$1048576,0,ROUND(EV$8*24,1)),データ_研究棟施設!$J$5:$J$1048576,OFFSET($G$9,ROW()-ROW($N$9),EV$6-$D$4))&gt;=100*$E104,"×","△"),IF(OR(EV$8&lt;9/24,EV$8&gt;=17/24,EV$110="△"),"△","〇")))</f>
        <v>×</v>
      </c>
      <c r="EW104" s="29" t="str">
        <f ca="1">IF(OR(EW$9="×",EW$110="×"),"×",IF(SUMIFS(OFFSET(データ_研究棟施設!$M$5:$M$1048576,0,ROUND(EW$8*24,1)),データ_研究棟施設!$J$5:$J$1048576,OFFSET($G$9,ROW()-ROW($N$9),EW$6-$D$4))&gt;=50,IF(SUMIFS(OFFSET(データ_研究棟施設!$M$5:$M$1048576,0,ROUND(EW$8*24,1)),データ_研究棟施設!$J$5:$J$1048576,OFFSET($G$9,ROW()-ROW($N$9),EW$6-$D$4))&gt;=100*$E104,"×","△"),IF(OR(EW$8&lt;9/24,EW$8&gt;=17/24,EW$110="△"),"△","〇")))</f>
        <v>×</v>
      </c>
      <c r="EX104" s="30" t="str">
        <f ca="1">IF(OR(EX$9="×",EX$110="×"),"×",IF(SUMIFS(OFFSET(データ_研究棟施設!$M$5:$M$1048576,0,ROUND(EX$8*24,1)),データ_研究棟施設!$J$5:$J$1048576,OFFSET($G$9,ROW()-ROW($N$9),EX$6-$D$4))&gt;=50,IF(SUMIFS(OFFSET(データ_研究棟施設!$M$5:$M$1048576,0,ROUND(EX$8*24,1)),データ_研究棟施設!$J$5:$J$1048576,OFFSET($G$9,ROW()-ROW($N$9),EX$6-$D$4))&gt;=100*$E104,"×","△"),IF(OR(EX$8&lt;9/24,EX$8&gt;=17/24,EX$110="△"),"△","〇")))</f>
        <v>×</v>
      </c>
      <c r="EY104" s="29" t="str">
        <f ca="1">IF(OR(EY$9="×",EY$110="×"),"×",IF(SUMIFS(OFFSET(データ_研究棟施設!$M$5:$M$1048576,0,ROUND(EY$8*24,1)),データ_研究棟施設!$J$5:$J$1048576,OFFSET($G$9,ROW()-ROW($N$9),EY$6-$D$4))&gt;=50,IF(SUMIFS(OFFSET(データ_研究棟施設!$M$5:$M$1048576,0,ROUND(EY$8*24,1)),データ_研究棟施設!$J$5:$J$1048576,OFFSET($G$9,ROW()-ROW($N$9),EY$6-$D$4))&gt;=100*$E104,"×","△"),IF(OR(EY$8&lt;9/24,EY$8&gt;=17/24,EY$110="△"),"△","〇")))</f>
        <v>×</v>
      </c>
      <c r="EZ104" s="29" t="str">
        <f ca="1">IF(OR(EZ$9="×",EZ$110="×"),"×",IF(SUMIFS(OFFSET(データ_研究棟施設!$M$5:$M$1048576,0,ROUND(EZ$8*24,1)),データ_研究棟施設!$J$5:$J$1048576,OFFSET($G$9,ROW()-ROW($N$9),EZ$6-$D$4))&gt;=50,IF(SUMIFS(OFFSET(データ_研究棟施設!$M$5:$M$1048576,0,ROUND(EZ$8*24,1)),データ_研究棟施設!$J$5:$J$1048576,OFFSET($G$9,ROW()-ROW($N$9),EZ$6-$D$4))&gt;=100*$E104,"×","△"),IF(OR(EZ$8&lt;9/24,EZ$8&gt;=17/24,EZ$110="△"),"△","〇")))</f>
        <v>×</v>
      </c>
      <c r="FA104" s="37" t="str">
        <f ca="1">IF(OR(FA$9="×",FA$110="×"),"×",IF(SUMIFS(OFFSET(データ_研究棟施設!$M$5:$M$1048576,0,ROUND(FA$8*24,1)),データ_研究棟施設!$J$5:$J$1048576,OFFSET($G$9,ROW()-ROW($N$9),FA$6-$D$4))&gt;=50,IF(SUMIFS(OFFSET(データ_研究棟施設!$M$5:$M$1048576,0,ROUND(FA$8*24,1)),データ_研究棟施設!$J$5:$J$1048576,OFFSET($G$9,ROW()-ROW($N$9),FA$6-$D$4))&gt;=100*$E104,"×","△"),IF(OR(FA$8&lt;9/24,FA$8&gt;=17/24,FA$110="△"),"△","〇")))</f>
        <v>×</v>
      </c>
      <c r="FB104" s="36" t="str">
        <f ca="1">IF(OR(FB$9="×",FB$110="×"),"×",IF(SUMIFS(OFFSET(データ_研究棟施設!$M$5:$M$1048576,0,ROUND(FB$8*24,1)),データ_研究棟施設!$J$5:$J$1048576,OFFSET($G$9,ROW()-ROW($N$9),FB$6-$D$4))&gt;=50,IF(SUMIFS(OFFSET(データ_研究棟施設!$M$5:$M$1048576,0,ROUND(FB$8*24,1)),データ_研究棟施設!$J$5:$J$1048576,OFFSET($G$9,ROW()-ROW($N$9),FB$6-$D$4))&gt;=100*$E104,"×","△"),IF(OR(FB$8&lt;9/24,FB$8&gt;=17/24,FB$110="△"),"△","〇")))</f>
        <v>×</v>
      </c>
      <c r="FC104" s="29" t="str">
        <f ca="1">IF(OR(FC$9="×",FC$110="×"),"×",IF(SUMIFS(OFFSET(データ_研究棟施設!$M$5:$M$1048576,0,ROUND(FC$8*24,1)),データ_研究棟施設!$J$5:$J$1048576,OFFSET($G$9,ROW()-ROW($N$9),FC$6-$D$4))&gt;=50,IF(SUMIFS(OFFSET(データ_研究棟施設!$M$5:$M$1048576,0,ROUND(FC$8*24,1)),データ_研究棟施設!$J$5:$J$1048576,OFFSET($G$9,ROW()-ROW($N$9),FC$6-$D$4))&gt;=100*$E104,"×","△"),IF(OR(FC$8&lt;9/24,FC$8&gt;=17/24,FC$110="△"),"△","〇")))</f>
        <v>×</v>
      </c>
      <c r="FD104" s="29" t="str">
        <f ca="1">IF(OR(FD$9="×",FD$110="×"),"×",IF(SUMIFS(OFFSET(データ_研究棟施設!$M$5:$M$1048576,0,ROUND(FD$8*24,1)),データ_研究棟施設!$J$5:$J$1048576,OFFSET($G$9,ROW()-ROW($N$9),FD$6-$D$4))&gt;=50,IF(SUMIFS(OFFSET(データ_研究棟施設!$M$5:$M$1048576,0,ROUND(FD$8*24,1)),データ_研究棟施設!$J$5:$J$1048576,OFFSET($G$9,ROW()-ROW($N$9),FD$6-$D$4))&gt;=100*$E104,"×","△"),IF(OR(FD$8&lt;9/24,FD$8&gt;=17/24,FD$110="△"),"△","〇")))</f>
        <v>×</v>
      </c>
      <c r="FE104" s="29" t="str">
        <f ca="1">IF(OR(FE$9="×",FE$110="×"),"×",IF(SUMIFS(OFFSET(データ_研究棟施設!$M$5:$M$1048576,0,ROUND(FE$8*24,1)),データ_研究棟施設!$J$5:$J$1048576,OFFSET($G$9,ROW()-ROW($N$9),FE$6-$D$4))&gt;=50,IF(SUMIFS(OFFSET(データ_研究棟施設!$M$5:$M$1048576,0,ROUND(FE$8*24,1)),データ_研究棟施設!$J$5:$J$1048576,OFFSET($G$9,ROW()-ROW($N$9),FE$6-$D$4))&gt;=100*$E104,"×","△"),IF(OR(FE$8&lt;9/24,FE$8&gt;=17/24,FE$110="△"),"△","〇")))</f>
        <v>×</v>
      </c>
      <c r="FF104" s="29" t="str">
        <f ca="1">IF(OR(FF$9="×",FF$110="×"),"×",IF(SUMIFS(OFFSET(データ_研究棟施設!$M$5:$M$1048576,0,ROUND(FF$8*24,1)),データ_研究棟施設!$J$5:$J$1048576,OFFSET($G$9,ROW()-ROW($N$9),FF$6-$D$4))&gt;=50,IF(SUMIFS(OFFSET(データ_研究棟施設!$M$5:$M$1048576,0,ROUND(FF$8*24,1)),データ_研究棟施設!$J$5:$J$1048576,OFFSET($G$9,ROW()-ROW($N$9),FF$6-$D$4))&gt;=100*$E104,"×","△"),IF(OR(FF$8&lt;9/24,FF$8&gt;=17/24,FF$110="△"),"△","〇")))</f>
        <v>×</v>
      </c>
      <c r="FG104" s="29" t="str">
        <f ca="1">IF(OR(FG$9="×",FG$110="×"),"×",IF(SUMIFS(OFFSET(データ_研究棟施設!$M$5:$M$1048576,0,ROUND(FG$8*24,1)),データ_研究棟施設!$J$5:$J$1048576,OFFSET($G$9,ROW()-ROW($N$9),FG$6-$D$4))&gt;=50,IF(SUMIFS(OFFSET(データ_研究棟施設!$M$5:$M$1048576,0,ROUND(FG$8*24,1)),データ_研究棟施設!$J$5:$J$1048576,OFFSET($G$9,ROW()-ROW($N$9),FG$6-$D$4))&gt;=100*$E104,"×","△"),IF(OR(FG$8&lt;9/24,FG$8&gt;=17/24,FG$110="△"),"△","〇")))</f>
        <v>×</v>
      </c>
      <c r="FH104" s="29" t="str">
        <f ca="1">IF(OR(FH$9="×",FH$110="×"),"×",IF(SUMIFS(OFFSET(データ_研究棟施設!$M$5:$M$1048576,0,ROUND(FH$8*24,1)),データ_研究棟施設!$J$5:$J$1048576,OFFSET($G$9,ROW()-ROW($N$9),FH$6-$D$4))&gt;=50,IF(SUMIFS(OFFSET(データ_研究棟施設!$M$5:$M$1048576,0,ROUND(FH$8*24,1)),データ_研究棟施設!$J$5:$J$1048576,OFFSET($G$9,ROW()-ROW($N$9),FH$6-$D$4))&gt;=100*$E104,"×","△"),IF(OR(FH$8&lt;9/24,FH$8&gt;=17/24,FH$110="△"),"△","〇")))</f>
        <v>×</v>
      </c>
      <c r="FI104" s="29" t="str">
        <f ca="1">IF(OR(FI$9="×",FI$110="×"),"×",IF(SUMIFS(OFFSET(データ_研究棟施設!$M$5:$M$1048576,0,ROUND(FI$8*24,1)),データ_研究棟施設!$J$5:$J$1048576,OFFSET($G$9,ROW()-ROW($N$9),FI$6-$D$4))&gt;=50,IF(SUMIFS(OFFSET(データ_研究棟施設!$M$5:$M$1048576,0,ROUND(FI$8*24,1)),データ_研究棟施設!$J$5:$J$1048576,OFFSET($G$9,ROW()-ROW($N$9),FI$6-$D$4))&gt;=100*$E104,"×","△"),IF(OR(FI$8&lt;9/24,FI$8&gt;=17/24,FI$110="△"),"△","〇")))</f>
        <v>×</v>
      </c>
      <c r="FJ104" s="29" t="str">
        <f ca="1">IF(OR(FJ$9="×",FJ$110="×"),"×",IF(SUMIFS(OFFSET(データ_研究棟施設!$M$5:$M$1048576,0,ROUND(FJ$8*24,1)),データ_研究棟施設!$J$5:$J$1048576,OFFSET($G$9,ROW()-ROW($N$9),FJ$6-$D$4))&gt;=50,IF(SUMIFS(OFFSET(データ_研究棟施設!$M$5:$M$1048576,0,ROUND(FJ$8*24,1)),データ_研究棟施設!$J$5:$J$1048576,OFFSET($G$9,ROW()-ROW($N$9),FJ$6-$D$4))&gt;=100*$E104,"×","△"),IF(OR(FJ$8&lt;9/24,FJ$8&gt;=17/24,FJ$110="△"),"△","〇")))</f>
        <v>×</v>
      </c>
      <c r="FK104" s="28" t="str">
        <f ca="1">IF(OR(FK$9="×",FK$110="×"),"×",IF(SUMIFS(OFFSET(データ_研究棟施設!$M$5:$M$1048576,0,ROUND(FK$8*24,1)),データ_研究棟施設!$J$5:$J$1048576,OFFSET($G$9,ROW()-ROW($N$9),FK$6-$D$4))&gt;=50,IF(SUMIFS(OFFSET(データ_研究棟施設!$M$5:$M$1048576,0,ROUND(FK$8*24,1)),データ_研究棟施設!$J$5:$J$1048576,OFFSET($G$9,ROW()-ROW($N$9),FK$6-$D$4))&gt;=100*$E104,"×","△"),IF(OR(FK$8&lt;9/24,FK$8&gt;=17/24,FK$110="△"),"△","〇")))</f>
        <v>×</v>
      </c>
      <c r="FL104" s="29" t="str">
        <f ca="1">IF(OR(FL$9="×",FL$110="×"),"×",IF(SUMIFS(OFFSET(データ_研究棟施設!$M$5:$M$1048576,0,ROUND(FL$8*24,1)),データ_研究棟施設!$J$5:$J$1048576,OFFSET($G$9,ROW()-ROW($N$9),FL$6-$D$4))&gt;=50,IF(SUMIFS(OFFSET(データ_研究棟施設!$M$5:$M$1048576,0,ROUND(FL$8*24,1)),データ_研究棟施設!$J$5:$J$1048576,OFFSET($G$9,ROW()-ROW($N$9),FL$6-$D$4))&gt;=100*$E104,"×","△"),IF(OR(FL$8&lt;9/24,FL$8&gt;=17/24,FL$110="△"),"△","〇")))</f>
        <v>×</v>
      </c>
      <c r="FM104" s="29" t="str">
        <f ca="1">IF(OR(FM$9="×",FM$110="×"),"×",IF(SUMIFS(OFFSET(データ_研究棟施設!$M$5:$M$1048576,0,ROUND(FM$8*24,1)),データ_研究棟施設!$J$5:$J$1048576,OFFSET($G$9,ROW()-ROW($N$9),FM$6-$D$4))&gt;=50,IF(SUMIFS(OFFSET(データ_研究棟施設!$M$5:$M$1048576,0,ROUND(FM$8*24,1)),データ_研究棟施設!$J$5:$J$1048576,OFFSET($G$9,ROW()-ROW($N$9),FM$6-$D$4))&gt;=100*$E104,"×","△"),IF(OR(FM$8&lt;9/24,FM$8&gt;=17/24,FM$110="△"),"△","〇")))</f>
        <v>×</v>
      </c>
      <c r="FN104" s="30" t="str">
        <f ca="1">IF(OR(FN$9="×",FN$110="×"),"×",IF(SUMIFS(OFFSET(データ_研究棟施設!$M$5:$M$1048576,0,ROUND(FN$8*24,1)),データ_研究棟施設!$J$5:$J$1048576,OFFSET($G$9,ROW()-ROW($N$9),FN$6-$D$4))&gt;=50,IF(SUMIFS(OFFSET(データ_研究棟施設!$M$5:$M$1048576,0,ROUND(FN$8*24,1)),データ_研究棟施設!$J$5:$J$1048576,OFFSET($G$9,ROW()-ROW($N$9),FN$6-$D$4))&gt;=100*$E104,"×","△"),IF(OR(FN$8&lt;9/24,FN$8&gt;=17/24,FN$110="△"),"△","〇")))</f>
        <v>×</v>
      </c>
      <c r="FO104" s="29" t="str">
        <f ca="1">IF(OR(FO$9="×",FO$110="×"),"×",IF(SUMIFS(OFFSET(データ_研究棟施設!$M$5:$M$1048576,0,ROUND(FO$8*24,1)),データ_研究棟施設!$J$5:$J$1048576,OFFSET($G$9,ROW()-ROW($N$9),FO$6-$D$4))&gt;=50,IF(SUMIFS(OFFSET(データ_研究棟施設!$M$5:$M$1048576,0,ROUND(FO$8*24,1)),データ_研究棟施設!$J$5:$J$1048576,OFFSET($G$9,ROW()-ROW($N$9),FO$6-$D$4))&gt;=100*$E104,"×","△"),IF(OR(FO$8&lt;9/24,FO$8&gt;=17/24,FO$110="△"),"△","〇")))</f>
        <v>×</v>
      </c>
      <c r="FP104" s="29" t="str">
        <f ca="1">IF(OR(FP$9="×",FP$110="×"),"×",IF(SUMIFS(OFFSET(データ_研究棟施設!$M$5:$M$1048576,0,ROUND(FP$8*24,1)),データ_研究棟施設!$J$5:$J$1048576,OFFSET($G$9,ROW()-ROW($N$9),FP$6-$D$4))&gt;=50,IF(SUMIFS(OFFSET(データ_研究棟施設!$M$5:$M$1048576,0,ROUND(FP$8*24,1)),データ_研究棟施設!$J$5:$J$1048576,OFFSET($G$9,ROW()-ROW($N$9),FP$6-$D$4))&gt;=100*$E104,"×","△"),IF(OR(FP$8&lt;9/24,FP$8&gt;=17/24,FP$110="△"),"△","〇")))</f>
        <v>×</v>
      </c>
      <c r="FQ104" s="29" t="str">
        <f ca="1">IF(OR(FQ$9="×",FQ$110="×"),"×",IF(SUMIFS(OFFSET(データ_研究棟施設!$M$5:$M$1048576,0,ROUND(FQ$8*24,1)),データ_研究棟施設!$J$5:$J$1048576,OFFSET($G$9,ROW()-ROW($N$9),FQ$6-$D$4))&gt;=50,IF(SUMIFS(OFFSET(データ_研究棟施設!$M$5:$M$1048576,0,ROUND(FQ$8*24,1)),データ_研究棟施設!$J$5:$J$1048576,OFFSET($G$9,ROW()-ROW($N$9),FQ$6-$D$4))&gt;=100*$E104,"×","△"),IF(OR(FQ$8&lt;9/24,FQ$8&gt;=17/24,FQ$110="△"),"△","〇")))</f>
        <v>×</v>
      </c>
      <c r="FR104" s="29" t="str">
        <f ca="1">IF(OR(FR$9="×",FR$110="×"),"×",IF(SUMIFS(OFFSET(データ_研究棟施設!$M$5:$M$1048576,0,ROUND(FR$8*24,1)),データ_研究棟施設!$J$5:$J$1048576,OFFSET($G$9,ROW()-ROW($N$9),FR$6-$D$4))&gt;=50,IF(SUMIFS(OFFSET(データ_研究棟施設!$M$5:$M$1048576,0,ROUND(FR$8*24,1)),データ_研究棟施設!$J$5:$J$1048576,OFFSET($G$9,ROW()-ROW($N$9),FR$6-$D$4))&gt;=100*$E104,"×","△"),IF(OR(FR$8&lt;9/24,FR$8&gt;=17/24,FR$110="△"),"△","〇")))</f>
        <v>×</v>
      </c>
      <c r="FS104" s="28" t="str">
        <f ca="1">IF(OR(FS$9="×",FS$110="×"),"×",IF(SUMIFS(OFFSET(データ_研究棟施設!$M$5:$M$1048576,0,ROUND(FS$8*24,1)),データ_研究棟施設!$J$5:$J$1048576,OFFSET($G$9,ROW()-ROW($N$9),FS$6-$D$4))&gt;=50,IF(SUMIFS(OFFSET(データ_研究棟施設!$M$5:$M$1048576,0,ROUND(FS$8*24,1)),データ_研究棟施設!$J$5:$J$1048576,OFFSET($G$9,ROW()-ROW($N$9),FS$6-$D$4))&gt;=100*$E104,"×","△"),IF(OR(FS$8&lt;9/24,FS$8&gt;=17/24,FS$110="△"),"△","〇")))</f>
        <v>×</v>
      </c>
      <c r="FT104" s="29" t="str">
        <f ca="1">IF(OR(FT$9="×",FT$110="×"),"×",IF(SUMIFS(OFFSET(データ_研究棟施設!$M$5:$M$1048576,0,ROUND(FT$8*24,1)),データ_研究棟施設!$J$5:$J$1048576,OFFSET($G$9,ROW()-ROW($N$9),FT$6-$D$4))&gt;=50,IF(SUMIFS(OFFSET(データ_研究棟施設!$M$5:$M$1048576,0,ROUND(FT$8*24,1)),データ_研究棟施設!$J$5:$J$1048576,OFFSET($G$9,ROW()-ROW($N$9),FT$6-$D$4))&gt;=100*$E104,"×","△"),IF(OR(FT$8&lt;9/24,FT$8&gt;=17/24,FT$110="△"),"△","〇")))</f>
        <v>×</v>
      </c>
      <c r="FU104" s="29" t="str">
        <f ca="1">IF(OR(FU$9="×",FU$110="×"),"×",IF(SUMIFS(OFFSET(データ_研究棟施設!$M$5:$M$1048576,0,ROUND(FU$8*24,1)),データ_研究棟施設!$J$5:$J$1048576,OFFSET($G$9,ROW()-ROW($N$9),FU$6-$D$4))&gt;=50,IF(SUMIFS(OFFSET(データ_研究棟施設!$M$5:$M$1048576,0,ROUND(FU$8*24,1)),データ_研究棟施設!$J$5:$J$1048576,OFFSET($G$9,ROW()-ROW($N$9),FU$6-$D$4))&gt;=100*$E104,"×","△"),IF(OR(FU$8&lt;9/24,FU$8&gt;=17/24,FU$110="△"),"△","〇")))</f>
        <v>×</v>
      </c>
      <c r="FV104" s="30" t="str">
        <f ca="1">IF(OR(FV$9="×",FV$110="×"),"×",IF(SUMIFS(OFFSET(データ_研究棟施設!$M$5:$M$1048576,0,ROUND(FV$8*24,1)),データ_研究棟施設!$J$5:$J$1048576,OFFSET($G$9,ROW()-ROW($N$9),FV$6-$D$4))&gt;=50,IF(SUMIFS(OFFSET(データ_研究棟施設!$M$5:$M$1048576,0,ROUND(FV$8*24,1)),データ_研究棟施設!$J$5:$J$1048576,OFFSET($G$9,ROW()-ROW($N$9),FV$6-$D$4))&gt;=100*$E104,"×","△"),IF(OR(FV$8&lt;9/24,FV$8&gt;=17/24,FV$110="△"),"△","〇")))</f>
        <v>×</v>
      </c>
      <c r="FW104" s="29" t="str">
        <f ca="1">IF(OR(FW$9="×",FW$110="×"),"×",IF(SUMIFS(OFFSET(データ_研究棟施設!$M$5:$M$1048576,0,ROUND(FW$8*24,1)),データ_研究棟施設!$J$5:$J$1048576,OFFSET($G$9,ROW()-ROW($N$9),FW$6-$D$4))&gt;=50,IF(SUMIFS(OFFSET(データ_研究棟施設!$M$5:$M$1048576,0,ROUND(FW$8*24,1)),データ_研究棟施設!$J$5:$J$1048576,OFFSET($G$9,ROW()-ROW($N$9),FW$6-$D$4))&gt;=100*$E104,"×","△"),IF(OR(FW$8&lt;9/24,FW$8&gt;=17/24,FW$110="△"),"△","〇")))</f>
        <v>×</v>
      </c>
      <c r="FX104" s="29" t="str">
        <f ca="1">IF(OR(FX$9="×",FX$110="×"),"×",IF(SUMIFS(OFFSET(データ_研究棟施設!$M$5:$M$1048576,0,ROUND(FX$8*24,1)),データ_研究棟施設!$J$5:$J$1048576,OFFSET($G$9,ROW()-ROW($N$9),FX$6-$D$4))&gt;=50,IF(SUMIFS(OFFSET(データ_研究棟施設!$M$5:$M$1048576,0,ROUND(FX$8*24,1)),データ_研究棟施設!$J$5:$J$1048576,OFFSET($G$9,ROW()-ROW($N$9),FX$6-$D$4))&gt;=100*$E104,"×","△"),IF(OR(FX$8&lt;9/24,FX$8&gt;=17/24,FX$110="△"),"△","〇")))</f>
        <v>×</v>
      </c>
      <c r="FY104" s="37" t="str">
        <f ca="1">IF(OR(FY$9="×",FY$110="×"),"×",IF(SUMIFS(OFFSET(データ_研究棟施設!$M$5:$M$1048576,0,ROUND(FY$8*24,1)),データ_研究棟施設!$J$5:$J$1048576,OFFSET($G$9,ROW()-ROW($N$9),FY$6-$D$4))&gt;=50,IF(SUMIFS(OFFSET(データ_研究棟施設!$M$5:$M$1048576,0,ROUND(FY$8*24,1)),データ_研究棟施設!$J$5:$J$1048576,OFFSET($G$9,ROW()-ROW($N$9),FY$6-$D$4))&gt;=100*$E104,"×","△"),IF(OR(FY$8&lt;9/24,FY$8&gt;=17/24,FY$110="△"),"△","〇")))</f>
        <v>×</v>
      </c>
    </row>
    <row r="105" spans="1:181">
      <c r="A105" s="17"/>
      <c r="B105" s="81" t="s">
        <v>307</v>
      </c>
      <c r="C105" s="82"/>
      <c r="D105" s="11" t="s">
        <v>273</v>
      </c>
      <c r="E105" s="10" t="str">
        <f>INDEX(施設情報!$D$1:$D$1000,MATCH(D105,施設情報!$C$1:$C$1000,0))</f>
        <v>1</v>
      </c>
      <c r="F105" s="11" t="s">
        <v>275</v>
      </c>
      <c r="G105" s="8" t="str">
        <f t="shared" si="29"/>
        <v>123-46391</v>
      </c>
      <c r="H105" s="10" t="str">
        <f t="shared" si="30"/>
        <v>123-46392</v>
      </c>
      <c r="I105" s="10" t="str">
        <f t="shared" si="31"/>
        <v>123-46393</v>
      </c>
      <c r="J105" s="10" t="str">
        <f t="shared" si="32"/>
        <v>123-46394</v>
      </c>
      <c r="K105" s="10" t="str">
        <f t="shared" si="33"/>
        <v>123-46395</v>
      </c>
      <c r="L105" s="10" t="str">
        <f t="shared" si="34"/>
        <v>123-46396</v>
      </c>
      <c r="M105" s="10" t="str">
        <f t="shared" si="35"/>
        <v>123-46397</v>
      </c>
      <c r="N105" s="36" t="str">
        <f ca="1">IF(OR(N$9="×",N$110="×"),"×",IF(SUMIFS(OFFSET(データ_研究棟施設!$M$5:$M$1048576,0,ROUND(N$8*24,1)),データ_研究棟施設!$J$5:$J$1048576,OFFSET($G$9,ROW()-ROW($N$9),N$6-$D$4))&gt;=50,IF(SUMIFS(OFFSET(データ_研究棟施設!$M$5:$M$1048576,0,ROUND(N$8*24,1)),データ_研究棟施設!$J$5:$J$1048576,OFFSET($G$9,ROW()-ROW($N$9),N$6-$D$4))&gt;=100*$E105,"×","△"),IF(OR(N$8&lt;9/24,N$8&gt;=17/24,N$110="△"),"△","〇")))</f>
        <v>△</v>
      </c>
      <c r="O105" s="29" t="str">
        <f ca="1">IF(OR(O$9="×",O$110="×"),"×",IF(SUMIFS(OFFSET(データ_研究棟施設!$M$5:$M$1048576,0,ROUND(O$8*24,1)),データ_研究棟施設!$J$5:$J$1048576,OFFSET($G$9,ROW()-ROW($N$9),O$6-$D$4))&gt;=50,IF(SUMIFS(OFFSET(データ_研究棟施設!$M$5:$M$1048576,0,ROUND(O$8*24,1)),データ_研究棟施設!$J$5:$J$1048576,OFFSET($G$9,ROW()-ROW($N$9),O$6-$D$4))&gt;=100*$E105,"×","△"),IF(OR(O$8&lt;9/24,O$8&gt;=17/24,O$110="△"),"△","〇")))</f>
        <v>△</v>
      </c>
      <c r="P105" s="29" t="str">
        <f ca="1">IF(OR(P$9="×",P$110="×"),"×",IF(SUMIFS(OFFSET(データ_研究棟施設!$M$5:$M$1048576,0,ROUND(P$8*24,1)),データ_研究棟施設!$J$5:$J$1048576,OFFSET($G$9,ROW()-ROW($N$9),P$6-$D$4))&gt;=50,IF(SUMIFS(OFFSET(データ_研究棟施設!$M$5:$M$1048576,0,ROUND(P$8*24,1)),データ_研究棟施設!$J$5:$J$1048576,OFFSET($G$9,ROW()-ROW($N$9),P$6-$D$4))&gt;=100*$E105,"×","△"),IF(OR(P$8&lt;9/24,P$8&gt;=17/24,P$110="△"),"△","〇")))</f>
        <v>△</v>
      </c>
      <c r="Q105" s="29" t="str">
        <f ca="1">IF(OR(Q$9="×",Q$110="×"),"×",IF(SUMIFS(OFFSET(データ_研究棟施設!$M$5:$M$1048576,0,ROUND(Q$8*24,1)),データ_研究棟施設!$J$5:$J$1048576,OFFSET($G$9,ROW()-ROW($N$9),Q$6-$D$4))&gt;=50,IF(SUMIFS(OFFSET(データ_研究棟施設!$M$5:$M$1048576,0,ROUND(Q$8*24,1)),データ_研究棟施設!$J$5:$J$1048576,OFFSET($G$9,ROW()-ROW($N$9),Q$6-$D$4))&gt;=100*$E105,"×","△"),IF(OR(Q$8&lt;9/24,Q$8&gt;=17/24,Q$110="△"),"△","〇")))</f>
        <v>△</v>
      </c>
      <c r="R105" s="29" t="str">
        <f ca="1">IF(OR(R$9="×",R$110="×"),"×",IF(SUMIFS(OFFSET(データ_研究棟施設!$M$5:$M$1048576,0,ROUND(R$8*24,1)),データ_研究棟施設!$J$5:$J$1048576,OFFSET($G$9,ROW()-ROW($N$9),R$6-$D$4))&gt;=50,IF(SUMIFS(OFFSET(データ_研究棟施設!$M$5:$M$1048576,0,ROUND(R$8*24,1)),データ_研究棟施設!$J$5:$J$1048576,OFFSET($G$9,ROW()-ROW($N$9),R$6-$D$4))&gt;=100*$E105,"×","△"),IF(OR(R$8&lt;9/24,R$8&gt;=17/24,R$110="△"),"△","〇")))</f>
        <v>△</v>
      </c>
      <c r="S105" s="29" t="str">
        <f ca="1">IF(OR(S$9="×",S$110="×"),"×",IF(SUMIFS(OFFSET(データ_研究棟施設!$M$5:$M$1048576,0,ROUND(S$8*24,1)),データ_研究棟施設!$J$5:$J$1048576,OFFSET($G$9,ROW()-ROW($N$9),S$6-$D$4))&gt;=50,IF(SUMIFS(OFFSET(データ_研究棟施設!$M$5:$M$1048576,0,ROUND(S$8*24,1)),データ_研究棟施設!$J$5:$J$1048576,OFFSET($G$9,ROW()-ROW($N$9),S$6-$D$4))&gt;=100*$E105,"×","△"),IF(OR(S$8&lt;9/24,S$8&gt;=17/24,S$110="△"),"△","〇")))</f>
        <v>△</v>
      </c>
      <c r="T105" s="29" t="str">
        <f ca="1">IF(OR(T$9="×",T$110="×"),"×",IF(SUMIFS(OFFSET(データ_研究棟施設!$M$5:$M$1048576,0,ROUND(T$8*24,1)),データ_研究棟施設!$J$5:$J$1048576,OFFSET($G$9,ROW()-ROW($N$9),T$6-$D$4))&gt;=50,IF(SUMIFS(OFFSET(データ_研究棟施設!$M$5:$M$1048576,0,ROUND(T$8*24,1)),データ_研究棟施設!$J$5:$J$1048576,OFFSET($G$9,ROW()-ROW($N$9),T$6-$D$4))&gt;=100*$E105,"×","△"),IF(OR(T$8&lt;9/24,T$8&gt;=17/24,T$110="△"),"△","〇")))</f>
        <v>△</v>
      </c>
      <c r="U105" s="29" t="str">
        <f ca="1">IF(OR(U$9="×",U$110="×"),"×",IF(SUMIFS(OFFSET(データ_研究棟施設!$M$5:$M$1048576,0,ROUND(U$8*24,1)),データ_研究棟施設!$J$5:$J$1048576,OFFSET($G$9,ROW()-ROW($N$9),U$6-$D$4))&gt;=50,IF(SUMIFS(OFFSET(データ_研究棟施設!$M$5:$M$1048576,0,ROUND(U$8*24,1)),データ_研究棟施設!$J$5:$J$1048576,OFFSET($G$9,ROW()-ROW($N$9),U$6-$D$4))&gt;=100*$E105,"×","△"),IF(OR(U$8&lt;9/24,U$8&gt;=17/24,U$110="△"),"△","〇")))</f>
        <v>△</v>
      </c>
      <c r="V105" s="29" t="str">
        <f ca="1">IF(OR(V$9="×",V$110="×"),"×",IF(SUMIFS(OFFSET(データ_研究棟施設!$M$5:$M$1048576,0,ROUND(V$8*24,1)),データ_研究棟施設!$J$5:$J$1048576,OFFSET($G$9,ROW()-ROW($N$9),V$6-$D$4))&gt;=50,IF(SUMIFS(OFFSET(データ_研究棟施設!$M$5:$M$1048576,0,ROUND(V$8*24,1)),データ_研究棟施設!$J$5:$J$1048576,OFFSET($G$9,ROW()-ROW($N$9),V$6-$D$4))&gt;=100*$E105,"×","△"),IF(OR(V$8&lt;9/24,V$8&gt;=17/24,V$110="△"),"△","〇")))</f>
        <v>△</v>
      </c>
      <c r="W105" s="28" t="str">
        <f ca="1">IF(OR(W$9="×",W$110="×"),"×",IF(SUMIFS(OFFSET(データ_研究棟施設!$M$5:$M$1048576,0,ROUND(W$8*24,1)),データ_研究棟施設!$J$5:$J$1048576,OFFSET($G$9,ROW()-ROW($N$9),W$6-$D$4))&gt;=50,IF(SUMIFS(OFFSET(データ_研究棟施設!$M$5:$M$1048576,0,ROUND(W$8*24,1)),データ_研究棟施設!$J$5:$J$1048576,OFFSET($G$9,ROW()-ROW($N$9),W$6-$D$4))&gt;=100*$E105,"×","△"),IF(OR(W$8&lt;9/24,W$8&gt;=17/24,W$110="△"),"△","〇")))</f>
        <v>〇</v>
      </c>
      <c r="X105" s="29" t="str">
        <f ca="1">IF(OR(X$9="×",X$110="×"),"×",IF(SUMIFS(OFFSET(データ_研究棟施設!$M$5:$M$1048576,0,ROUND(X$8*24,1)),データ_研究棟施設!$J$5:$J$1048576,OFFSET($G$9,ROW()-ROW($N$9),X$6-$D$4))&gt;=50,IF(SUMIFS(OFFSET(データ_研究棟施設!$M$5:$M$1048576,0,ROUND(X$8*24,1)),データ_研究棟施設!$J$5:$J$1048576,OFFSET($G$9,ROW()-ROW($N$9),X$6-$D$4))&gt;=100*$E105,"×","△"),IF(OR(X$8&lt;9/24,X$8&gt;=17/24,X$110="△"),"△","〇")))</f>
        <v>〇</v>
      </c>
      <c r="Y105" s="29" t="str">
        <f ca="1">IF(OR(Y$9="×",Y$110="×"),"×",IF(SUMIFS(OFFSET(データ_研究棟施設!$M$5:$M$1048576,0,ROUND(Y$8*24,1)),データ_研究棟施設!$J$5:$J$1048576,OFFSET($G$9,ROW()-ROW($N$9),Y$6-$D$4))&gt;=50,IF(SUMIFS(OFFSET(データ_研究棟施設!$M$5:$M$1048576,0,ROUND(Y$8*24,1)),データ_研究棟施設!$J$5:$J$1048576,OFFSET($G$9,ROW()-ROW($N$9),Y$6-$D$4))&gt;=100*$E105,"×","△"),IF(OR(Y$8&lt;9/24,Y$8&gt;=17/24,Y$110="△"),"△","〇")))</f>
        <v>〇</v>
      </c>
      <c r="Z105" s="30" t="str">
        <f ca="1">IF(OR(Z$9="×",Z$110="×"),"×",IF(SUMIFS(OFFSET(データ_研究棟施設!$M$5:$M$1048576,0,ROUND(Z$8*24,1)),データ_研究棟施設!$J$5:$J$1048576,OFFSET($G$9,ROW()-ROW($N$9),Z$6-$D$4))&gt;=50,IF(SUMIFS(OFFSET(データ_研究棟施設!$M$5:$M$1048576,0,ROUND(Z$8*24,1)),データ_研究棟施設!$J$5:$J$1048576,OFFSET($G$9,ROW()-ROW($N$9),Z$6-$D$4))&gt;=100*$E105,"×","△"),IF(OR(Z$8&lt;9/24,Z$8&gt;=17/24,Z$110="△"),"△","〇")))</f>
        <v>〇</v>
      </c>
      <c r="AA105" s="29" t="str">
        <f ca="1">IF(OR(AA$9="×",AA$110="×"),"×",IF(SUMIFS(OFFSET(データ_研究棟施設!$M$5:$M$1048576,0,ROUND(AA$8*24,1)),データ_研究棟施設!$J$5:$J$1048576,OFFSET($G$9,ROW()-ROW($N$9),AA$6-$D$4))&gt;=50,IF(SUMIFS(OFFSET(データ_研究棟施設!$M$5:$M$1048576,0,ROUND(AA$8*24,1)),データ_研究棟施設!$J$5:$J$1048576,OFFSET($G$9,ROW()-ROW($N$9),AA$6-$D$4))&gt;=100*$E105,"×","△"),IF(OR(AA$8&lt;9/24,AA$8&gt;=17/24,AA$110="△"),"△","〇")))</f>
        <v>〇</v>
      </c>
      <c r="AB105" s="29" t="str">
        <f ca="1">IF(OR(AB$9="×",AB$110="×"),"×",IF(SUMIFS(OFFSET(データ_研究棟施設!$M$5:$M$1048576,0,ROUND(AB$8*24,1)),データ_研究棟施設!$J$5:$J$1048576,OFFSET($G$9,ROW()-ROW($N$9),AB$6-$D$4))&gt;=50,IF(SUMIFS(OFFSET(データ_研究棟施設!$M$5:$M$1048576,0,ROUND(AB$8*24,1)),データ_研究棟施設!$J$5:$J$1048576,OFFSET($G$9,ROW()-ROW($N$9),AB$6-$D$4))&gt;=100*$E105,"×","△"),IF(OR(AB$8&lt;9/24,AB$8&gt;=17/24,AB$110="△"),"△","〇")))</f>
        <v>〇</v>
      </c>
      <c r="AC105" s="29" t="str">
        <f ca="1">IF(OR(AC$9="×",AC$110="×"),"×",IF(SUMIFS(OFFSET(データ_研究棟施設!$M$5:$M$1048576,0,ROUND(AC$8*24,1)),データ_研究棟施設!$J$5:$J$1048576,OFFSET($G$9,ROW()-ROW($N$9),AC$6-$D$4))&gt;=50,IF(SUMIFS(OFFSET(データ_研究棟施設!$M$5:$M$1048576,0,ROUND(AC$8*24,1)),データ_研究棟施設!$J$5:$J$1048576,OFFSET($G$9,ROW()-ROW($N$9),AC$6-$D$4))&gt;=100*$E105,"×","△"),IF(OR(AC$8&lt;9/24,AC$8&gt;=17/24,AC$110="△"),"△","〇")))</f>
        <v>〇</v>
      </c>
      <c r="AD105" s="29" t="str">
        <f ca="1">IF(OR(AD$9="×",AD$110="×"),"×",IF(SUMIFS(OFFSET(データ_研究棟施設!$M$5:$M$1048576,0,ROUND(AD$8*24,1)),データ_研究棟施設!$J$5:$J$1048576,OFFSET($G$9,ROW()-ROW($N$9),AD$6-$D$4))&gt;=50,IF(SUMIFS(OFFSET(データ_研究棟施設!$M$5:$M$1048576,0,ROUND(AD$8*24,1)),データ_研究棟施設!$J$5:$J$1048576,OFFSET($G$9,ROW()-ROW($N$9),AD$6-$D$4))&gt;=100*$E105,"×","△"),IF(OR(AD$8&lt;9/24,AD$8&gt;=17/24,AD$110="△"),"△","〇")))</f>
        <v>〇</v>
      </c>
      <c r="AE105" s="28" t="str">
        <f ca="1">IF(OR(AE$9="×",AE$110="×"),"×",IF(SUMIFS(OFFSET(データ_研究棟施設!$M$5:$M$1048576,0,ROUND(AE$8*24,1)),データ_研究棟施設!$J$5:$J$1048576,OFFSET($G$9,ROW()-ROW($N$9),AE$6-$D$4))&gt;=50,IF(SUMIFS(OFFSET(データ_研究棟施設!$M$5:$M$1048576,0,ROUND(AE$8*24,1)),データ_研究棟施設!$J$5:$J$1048576,OFFSET($G$9,ROW()-ROW($N$9),AE$6-$D$4))&gt;=100*$E105,"×","△"),IF(OR(AE$8&lt;9/24,AE$8&gt;=17/24,AE$110="△"),"△","〇")))</f>
        <v>△</v>
      </c>
      <c r="AF105" s="29" t="str">
        <f ca="1">IF(OR(AF$9="×",AF$110="×"),"×",IF(SUMIFS(OFFSET(データ_研究棟施設!$M$5:$M$1048576,0,ROUND(AF$8*24,1)),データ_研究棟施設!$J$5:$J$1048576,OFFSET($G$9,ROW()-ROW($N$9),AF$6-$D$4))&gt;=50,IF(SUMIFS(OFFSET(データ_研究棟施設!$M$5:$M$1048576,0,ROUND(AF$8*24,1)),データ_研究棟施設!$J$5:$J$1048576,OFFSET($G$9,ROW()-ROW($N$9),AF$6-$D$4))&gt;=100*$E105,"×","△"),IF(OR(AF$8&lt;9/24,AF$8&gt;=17/24,AF$110="△"),"△","〇")))</f>
        <v>△</v>
      </c>
      <c r="AG105" s="29" t="str">
        <f ca="1">IF(OR(AG$9="×",AG$110="×"),"×",IF(SUMIFS(OFFSET(データ_研究棟施設!$M$5:$M$1048576,0,ROUND(AG$8*24,1)),データ_研究棟施設!$J$5:$J$1048576,OFFSET($G$9,ROW()-ROW($N$9),AG$6-$D$4))&gt;=50,IF(SUMIFS(OFFSET(データ_研究棟施設!$M$5:$M$1048576,0,ROUND(AG$8*24,1)),データ_研究棟施設!$J$5:$J$1048576,OFFSET($G$9,ROW()-ROW($N$9),AG$6-$D$4))&gt;=100*$E105,"×","△"),IF(OR(AG$8&lt;9/24,AG$8&gt;=17/24,AG$110="△"),"△","〇")))</f>
        <v>△</v>
      </c>
      <c r="AH105" s="30" t="str">
        <f ca="1">IF(OR(AH$9="×",AH$110="×"),"×",IF(SUMIFS(OFFSET(データ_研究棟施設!$M$5:$M$1048576,0,ROUND(AH$8*24,1)),データ_研究棟施設!$J$5:$J$1048576,OFFSET($G$9,ROW()-ROW($N$9),AH$6-$D$4))&gt;=50,IF(SUMIFS(OFFSET(データ_研究棟施設!$M$5:$M$1048576,0,ROUND(AH$8*24,1)),データ_研究棟施設!$J$5:$J$1048576,OFFSET($G$9,ROW()-ROW($N$9),AH$6-$D$4))&gt;=100*$E105,"×","△"),IF(OR(AH$8&lt;9/24,AH$8&gt;=17/24,AH$110="△"),"△","〇")))</f>
        <v>△</v>
      </c>
      <c r="AI105" s="29" t="str">
        <f ca="1">IF(OR(AI$9="×",AI$110="×"),"×",IF(SUMIFS(OFFSET(データ_研究棟施設!$M$5:$M$1048576,0,ROUND(AI$8*24,1)),データ_研究棟施設!$J$5:$J$1048576,OFFSET($G$9,ROW()-ROW($N$9),AI$6-$D$4))&gt;=50,IF(SUMIFS(OFFSET(データ_研究棟施設!$M$5:$M$1048576,0,ROUND(AI$8*24,1)),データ_研究棟施設!$J$5:$J$1048576,OFFSET($G$9,ROW()-ROW($N$9),AI$6-$D$4))&gt;=100*$E105,"×","△"),IF(OR(AI$8&lt;9/24,AI$8&gt;=17/24,AI$110="△"),"△","〇")))</f>
        <v>△</v>
      </c>
      <c r="AJ105" s="29" t="str">
        <f ca="1">IF(OR(AJ$9="×",AJ$110="×"),"×",IF(SUMIFS(OFFSET(データ_研究棟施設!$M$5:$M$1048576,0,ROUND(AJ$8*24,1)),データ_研究棟施設!$J$5:$J$1048576,OFFSET($G$9,ROW()-ROW($N$9),AJ$6-$D$4))&gt;=50,IF(SUMIFS(OFFSET(データ_研究棟施設!$M$5:$M$1048576,0,ROUND(AJ$8*24,1)),データ_研究棟施設!$J$5:$J$1048576,OFFSET($G$9,ROW()-ROW($N$9),AJ$6-$D$4))&gt;=100*$E105,"×","△"),IF(OR(AJ$8&lt;9/24,AJ$8&gt;=17/24,AJ$110="△"),"△","〇")))</f>
        <v>△</v>
      </c>
      <c r="AK105" s="37" t="str">
        <f ca="1">IF(OR(AK$9="×",AK$110="×"),"×",IF(SUMIFS(OFFSET(データ_研究棟施設!$M$5:$M$1048576,0,ROUND(AK$8*24,1)),データ_研究棟施設!$J$5:$J$1048576,OFFSET($G$9,ROW()-ROW($N$9),AK$6-$D$4))&gt;=50,IF(SUMIFS(OFFSET(データ_研究棟施設!$M$5:$M$1048576,0,ROUND(AK$8*24,1)),データ_研究棟施設!$J$5:$J$1048576,OFFSET($G$9,ROW()-ROW($N$9),AK$6-$D$4))&gt;=100*$E105,"×","△"),IF(OR(AK$8&lt;9/24,AK$8&gt;=17/24,AK$110="△"),"△","〇")))</f>
        <v>△</v>
      </c>
      <c r="AL105" s="36" t="str">
        <f ca="1">IF(OR(AL$9="×",AL$110="×"),"×",IF(SUMIFS(OFFSET(データ_研究棟施設!$M$5:$M$1048576,0,ROUND(AL$8*24,1)),データ_研究棟施設!$J$5:$J$1048576,OFFSET($G$9,ROW()-ROW($N$9),AL$6-$D$4))&gt;=50,IF(SUMIFS(OFFSET(データ_研究棟施設!$M$5:$M$1048576,0,ROUND(AL$8*24,1)),データ_研究棟施設!$J$5:$J$1048576,OFFSET($G$9,ROW()-ROW($N$9),AL$6-$D$4))&gt;=100*$E105,"×","△"),IF(OR(AL$8&lt;9/24,AL$8&gt;=17/24,AL$110="△"),"△","〇")))</f>
        <v>△</v>
      </c>
      <c r="AM105" s="29" t="str">
        <f ca="1">IF(OR(AM$9="×",AM$110="×"),"×",IF(SUMIFS(OFFSET(データ_研究棟施設!$M$5:$M$1048576,0,ROUND(AM$8*24,1)),データ_研究棟施設!$J$5:$J$1048576,OFFSET($G$9,ROW()-ROW($N$9),AM$6-$D$4))&gt;=50,IF(SUMIFS(OFFSET(データ_研究棟施設!$M$5:$M$1048576,0,ROUND(AM$8*24,1)),データ_研究棟施設!$J$5:$J$1048576,OFFSET($G$9,ROW()-ROW($N$9),AM$6-$D$4))&gt;=100*$E105,"×","△"),IF(OR(AM$8&lt;9/24,AM$8&gt;=17/24,AM$110="△"),"△","〇")))</f>
        <v>△</v>
      </c>
      <c r="AN105" s="29" t="str">
        <f ca="1">IF(OR(AN$9="×",AN$110="×"),"×",IF(SUMIFS(OFFSET(データ_研究棟施設!$M$5:$M$1048576,0,ROUND(AN$8*24,1)),データ_研究棟施設!$J$5:$J$1048576,OFFSET($G$9,ROW()-ROW($N$9),AN$6-$D$4))&gt;=50,IF(SUMIFS(OFFSET(データ_研究棟施設!$M$5:$M$1048576,0,ROUND(AN$8*24,1)),データ_研究棟施設!$J$5:$J$1048576,OFFSET($G$9,ROW()-ROW($N$9),AN$6-$D$4))&gt;=100*$E105,"×","△"),IF(OR(AN$8&lt;9/24,AN$8&gt;=17/24,AN$110="△"),"△","〇")))</f>
        <v>△</v>
      </c>
      <c r="AO105" s="29" t="str">
        <f ca="1">IF(OR(AO$9="×",AO$110="×"),"×",IF(SUMIFS(OFFSET(データ_研究棟施設!$M$5:$M$1048576,0,ROUND(AO$8*24,1)),データ_研究棟施設!$J$5:$J$1048576,OFFSET($G$9,ROW()-ROW($N$9),AO$6-$D$4))&gt;=50,IF(SUMIFS(OFFSET(データ_研究棟施設!$M$5:$M$1048576,0,ROUND(AO$8*24,1)),データ_研究棟施設!$J$5:$J$1048576,OFFSET($G$9,ROW()-ROW($N$9),AO$6-$D$4))&gt;=100*$E105,"×","△"),IF(OR(AO$8&lt;9/24,AO$8&gt;=17/24,AO$110="△"),"△","〇")))</f>
        <v>△</v>
      </c>
      <c r="AP105" s="29" t="str">
        <f ca="1">IF(OR(AP$9="×",AP$110="×"),"×",IF(SUMIFS(OFFSET(データ_研究棟施設!$M$5:$M$1048576,0,ROUND(AP$8*24,1)),データ_研究棟施設!$J$5:$J$1048576,OFFSET($G$9,ROW()-ROW($N$9),AP$6-$D$4))&gt;=50,IF(SUMIFS(OFFSET(データ_研究棟施設!$M$5:$M$1048576,0,ROUND(AP$8*24,1)),データ_研究棟施設!$J$5:$J$1048576,OFFSET($G$9,ROW()-ROW($N$9),AP$6-$D$4))&gt;=100*$E105,"×","△"),IF(OR(AP$8&lt;9/24,AP$8&gt;=17/24,AP$110="△"),"△","〇")))</f>
        <v>△</v>
      </c>
      <c r="AQ105" s="29" t="str">
        <f ca="1">IF(OR(AQ$9="×",AQ$110="×"),"×",IF(SUMIFS(OFFSET(データ_研究棟施設!$M$5:$M$1048576,0,ROUND(AQ$8*24,1)),データ_研究棟施設!$J$5:$J$1048576,OFFSET($G$9,ROW()-ROW($N$9),AQ$6-$D$4))&gt;=50,IF(SUMIFS(OFFSET(データ_研究棟施設!$M$5:$M$1048576,0,ROUND(AQ$8*24,1)),データ_研究棟施設!$J$5:$J$1048576,OFFSET($G$9,ROW()-ROW($N$9),AQ$6-$D$4))&gt;=100*$E105,"×","△"),IF(OR(AQ$8&lt;9/24,AQ$8&gt;=17/24,AQ$110="△"),"△","〇")))</f>
        <v>△</v>
      </c>
      <c r="AR105" s="29" t="str">
        <f ca="1">IF(OR(AR$9="×",AR$110="×"),"×",IF(SUMIFS(OFFSET(データ_研究棟施設!$M$5:$M$1048576,0,ROUND(AR$8*24,1)),データ_研究棟施設!$J$5:$J$1048576,OFFSET($G$9,ROW()-ROW($N$9),AR$6-$D$4))&gt;=50,IF(SUMIFS(OFFSET(データ_研究棟施設!$M$5:$M$1048576,0,ROUND(AR$8*24,1)),データ_研究棟施設!$J$5:$J$1048576,OFFSET($G$9,ROW()-ROW($N$9),AR$6-$D$4))&gt;=100*$E105,"×","△"),IF(OR(AR$8&lt;9/24,AR$8&gt;=17/24,AR$110="△"),"△","〇")))</f>
        <v>△</v>
      </c>
      <c r="AS105" s="29" t="str">
        <f ca="1">IF(OR(AS$9="×",AS$110="×"),"×",IF(SUMIFS(OFFSET(データ_研究棟施設!$M$5:$M$1048576,0,ROUND(AS$8*24,1)),データ_研究棟施設!$J$5:$J$1048576,OFFSET($G$9,ROW()-ROW($N$9),AS$6-$D$4))&gt;=50,IF(SUMIFS(OFFSET(データ_研究棟施設!$M$5:$M$1048576,0,ROUND(AS$8*24,1)),データ_研究棟施設!$J$5:$J$1048576,OFFSET($G$9,ROW()-ROW($N$9),AS$6-$D$4))&gt;=100*$E105,"×","△"),IF(OR(AS$8&lt;9/24,AS$8&gt;=17/24,AS$110="△"),"△","〇")))</f>
        <v>△</v>
      </c>
      <c r="AT105" s="29" t="str">
        <f ca="1">IF(OR(AT$9="×",AT$110="×"),"×",IF(SUMIFS(OFFSET(データ_研究棟施設!$M$5:$M$1048576,0,ROUND(AT$8*24,1)),データ_研究棟施設!$J$5:$J$1048576,OFFSET($G$9,ROW()-ROW($N$9),AT$6-$D$4))&gt;=50,IF(SUMIFS(OFFSET(データ_研究棟施設!$M$5:$M$1048576,0,ROUND(AT$8*24,1)),データ_研究棟施設!$J$5:$J$1048576,OFFSET($G$9,ROW()-ROW($N$9),AT$6-$D$4))&gt;=100*$E105,"×","△"),IF(OR(AT$8&lt;9/24,AT$8&gt;=17/24,AT$110="△"),"△","〇")))</f>
        <v>△</v>
      </c>
      <c r="AU105" s="28" t="str">
        <f ca="1">IF(OR(AU$9="×",AU$110="×"),"×",IF(SUMIFS(OFFSET(データ_研究棟施設!$M$5:$M$1048576,0,ROUND(AU$8*24,1)),データ_研究棟施設!$J$5:$J$1048576,OFFSET($G$9,ROW()-ROW($N$9),AU$6-$D$4))&gt;=50,IF(SUMIFS(OFFSET(データ_研究棟施設!$M$5:$M$1048576,0,ROUND(AU$8*24,1)),データ_研究棟施設!$J$5:$J$1048576,OFFSET($G$9,ROW()-ROW($N$9),AU$6-$D$4))&gt;=100*$E105,"×","△"),IF(OR(AU$8&lt;9/24,AU$8&gt;=17/24,AU$110="△"),"△","〇")))</f>
        <v>〇</v>
      </c>
      <c r="AV105" s="29" t="str">
        <f ca="1">IF(OR(AV$9="×",AV$110="×"),"×",IF(SUMIFS(OFFSET(データ_研究棟施設!$M$5:$M$1048576,0,ROUND(AV$8*24,1)),データ_研究棟施設!$J$5:$J$1048576,OFFSET($G$9,ROW()-ROW($N$9),AV$6-$D$4))&gt;=50,IF(SUMIFS(OFFSET(データ_研究棟施設!$M$5:$M$1048576,0,ROUND(AV$8*24,1)),データ_研究棟施設!$J$5:$J$1048576,OFFSET($G$9,ROW()-ROW($N$9),AV$6-$D$4))&gt;=100*$E105,"×","△"),IF(OR(AV$8&lt;9/24,AV$8&gt;=17/24,AV$110="△"),"△","〇")))</f>
        <v>〇</v>
      </c>
      <c r="AW105" s="29" t="str">
        <f ca="1">IF(OR(AW$9="×",AW$110="×"),"×",IF(SUMIFS(OFFSET(データ_研究棟施設!$M$5:$M$1048576,0,ROUND(AW$8*24,1)),データ_研究棟施設!$J$5:$J$1048576,OFFSET($G$9,ROW()-ROW($N$9),AW$6-$D$4))&gt;=50,IF(SUMIFS(OFFSET(データ_研究棟施設!$M$5:$M$1048576,0,ROUND(AW$8*24,1)),データ_研究棟施設!$J$5:$J$1048576,OFFSET($G$9,ROW()-ROW($N$9),AW$6-$D$4))&gt;=100*$E105,"×","△"),IF(OR(AW$8&lt;9/24,AW$8&gt;=17/24,AW$110="△"),"△","〇")))</f>
        <v>〇</v>
      </c>
      <c r="AX105" s="30" t="str">
        <f ca="1">IF(OR(AX$9="×",AX$110="×"),"×",IF(SUMIFS(OFFSET(データ_研究棟施設!$M$5:$M$1048576,0,ROUND(AX$8*24,1)),データ_研究棟施設!$J$5:$J$1048576,OFFSET($G$9,ROW()-ROW($N$9),AX$6-$D$4))&gt;=50,IF(SUMIFS(OFFSET(データ_研究棟施設!$M$5:$M$1048576,0,ROUND(AX$8*24,1)),データ_研究棟施設!$J$5:$J$1048576,OFFSET($G$9,ROW()-ROW($N$9),AX$6-$D$4))&gt;=100*$E105,"×","△"),IF(OR(AX$8&lt;9/24,AX$8&gt;=17/24,AX$110="△"),"△","〇")))</f>
        <v>〇</v>
      </c>
      <c r="AY105" s="29" t="str">
        <f ca="1">IF(OR(AY$9="×",AY$110="×"),"×",IF(SUMIFS(OFFSET(データ_研究棟施設!$M$5:$M$1048576,0,ROUND(AY$8*24,1)),データ_研究棟施設!$J$5:$J$1048576,OFFSET($G$9,ROW()-ROW($N$9),AY$6-$D$4))&gt;=50,IF(SUMIFS(OFFSET(データ_研究棟施設!$M$5:$M$1048576,0,ROUND(AY$8*24,1)),データ_研究棟施設!$J$5:$J$1048576,OFFSET($G$9,ROW()-ROW($N$9),AY$6-$D$4))&gt;=100*$E105,"×","△"),IF(OR(AY$8&lt;9/24,AY$8&gt;=17/24,AY$110="△"),"△","〇")))</f>
        <v>〇</v>
      </c>
      <c r="AZ105" s="29" t="str">
        <f ca="1">IF(OR(AZ$9="×",AZ$110="×"),"×",IF(SUMIFS(OFFSET(データ_研究棟施設!$M$5:$M$1048576,0,ROUND(AZ$8*24,1)),データ_研究棟施設!$J$5:$J$1048576,OFFSET($G$9,ROW()-ROW($N$9),AZ$6-$D$4))&gt;=50,IF(SUMIFS(OFFSET(データ_研究棟施設!$M$5:$M$1048576,0,ROUND(AZ$8*24,1)),データ_研究棟施設!$J$5:$J$1048576,OFFSET($G$9,ROW()-ROW($N$9),AZ$6-$D$4))&gt;=100*$E105,"×","△"),IF(OR(AZ$8&lt;9/24,AZ$8&gt;=17/24,AZ$110="△"),"△","〇")))</f>
        <v>〇</v>
      </c>
      <c r="BA105" s="29" t="str">
        <f ca="1">IF(OR(BA$9="×",BA$110="×"),"×",IF(SUMIFS(OFFSET(データ_研究棟施設!$M$5:$M$1048576,0,ROUND(BA$8*24,1)),データ_研究棟施設!$J$5:$J$1048576,OFFSET($G$9,ROW()-ROW($N$9),BA$6-$D$4))&gt;=50,IF(SUMIFS(OFFSET(データ_研究棟施設!$M$5:$M$1048576,0,ROUND(BA$8*24,1)),データ_研究棟施設!$J$5:$J$1048576,OFFSET($G$9,ROW()-ROW($N$9),BA$6-$D$4))&gt;=100*$E105,"×","△"),IF(OR(BA$8&lt;9/24,BA$8&gt;=17/24,BA$110="△"),"△","〇")))</f>
        <v>〇</v>
      </c>
      <c r="BB105" s="29" t="str">
        <f ca="1">IF(OR(BB$9="×",BB$110="×"),"×",IF(SUMIFS(OFFSET(データ_研究棟施設!$M$5:$M$1048576,0,ROUND(BB$8*24,1)),データ_研究棟施設!$J$5:$J$1048576,OFFSET($G$9,ROW()-ROW($N$9),BB$6-$D$4))&gt;=50,IF(SUMIFS(OFFSET(データ_研究棟施設!$M$5:$M$1048576,0,ROUND(BB$8*24,1)),データ_研究棟施設!$J$5:$J$1048576,OFFSET($G$9,ROW()-ROW($N$9),BB$6-$D$4))&gt;=100*$E105,"×","△"),IF(OR(BB$8&lt;9/24,BB$8&gt;=17/24,BB$110="△"),"△","〇")))</f>
        <v>〇</v>
      </c>
      <c r="BC105" s="28" t="str">
        <f ca="1">IF(OR(BC$9="×",BC$110="×"),"×",IF(SUMIFS(OFFSET(データ_研究棟施設!$M$5:$M$1048576,0,ROUND(BC$8*24,1)),データ_研究棟施設!$J$5:$J$1048576,OFFSET($G$9,ROW()-ROW($N$9),BC$6-$D$4))&gt;=50,IF(SUMIFS(OFFSET(データ_研究棟施設!$M$5:$M$1048576,0,ROUND(BC$8*24,1)),データ_研究棟施設!$J$5:$J$1048576,OFFSET($G$9,ROW()-ROW($N$9),BC$6-$D$4))&gt;=100*$E105,"×","△"),IF(OR(BC$8&lt;9/24,BC$8&gt;=17/24,BC$110="△"),"△","〇")))</f>
        <v>△</v>
      </c>
      <c r="BD105" s="29" t="str">
        <f ca="1">IF(OR(BD$9="×",BD$110="×"),"×",IF(SUMIFS(OFFSET(データ_研究棟施設!$M$5:$M$1048576,0,ROUND(BD$8*24,1)),データ_研究棟施設!$J$5:$J$1048576,OFFSET($G$9,ROW()-ROW($N$9),BD$6-$D$4))&gt;=50,IF(SUMIFS(OFFSET(データ_研究棟施設!$M$5:$M$1048576,0,ROUND(BD$8*24,1)),データ_研究棟施設!$J$5:$J$1048576,OFFSET($G$9,ROW()-ROW($N$9),BD$6-$D$4))&gt;=100*$E105,"×","△"),IF(OR(BD$8&lt;9/24,BD$8&gt;=17/24,BD$110="△"),"△","〇")))</f>
        <v>△</v>
      </c>
      <c r="BE105" s="29" t="str">
        <f ca="1">IF(OR(BE$9="×",BE$110="×"),"×",IF(SUMIFS(OFFSET(データ_研究棟施設!$M$5:$M$1048576,0,ROUND(BE$8*24,1)),データ_研究棟施設!$J$5:$J$1048576,OFFSET($G$9,ROW()-ROW($N$9),BE$6-$D$4))&gt;=50,IF(SUMIFS(OFFSET(データ_研究棟施設!$M$5:$M$1048576,0,ROUND(BE$8*24,1)),データ_研究棟施設!$J$5:$J$1048576,OFFSET($G$9,ROW()-ROW($N$9),BE$6-$D$4))&gt;=100*$E105,"×","△"),IF(OR(BE$8&lt;9/24,BE$8&gt;=17/24,BE$110="△"),"△","〇")))</f>
        <v>△</v>
      </c>
      <c r="BF105" s="30" t="str">
        <f ca="1">IF(OR(BF$9="×",BF$110="×"),"×",IF(SUMIFS(OFFSET(データ_研究棟施設!$M$5:$M$1048576,0,ROUND(BF$8*24,1)),データ_研究棟施設!$J$5:$J$1048576,OFFSET($G$9,ROW()-ROW($N$9),BF$6-$D$4))&gt;=50,IF(SUMIFS(OFFSET(データ_研究棟施設!$M$5:$M$1048576,0,ROUND(BF$8*24,1)),データ_研究棟施設!$J$5:$J$1048576,OFFSET($G$9,ROW()-ROW($N$9),BF$6-$D$4))&gt;=100*$E105,"×","△"),IF(OR(BF$8&lt;9/24,BF$8&gt;=17/24,BF$110="△"),"△","〇")))</f>
        <v>△</v>
      </c>
      <c r="BG105" s="29" t="str">
        <f ca="1">IF(OR(BG$9="×",BG$110="×"),"×",IF(SUMIFS(OFFSET(データ_研究棟施設!$M$5:$M$1048576,0,ROUND(BG$8*24,1)),データ_研究棟施設!$J$5:$J$1048576,OFFSET($G$9,ROW()-ROW($N$9),BG$6-$D$4))&gt;=50,IF(SUMIFS(OFFSET(データ_研究棟施設!$M$5:$M$1048576,0,ROUND(BG$8*24,1)),データ_研究棟施設!$J$5:$J$1048576,OFFSET($G$9,ROW()-ROW($N$9),BG$6-$D$4))&gt;=100*$E105,"×","△"),IF(OR(BG$8&lt;9/24,BG$8&gt;=17/24,BG$110="△"),"△","〇")))</f>
        <v>△</v>
      </c>
      <c r="BH105" s="29" t="str">
        <f ca="1">IF(OR(BH$9="×",BH$110="×"),"×",IF(SUMIFS(OFFSET(データ_研究棟施設!$M$5:$M$1048576,0,ROUND(BH$8*24,1)),データ_研究棟施設!$J$5:$J$1048576,OFFSET($G$9,ROW()-ROW($N$9),BH$6-$D$4))&gt;=50,IF(SUMIFS(OFFSET(データ_研究棟施設!$M$5:$M$1048576,0,ROUND(BH$8*24,1)),データ_研究棟施設!$J$5:$J$1048576,OFFSET($G$9,ROW()-ROW($N$9),BH$6-$D$4))&gt;=100*$E105,"×","△"),IF(OR(BH$8&lt;9/24,BH$8&gt;=17/24,BH$110="△"),"△","〇")))</f>
        <v>△</v>
      </c>
      <c r="BI105" s="37" t="str">
        <f ca="1">IF(OR(BI$9="×",BI$110="×"),"×",IF(SUMIFS(OFFSET(データ_研究棟施設!$M$5:$M$1048576,0,ROUND(BI$8*24,1)),データ_研究棟施設!$J$5:$J$1048576,OFFSET($G$9,ROW()-ROW($N$9),BI$6-$D$4))&gt;=50,IF(SUMIFS(OFFSET(データ_研究棟施設!$M$5:$M$1048576,0,ROUND(BI$8*24,1)),データ_研究棟施設!$J$5:$J$1048576,OFFSET($G$9,ROW()-ROW($N$9),BI$6-$D$4))&gt;=100*$E105,"×","△"),IF(OR(BI$8&lt;9/24,BI$8&gt;=17/24,BI$110="△"),"△","〇")))</f>
        <v>△</v>
      </c>
      <c r="BJ105" s="36" t="str">
        <f ca="1">IF(OR(BJ$9="×",BJ$110="×"),"×",IF(SUMIFS(OFFSET(データ_研究棟施設!$M$5:$M$1048576,0,ROUND(BJ$8*24,1)),データ_研究棟施設!$J$5:$J$1048576,OFFSET($G$9,ROW()-ROW($N$9),BJ$6-$D$4))&gt;=50,IF(SUMIFS(OFFSET(データ_研究棟施設!$M$5:$M$1048576,0,ROUND(BJ$8*24,1)),データ_研究棟施設!$J$5:$J$1048576,OFFSET($G$9,ROW()-ROW($N$9),BJ$6-$D$4))&gt;=100*$E105,"×","△"),IF(OR(BJ$8&lt;9/24,BJ$8&gt;=17/24,BJ$110="△"),"△","〇")))</f>
        <v>△</v>
      </c>
      <c r="BK105" s="29" t="str">
        <f ca="1">IF(OR(BK$9="×",BK$110="×"),"×",IF(SUMIFS(OFFSET(データ_研究棟施設!$M$5:$M$1048576,0,ROUND(BK$8*24,1)),データ_研究棟施設!$J$5:$J$1048576,OFFSET($G$9,ROW()-ROW($N$9),BK$6-$D$4))&gt;=50,IF(SUMIFS(OFFSET(データ_研究棟施設!$M$5:$M$1048576,0,ROUND(BK$8*24,1)),データ_研究棟施設!$J$5:$J$1048576,OFFSET($G$9,ROW()-ROW($N$9),BK$6-$D$4))&gt;=100*$E105,"×","△"),IF(OR(BK$8&lt;9/24,BK$8&gt;=17/24,BK$110="△"),"△","〇")))</f>
        <v>△</v>
      </c>
      <c r="BL105" s="29" t="str">
        <f ca="1">IF(OR(BL$9="×",BL$110="×"),"×",IF(SUMIFS(OFFSET(データ_研究棟施設!$M$5:$M$1048576,0,ROUND(BL$8*24,1)),データ_研究棟施設!$J$5:$J$1048576,OFFSET($G$9,ROW()-ROW($N$9),BL$6-$D$4))&gt;=50,IF(SUMIFS(OFFSET(データ_研究棟施設!$M$5:$M$1048576,0,ROUND(BL$8*24,1)),データ_研究棟施設!$J$5:$J$1048576,OFFSET($G$9,ROW()-ROW($N$9),BL$6-$D$4))&gt;=100*$E105,"×","△"),IF(OR(BL$8&lt;9/24,BL$8&gt;=17/24,BL$110="△"),"△","〇")))</f>
        <v>△</v>
      </c>
      <c r="BM105" s="29" t="str">
        <f ca="1">IF(OR(BM$9="×",BM$110="×"),"×",IF(SUMIFS(OFFSET(データ_研究棟施設!$M$5:$M$1048576,0,ROUND(BM$8*24,1)),データ_研究棟施設!$J$5:$J$1048576,OFFSET($G$9,ROW()-ROW($N$9),BM$6-$D$4))&gt;=50,IF(SUMIFS(OFFSET(データ_研究棟施設!$M$5:$M$1048576,0,ROUND(BM$8*24,1)),データ_研究棟施設!$J$5:$J$1048576,OFFSET($G$9,ROW()-ROW($N$9),BM$6-$D$4))&gt;=100*$E105,"×","△"),IF(OR(BM$8&lt;9/24,BM$8&gt;=17/24,BM$110="△"),"△","〇")))</f>
        <v>△</v>
      </c>
      <c r="BN105" s="29" t="str">
        <f ca="1">IF(OR(BN$9="×",BN$110="×"),"×",IF(SUMIFS(OFFSET(データ_研究棟施設!$M$5:$M$1048576,0,ROUND(BN$8*24,1)),データ_研究棟施設!$J$5:$J$1048576,OFFSET($G$9,ROW()-ROW($N$9),BN$6-$D$4))&gt;=50,IF(SUMIFS(OFFSET(データ_研究棟施設!$M$5:$M$1048576,0,ROUND(BN$8*24,1)),データ_研究棟施設!$J$5:$J$1048576,OFFSET($G$9,ROW()-ROW($N$9),BN$6-$D$4))&gt;=100*$E105,"×","△"),IF(OR(BN$8&lt;9/24,BN$8&gt;=17/24,BN$110="△"),"△","〇")))</f>
        <v>△</v>
      </c>
      <c r="BO105" s="29" t="str">
        <f ca="1">IF(OR(BO$9="×",BO$110="×"),"×",IF(SUMIFS(OFFSET(データ_研究棟施設!$M$5:$M$1048576,0,ROUND(BO$8*24,1)),データ_研究棟施設!$J$5:$J$1048576,OFFSET($G$9,ROW()-ROW($N$9),BO$6-$D$4))&gt;=50,IF(SUMIFS(OFFSET(データ_研究棟施設!$M$5:$M$1048576,0,ROUND(BO$8*24,1)),データ_研究棟施設!$J$5:$J$1048576,OFFSET($G$9,ROW()-ROW($N$9),BO$6-$D$4))&gt;=100*$E105,"×","△"),IF(OR(BO$8&lt;9/24,BO$8&gt;=17/24,BO$110="△"),"△","〇")))</f>
        <v>△</v>
      </c>
      <c r="BP105" s="29" t="str">
        <f ca="1">IF(OR(BP$9="×",BP$110="×"),"×",IF(SUMIFS(OFFSET(データ_研究棟施設!$M$5:$M$1048576,0,ROUND(BP$8*24,1)),データ_研究棟施設!$J$5:$J$1048576,OFFSET($G$9,ROW()-ROW($N$9),BP$6-$D$4))&gt;=50,IF(SUMIFS(OFFSET(データ_研究棟施設!$M$5:$M$1048576,0,ROUND(BP$8*24,1)),データ_研究棟施設!$J$5:$J$1048576,OFFSET($G$9,ROW()-ROW($N$9),BP$6-$D$4))&gt;=100*$E105,"×","△"),IF(OR(BP$8&lt;9/24,BP$8&gt;=17/24,BP$110="△"),"△","〇")))</f>
        <v>△</v>
      </c>
      <c r="BQ105" s="29" t="str">
        <f ca="1">IF(OR(BQ$9="×",BQ$110="×"),"×",IF(SUMIFS(OFFSET(データ_研究棟施設!$M$5:$M$1048576,0,ROUND(BQ$8*24,1)),データ_研究棟施設!$J$5:$J$1048576,OFFSET($G$9,ROW()-ROW($N$9),BQ$6-$D$4))&gt;=50,IF(SUMIFS(OFFSET(データ_研究棟施設!$M$5:$M$1048576,0,ROUND(BQ$8*24,1)),データ_研究棟施設!$J$5:$J$1048576,OFFSET($G$9,ROW()-ROW($N$9),BQ$6-$D$4))&gt;=100*$E105,"×","△"),IF(OR(BQ$8&lt;9/24,BQ$8&gt;=17/24,BQ$110="△"),"△","〇")))</f>
        <v>△</v>
      </c>
      <c r="BR105" s="29" t="str">
        <f ca="1">IF(OR(BR$9="×",BR$110="×"),"×",IF(SUMIFS(OFFSET(データ_研究棟施設!$M$5:$M$1048576,0,ROUND(BR$8*24,1)),データ_研究棟施設!$J$5:$J$1048576,OFFSET($G$9,ROW()-ROW($N$9),BR$6-$D$4))&gt;=50,IF(SUMIFS(OFFSET(データ_研究棟施設!$M$5:$M$1048576,0,ROUND(BR$8*24,1)),データ_研究棟施設!$J$5:$J$1048576,OFFSET($G$9,ROW()-ROW($N$9),BR$6-$D$4))&gt;=100*$E105,"×","△"),IF(OR(BR$8&lt;9/24,BR$8&gt;=17/24,BR$110="△"),"△","〇")))</f>
        <v>△</v>
      </c>
      <c r="BS105" s="28" t="str">
        <f ca="1">IF(OR(BS$9="×",BS$110="×"),"×",IF(SUMIFS(OFFSET(データ_研究棟施設!$M$5:$M$1048576,0,ROUND(BS$8*24,1)),データ_研究棟施設!$J$5:$J$1048576,OFFSET($G$9,ROW()-ROW($N$9),BS$6-$D$4))&gt;=50,IF(SUMIFS(OFFSET(データ_研究棟施設!$M$5:$M$1048576,0,ROUND(BS$8*24,1)),データ_研究棟施設!$J$5:$J$1048576,OFFSET($G$9,ROW()-ROW($N$9),BS$6-$D$4))&gt;=100*$E105,"×","△"),IF(OR(BS$8&lt;9/24,BS$8&gt;=17/24,BS$110="△"),"△","〇")))</f>
        <v>〇</v>
      </c>
      <c r="BT105" s="29" t="str">
        <f ca="1">IF(OR(BT$9="×",BT$110="×"),"×",IF(SUMIFS(OFFSET(データ_研究棟施設!$M$5:$M$1048576,0,ROUND(BT$8*24,1)),データ_研究棟施設!$J$5:$J$1048576,OFFSET($G$9,ROW()-ROW($N$9),BT$6-$D$4))&gt;=50,IF(SUMIFS(OFFSET(データ_研究棟施設!$M$5:$M$1048576,0,ROUND(BT$8*24,1)),データ_研究棟施設!$J$5:$J$1048576,OFFSET($G$9,ROW()-ROW($N$9),BT$6-$D$4))&gt;=100*$E105,"×","△"),IF(OR(BT$8&lt;9/24,BT$8&gt;=17/24,BT$110="△"),"△","〇")))</f>
        <v>〇</v>
      </c>
      <c r="BU105" s="29" t="str">
        <f ca="1">IF(OR(BU$9="×",BU$110="×"),"×",IF(SUMIFS(OFFSET(データ_研究棟施設!$M$5:$M$1048576,0,ROUND(BU$8*24,1)),データ_研究棟施設!$J$5:$J$1048576,OFFSET($G$9,ROW()-ROW($N$9),BU$6-$D$4))&gt;=50,IF(SUMIFS(OFFSET(データ_研究棟施設!$M$5:$M$1048576,0,ROUND(BU$8*24,1)),データ_研究棟施設!$J$5:$J$1048576,OFFSET($G$9,ROW()-ROW($N$9),BU$6-$D$4))&gt;=100*$E105,"×","△"),IF(OR(BU$8&lt;9/24,BU$8&gt;=17/24,BU$110="△"),"△","〇")))</f>
        <v>〇</v>
      </c>
      <c r="BV105" s="30" t="str">
        <f ca="1">IF(OR(BV$9="×",BV$110="×"),"×",IF(SUMIFS(OFFSET(データ_研究棟施設!$M$5:$M$1048576,0,ROUND(BV$8*24,1)),データ_研究棟施設!$J$5:$J$1048576,OFFSET($G$9,ROW()-ROW($N$9),BV$6-$D$4))&gt;=50,IF(SUMIFS(OFFSET(データ_研究棟施設!$M$5:$M$1048576,0,ROUND(BV$8*24,1)),データ_研究棟施設!$J$5:$J$1048576,OFFSET($G$9,ROW()-ROW($N$9),BV$6-$D$4))&gt;=100*$E105,"×","△"),IF(OR(BV$8&lt;9/24,BV$8&gt;=17/24,BV$110="△"),"△","〇")))</f>
        <v>〇</v>
      </c>
      <c r="BW105" s="29" t="str">
        <f ca="1">IF(OR(BW$9="×",BW$110="×"),"×",IF(SUMIFS(OFFSET(データ_研究棟施設!$M$5:$M$1048576,0,ROUND(BW$8*24,1)),データ_研究棟施設!$J$5:$J$1048576,OFFSET($G$9,ROW()-ROW($N$9),BW$6-$D$4))&gt;=50,IF(SUMIFS(OFFSET(データ_研究棟施設!$M$5:$M$1048576,0,ROUND(BW$8*24,1)),データ_研究棟施設!$J$5:$J$1048576,OFFSET($G$9,ROW()-ROW($N$9),BW$6-$D$4))&gt;=100*$E105,"×","△"),IF(OR(BW$8&lt;9/24,BW$8&gt;=17/24,BW$110="△"),"△","〇")))</f>
        <v>〇</v>
      </c>
      <c r="BX105" s="29" t="str">
        <f ca="1">IF(OR(BX$9="×",BX$110="×"),"×",IF(SUMIFS(OFFSET(データ_研究棟施設!$M$5:$M$1048576,0,ROUND(BX$8*24,1)),データ_研究棟施設!$J$5:$J$1048576,OFFSET($G$9,ROW()-ROW($N$9),BX$6-$D$4))&gt;=50,IF(SUMIFS(OFFSET(データ_研究棟施設!$M$5:$M$1048576,0,ROUND(BX$8*24,1)),データ_研究棟施設!$J$5:$J$1048576,OFFSET($G$9,ROW()-ROW($N$9),BX$6-$D$4))&gt;=100*$E105,"×","△"),IF(OR(BX$8&lt;9/24,BX$8&gt;=17/24,BX$110="△"),"△","〇")))</f>
        <v>〇</v>
      </c>
      <c r="BY105" s="29" t="str">
        <f ca="1">IF(OR(BY$9="×",BY$110="×"),"×",IF(SUMIFS(OFFSET(データ_研究棟施設!$M$5:$M$1048576,0,ROUND(BY$8*24,1)),データ_研究棟施設!$J$5:$J$1048576,OFFSET($G$9,ROW()-ROW($N$9),BY$6-$D$4))&gt;=50,IF(SUMIFS(OFFSET(データ_研究棟施設!$M$5:$M$1048576,0,ROUND(BY$8*24,1)),データ_研究棟施設!$J$5:$J$1048576,OFFSET($G$9,ROW()-ROW($N$9),BY$6-$D$4))&gt;=100*$E105,"×","△"),IF(OR(BY$8&lt;9/24,BY$8&gt;=17/24,BY$110="△"),"△","〇")))</f>
        <v>〇</v>
      </c>
      <c r="BZ105" s="29" t="str">
        <f ca="1">IF(OR(BZ$9="×",BZ$110="×"),"×",IF(SUMIFS(OFFSET(データ_研究棟施設!$M$5:$M$1048576,0,ROUND(BZ$8*24,1)),データ_研究棟施設!$J$5:$J$1048576,OFFSET($G$9,ROW()-ROW($N$9),BZ$6-$D$4))&gt;=50,IF(SUMIFS(OFFSET(データ_研究棟施設!$M$5:$M$1048576,0,ROUND(BZ$8*24,1)),データ_研究棟施設!$J$5:$J$1048576,OFFSET($G$9,ROW()-ROW($N$9),BZ$6-$D$4))&gt;=100*$E105,"×","△"),IF(OR(BZ$8&lt;9/24,BZ$8&gt;=17/24,BZ$110="△"),"△","〇")))</f>
        <v>〇</v>
      </c>
      <c r="CA105" s="28" t="str">
        <f ca="1">IF(OR(CA$9="×",CA$110="×"),"×",IF(SUMIFS(OFFSET(データ_研究棟施設!$M$5:$M$1048576,0,ROUND(CA$8*24,1)),データ_研究棟施設!$J$5:$J$1048576,OFFSET($G$9,ROW()-ROW($N$9),CA$6-$D$4))&gt;=50,IF(SUMIFS(OFFSET(データ_研究棟施設!$M$5:$M$1048576,0,ROUND(CA$8*24,1)),データ_研究棟施設!$J$5:$J$1048576,OFFSET($G$9,ROW()-ROW($N$9),CA$6-$D$4))&gt;=100*$E105,"×","△"),IF(OR(CA$8&lt;9/24,CA$8&gt;=17/24,CA$110="△"),"△","〇")))</f>
        <v>△</v>
      </c>
      <c r="CB105" s="29" t="str">
        <f ca="1">IF(OR(CB$9="×",CB$110="×"),"×",IF(SUMIFS(OFFSET(データ_研究棟施設!$M$5:$M$1048576,0,ROUND(CB$8*24,1)),データ_研究棟施設!$J$5:$J$1048576,OFFSET($G$9,ROW()-ROW($N$9),CB$6-$D$4))&gt;=50,IF(SUMIFS(OFFSET(データ_研究棟施設!$M$5:$M$1048576,0,ROUND(CB$8*24,1)),データ_研究棟施設!$J$5:$J$1048576,OFFSET($G$9,ROW()-ROW($N$9),CB$6-$D$4))&gt;=100*$E105,"×","△"),IF(OR(CB$8&lt;9/24,CB$8&gt;=17/24,CB$110="△"),"△","〇")))</f>
        <v>△</v>
      </c>
      <c r="CC105" s="29" t="str">
        <f ca="1">IF(OR(CC$9="×",CC$110="×"),"×",IF(SUMIFS(OFFSET(データ_研究棟施設!$M$5:$M$1048576,0,ROUND(CC$8*24,1)),データ_研究棟施設!$J$5:$J$1048576,OFFSET($G$9,ROW()-ROW($N$9),CC$6-$D$4))&gt;=50,IF(SUMIFS(OFFSET(データ_研究棟施設!$M$5:$M$1048576,0,ROUND(CC$8*24,1)),データ_研究棟施設!$J$5:$J$1048576,OFFSET($G$9,ROW()-ROW($N$9),CC$6-$D$4))&gt;=100*$E105,"×","△"),IF(OR(CC$8&lt;9/24,CC$8&gt;=17/24,CC$110="△"),"△","〇")))</f>
        <v>△</v>
      </c>
      <c r="CD105" s="30" t="str">
        <f ca="1">IF(OR(CD$9="×",CD$110="×"),"×",IF(SUMIFS(OFFSET(データ_研究棟施設!$M$5:$M$1048576,0,ROUND(CD$8*24,1)),データ_研究棟施設!$J$5:$J$1048576,OFFSET($G$9,ROW()-ROW($N$9),CD$6-$D$4))&gt;=50,IF(SUMIFS(OFFSET(データ_研究棟施設!$M$5:$M$1048576,0,ROUND(CD$8*24,1)),データ_研究棟施設!$J$5:$J$1048576,OFFSET($G$9,ROW()-ROW($N$9),CD$6-$D$4))&gt;=100*$E105,"×","△"),IF(OR(CD$8&lt;9/24,CD$8&gt;=17/24,CD$110="△"),"△","〇")))</f>
        <v>△</v>
      </c>
      <c r="CE105" s="29" t="str">
        <f ca="1">IF(OR(CE$9="×",CE$110="×"),"×",IF(SUMIFS(OFFSET(データ_研究棟施設!$M$5:$M$1048576,0,ROUND(CE$8*24,1)),データ_研究棟施設!$J$5:$J$1048576,OFFSET($G$9,ROW()-ROW($N$9),CE$6-$D$4))&gt;=50,IF(SUMIFS(OFFSET(データ_研究棟施設!$M$5:$M$1048576,0,ROUND(CE$8*24,1)),データ_研究棟施設!$J$5:$J$1048576,OFFSET($G$9,ROW()-ROW($N$9),CE$6-$D$4))&gt;=100*$E105,"×","△"),IF(OR(CE$8&lt;9/24,CE$8&gt;=17/24,CE$110="△"),"△","〇")))</f>
        <v>△</v>
      </c>
      <c r="CF105" s="29" t="str">
        <f ca="1">IF(OR(CF$9="×",CF$110="×"),"×",IF(SUMIFS(OFFSET(データ_研究棟施設!$M$5:$M$1048576,0,ROUND(CF$8*24,1)),データ_研究棟施設!$J$5:$J$1048576,OFFSET($G$9,ROW()-ROW($N$9),CF$6-$D$4))&gt;=50,IF(SUMIFS(OFFSET(データ_研究棟施設!$M$5:$M$1048576,0,ROUND(CF$8*24,1)),データ_研究棟施設!$J$5:$J$1048576,OFFSET($G$9,ROW()-ROW($N$9),CF$6-$D$4))&gt;=100*$E105,"×","△"),IF(OR(CF$8&lt;9/24,CF$8&gt;=17/24,CF$110="△"),"△","〇")))</f>
        <v>△</v>
      </c>
      <c r="CG105" s="37" t="str">
        <f ca="1">IF(OR(CG$9="×",CG$110="×"),"×",IF(SUMIFS(OFFSET(データ_研究棟施設!$M$5:$M$1048576,0,ROUND(CG$8*24,1)),データ_研究棟施設!$J$5:$J$1048576,OFFSET($G$9,ROW()-ROW($N$9),CG$6-$D$4))&gt;=50,IF(SUMIFS(OFFSET(データ_研究棟施設!$M$5:$M$1048576,0,ROUND(CG$8*24,1)),データ_研究棟施設!$J$5:$J$1048576,OFFSET($G$9,ROW()-ROW($N$9),CG$6-$D$4))&gt;=100*$E105,"×","△"),IF(OR(CG$8&lt;9/24,CG$8&gt;=17/24,CG$110="△"),"△","〇")))</f>
        <v>△</v>
      </c>
      <c r="CH105" s="36" t="str">
        <f ca="1">IF(OR(CH$9="×",CH$110="×"),"×",IF(SUMIFS(OFFSET(データ_研究棟施設!$M$5:$M$1048576,0,ROUND(CH$8*24,1)),データ_研究棟施設!$J$5:$J$1048576,OFFSET($G$9,ROW()-ROW($N$9),CH$6-$D$4))&gt;=50,IF(SUMIFS(OFFSET(データ_研究棟施設!$M$5:$M$1048576,0,ROUND(CH$8*24,1)),データ_研究棟施設!$J$5:$J$1048576,OFFSET($G$9,ROW()-ROW($N$9),CH$6-$D$4))&gt;=100*$E105,"×","△"),IF(OR(CH$8&lt;9/24,CH$8&gt;=17/24,CH$110="△"),"△","〇")))</f>
        <v>△</v>
      </c>
      <c r="CI105" s="29" t="str">
        <f ca="1">IF(OR(CI$9="×",CI$110="×"),"×",IF(SUMIFS(OFFSET(データ_研究棟施設!$M$5:$M$1048576,0,ROUND(CI$8*24,1)),データ_研究棟施設!$J$5:$J$1048576,OFFSET($G$9,ROW()-ROW($N$9),CI$6-$D$4))&gt;=50,IF(SUMIFS(OFFSET(データ_研究棟施設!$M$5:$M$1048576,0,ROUND(CI$8*24,1)),データ_研究棟施設!$J$5:$J$1048576,OFFSET($G$9,ROW()-ROW($N$9),CI$6-$D$4))&gt;=100*$E105,"×","△"),IF(OR(CI$8&lt;9/24,CI$8&gt;=17/24,CI$110="△"),"△","〇")))</f>
        <v>△</v>
      </c>
      <c r="CJ105" s="29" t="str">
        <f ca="1">IF(OR(CJ$9="×",CJ$110="×"),"×",IF(SUMIFS(OFFSET(データ_研究棟施設!$M$5:$M$1048576,0,ROUND(CJ$8*24,1)),データ_研究棟施設!$J$5:$J$1048576,OFFSET($G$9,ROW()-ROW($N$9),CJ$6-$D$4))&gt;=50,IF(SUMIFS(OFFSET(データ_研究棟施設!$M$5:$M$1048576,0,ROUND(CJ$8*24,1)),データ_研究棟施設!$J$5:$J$1048576,OFFSET($G$9,ROW()-ROW($N$9),CJ$6-$D$4))&gt;=100*$E105,"×","△"),IF(OR(CJ$8&lt;9/24,CJ$8&gt;=17/24,CJ$110="△"),"△","〇")))</f>
        <v>△</v>
      </c>
      <c r="CK105" s="29" t="str">
        <f ca="1">IF(OR(CK$9="×",CK$110="×"),"×",IF(SUMIFS(OFFSET(データ_研究棟施設!$M$5:$M$1048576,0,ROUND(CK$8*24,1)),データ_研究棟施設!$J$5:$J$1048576,OFFSET($G$9,ROW()-ROW($N$9),CK$6-$D$4))&gt;=50,IF(SUMIFS(OFFSET(データ_研究棟施設!$M$5:$M$1048576,0,ROUND(CK$8*24,1)),データ_研究棟施設!$J$5:$J$1048576,OFFSET($G$9,ROW()-ROW($N$9),CK$6-$D$4))&gt;=100*$E105,"×","△"),IF(OR(CK$8&lt;9/24,CK$8&gt;=17/24,CK$110="△"),"△","〇")))</f>
        <v>△</v>
      </c>
      <c r="CL105" s="29" t="str">
        <f ca="1">IF(OR(CL$9="×",CL$110="×"),"×",IF(SUMIFS(OFFSET(データ_研究棟施設!$M$5:$M$1048576,0,ROUND(CL$8*24,1)),データ_研究棟施設!$J$5:$J$1048576,OFFSET($G$9,ROW()-ROW($N$9),CL$6-$D$4))&gt;=50,IF(SUMIFS(OFFSET(データ_研究棟施設!$M$5:$M$1048576,0,ROUND(CL$8*24,1)),データ_研究棟施設!$J$5:$J$1048576,OFFSET($G$9,ROW()-ROW($N$9),CL$6-$D$4))&gt;=100*$E105,"×","△"),IF(OR(CL$8&lt;9/24,CL$8&gt;=17/24,CL$110="△"),"△","〇")))</f>
        <v>△</v>
      </c>
      <c r="CM105" s="29" t="str">
        <f ca="1">IF(OR(CM$9="×",CM$110="×"),"×",IF(SUMIFS(OFFSET(データ_研究棟施設!$M$5:$M$1048576,0,ROUND(CM$8*24,1)),データ_研究棟施設!$J$5:$J$1048576,OFFSET($G$9,ROW()-ROW($N$9),CM$6-$D$4))&gt;=50,IF(SUMIFS(OFFSET(データ_研究棟施設!$M$5:$M$1048576,0,ROUND(CM$8*24,1)),データ_研究棟施設!$J$5:$J$1048576,OFFSET($G$9,ROW()-ROW($N$9),CM$6-$D$4))&gt;=100*$E105,"×","△"),IF(OR(CM$8&lt;9/24,CM$8&gt;=17/24,CM$110="△"),"△","〇")))</f>
        <v>△</v>
      </c>
      <c r="CN105" s="29" t="str">
        <f ca="1">IF(OR(CN$9="×",CN$110="×"),"×",IF(SUMIFS(OFFSET(データ_研究棟施設!$M$5:$M$1048576,0,ROUND(CN$8*24,1)),データ_研究棟施設!$J$5:$J$1048576,OFFSET($G$9,ROW()-ROW($N$9),CN$6-$D$4))&gt;=50,IF(SUMIFS(OFFSET(データ_研究棟施設!$M$5:$M$1048576,0,ROUND(CN$8*24,1)),データ_研究棟施設!$J$5:$J$1048576,OFFSET($G$9,ROW()-ROW($N$9),CN$6-$D$4))&gt;=100*$E105,"×","△"),IF(OR(CN$8&lt;9/24,CN$8&gt;=17/24,CN$110="△"),"△","〇")))</f>
        <v>△</v>
      </c>
      <c r="CO105" s="29" t="str">
        <f ca="1">IF(OR(CO$9="×",CO$110="×"),"×",IF(SUMIFS(OFFSET(データ_研究棟施設!$M$5:$M$1048576,0,ROUND(CO$8*24,1)),データ_研究棟施設!$J$5:$J$1048576,OFFSET($G$9,ROW()-ROW($N$9),CO$6-$D$4))&gt;=50,IF(SUMIFS(OFFSET(データ_研究棟施設!$M$5:$M$1048576,0,ROUND(CO$8*24,1)),データ_研究棟施設!$J$5:$J$1048576,OFFSET($G$9,ROW()-ROW($N$9),CO$6-$D$4))&gt;=100*$E105,"×","△"),IF(OR(CO$8&lt;9/24,CO$8&gt;=17/24,CO$110="△"),"△","〇")))</f>
        <v>△</v>
      </c>
      <c r="CP105" s="29" t="str">
        <f ca="1">IF(OR(CP$9="×",CP$110="×"),"×",IF(SUMIFS(OFFSET(データ_研究棟施設!$M$5:$M$1048576,0,ROUND(CP$8*24,1)),データ_研究棟施設!$J$5:$J$1048576,OFFSET($G$9,ROW()-ROW($N$9),CP$6-$D$4))&gt;=50,IF(SUMIFS(OFFSET(データ_研究棟施設!$M$5:$M$1048576,0,ROUND(CP$8*24,1)),データ_研究棟施設!$J$5:$J$1048576,OFFSET($G$9,ROW()-ROW($N$9),CP$6-$D$4))&gt;=100*$E105,"×","△"),IF(OR(CP$8&lt;9/24,CP$8&gt;=17/24,CP$110="△"),"△","〇")))</f>
        <v>△</v>
      </c>
      <c r="CQ105" s="28" t="str">
        <f ca="1">IF(OR(CQ$9="×",CQ$110="×"),"×",IF(SUMIFS(OFFSET(データ_研究棟施設!$M$5:$M$1048576,0,ROUND(CQ$8*24,1)),データ_研究棟施設!$J$5:$J$1048576,OFFSET($G$9,ROW()-ROW($N$9),CQ$6-$D$4))&gt;=50,IF(SUMIFS(OFFSET(データ_研究棟施設!$M$5:$M$1048576,0,ROUND(CQ$8*24,1)),データ_研究棟施設!$J$5:$J$1048576,OFFSET($G$9,ROW()-ROW($N$9),CQ$6-$D$4))&gt;=100*$E105,"×","△"),IF(OR(CQ$8&lt;9/24,CQ$8&gt;=17/24,CQ$110="△"),"△","〇")))</f>
        <v>〇</v>
      </c>
      <c r="CR105" s="29" t="str">
        <f ca="1">IF(OR(CR$9="×",CR$110="×"),"×",IF(SUMIFS(OFFSET(データ_研究棟施設!$M$5:$M$1048576,0,ROUND(CR$8*24,1)),データ_研究棟施設!$J$5:$J$1048576,OFFSET($G$9,ROW()-ROW($N$9),CR$6-$D$4))&gt;=50,IF(SUMIFS(OFFSET(データ_研究棟施設!$M$5:$M$1048576,0,ROUND(CR$8*24,1)),データ_研究棟施設!$J$5:$J$1048576,OFFSET($G$9,ROW()-ROW($N$9),CR$6-$D$4))&gt;=100*$E105,"×","△"),IF(OR(CR$8&lt;9/24,CR$8&gt;=17/24,CR$110="△"),"△","〇")))</f>
        <v>〇</v>
      </c>
      <c r="CS105" s="29" t="str">
        <f ca="1">IF(OR(CS$9="×",CS$110="×"),"×",IF(SUMIFS(OFFSET(データ_研究棟施設!$M$5:$M$1048576,0,ROUND(CS$8*24,1)),データ_研究棟施設!$J$5:$J$1048576,OFFSET($G$9,ROW()-ROW($N$9),CS$6-$D$4))&gt;=50,IF(SUMIFS(OFFSET(データ_研究棟施設!$M$5:$M$1048576,0,ROUND(CS$8*24,1)),データ_研究棟施設!$J$5:$J$1048576,OFFSET($G$9,ROW()-ROW($N$9),CS$6-$D$4))&gt;=100*$E105,"×","△"),IF(OR(CS$8&lt;9/24,CS$8&gt;=17/24,CS$110="△"),"△","〇")))</f>
        <v>〇</v>
      </c>
      <c r="CT105" s="30" t="str">
        <f ca="1">IF(OR(CT$9="×",CT$110="×"),"×",IF(SUMIFS(OFFSET(データ_研究棟施設!$M$5:$M$1048576,0,ROUND(CT$8*24,1)),データ_研究棟施設!$J$5:$J$1048576,OFFSET($G$9,ROW()-ROW($N$9),CT$6-$D$4))&gt;=50,IF(SUMIFS(OFFSET(データ_研究棟施設!$M$5:$M$1048576,0,ROUND(CT$8*24,1)),データ_研究棟施設!$J$5:$J$1048576,OFFSET($G$9,ROW()-ROW($N$9),CT$6-$D$4))&gt;=100*$E105,"×","△"),IF(OR(CT$8&lt;9/24,CT$8&gt;=17/24,CT$110="△"),"△","〇")))</f>
        <v>〇</v>
      </c>
      <c r="CU105" s="29" t="str">
        <f ca="1">IF(OR(CU$9="×",CU$110="×"),"×",IF(SUMIFS(OFFSET(データ_研究棟施設!$M$5:$M$1048576,0,ROUND(CU$8*24,1)),データ_研究棟施設!$J$5:$J$1048576,OFFSET($G$9,ROW()-ROW($N$9),CU$6-$D$4))&gt;=50,IF(SUMIFS(OFFSET(データ_研究棟施設!$M$5:$M$1048576,0,ROUND(CU$8*24,1)),データ_研究棟施設!$J$5:$J$1048576,OFFSET($G$9,ROW()-ROW($N$9),CU$6-$D$4))&gt;=100*$E105,"×","△"),IF(OR(CU$8&lt;9/24,CU$8&gt;=17/24,CU$110="△"),"△","〇")))</f>
        <v>〇</v>
      </c>
      <c r="CV105" s="29" t="str">
        <f ca="1">IF(OR(CV$9="×",CV$110="×"),"×",IF(SUMIFS(OFFSET(データ_研究棟施設!$M$5:$M$1048576,0,ROUND(CV$8*24,1)),データ_研究棟施設!$J$5:$J$1048576,OFFSET($G$9,ROW()-ROW($N$9),CV$6-$D$4))&gt;=50,IF(SUMIFS(OFFSET(データ_研究棟施設!$M$5:$M$1048576,0,ROUND(CV$8*24,1)),データ_研究棟施設!$J$5:$J$1048576,OFFSET($G$9,ROW()-ROW($N$9),CV$6-$D$4))&gt;=100*$E105,"×","△"),IF(OR(CV$8&lt;9/24,CV$8&gt;=17/24,CV$110="△"),"△","〇")))</f>
        <v>〇</v>
      </c>
      <c r="CW105" s="29" t="str">
        <f ca="1">IF(OR(CW$9="×",CW$110="×"),"×",IF(SUMIFS(OFFSET(データ_研究棟施設!$M$5:$M$1048576,0,ROUND(CW$8*24,1)),データ_研究棟施設!$J$5:$J$1048576,OFFSET($G$9,ROW()-ROW($N$9),CW$6-$D$4))&gt;=50,IF(SUMIFS(OFFSET(データ_研究棟施設!$M$5:$M$1048576,0,ROUND(CW$8*24,1)),データ_研究棟施設!$J$5:$J$1048576,OFFSET($G$9,ROW()-ROW($N$9),CW$6-$D$4))&gt;=100*$E105,"×","△"),IF(OR(CW$8&lt;9/24,CW$8&gt;=17/24,CW$110="△"),"△","〇")))</f>
        <v>〇</v>
      </c>
      <c r="CX105" s="29" t="str">
        <f ca="1">IF(OR(CX$9="×",CX$110="×"),"×",IF(SUMIFS(OFFSET(データ_研究棟施設!$M$5:$M$1048576,0,ROUND(CX$8*24,1)),データ_研究棟施設!$J$5:$J$1048576,OFFSET($G$9,ROW()-ROW($N$9),CX$6-$D$4))&gt;=50,IF(SUMIFS(OFFSET(データ_研究棟施設!$M$5:$M$1048576,0,ROUND(CX$8*24,1)),データ_研究棟施設!$J$5:$J$1048576,OFFSET($G$9,ROW()-ROW($N$9),CX$6-$D$4))&gt;=100*$E105,"×","△"),IF(OR(CX$8&lt;9/24,CX$8&gt;=17/24,CX$110="△"),"△","〇")))</f>
        <v>〇</v>
      </c>
      <c r="CY105" s="28" t="str">
        <f ca="1">IF(OR(CY$9="×",CY$110="×"),"×",IF(SUMIFS(OFFSET(データ_研究棟施設!$M$5:$M$1048576,0,ROUND(CY$8*24,1)),データ_研究棟施設!$J$5:$J$1048576,OFFSET($G$9,ROW()-ROW($N$9),CY$6-$D$4))&gt;=50,IF(SUMIFS(OFFSET(データ_研究棟施設!$M$5:$M$1048576,0,ROUND(CY$8*24,1)),データ_研究棟施設!$J$5:$J$1048576,OFFSET($G$9,ROW()-ROW($N$9),CY$6-$D$4))&gt;=100*$E105,"×","△"),IF(OR(CY$8&lt;9/24,CY$8&gt;=17/24,CY$110="△"),"△","〇")))</f>
        <v>△</v>
      </c>
      <c r="CZ105" s="29" t="str">
        <f ca="1">IF(OR(CZ$9="×",CZ$110="×"),"×",IF(SUMIFS(OFFSET(データ_研究棟施設!$M$5:$M$1048576,0,ROUND(CZ$8*24,1)),データ_研究棟施設!$J$5:$J$1048576,OFFSET($G$9,ROW()-ROW($N$9),CZ$6-$D$4))&gt;=50,IF(SUMIFS(OFFSET(データ_研究棟施設!$M$5:$M$1048576,0,ROUND(CZ$8*24,1)),データ_研究棟施設!$J$5:$J$1048576,OFFSET($G$9,ROW()-ROW($N$9),CZ$6-$D$4))&gt;=100*$E105,"×","△"),IF(OR(CZ$8&lt;9/24,CZ$8&gt;=17/24,CZ$110="△"),"△","〇")))</f>
        <v>△</v>
      </c>
      <c r="DA105" s="29" t="str">
        <f ca="1">IF(OR(DA$9="×",DA$110="×"),"×",IF(SUMIFS(OFFSET(データ_研究棟施設!$M$5:$M$1048576,0,ROUND(DA$8*24,1)),データ_研究棟施設!$J$5:$J$1048576,OFFSET($G$9,ROW()-ROW($N$9),DA$6-$D$4))&gt;=50,IF(SUMIFS(OFFSET(データ_研究棟施設!$M$5:$M$1048576,0,ROUND(DA$8*24,1)),データ_研究棟施設!$J$5:$J$1048576,OFFSET($G$9,ROW()-ROW($N$9),DA$6-$D$4))&gt;=100*$E105,"×","△"),IF(OR(DA$8&lt;9/24,DA$8&gt;=17/24,DA$110="△"),"△","〇")))</f>
        <v>△</v>
      </c>
      <c r="DB105" s="30" t="str">
        <f ca="1">IF(OR(DB$9="×",DB$110="×"),"×",IF(SUMIFS(OFFSET(データ_研究棟施設!$M$5:$M$1048576,0,ROUND(DB$8*24,1)),データ_研究棟施設!$J$5:$J$1048576,OFFSET($G$9,ROW()-ROW($N$9),DB$6-$D$4))&gt;=50,IF(SUMIFS(OFFSET(データ_研究棟施設!$M$5:$M$1048576,0,ROUND(DB$8*24,1)),データ_研究棟施設!$J$5:$J$1048576,OFFSET($G$9,ROW()-ROW($N$9),DB$6-$D$4))&gt;=100*$E105,"×","△"),IF(OR(DB$8&lt;9/24,DB$8&gt;=17/24,DB$110="△"),"△","〇")))</f>
        <v>△</v>
      </c>
      <c r="DC105" s="29" t="str">
        <f ca="1">IF(OR(DC$9="×",DC$110="×"),"×",IF(SUMIFS(OFFSET(データ_研究棟施設!$M$5:$M$1048576,0,ROUND(DC$8*24,1)),データ_研究棟施設!$J$5:$J$1048576,OFFSET($G$9,ROW()-ROW($N$9),DC$6-$D$4))&gt;=50,IF(SUMIFS(OFFSET(データ_研究棟施設!$M$5:$M$1048576,0,ROUND(DC$8*24,1)),データ_研究棟施設!$J$5:$J$1048576,OFFSET($G$9,ROW()-ROW($N$9),DC$6-$D$4))&gt;=100*$E105,"×","△"),IF(OR(DC$8&lt;9/24,DC$8&gt;=17/24,DC$110="△"),"△","〇")))</f>
        <v>△</v>
      </c>
      <c r="DD105" s="29" t="str">
        <f ca="1">IF(OR(DD$9="×",DD$110="×"),"×",IF(SUMIFS(OFFSET(データ_研究棟施設!$M$5:$M$1048576,0,ROUND(DD$8*24,1)),データ_研究棟施設!$J$5:$J$1048576,OFFSET($G$9,ROW()-ROW($N$9),DD$6-$D$4))&gt;=50,IF(SUMIFS(OFFSET(データ_研究棟施設!$M$5:$M$1048576,0,ROUND(DD$8*24,1)),データ_研究棟施設!$J$5:$J$1048576,OFFSET($G$9,ROW()-ROW($N$9),DD$6-$D$4))&gt;=100*$E105,"×","△"),IF(OR(DD$8&lt;9/24,DD$8&gt;=17/24,DD$110="△"),"△","〇")))</f>
        <v>△</v>
      </c>
      <c r="DE105" s="37" t="str">
        <f ca="1">IF(OR(DE$9="×",DE$110="×"),"×",IF(SUMIFS(OFFSET(データ_研究棟施設!$M$5:$M$1048576,0,ROUND(DE$8*24,1)),データ_研究棟施設!$J$5:$J$1048576,OFFSET($G$9,ROW()-ROW($N$9),DE$6-$D$4))&gt;=50,IF(SUMIFS(OFFSET(データ_研究棟施設!$M$5:$M$1048576,0,ROUND(DE$8*24,1)),データ_研究棟施設!$J$5:$J$1048576,OFFSET($G$9,ROW()-ROW($N$9),DE$6-$D$4))&gt;=100*$E105,"×","△"),IF(OR(DE$8&lt;9/24,DE$8&gt;=17/24,DE$110="△"),"△","〇")))</f>
        <v>△</v>
      </c>
      <c r="DF105" s="36" t="str">
        <f ca="1">IF(OR(DF$9="×",DF$110="×"),"×",IF(SUMIFS(OFFSET(データ_研究棟施設!$M$5:$M$1048576,0,ROUND(DF$8*24,1)),データ_研究棟施設!$J$5:$J$1048576,OFFSET($G$9,ROW()-ROW($N$9),DF$6-$D$4))&gt;=50,IF(SUMIFS(OFFSET(データ_研究棟施設!$M$5:$M$1048576,0,ROUND(DF$8*24,1)),データ_研究棟施設!$J$5:$J$1048576,OFFSET($G$9,ROW()-ROW($N$9),DF$6-$D$4))&gt;=100*$E105,"×","△"),IF(OR(DF$8&lt;9/24,DF$8&gt;=17/24,DF$110="△"),"△","〇")))</f>
        <v>△</v>
      </c>
      <c r="DG105" s="29" t="str">
        <f ca="1">IF(OR(DG$9="×",DG$110="×"),"×",IF(SUMIFS(OFFSET(データ_研究棟施設!$M$5:$M$1048576,0,ROUND(DG$8*24,1)),データ_研究棟施設!$J$5:$J$1048576,OFFSET($G$9,ROW()-ROW($N$9),DG$6-$D$4))&gt;=50,IF(SUMIFS(OFFSET(データ_研究棟施設!$M$5:$M$1048576,0,ROUND(DG$8*24,1)),データ_研究棟施設!$J$5:$J$1048576,OFFSET($G$9,ROW()-ROW($N$9),DG$6-$D$4))&gt;=100*$E105,"×","△"),IF(OR(DG$8&lt;9/24,DG$8&gt;=17/24,DG$110="△"),"△","〇")))</f>
        <v>△</v>
      </c>
      <c r="DH105" s="29" t="str">
        <f ca="1">IF(OR(DH$9="×",DH$110="×"),"×",IF(SUMIFS(OFFSET(データ_研究棟施設!$M$5:$M$1048576,0,ROUND(DH$8*24,1)),データ_研究棟施設!$J$5:$J$1048576,OFFSET($G$9,ROW()-ROW($N$9),DH$6-$D$4))&gt;=50,IF(SUMIFS(OFFSET(データ_研究棟施設!$M$5:$M$1048576,0,ROUND(DH$8*24,1)),データ_研究棟施設!$J$5:$J$1048576,OFFSET($G$9,ROW()-ROW($N$9),DH$6-$D$4))&gt;=100*$E105,"×","△"),IF(OR(DH$8&lt;9/24,DH$8&gt;=17/24,DH$110="△"),"△","〇")))</f>
        <v>△</v>
      </c>
      <c r="DI105" s="29" t="str">
        <f ca="1">IF(OR(DI$9="×",DI$110="×"),"×",IF(SUMIFS(OFFSET(データ_研究棟施設!$M$5:$M$1048576,0,ROUND(DI$8*24,1)),データ_研究棟施設!$J$5:$J$1048576,OFFSET($G$9,ROW()-ROW($N$9),DI$6-$D$4))&gt;=50,IF(SUMIFS(OFFSET(データ_研究棟施設!$M$5:$M$1048576,0,ROUND(DI$8*24,1)),データ_研究棟施設!$J$5:$J$1048576,OFFSET($G$9,ROW()-ROW($N$9),DI$6-$D$4))&gt;=100*$E105,"×","△"),IF(OR(DI$8&lt;9/24,DI$8&gt;=17/24,DI$110="△"),"△","〇")))</f>
        <v>△</v>
      </c>
      <c r="DJ105" s="29" t="str">
        <f ca="1">IF(OR(DJ$9="×",DJ$110="×"),"×",IF(SUMIFS(OFFSET(データ_研究棟施設!$M$5:$M$1048576,0,ROUND(DJ$8*24,1)),データ_研究棟施設!$J$5:$J$1048576,OFFSET($G$9,ROW()-ROW($N$9),DJ$6-$D$4))&gt;=50,IF(SUMIFS(OFFSET(データ_研究棟施設!$M$5:$M$1048576,0,ROUND(DJ$8*24,1)),データ_研究棟施設!$J$5:$J$1048576,OFFSET($G$9,ROW()-ROW($N$9),DJ$6-$D$4))&gt;=100*$E105,"×","△"),IF(OR(DJ$8&lt;9/24,DJ$8&gt;=17/24,DJ$110="△"),"△","〇")))</f>
        <v>△</v>
      </c>
      <c r="DK105" s="29" t="str">
        <f ca="1">IF(OR(DK$9="×",DK$110="×"),"×",IF(SUMIFS(OFFSET(データ_研究棟施設!$M$5:$M$1048576,0,ROUND(DK$8*24,1)),データ_研究棟施設!$J$5:$J$1048576,OFFSET($G$9,ROW()-ROW($N$9),DK$6-$D$4))&gt;=50,IF(SUMIFS(OFFSET(データ_研究棟施設!$M$5:$M$1048576,0,ROUND(DK$8*24,1)),データ_研究棟施設!$J$5:$J$1048576,OFFSET($G$9,ROW()-ROW($N$9),DK$6-$D$4))&gt;=100*$E105,"×","△"),IF(OR(DK$8&lt;9/24,DK$8&gt;=17/24,DK$110="△"),"△","〇")))</f>
        <v>△</v>
      </c>
      <c r="DL105" s="29" t="str">
        <f ca="1">IF(OR(DL$9="×",DL$110="×"),"×",IF(SUMIFS(OFFSET(データ_研究棟施設!$M$5:$M$1048576,0,ROUND(DL$8*24,1)),データ_研究棟施設!$J$5:$J$1048576,OFFSET($G$9,ROW()-ROW($N$9),DL$6-$D$4))&gt;=50,IF(SUMIFS(OFFSET(データ_研究棟施設!$M$5:$M$1048576,0,ROUND(DL$8*24,1)),データ_研究棟施設!$J$5:$J$1048576,OFFSET($G$9,ROW()-ROW($N$9),DL$6-$D$4))&gt;=100*$E105,"×","△"),IF(OR(DL$8&lt;9/24,DL$8&gt;=17/24,DL$110="△"),"△","〇")))</f>
        <v>△</v>
      </c>
      <c r="DM105" s="29" t="str">
        <f ca="1">IF(OR(DM$9="×",DM$110="×"),"×",IF(SUMIFS(OFFSET(データ_研究棟施設!$M$5:$M$1048576,0,ROUND(DM$8*24,1)),データ_研究棟施設!$J$5:$J$1048576,OFFSET($G$9,ROW()-ROW($N$9),DM$6-$D$4))&gt;=50,IF(SUMIFS(OFFSET(データ_研究棟施設!$M$5:$M$1048576,0,ROUND(DM$8*24,1)),データ_研究棟施設!$J$5:$J$1048576,OFFSET($G$9,ROW()-ROW($N$9),DM$6-$D$4))&gt;=100*$E105,"×","△"),IF(OR(DM$8&lt;9/24,DM$8&gt;=17/24,DM$110="△"),"△","〇")))</f>
        <v>△</v>
      </c>
      <c r="DN105" s="29" t="str">
        <f ca="1">IF(OR(DN$9="×",DN$110="×"),"×",IF(SUMIFS(OFFSET(データ_研究棟施設!$M$5:$M$1048576,0,ROUND(DN$8*24,1)),データ_研究棟施設!$J$5:$J$1048576,OFFSET($G$9,ROW()-ROW($N$9),DN$6-$D$4))&gt;=50,IF(SUMIFS(OFFSET(データ_研究棟施設!$M$5:$M$1048576,0,ROUND(DN$8*24,1)),データ_研究棟施設!$J$5:$J$1048576,OFFSET($G$9,ROW()-ROW($N$9),DN$6-$D$4))&gt;=100*$E105,"×","△"),IF(OR(DN$8&lt;9/24,DN$8&gt;=17/24,DN$110="△"),"△","〇")))</f>
        <v>△</v>
      </c>
      <c r="DO105" s="28" t="str">
        <f ca="1">IF(OR(DO$9="×",DO$110="×"),"×",IF(SUMIFS(OFFSET(データ_研究棟施設!$M$5:$M$1048576,0,ROUND(DO$8*24,1)),データ_研究棟施設!$J$5:$J$1048576,OFFSET($G$9,ROW()-ROW($N$9),DO$6-$D$4))&gt;=50,IF(SUMIFS(OFFSET(データ_研究棟施設!$M$5:$M$1048576,0,ROUND(DO$8*24,1)),データ_研究棟施設!$J$5:$J$1048576,OFFSET($G$9,ROW()-ROW($N$9),DO$6-$D$4))&gt;=100*$E105,"×","△"),IF(OR(DO$8&lt;9/24,DO$8&gt;=17/24,DO$110="△"),"△","〇")))</f>
        <v>〇</v>
      </c>
      <c r="DP105" s="29" t="str">
        <f ca="1">IF(OR(DP$9="×",DP$110="×"),"×",IF(SUMIFS(OFFSET(データ_研究棟施設!$M$5:$M$1048576,0,ROUND(DP$8*24,1)),データ_研究棟施設!$J$5:$J$1048576,OFFSET($G$9,ROW()-ROW($N$9),DP$6-$D$4))&gt;=50,IF(SUMIFS(OFFSET(データ_研究棟施設!$M$5:$M$1048576,0,ROUND(DP$8*24,1)),データ_研究棟施設!$J$5:$J$1048576,OFFSET($G$9,ROW()-ROW($N$9),DP$6-$D$4))&gt;=100*$E105,"×","△"),IF(OR(DP$8&lt;9/24,DP$8&gt;=17/24,DP$110="△"),"△","〇")))</f>
        <v>〇</v>
      </c>
      <c r="DQ105" s="29" t="str">
        <f ca="1">IF(OR(DQ$9="×",DQ$110="×"),"×",IF(SUMIFS(OFFSET(データ_研究棟施設!$M$5:$M$1048576,0,ROUND(DQ$8*24,1)),データ_研究棟施設!$J$5:$J$1048576,OFFSET($G$9,ROW()-ROW($N$9),DQ$6-$D$4))&gt;=50,IF(SUMIFS(OFFSET(データ_研究棟施設!$M$5:$M$1048576,0,ROUND(DQ$8*24,1)),データ_研究棟施設!$J$5:$J$1048576,OFFSET($G$9,ROW()-ROW($N$9),DQ$6-$D$4))&gt;=100*$E105,"×","△"),IF(OR(DQ$8&lt;9/24,DQ$8&gt;=17/24,DQ$110="△"),"△","〇")))</f>
        <v>〇</v>
      </c>
      <c r="DR105" s="30" t="str">
        <f ca="1">IF(OR(DR$9="×",DR$110="×"),"×",IF(SUMIFS(OFFSET(データ_研究棟施設!$M$5:$M$1048576,0,ROUND(DR$8*24,1)),データ_研究棟施設!$J$5:$J$1048576,OFFSET($G$9,ROW()-ROW($N$9),DR$6-$D$4))&gt;=50,IF(SUMIFS(OFFSET(データ_研究棟施設!$M$5:$M$1048576,0,ROUND(DR$8*24,1)),データ_研究棟施設!$J$5:$J$1048576,OFFSET($G$9,ROW()-ROW($N$9),DR$6-$D$4))&gt;=100*$E105,"×","△"),IF(OR(DR$8&lt;9/24,DR$8&gt;=17/24,DR$110="△"),"△","〇")))</f>
        <v>〇</v>
      </c>
      <c r="DS105" s="29" t="str">
        <f ca="1">IF(OR(DS$9="×",DS$110="×"),"×",IF(SUMIFS(OFFSET(データ_研究棟施設!$M$5:$M$1048576,0,ROUND(DS$8*24,1)),データ_研究棟施設!$J$5:$J$1048576,OFFSET($G$9,ROW()-ROW($N$9),DS$6-$D$4))&gt;=50,IF(SUMIFS(OFFSET(データ_研究棟施設!$M$5:$M$1048576,0,ROUND(DS$8*24,1)),データ_研究棟施設!$J$5:$J$1048576,OFFSET($G$9,ROW()-ROW($N$9),DS$6-$D$4))&gt;=100*$E105,"×","△"),IF(OR(DS$8&lt;9/24,DS$8&gt;=17/24,DS$110="△"),"△","〇")))</f>
        <v>〇</v>
      </c>
      <c r="DT105" s="29" t="str">
        <f ca="1">IF(OR(DT$9="×",DT$110="×"),"×",IF(SUMIFS(OFFSET(データ_研究棟施設!$M$5:$M$1048576,0,ROUND(DT$8*24,1)),データ_研究棟施設!$J$5:$J$1048576,OFFSET($G$9,ROW()-ROW($N$9),DT$6-$D$4))&gt;=50,IF(SUMIFS(OFFSET(データ_研究棟施設!$M$5:$M$1048576,0,ROUND(DT$8*24,1)),データ_研究棟施設!$J$5:$J$1048576,OFFSET($G$9,ROW()-ROW($N$9),DT$6-$D$4))&gt;=100*$E105,"×","△"),IF(OR(DT$8&lt;9/24,DT$8&gt;=17/24,DT$110="△"),"△","〇")))</f>
        <v>〇</v>
      </c>
      <c r="DU105" s="29" t="str">
        <f ca="1">IF(OR(DU$9="×",DU$110="×"),"×",IF(SUMIFS(OFFSET(データ_研究棟施設!$M$5:$M$1048576,0,ROUND(DU$8*24,1)),データ_研究棟施設!$J$5:$J$1048576,OFFSET($G$9,ROW()-ROW($N$9),DU$6-$D$4))&gt;=50,IF(SUMIFS(OFFSET(データ_研究棟施設!$M$5:$M$1048576,0,ROUND(DU$8*24,1)),データ_研究棟施設!$J$5:$J$1048576,OFFSET($G$9,ROW()-ROW($N$9),DU$6-$D$4))&gt;=100*$E105,"×","△"),IF(OR(DU$8&lt;9/24,DU$8&gt;=17/24,DU$110="△"),"△","〇")))</f>
        <v>〇</v>
      </c>
      <c r="DV105" s="29" t="str">
        <f ca="1">IF(OR(DV$9="×",DV$110="×"),"×",IF(SUMIFS(OFFSET(データ_研究棟施設!$M$5:$M$1048576,0,ROUND(DV$8*24,1)),データ_研究棟施設!$J$5:$J$1048576,OFFSET($G$9,ROW()-ROW($N$9),DV$6-$D$4))&gt;=50,IF(SUMIFS(OFFSET(データ_研究棟施設!$M$5:$M$1048576,0,ROUND(DV$8*24,1)),データ_研究棟施設!$J$5:$J$1048576,OFFSET($G$9,ROW()-ROW($N$9),DV$6-$D$4))&gt;=100*$E105,"×","△"),IF(OR(DV$8&lt;9/24,DV$8&gt;=17/24,DV$110="△"),"△","〇")))</f>
        <v>〇</v>
      </c>
      <c r="DW105" s="28" t="str">
        <f ca="1">IF(OR(DW$9="×",DW$110="×"),"×",IF(SUMIFS(OFFSET(データ_研究棟施設!$M$5:$M$1048576,0,ROUND(DW$8*24,1)),データ_研究棟施設!$J$5:$J$1048576,OFFSET($G$9,ROW()-ROW($N$9),DW$6-$D$4))&gt;=50,IF(SUMIFS(OFFSET(データ_研究棟施設!$M$5:$M$1048576,0,ROUND(DW$8*24,1)),データ_研究棟施設!$J$5:$J$1048576,OFFSET($G$9,ROW()-ROW($N$9),DW$6-$D$4))&gt;=100*$E105,"×","△"),IF(OR(DW$8&lt;9/24,DW$8&gt;=17/24,DW$110="△"),"△","〇")))</f>
        <v>△</v>
      </c>
      <c r="DX105" s="29" t="str">
        <f ca="1">IF(OR(DX$9="×",DX$110="×"),"×",IF(SUMIFS(OFFSET(データ_研究棟施設!$M$5:$M$1048576,0,ROUND(DX$8*24,1)),データ_研究棟施設!$J$5:$J$1048576,OFFSET($G$9,ROW()-ROW($N$9),DX$6-$D$4))&gt;=50,IF(SUMIFS(OFFSET(データ_研究棟施設!$M$5:$M$1048576,0,ROUND(DX$8*24,1)),データ_研究棟施設!$J$5:$J$1048576,OFFSET($G$9,ROW()-ROW($N$9),DX$6-$D$4))&gt;=100*$E105,"×","△"),IF(OR(DX$8&lt;9/24,DX$8&gt;=17/24,DX$110="△"),"△","〇")))</f>
        <v>△</v>
      </c>
      <c r="DY105" s="29" t="str">
        <f ca="1">IF(OR(DY$9="×",DY$110="×"),"×",IF(SUMIFS(OFFSET(データ_研究棟施設!$M$5:$M$1048576,0,ROUND(DY$8*24,1)),データ_研究棟施設!$J$5:$J$1048576,OFFSET($G$9,ROW()-ROW($N$9),DY$6-$D$4))&gt;=50,IF(SUMIFS(OFFSET(データ_研究棟施設!$M$5:$M$1048576,0,ROUND(DY$8*24,1)),データ_研究棟施設!$J$5:$J$1048576,OFFSET($G$9,ROW()-ROW($N$9),DY$6-$D$4))&gt;=100*$E105,"×","△"),IF(OR(DY$8&lt;9/24,DY$8&gt;=17/24,DY$110="△"),"△","〇")))</f>
        <v>△</v>
      </c>
      <c r="DZ105" s="30" t="str">
        <f ca="1">IF(OR(DZ$9="×",DZ$110="×"),"×",IF(SUMIFS(OFFSET(データ_研究棟施設!$M$5:$M$1048576,0,ROUND(DZ$8*24,1)),データ_研究棟施設!$J$5:$J$1048576,OFFSET($G$9,ROW()-ROW($N$9),DZ$6-$D$4))&gt;=50,IF(SUMIFS(OFFSET(データ_研究棟施設!$M$5:$M$1048576,0,ROUND(DZ$8*24,1)),データ_研究棟施設!$J$5:$J$1048576,OFFSET($G$9,ROW()-ROW($N$9),DZ$6-$D$4))&gt;=100*$E105,"×","△"),IF(OR(DZ$8&lt;9/24,DZ$8&gt;=17/24,DZ$110="△"),"△","〇")))</f>
        <v>△</v>
      </c>
      <c r="EA105" s="29" t="str">
        <f ca="1">IF(OR(EA$9="×",EA$110="×"),"×",IF(SUMIFS(OFFSET(データ_研究棟施設!$M$5:$M$1048576,0,ROUND(EA$8*24,1)),データ_研究棟施設!$J$5:$J$1048576,OFFSET($G$9,ROW()-ROW($N$9),EA$6-$D$4))&gt;=50,IF(SUMIFS(OFFSET(データ_研究棟施設!$M$5:$M$1048576,0,ROUND(EA$8*24,1)),データ_研究棟施設!$J$5:$J$1048576,OFFSET($G$9,ROW()-ROW($N$9),EA$6-$D$4))&gt;=100*$E105,"×","△"),IF(OR(EA$8&lt;9/24,EA$8&gt;=17/24,EA$110="△"),"△","〇")))</f>
        <v>△</v>
      </c>
      <c r="EB105" s="29" t="str">
        <f ca="1">IF(OR(EB$9="×",EB$110="×"),"×",IF(SUMIFS(OFFSET(データ_研究棟施設!$M$5:$M$1048576,0,ROUND(EB$8*24,1)),データ_研究棟施設!$J$5:$J$1048576,OFFSET($G$9,ROW()-ROW($N$9),EB$6-$D$4))&gt;=50,IF(SUMIFS(OFFSET(データ_研究棟施設!$M$5:$M$1048576,0,ROUND(EB$8*24,1)),データ_研究棟施設!$J$5:$J$1048576,OFFSET($G$9,ROW()-ROW($N$9),EB$6-$D$4))&gt;=100*$E105,"×","△"),IF(OR(EB$8&lt;9/24,EB$8&gt;=17/24,EB$110="△"),"△","〇")))</f>
        <v>△</v>
      </c>
      <c r="EC105" s="37" t="str">
        <f ca="1">IF(OR(EC$9="×",EC$110="×"),"×",IF(SUMIFS(OFFSET(データ_研究棟施設!$M$5:$M$1048576,0,ROUND(EC$8*24,1)),データ_研究棟施設!$J$5:$J$1048576,OFFSET($G$9,ROW()-ROW($N$9),EC$6-$D$4))&gt;=50,IF(SUMIFS(OFFSET(データ_研究棟施設!$M$5:$M$1048576,0,ROUND(EC$8*24,1)),データ_研究棟施設!$J$5:$J$1048576,OFFSET($G$9,ROW()-ROW($N$9),EC$6-$D$4))&gt;=100*$E105,"×","△"),IF(OR(EC$8&lt;9/24,EC$8&gt;=17/24,EC$110="△"),"△","〇")))</f>
        <v>△</v>
      </c>
      <c r="ED105" s="36" t="str">
        <f ca="1">IF(OR(ED$9="×",ED$110="×"),"×",IF(SUMIFS(OFFSET(データ_研究棟施設!$M$5:$M$1048576,0,ROUND(ED$8*24,1)),データ_研究棟施設!$J$5:$J$1048576,OFFSET($G$9,ROW()-ROW($N$9),ED$6-$D$4))&gt;=50,IF(SUMIFS(OFFSET(データ_研究棟施設!$M$5:$M$1048576,0,ROUND(ED$8*24,1)),データ_研究棟施設!$J$5:$J$1048576,OFFSET($G$9,ROW()-ROW($N$9),ED$6-$D$4))&gt;=100*$E105,"×","△"),IF(OR(ED$8&lt;9/24,ED$8&gt;=17/24,ED$110="△"),"△","〇")))</f>
        <v>×</v>
      </c>
      <c r="EE105" s="29" t="str">
        <f ca="1">IF(OR(EE$9="×",EE$110="×"),"×",IF(SUMIFS(OFFSET(データ_研究棟施設!$M$5:$M$1048576,0,ROUND(EE$8*24,1)),データ_研究棟施設!$J$5:$J$1048576,OFFSET($G$9,ROW()-ROW($N$9),EE$6-$D$4))&gt;=50,IF(SUMIFS(OFFSET(データ_研究棟施設!$M$5:$M$1048576,0,ROUND(EE$8*24,1)),データ_研究棟施設!$J$5:$J$1048576,OFFSET($G$9,ROW()-ROW($N$9),EE$6-$D$4))&gt;=100*$E105,"×","△"),IF(OR(EE$8&lt;9/24,EE$8&gt;=17/24,EE$110="△"),"△","〇")))</f>
        <v>×</v>
      </c>
      <c r="EF105" s="29" t="str">
        <f ca="1">IF(OR(EF$9="×",EF$110="×"),"×",IF(SUMIFS(OFFSET(データ_研究棟施設!$M$5:$M$1048576,0,ROUND(EF$8*24,1)),データ_研究棟施設!$J$5:$J$1048576,OFFSET($G$9,ROW()-ROW($N$9),EF$6-$D$4))&gt;=50,IF(SUMIFS(OFFSET(データ_研究棟施設!$M$5:$M$1048576,0,ROUND(EF$8*24,1)),データ_研究棟施設!$J$5:$J$1048576,OFFSET($G$9,ROW()-ROW($N$9),EF$6-$D$4))&gt;=100*$E105,"×","△"),IF(OR(EF$8&lt;9/24,EF$8&gt;=17/24,EF$110="△"),"△","〇")))</f>
        <v>×</v>
      </c>
      <c r="EG105" s="29" t="str">
        <f ca="1">IF(OR(EG$9="×",EG$110="×"),"×",IF(SUMIFS(OFFSET(データ_研究棟施設!$M$5:$M$1048576,0,ROUND(EG$8*24,1)),データ_研究棟施設!$J$5:$J$1048576,OFFSET($G$9,ROW()-ROW($N$9),EG$6-$D$4))&gt;=50,IF(SUMIFS(OFFSET(データ_研究棟施設!$M$5:$M$1048576,0,ROUND(EG$8*24,1)),データ_研究棟施設!$J$5:$J$1048576,OFFSET($G$9,ROW()-ROW($N$9),EG$6-$D$4))&gt;=100*$E105,"×","△"),IF(OR(EG$8&lt;9/24,EG$8&gt;=17/24,EG$110="△"),"△","〇")))</f>
        <v>×</v>
      </c>
      <c r="EH105" s="29" t="str">
        <f ca="1">IF(OR(EH$9="×",EH$110="×"),"×",IF(SUMIFS(OFFSET(データ_研究棟施設!$M$5:$M$1048576,0,ROUND(EH$8*24,1)),データ_研究棟施設!$J$5:$J$1048576,OFFSET($G$9,ROW()-ROW($N$9),EH$6-$D$4))&gt;=50,IF(SUMIFS(OFFSET(データ_研究棟施設!$M$5:$M$1048576,0,ROUND(EH$8*24,1)),データ_研究棟施設!$J$5:$J$1048576,OFFSET($G$9,ROW()-ROW($N$9),EH$6-$D$4))&gt;=100*$E105,"×","△"),IF(OR(EH$8&lt;9/24,EH$8&gt;=17/24,EH$110="△"),"△","〇")))</f>
        <v>×</v>
      </c>
      <c r="EI105" s="29" t="str">
        <f ca="1">IF(OR(EI$9="×",EI$110="×"),"×",IF(SUMIFS(OFFSET(データ_研究棟施設!$M$5:$M$1048576,0,ROUND(EI$8*24,1)),データ_研究棟施設!$J$5:$J$1048576,OFFSET($G$9,ROW()-ROW($N$9),EI$6-$D$4))&gt;=50,IF(SUMIFS(OFFSET(データ_研究棟施設!$M$5:$M$1048576,0,ROUND(EI$8*24,1)),データ_研究棟施設!$J$5:$J$1048576,OFFSET($G$9,ROW()-ROW($N$9),EI$6-$D$4))&gt;=100*$E105,"×","△"),IF(OR(EI$8&lt;9/24,EI$8&gt;=17/24,EI$110="△"),"△","〇")))</f>
        <v>×</v>
      </c>
      <c r="EJ105" s="29" t="str">
        <f ca="1">IF(OR(EJ$9="×",EJ$110="×"),"×",IF(SUMIFS(OFFSET(データ_研究棟施設!$M$5:$M$1048576,0,ROUND(EJ$8*24,1)),データ_研究棟施設!$J$5:$J$1048576,OFFSET($G$9,ROW()-ROW($N$9),EJ$6-$D$4))&gt;=50,IF(SUMIFS(OFFSET(データ_研究棟施設!$M$5:$M$1048576,0,ROUND(EJ$8*24,1)),データ_研究棟施設!$J$5:$J$1048576,OFFSET($G$9,ROW()-ROW($N$9),EJ$6-$D$4))&gt;=100*$E105,"×","△"),IF(OR(EJ$8&lt;9/24,EJ$8&gt;=17/24,EJ$110="△"),"△","〇")))</f>
        <v>×</v>
      </c>
      <c r="EK105" s="29" t="str">
        <f ca="1">IF(OR(EK$9="×",EK$110="×"),"×",IF(SUMIFS(OFFSET(データ_研究棟施設!$M$5:$M$1048576,0,ROUND(EK$8*24,1)),データ_研究棟施設!$J$5:$J$1048576,OFFSET($G$9,ROW()-ROW($N$9),EK$6-$D$4))&gt;=50,IF(SUMIFS(OFFSET(データ_研究棟施設!$M$5:$M$1048576,0,ROUND(EK$8*24,1)),データ_研究棟施設!$J$5:$J$1048576,OFFSET($G$9,ROW()-ROW($N$9),EK$6-$D$4))&gt;=100*$E105,"×","△"),IF(OR(EK$8&lt;9/24,EK$8&gt;=17/24,EK$110="△"),"△","〇")))</f>
        <v>×</v>
      </c>
      <c r="EL105" s="29" t="str">
        <f ca="1">IF(OR(EL$9="×",EL$110="×"),"×",IF(SUMIFS(OFFSET(データ_研究棟施設!$M$5:$M$1048576,0,ROUND(EL$8*24,1)),データ_研究棟施設!$J$5:$J$1048576,OFFSET($G$9,ROW()-ROW($N$9),EL$6-$D$4))&gt;=50,IF(SUMIFS(OFFSET(データ_研究棟施設!$M$5:$M$1048576,0,ROUND(EL$8*24,1)),データ_研究棟施設!$J$5:$J$1048576,OFFSET($G$9,ROW()-ROW($N$9),EL$6-$D$4))&gt;=100*$E105,"×","△"),IF(OR(EL$8&lt;9/24,EL$8&gt;=17/24,EL$110="△"),"△","〇")))</f>
        <v>×</v>
      </c>
      <c r="EM105" s="28" t="str">
        <f ca="1">IF(OR(EM$9="×",EM$110="×"),"×",IF(SUMIFS(OFFSET(データ_研究棟施設!$M$5:$M$1048576,0,ROUND(EM$8*24,1)),データ_研究棟施設!$J$5:$J$1048576,OFFSET($G$9,ROW()-ROW($N$9),EM$6-$D$4))&gt;=50,IF(SUMIFS(OFFSET(データ_研究棟施設!$M$5:$M$1048576,0,ROUND(EM$8*24,1)),データ_研究棟施設!$J$5:$J$1048576,OFFSET($G$9,ROW()-ROW($N$9),EM$6-$D$4))&gt;=100*$E105,"×","△"),IF(OR(EM$8&lt;9/24,EM$8&gt;=17/24,EM$110="△"),"△","〇")))</f>
        <v>×</v>
      </c>
      <c r="EN105" s="29" t="str">
        <f ca="1">IF(OR(EN$9="×",EN$110="×"),"×",IF(SUMIFS(OFFSET(データ_研究棟施設!$M$5:$M$1048576,0,ROUND(EN$8*24,1)),データ_研究棟施設!$J$5:$J$1048576,OFFSET($G$9,ROW()-ROW($N$9),EN$6-$D$4))&gt;=50,IF(SUMIFS(OFFSET(データ_研究棟施設!$M$5:$M$1048576,0,ROUND(EN$8*24,1)),データ_研究棟施設!$J$5:$J$1048576,OFFSET($G$9,ROW()-ROW($N$9),EN$6-$D$4))&gt;=100*$E105,"×","△"),IF(OR(EN$8&lt;9/24,EN$8&gt;=17/24,EN$110="△"),"△","〇")))</f>
        <v>×</v>
      </c>
      <c r="EO105" s="29" t="str">
        <f ca="1">IF(OR(EO$9="×",EO$110="×"),"×",IF(SUMIFS(OFFSET(データ_研究棟施設!$M$5:$M$1048576,0,ROUND(EO$8*24,1)),データ_研究棟施設!$J$5:$J$1048576,OFFSET($G$9,ROW()-ROW($N$9),EO$6-$D$4))&gt;=50,IF(SUMIFS(OFFSET(データ_研究棟施設!$M$5:$M$1048576,0,ROUND(EO$8*24,1)),データ_研究棟施設!$J$5:$J$1048576,OFFSET($G$9,ROW()-ROW($N$9),EO$6-$D$4))&gt;=100*$E105,"×","△"),IF(OR(EO$8&lt;9/24,EO$8&gt;=17/24,EO$110="△"),"△","〇")))</f>
        <v>×</v>
      </c>
      <c r="EP105" s="30" t="str">
        <f ca="1">IF(OR(EP$9="×",EP$110="×"),"×",IF(SUMIFS(OFFSET(データ_研究棟施設!$M$5:$M$1048576,0,ROUND(EP$8*24,1)),データ_研究棟施設!$J$5:$J$1048576,OFFSET($G$9,ROW()-ROW($N$9),EP$6-$D$4))&gt;=50,IF(SUMIFS(OFFSET(データ_研究棟施設!$M$5:$M$1048576,0,ROUND(EP$8*24,1)),データ_研究棟施設!$J$5:$J$1048576,OFFSET($G$9,ROW()-ROW($N$9),EP$6-$D$4))&gt;=100*$E105,"×","△"),IF(OR(EP$8&lt;9/24,EP$8&gt;=17/24,EP$110="△"),"△","〇")))</f>
        <v>×</v>
      </c>
      <c r="EQ105" s="29" t="str">
        <f ca="1">IF(OR(EQ$9="×",EQ$110="×"),"×",IF(SUMIFS(OFFSET(データ_研究棟施設!$M$5:$M$1048576,0,ROUND(EQ$8*24,1)),データ_研究棟施設!$J$5:$J$1048576,OFFSET($G$9,ROW()-ROW($N$9),EQ$6-$D$4))&gt;=50,IF(SUMIFS(OFFSET(データ_研究棟施設!$M$5:$M$1048576,0,ROUND(EQ$8*24,1)),データ_研究棟施設!$J$5:$J$1048576,OFFSET($G$9,ROW()-ROW($N$9),EQ$6-$D$4))&gt;=100*$E105,"×","△"),IF(OR(EQ$8&lt;9/24,EQ$8&gt;=17/24,EQ$110="△"),"△","〇")))</f>
        <v>×</v>
      </c>
      <c r="ER105" s="29" t="str">
        <f ca="1">IF(OR(ER$9="×",ER$110="×"),"×",IF(SUMIFS(OFFSET(データ_研究棟施設!$M$5:$M$1048576,0,ROUND(ER$8*24,1)),データ_研究棟施設!$J$5:$J$1048576,OFFSET($G$9,ROW()-ROW($N$9),ER$6-$D$4))&gt;=50,IF(SUMIFS(OFFSET(データ_研究棟施設!$M$5:$M$1048576,0,ROUND(ER$8*24,1)),データ_研究棟施設!$J$5:$J$1048576,OFFSET($G$9,ROW()-ROW($N$9),ER$6-$D$4))&gt;=100*$E105,"×","△"),IF(OR(ER$8&lt;9/24,ER$8&gt;=17/24,ER$110="△"),"△","〇")))</f>
        <v>×</v>
      </c>
      <c r="ES105" s="29" t="str">
        <f ca="1">IF(OR(ES$9="×",ES$110="×"),"×",IF(SUMIFS(OFFSET(データ_研究棟施設!$M$5:$M$1048576,0,ROUND(ES$8*24,1)),データ_研究棟施設!$J$5:$J$1048576,OFFSET($G$9,ROW()-ROW($N$9),ES$6-$D$4))&gt;=50,IF(SUMIFS(OFFSET(データ_研究棟施設!$M$5:$M$1048576,0,ROUND(ES$8*24,1)),データ_研究棟施設!$J$5:$J$1048576,OFFSET($G$9,ROW()-ROW($N$9),ES$6-$D$4))&gt;=100*$E105,"×","△"),IF(OR(ES$8&lt;9/24,ES$8&gt;=17/24,ES$110="△"),"△","〇")))</f>
        <v>×</v>
      </c>
      <c r="ET105" s="29" t="str">
        <f ca="1">IF(OR(ET$9="×",ET$110="×"),"×",IF(SUMIFS(OFFSET(データ_研究棟施設!$M$5:$M$1048576,0,ROUND(ET$8*24,1)),データ_研究棟施設!$J$5:$J$1048576,OFFSET($G$9,ROW()-ROW($N$9),ET$6-$D$4))&gt;=50,IF(SUMIFS(OFFSET(データ_研究棟施設!$M$5:$M$1048576,0,ROUND(ET$8*24,1)),データ_研究棟施設!$J$5:$J$1048576,OFFSET($G$9,ROW()-ROW($N$9),ET$6-$D$4))&gt;=100*$E105,"×","△"),IF(OR(ET$8&lt;9/24,ET$8&gt;=17/24,ET$110="△"),"△","〇")))</f>
        <v>×</v>
      </c>
      <c r="EU105" s="28" t="str">
        <f ca="1">IF(OR(EU$9="×",EU$110="×"),"×",IF(SUMIFS(OFFSET(データ_研究棟施設!$M$5:$M$1048576,0,ROUND(EU$8*24,1)),データ_研究棟施設!$J$5:$J$1048576,OFFSET($G$9,ROW()-ROW($N$9),EU$6-$D$4))&gt;=50,IF(SUMIFS(OFFSET(データ_研究棟施設!$M$5:$M$1048576,0,ROUND(EU$8*24,1)),データ_研究棟施設!$J$5:$J$1048576,OFFSET($G$9,ROW()-ROW($N$9),EU$6-$D$4))&gt;=100*$E105,"×","△"),IF(OR(EU$8&lt;9/24,EU$8&gt;=17/24,EU$110="△"),"△","〇")))</f>
        <v>×</v>
      </c>
      <c r="EV105" s="29" t="str">
        <f ca="1">IF(OR(EV$9="×",EV$110="×"),"×",IF(SUMIFS(OFFSET(データ_研究棟施設!$M$5:$M$1048576,0,ROUND(EV$8*24,1)),データ_研究棟施設!$J$5:$J$1048576,OFFSET($G$9,ROW()-ROW($N$9),EV$6-$D$4))&gt;=50,IF(SUMIFS(OFFSET(データ_研究棟施設!$M$5:$M$1048576,0,ROUND(EV$8*24,1)),データ_研究棟施設!$J$5:$J$1048576,OFFSET($G$9,ROW()-ROW($N$9),EV$6-$D$4))&gt;=100*$E105,"×","△"),IF(OR(EV$8&lt;9/24,EV$8&gt;=17/24,EV$110="△"),"△","〇")))</f>
        <v>×</v>
      </c>
      <c r="EW105" s="29" t="str">
        <f ca="1">IF(OR(EW$9="×",EW$110="×"),"×",IF(SUMIFS(OFFSET(データ_研究棟施設!$M$5:$M$1048576,0,ROUND(EW$8*24,1)),データ_研究棟施設!$J$5:$J$1048576,OFFSET($G$9,ROW()-ROW($N$9),EW$6-$D$4))&gt;=50,IF(SUMIFS(OFFSET(データ_研究棟施設!$M$5:$M$1048576,0,ROUND(EW$8*24,1)),データ_研究棟施設!$J$5:$J$1048576,OFFSET($G$9,ROW()-ROW($N$9),EW$6-$D$4))&gt;=100*$E105,"×","△"),IF(OR(EW$8&lt;9/24,EW$8&gt;=17/24,EW$110="△"),"△","〇")))</f>
        <v>×</v>
      </c>
      <c r="EX105" s="30" t="str">
        <f ca="1">IF(OR(EX$9="×",EX$110="×"),"×",IF(SUMIFS(OFFSET(データ_研究棟施設!$M$5:$M$1048576,0,ROUND(EX$8*24,1)),データ_研究棟施設!$J$5:$J$1048576,OFFSET($G$9,ROW()-ROW($N$9),EX$6-$D$4))&gt;=50,IF(SUMIFS(OFFSET(データ_研究棟施設!$M$5:$M$1048576,0,ROUND(EX$8*24,1)),データ_研究棟施設!$J$5:$J$1048576,OFFSET($G$9,ROW()-ROW($N$9),EX$6-$D$4))&gt;=100*$E105,"×","△"),IF(OR(EX$8&lt;9/24,EX$8&gt;=17/24,EX$110="△"),"△","〇")))</f>
        <v>×</v>
      </c>
      <c r="EY105" s="29" t="str">
        <f ca="1">IF(OR(EY$9="×",EY$110="×"),"×",IF(SUMIFS(OFFSET(データ_研究棟施設!$M$5:$M$1048576,0,ROUND(EY$8*24,1)),データ_研究棟施設!$J$5:$J$1048576,OFFSET($G$9,ROW()-ROW($N$9),EY$6-$D$4))&gt;=50,IF(SUMIFS(OFFSET(データ_研究棟施設!$M$5:$M$1048576,0,ROUND(EY$8*24,1)),データ_研究棟施設!$J$5:$J$1048576,OFFSET($G$9,ROW()-ROW($N$9),EY$6-$D$4))&gt;=100*$E105,"×","△"),IF(OR(EY$8&lt;9/24,EY$8&gt;=17/24,EY$110="△"),"△","〇")))</f>
        <v>×</v>
      </c>
      <c r="EZ105" s="29" t="str">
        <f ca="1">IF(OR(EZ$9="×",EZ$110="×"),"×",IF(SUMIFS(OFFSET(データ_研究棟施設!$M$5:$M$1048576,0,ROUND(EZ$8*24,1)),データ_研究棟施設!$J$5:$J$1048576,OFFSET($G$9,ROW()-ROW($N$9),EZ$6-$D$4))&gt;=50,IF(SUMIFS(OFFSET(データ_研究棟施設!$M$5:$M$1048576,0,ROUND(EZ$8*24,1)),データ_研究棟施設!$J$5:$J$1048576,OFFSET($G$9,ROW()-ROW($N$9),EZ$6-$D$4))&gt;=100*$E105,"×","△"),IF(OR(EZ$8&lt;9/24,EZ$8&gt;=17/24,EZ$110="△"),"△","〇")))</f>
        <v>×</v>
      </c>
      <c r="FA105" s="37" t="str">
        <f ca="1">IF(OR(FA$9="×",FA$110="×"),"×",IF(SUMIFS(OFFSET(データ_研究棟施設!$M$5:$M$1048576,0,ROUND(FA$8*24,1)),データ_研究棟施設!$J$5:$J$1048576,OFFSET($G$9,ROW()-ROW($N$9),FA$6-$D$4))&gt;=50,IF(SUMIFS(OFFSET(データ_研究棟施設!$M$5:$M$1048576,0,ROUND(FA$8*24,1)),データ_研究棟施設!$J$5:$J$1048576,OFFSET($G$9,ROW()-ROW($N$9),FA$6-$D$4))&gt;=100*$E105,"×","△"),IF(OR(FA$8&lt;9/24,FA$8&gt;=17/24,FA$110="△"),"△","〇")))</f>
        <v>×</v>
      </c>
      <c r="FB105" s="36" t="str">
        <f ca="1">IF(OR(FB$9="×",FB$110="×"),"×",IF(SUMIFS(OFFSET(データ_研究棟施設!$M$5:$M$1048576,0,ROUND(FB$8*24,1)),データ_研究棟施設!$J$5:$J$1048576,OFFSET($G$9,ROW()-ROW($N$9),FB$6-$D$4))&gt;=50,IF(SUMIFS(OFFSET(データ_研究棟施設!$M$5:$M$1048576,0,ROUND(FB$8*24,1)),データ_研究棟施設!$J$5:$J$1048576,OFFSET($G$9,ROW()-ROW($N$9),FB$6-$D$4))&gt;=100*$E105,"×","△"),IF(OR(FB$8&lt;9/24,FB$8&gt;=17/24,FB$110="△"),"△","〇")))</f>
        <v>×</v>
      </c>
      <c r="FC105" s="29" t="str">
        <f ca="1">IF(OR(FC$9="×",FC$110="×"),"×",IF(SUMIFS(OFFSET(データ_研究棟施設!$M$5:$M$1048576,0,ROUND(FC$8*24,1)),データ_研究棟施設!$J$5:$J$1048576,OFFSET($G$9,ROW()-ROW($N$9),FC$6-$D$4))&gt;=50,IF(SUMIFS(OFFSET(データ_研究棟施設!$M$5:$M$1048576,0,ROUND(FC$8*24,1)),データ_研究棟施設!$J$5:$J$1048576,OFFSET($G$9,ROW()-ROW($N$9),FC$6-$D$4))&gt;=100*$E105,"×","△"),IF(OR(FC$8&lt;9/24,FC$8&gt;=17/24,FC$110="△"),"△","〇")))</f>
        <v>×</v>
      </c>
      <c r="FD105" s="29" t="str">
        <f ca="1">IF(OR(FD$9="×",FD$110="×"),"×",IF(SUMIFS(OFFSET(データ_研究棟施設!$M$5:$M$1048576,0,ROUND(FD$8*24,1)),データ_研究棟施設!$J$5:$J$1048576,OFFSET($G$9,ROW()-ROW($N$9),FD$6-$D$4))&gt;=50,IF(SUMIFS(OFFSET(データ_研究棟施設!$M$5:$M$1048576,0,ROUND(FD$8*24,1)),データ_研究棟施設!$J$5:$J$1048576,OFFSET($G$9,ROW()-ROW($N$9),FD$6-$D$4))&gt;=100*$E105,"×","△"),IF(OR(FD$8&lt;9/24,FD$8&gt;=17/24,FD$110="△"),"△","〇")))</f>
        <v>×</v>
      </c>
      <c r="FE105" s="29" t="str">
        <f ca="1">IF(OR(FE$9="×",FE$110="×"),"×",IF(SUMIFS(OFFSET(データ_研究棟施設!$M$5:$M$1048576,0,ROUND(FE$8*24,1)),データ_研究棟施設!$J$5:$J$1048576,OFFSET($G$9,ROW()-ROW($N$9),FE$6-$D$4))&gt;=50,IF(SUMIFS(OFFSET(データ_研究棟施設!$M$5:$M$1048576,0,ROUND(FE$8*24,1)),データ_研究棟施設!$J$5:$J$1048576,OFFSET($G$9,ROW()-ROW($N$9),FE$6-$D$4))&gt;=100*$E105,"×","△"),IF(OR(FE$8&lt;9/24,FE$8&gt;=17/24,FE$110="△"),"△","〇")))</f>
        <v>×</v>
      </c>
      <c r="FF105" s="29" t="str">
        <f ca="1">IF(OR(FF$9="×",FF$110="×"),"×",IF(SUMIFS(OFFSET(データ_研究棟施設!$M$5:$M$1048576,0,ROUND(FF$8*24,1)),データ_研究棟施設!$J$5:$J$1048576,OFFSET($G$9,ROW()-ROW($N$9),FF$6-$D$4))&gt;=50,IF(SUMIFS(OFFSET(データ_研究棟施設!$M$5:$M$1048576,0,ROUND(FF$8*24,1)),データ_研究棟施設!$J$5:$J$1048576,OFFSET($G$9,ROW()-ROW($N$9),FF$6-$D$4))&gt;=100*$E105,"×","△"),IF(OR(FF$8&lt;9/24,FF$8&gt;=17/24,FF$110="△"),"△","〇")))</f>
        <v>×</v>
      </c>
      <c r="FG105" s="29" t="str">
        <f ca="1">IF(OR(FG$9="×",FG$110="×"),"×",IF(SUMIFS(OFFSET(データ_研究棟施設!$M$5:$M$1048576,0,ROUND(FG$8*24,1)),データ_研究棟施設!$J$5:$J$1048576,OFFSET($G$9,ROW()-ROW($N$9),FG$6-$D$4))&gt;=50,IF(SUMIFS(OFFSET(データ_研究棟施設!$M$5:$M$1048576,0,ROUND(FG$8*24,1)),データ_研究棟施設!$J$5:$J$1048576,OFFSET($G$9,ROW()-ROW($N$9),FG$6-$D$4))&gt;=100*$E105,"×","△"),IF(OR(FG$8&lt;9/24,FG$8&gt;=17/24,FG$110="△"),"△","〇")))</f>
        <v>×</v>
      </c>
      <c r="FH105" s="29" t="str">
        <f ca="1">IF(OR(FH$9="×",FH$110="×"),"×",IF(SUMIFS(OFFSET(データ_研究棟施設!$M$5:$M$1048576,0,ROUND(FH$8*24,1)),データ_研究棟施設!$J$5:$J$1048576,OFFSET($G$9,ROW()-ROW($N$9),FH$6-$D$4))&gt;=50,IF(SUMIFS(OFFSET(データ_研究棟施設!$M$5:$M$1048576,0,ROUND(FH$8*24,1)),データ_研究棟施設!$J$5:$J$1048576,OFFSET($G$9,ROW()-ROW($N$9),FH$6-$D$4))&gt;=100*$E105,"×","△"),IF(OR(FH$8&lt;9/24,FH$8&gt;=17/24,FH$110="△"),"△","〇")))</f>
        <v>×</v>
      </c>
      <c r="FI105" s="29" t="str">
        <f ca="1">IF(OR(FI$9="×",FI$110="×"),"×",IF(SUMIFS(OFFSET(データ_研究棟施設!$M$5:$M$1048576,0,ROUND(FI$8*24,1)),データ_研究棟施設!$J$5:$J$1048576,OFFSET($G$9,ROW()-ROW($N$9),FI$6-$D$4))&gt;=50,IF(SUMIFS(OFFSET(データ_研究棟施設!$M$5:$M$1048576,0,ROUND(FI$8*24,1)),データ_研究棟施設!$J$5:$J$1048576,OFFSET($G$9,ROW()-ROW($N$9),FI$6-$D$4))&gt;=100*$E105,"×","△"),IF(OR(FI$8&lt;9/24,FI$8&gt;=17/24,FI$110="△"),"△","〇")))</f>
        <v>×</v>
      </c>
      <c r="FJ105" s="29" t="str">
        <f ca="1">IF(OR(FJ$9="×",FJ$110="×"),"×",IF(SUMIFS(OFFSET(データ_研究棟施設!$M$5:$M$1048576,0,ROUND(FJ$8*24,1)),データ_研究棟施設!$J$5:$J$1048576,OFFSET($G$9,ROW()-ROW($N$9),FJ$6-$D$4))&gt;=50,IF(SUMIFS(OFFSET(データ_研究棟施設!$M$5:$M$1048576,0,ROUND(FJ$8*24,1)),データ_研究棟施設!$J$5:$J$1048576,OFFSET($G$9,ROW()-ROW($N$9),FJ$6-$D$4))&gt;=100*$E105,"×","△"),IF(OR(FJ$8&lt;9/24,FJ$8&gt;=17/24,FJ$110="△"),"△","〇")))</f>
        <v>×</v>
      </c>
      <c r="FK105" s="28" t="str">
        <f ca="1">IF(OR(FK$9="×",FK$110="×"),"×",IF(SUMIFS(OFFSET(データ_研究棟施設!$M$5:$M$1048576,0,ROUND(FK$8*24,1)),データ_研究棟施設!$J$5:$J$1048576,OFFSET($G$9,ROW()-ROW($N$9),FK$6-$D$4))&gt;=50,IF(SUMIFS(OFFSET(データ_研究棟施設!$M$5:$M$1048576,0,ROUND(FK$8*24,1)),データ_研究棟施設!$J$5:$J$1048576,OFFSET($G$9,ROW()-ROW($N$9),FK$6-$D$4))&gt;=100*$E105,"×","△"),IF(OR(FK$8&lt;9/24,FK$8&gt;=17/24,FK$110="△"),"△","〇")))</f>
        <v>×</v>
      </c>
      <c r="FL105" s="29" t="str">
        <f ca="1">IF(OR(FL$9="×",FL$110="×"),"×",IF(SUMIFS(OFFSET(データ_研究棟施設!$M$5:$M$1048576,0,ROUND(FL$8*24,1)),データ_研究棟施設!$J$5:$J$1048576,OFFSET($G$9,ROW()-ROW($N$9),FL$6-$D$4))&gt;=50,IF(SUMIFS(OFFSET(データ_研究棟施設!$M$5:$M$1048576,0,ROUND(FL$8*24,1)),データ_研究棟施設!$J$5:$J$1048576,OFFSET($G$9,ROW()-ROW($N$9),FL$6-$D$4))&gt;=100*$E105,"×","△"),IF(OR(FL$8&lt;9/24,FL$8&gt;=17/24,FL$110="△"),"△","〇")))</f>
        <v>×</v>
      </c>
      <c r="FM105" s="29" t="str">
        <f ca="1">IF(OR(FM$9="×",FM$110="×"),"×",IF(SUMIFS(OFFSET(データ_研究棟施設!$M$5:$M$1048576,0,ROUND(FM$8*24,1)),データ_研究棟施設!$J$5:$J$1048576,OFFSET($G$9,ROW()-ROW($N$9),FM$6-$D$4))&gt;=50,IF(SUMIFS(OFFSET(データ_研究棟施設!$M$5:$M$1048576,0,ROUND(FM$8*24,1)),データ_研究棟施設!$J$5:$J$1048576,OFFSET($G$9,ROW()-ROW($N$9),FM$6-$D$4))&gt;=100*$E105,"×","△"),IF(OR(FM$8&lt;9/24,FM$8&gt;=17/24,FM$110="△"),"△","〇")))</f>
        <v>×</v>
      </c>
      <c r="FN105" s="30" t="str">
        <f ca="1">IF(OR(FN$9="×",FN$110="×"),"×",IF(SUMIFS(OFFSET(データ_研究棟施設!$M$5:$M$1048576,0,ROUND(FN$8*24,1)),データ_研究棟施設!$J$5:$J$1048576,OFFSET($G$9,ROW()-ROW($N$9),FN$6-$D$4))&gt;=50,IF(SUMIFS(OFFSET(データ_研究棟施設!$M$5:$M$1048576,0,ROUND(FN$8*24,1)),データ_研究棟施設!$J$5:$J$1048576,OFFSET($G$9,ROW()-ROW($N$9),FN$6-$D$4))&gt;=100*$E105,"×","△"),IF(OR(FN$8&lt;9/24,FN$8&gt;=17/24,FN$110="△"),"△","〇")))</f>
        <v>×</v>
      </c>
      <c r="FO105" s="29" t="str">
        <f ca="1">IF(OR(FO$9="×",FO$110="×"),"×",IF(SUMIFS(OFFSET(データ_研究棟施設!$M$5:$M$1048576,0,ROUND(FO$8*24,1)),データ_研究棟施設!$J$5:$J$1048576,OFFSET($G$9,ROW()-ROW($N$9),FO$6-$D$4))&gt;=50,IF(SUMIFS(OFFSET(データ_研究棟施設!$M$5:$M$1048576,0,ROUND(FO$8*24,1)),データ_研究棟施設!$J$5:$J$1048576,OFFSET($G$9,ROW()-ROW($N$9),FO$6-$D$4))&gt;=100*$E105,"×","△"),IF(OR(FO$8&lt;9/24,FO$8&gt;=17/24,FO$110="△"),"△","〇")))</f>
        <v>×</v>
      </c>
      <c r="FP105" s="29" t="str">
        <f ca="1">IF(OR(FP$9="×",FP$110="×"),"×",IF(SUMIFS(OFFSET(データ_研究棟施設!$M$5:$M$1048576,0,ROUND(FP$8*24,1)),データ_研究棟施設!$J$5:$J$1048576,OFFSET($G$9,ROW()-ROW($N$9),FP$6-$D$4))&gt;=50,IF(SUMIFS(OFFSET(データ_研究棟施設!$M$5:$M$1048576,0,ROUND(FP$8*24,1)),データ_研究棟施設!$J$5:$J$1048576,OFFSET($G$9,ROW()-ROW($N$9),FP$6-$D$4))&gt;=100*$E105,"×","△"),IF(OR(FP$8&lt;9/24,FP$8&gt;=17/24,FP$110="△"),"△","〇")))</f>
        <v>×</v>
      </c>
      <c r="FQ105" s="29" t="str">
        <f ca="1">IF(OR(FQ$9="×",FQ$110="×"),"×",IF(SUMIFS(OFFSET(データ_研究棟施設!$M$5:$M$1048576,0,ROUND(FQ$8*24,1)),データ_研究棟施設!$J$5:$J$1048576,OFFSET($G$9,ROW()-ROW($N$9),FQ$6-$D$4))&gt;=50,IF(SUMIFS(OFFSET(データ_研究棟施設!$M$5:$M$1048576,0,ROUND(FQ$8*24,1)),データ_研究棟施設!$J$5:$J$1048576,OFFSET($G$9,ROW()-ROW($N$9),FQ$6-$D$4))&gt;=100*$E105,"×","△"),IF(OR(FQ$8&lt;9/24,FQ$8&gt;=17/24,FQ$110="△"),"△","〇")))</f>
        <v>×</v>
      </c>
      <c r="FR105" s="29" t="str">
        <f ca="1">IF(OR(FR$9="×",FR$110="×"),"×",IF(SUMIFS(OFFSET(データ_研究棟施設!$M$5:$M$1048576,0,ROUND(FR$8*24,1)),データ_研究棟施設!$J$5:$J$1048576,OFFSET($G$9,ROW()-ROW($N$9),FR$6-$D$4))&gt;=50,IF(SUMIFS(OFFSET(データ_研究棟施設!$M$5:$M$1048576,0,ROUND(FR$8*24,1)),データ_研究棟施設!$J$5:$J$1048576,OFFSET($G$9,ROW()-ROW($N$9),FR$6-$D$4))&gt;=100*$E105,"×","△"),IF(OR(FR$8&lt;9/24,FR$8&gt;=17/24,FR$110="△"),"△","〇")))</f>
        <v>×</v>
      </c>
      <c r="FS105" s="28" t="str">
        <f ca="1">IF(OR(FS$9="×",FS$110="×"),"×",IF(SUMIFS(OFFSET(データ_研究棟施設!$M$5:$M$1048576,0,ROUND(FS$8*24,1)),データ_研究棟施設!$J$5:$J$1048576,OFFSET($G$9,ROW()-ROW($N$9),FS$6-$D$4))&gt;=50,IF(SUMIFS(OFFSET(データ_研究棟施設!$M$5:$M$1048576,0,ROUND(FS$8*24,1)),データ_研究棟施設!$J$5:$J$1048576,OFFSET($G$9,ROW()-ROW($N$9),FS$6-$D$4))&gt;=100*$E105,"×","△"),IF(OR(FS$8&lt;9/24,FS$8&gt;=17/24,FS$110="△"),"△","〇")))</f>
        <v>×</v>
      </c>
      <c r="FT105" s="29" t="str">
        <f ca="1">IF(OR(FT$9="×",FT$110="×"),"×",IF(SUMIFS(OFFSET(データ_研究棟施設!$M$5:$M$1048576,0,ROUND(FT$8*24,1)),データ_研究棟施設!$J$5:$J$1048576,OFFSET($G$9,ROW()-ROW($N$9),FT$6-$D$4))&gt;=50,IF(SUMIFS(OFFSET(データ_研究棟施設!$M$5:$M$1048576,0,ROUND(FT$8*24,1)),データ_研究棟施設!$J$5:$J$1048576,OFFSET($G$9,ROW()-ROW($N$9),FT$6-$D$4))&gt;=100*$E105,"×","△"),IF(OR(FT$8&lt;9/24,FT$8&gt;=17/24,FT$110="△"),"△","〇")))</f>
        <v>×</v>
      </c>
      <c r="FU105" s="29" t="str">
        <f ca="1">IF(OR(FU$9="×",FU$110="×"),"×",IF(SUMIFS(OFFSET(データ_研究棟施設!$M$5:$M$1048576,0,ROUND(FU$8*24,1)),データ_研究棟施設!$J$5:$J$1048576,OFFSET($G$9,ROW()-ROW($N$9),FU$6-$D$4))&gt;=50,IF(SUMIFS(OFFSET(データ_研究棟施設!$M$5:$M$1048576,0,ROUND(FU$8*24,1)),データ_研究棟施設!$J$5:$J$1048576,OFFSET($G$9,ROW()-ROW($N$9),FU$6-$D$4))&gt;=100*$E105,"×","△"),IF(OR(FU$8&lt;9/24,FU$8&gt;=17/24,FU$110="△"),"△","〇")))</f>
        <v>×</v>
      </c>
      <c r="FV105" s="30" t="str">
        <f ca="1">IF(OR(FV$9="×",FV$110="×"),"×",IF(SUMIFS(OFFSET(データ_研究棟施設!$M$5:$M$1048576,0,ROUND(FV$8*24,1)),データ_研究棟施設!$J$5:$J$1048576,OFFSET($G$9,ROW()-ROW($N$9),FV$6-$D$4))&gt;=50,IF(SUMIFS(OFFSET(データ_研究棟施設!$M$5:$M$1048576,0,ROUND(FV$8*24,1)),データ_研究棟施設!$J$5:$J$1048576,OFFSET($G$9,ROW()-ROW($N$9),FV$6-$D$4))&gt;=100*$E105,"×","△"),IF(OR(FV$8&lt;9/24,FV$8&gt;=17/24,FV$110="△"),"△","〇")))</f>
        <v>×</v>
      </c>
      <c r="FW105" s="29" t="str">
        <f ca="1">IF(OR(FW$9="×",FW$110="×"),"×",IF(SUMIFS(OFFSET(データ_研究棟施設!$M$5:$M$1048576,0,ROUND(FW$8*24,1)),データ_研究棟施設!$J$5:$J$1048576,OFFSET($G$9,ROW()-ROW($N$9),FW$6-$D$4))&gt;=50,IF(SUMIFS(OFFSET(データ_研究棟施設!$M$5:$M$1048576,0,ROUND(FW$8*24,1)),データ_研究棟施設!$J$5:$J$1048576,OFFSET($G$9,ROW()-ROW($N$9),FW$6-$D$4))&gt;=100*$E105,"×","△"),IF(OR(FW$8&lt;9/24,FW$8&gt;=17/24,FW$110="△"),"△","〇")))</f>
        <v>×</v>
      </c>
      <c r="FX105" s="29" t="str">
        <f ca="1">IF(OR(FX$9="×",FX$110="×"),"×",IF(SUMIFS(OFFSET(データ_研究棟施設!$M$5:$M$1048576,0,ROUND(FX$8*24,1)),データ_研究棟施設!$J$5:$J$1048576,OFFSET($G$9,ROW()-ROW($N$9),FX$6-$D$4))&gt;=50,IF(SUMIFS(OFFSET(データ_研究棟施設!$M$5:$M$1048576,0,ROUND(FX$8*24,1)),データ_研究棟施設!$J$5:$J$1048576,OFFSET($G$9,ROW()-ROW($N$9),FX$6-$D$4))&gt;=100*$E105,"×","△"),IF(OR(FX$8&lt;9/24,FX$8&gt;=17/24,FX$110="△"),"△","〇")))</f>
        <v>×</v>
      </c>
      <c r="FY105" s="37" t="str">
        <f ca="1">IF(OR(FY$9="×",FY$110="×"),"×",IF(SUMIFS(OFFSET(データ_研究棟施設!$M$5:$M$1048576,0,ROUND(FY$8*24,1)),データ_研究棟施設!$J$5:$J$1048576,OFFSET($G$9,ROW()-ROW($N$9),FY$6-$D$4))&gt;=50,IF(SUMIFS(OFFSET(データ_研究棟施設!$M$5:$M$1048576,0,ROUND(FY$8*24,1)),データ_研究棟施設!$J$5:$J$1048576,OFFSET($G$9,ROW()-ROW($N$9),FY$6-$D$4))&gt;=100*$E105,"×","△"),IF(OR(FY$8&lt;9/24,FY$8&gt;=17/24,FY$110="△"),"△","〇")))</f>
        <v>×</v>
      </c>
    </row>
    <row r="106" spans="1:181">
      <c r="A106" s="11"/>
      <c r="D106" s="11"/>
      <c r="E106" s="11"/>
      <c r="F106" s="11"/>
      <c r="G106" s="8"/>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0"/>
      <c r="AZ106" s="10"/>
      <c r="BA106" s="10"/>
      <c r="BB106" s="10"/>
      <c r="BC106" s="10"/>
      <c r="BD106" s="10"/>
      <c r="BE106" s="10"/>
      <c r="BF106" s="10"/>
      <c r="BG106" s="10"/>
      <c r="BH106" s="10"/>
      <c r="BI106" s="10"/>
      <c r="BJ106" s="10"/>
      <c r="BK106" s="10"/>
      <c r="BL106" s="10"/>
      <c r="BM106" s="10"/>
      <c r="BN106" s="10"/>
      <c r="BO106" s="10"/>
      <c r="BP106" s="10"/>
      <c r="BQ106" s="10"/>
      <c r="BR106" s="10"/>
      <c r="BS106" s="10"/>
      <c r="BT106" s="10"/>
      <c r="BU106" s="10"/>
      <c r="BV106" s="10"/>
      <c r="BW106" s="10"/>
      <c r="BX106" s="10"/>
      <c r="BY106" s="10"/>
      <c r="BZ106" s="10"/>
      <c r="CA106" s="10"/>
      <c r="CB106" s="10"/>
      <c r="CC106" s="10"/>
      <c r="CD106" s="10"/>
      <c r="CE106" s="10"/>
      <c r="CF106" s="10"/>
      <c r="CG106" s="10"/>
      <c r="CH106" s="10"/>
      <c r="CI106" s="10"/>
      <c r="CJ106" s="10"/>
      <c r="CK106" s="10"/>
      <c r="CL106" s="10"/>
      <c r="CM106" s="10"/>
      <c r="CN106" s="10"/>
      <c r="CO106" s="10"/>
      <c r="CP106" s="10"/>
      <c r="CQ106" s="10"/>
      <c r="CR106" s="10"/>
      <c r="CS106" s="10"/>
      <c r="CT106" s="10"/>
      <c r="CU106" s="10"/>
      <c r="CV106" s="10"/>
      <c r="CW106" s="10"/>
      <c r="CX106" s="10"/>
      <c r="CY106" s="10"/>
      <c r="CZ106" s="10"/>
      <c r="DA106" s="10"/>
      <c r="DB106" s="10"/>
      <c r="DC106" s="10"/>
      <c r="DD106" s="10"/>
      <c r="DE106" s="10"/>
      <c r="DF106" s="10"/>
      <c r="DG106" s="10"/>
      <c r="DH106" s="10"/>
      <c r="DI106" s="10"/>
      <c r="DJ106" s="10"/>
      <c r="DK106" s="10"/>
      <c r="DL106" s="10"/>
      <c r="DM106" s="10"/>
      <c r="DN106" s="10"/>
      <c r="DO106" s="10"/>
      <c r="DP106" s="10"/>
      <c r="DQ106" s="10"/>
      <c r="DR106" s="10"/>
      <c r="DS106" s="10"/>
      <c r="DT106" s="10"/>
      <c r="DU106" s="10"/>
      <c r="DV106" s="10"/>
      <c r="DW106" s="10"/>
      <c r="DX106" s="10"/>
      <c r="DY106" s="10"/>
      <c r="DZ106" s="10"/>
      <c r="EA106" s="10"/>
      <c r="EB106" s="10"/>
      <c r="EC106" s="10"/>
      <c r="ED106" s="10"/>
      <c r="EE106" s="10"/>
      <c r="EF106" s="10"/>
      <c r="EG106" s="10"/>
      <c r="EH106" s="10"/>
      <c r="EI106" s="10"/>
      <c r="EJ106" s="10"/>
      <c r="EK106" s="10"/>
      <c r="EL106" s="10"/>
      <c r="EM106" s="10"/>
      <c r="EN106" s="10"/>
      <c r="EO106" s="10"/>
      <c r="EP106" s="10"/>
      <c r="EQ106" s="10"/>
      <c r="ER106" s="10"/>
      <c r="ES106" s="10"/>
      <c r="ET106" s="10"/>
      <c r="EU106" s="10"/>
      <c r="EV106" s="10"/>
      <c r="EW106" s="10"/>
      <c r="EX106" s="10"/>
      <c r="EY106" s="10"/>
      <c r="EZ106" s="10"/>
      <c r="FA106" s="10"/>
      <c r="FB106" s="10"/>
      <c r="FC106" s="10"/>
      <c r="FD106" s="10"/>
      <c r="FE106" s="10"/>
      <c r="FF106" s="10"/>
      <c r="FG106" s="10"/>
      <c r="FH106" s="10"/>
      <c r="FI106" s="10"/>
      <c r="FJ106" s="10"/>
      <c r="FK106" s="10"/>
      <c r="FL106" s="10"/>
      <c r="FM106" s="10"/>
      <c r="FN106" s="10"/>
      <c r="FO106" s="10"/>
      <c r="FP106" s="10"/>
      <c r="FQ106" s="10"/>
      <c r="FR106" s="10"/>
      <c r="FS106" s="10"/>
      <c r="FT106" s="10"/>
      <c r="FU106" s="10"/>
      <c r="FV106" s="10"/>
      <c r="FW106" s="10"/>
      <c r="FX106" s="10"/>
      <c r="FY106" s="10"/>
    </row>
    <row r="107" spans="1:181" hidden="1">
      <c r="A107" s="11"/>
      <c r="B107" t="s">
        <v>115</v>
      </c>
      <c r="D107" s="11">
        <v>999</v>
      </c>
      <c r="E107" s="11"/>
      <c r="F107" s="11"/>
      <c r="G107" s="8" t="str">
        <f t="shared" ref="G107" si="36">$D107&amp;"-"&amp;$N$5</f>
        <v>999-46391</v>
      </c>
      <c r="H107" s="10" t="str">
        <f t="shared" ref="H107" si="37">$D107&amp;"-"&amp;$AL$5</f>
        <v>999-46392</v>
      </c>
      <c r="I107" s="10" t="str">
        <f t="shared" ref="I107" si="38">$D107&amp;"-"&amp;$BJ$5</f>
        <v>999-46393</v>
      </c>
      <c r="J107" s="10" t="str">
        <f t="shared" si="32"/>
        <v>999-46394</v>
      </c>
      <c r="K107" s="10" t="str">
        <f t="shared" si="33"/>
        <v>999-46395</v>
      </c>
      <c r="L107" s="10" t="str">
        <f t="shared" si="34"/>
        <v>999-46396</v>
      </c>
      <c r="M107" s="10" t="str">
        <f t="shared" si="35"/>
        <v>999-46397</v>
      </c>
      <c r="N107" s="10" t="str">
        <f ca="1">IF(OR(N$9="×",N$10="×"),"×",IF(SUMIFS(OFFSET(データ_フィールド施設!$M$5:$M$1048576,0,ROUND(N$8*24,1)),データ_フィールド施設!$J$5:$J$1048576,$G107)&gt;=100,"×",IF(OR(N$8&lt;9/24,N$8&gt;=17/24),"△","〇")))</f>
        <v>△</v>
      </c>
      <c r="O107" s="10" t="str">
        <f ca="1">IF(OR(O$9="×",O$10="×"),"×",IF(SUMIFS(データ_フィールド施設!M$5:M$1048576,データ_フィールド施設!$J$5:$J$1048576,$G107)&gt;=100,"×",IF(OR(O$8&lt;9/24,O$8&gt;=17/24),"△","〇")))</f>
        <v>△</v>
      </c>
      <c r="P107" s="10" t="str">
        <f ca="1">IF(OR(P$9="×",P$10="×"),"×",IF(SUMIFS(データ_フィールド施設!O$5:O$1048576,データ_フィールド施設!$J$5:$J$1048576,$G107)&gt;=100,"×",IF(OR(P$8&lt;9/24,P$8&gt;=17/24),"△","〇")))</f>
        <v>△</v>
      </c>
      <c r="Q107" s="10" t="str">
        <f ca="1">IF(OR(Q$9="×",Q$10="×"),"×",IF(SUMIFS(データ_フィールド施設!P$5:P$1048576,データ_フィールド施設!$J$5:$J$1048576,$G107)&gt;=100,"×",IF(OR(Q$8&lt;9/24,Q$8&gt;=17/24),"△","〇")))</f>
        <v>△</v>
      </c>
      <c r="R107" s="10" t="str">
        <f ca="1">IF(OR(R$9="×",R$10="×"),"×",IF(SUMIFS(データ_フィールド施設!Q$5:Q$1048576,データ_フィールド施設!$J$5:$J$1048576,$G107)&gt;=100,"×",IF(OR(R$8&lt;9/24,R$8&gt;=17/24),"△","〇")))</f>
        <v>△</v>
      </c>
      <c r="S107" s="10" t="str">
        <f ca="1">IF(OR(S$9="×",S$10="×"),"×",IF(SUMIFS(データ_フィールド施設!R$5:R$1048576,データ_フィールド施設!$J$5:$J$1048576,$G107)&gt;=100,"×",IF(OR(S$8&lt;9/24,S$8&gt;=17/24),"△","〇")))</f>
        <v>△</v>
      </c>
      <c r="T107" s="10" t="str">
        <f ca="1">IF(OR(T$9="×",T$10="×"),"×",IF(SUMIFS(データ_フィールド施設!S$5:S$1048576,データ_フィールド施設!$J$5:$J$1048576,$G107)&gt;=100,"×",IF(OR(T$8&lt;9/24,T$8&gt;=17/24),"△","〇")))</f>
        <v>△</v>
      </c>
      <c r="U107" s="10" t="str">
        <f ca="1">IF(OR(U$9="×",U$10="×"),"×",IF(SUMIFS(データ_フィールド施設!T$5:T$1048576,データ_フィールド施設!$J$5:$J$1048576,$G107)&gt;=100,"×",IF(OR(U$8&lt;9/24,U$8&gt;=17/24),"△","〇")))</f>
        <v>△</v>
      </c>
      <c r="V107" s="10" t="str">
        <f ca="1">IF(OR(V$9="×",V$10="×"),"×",IF(SUMIFS(データ_フィールド施設!U$5:U$1048576,データ_フィールド施設!$J$5:$J$1048576,$G107)&gt;=100,"×",IF(OR(V$8&lt;9/24,V$8&gt;=17/24),"△","〇")))</f>
        <v>△</v>
      </c>
      <c r="W107" s="10" t="str">
        <f ca="1">IF(OR(W$9="×",W$10="×"),"×",IF(SUMIFS(データ_フィールド施設!V$5:V$1048576,データ_フィールド施設!$J$5:$J$1048576,$G107)&gt;=100,"×",IF(OR(W$8&lt;9/24,W$8&gt;=17/24),"△","〇")))</f>
        <v>〇</v>
      </c>
      <c r="X107" s="10" t="str">
        <f ca="1">IF(OR(X$9="×",X$10="×"),"×",IF(SUMIFS(データ_フィールド施設!W$5:W$1048576,データ_フィールド施設!$J$5:$J$1048576,$G107)&gt;=100,"×",IF(OR(X$8&lt;9/24,X$8&gt;=17/24),"△","〇")))</f>
        <v>〇</v>
      </c>
      <c r="Y107" s="10" t="str">
        <f ca="1">IF(OR(Y$9="×",Y$10="×"),"×",IF(SUMIFS(データ_フィールド施設!X$5:X$1048576,データ_フィールド施設!$J$5:$J$1048576,$G107)&gt;=100,"×",IF(OR(Y$8&lt;9/24,Y$8&gt;=17/24),"△","〇")))</f>
        <v>〇</v>
      </c>
      <c r="Z107" s="10" t="str">
        <f ca="1">IF(OR(Z$9="×",Z$10="×"),"×",IF(SUMIFS(データ_フィールド施設!Y$5:Y$1048576,データ_フィールド施設!$J$5:$J$1048576,$G107)&gt;=100,"×",IF(OR(Z$8&lt;9/24,Z$8&gt;=17/24),"△","〇")))</f>
        <v>〇</v>
      </c>
      <c r="AA107" s="10" t="str">
        <f ca="1">IF(OR(AA$9="×",AA$10="×"),"×",IF(SUMIFS(データ_フィールド施設!Z$5:Z$1048576,データ_フィールド施設!$J$5:$J$1048576,$G107)&gt;=100,"×",IF(OR(AA$8&lt;9/24,AA$8&gt;=17/24),"△","〇")))</f>
        <v>〇</v>
      </c>
      <c r="AB107" s="10" t="str">
        <f ca="1">IF(OR(AB$9="×",AB$10="×"),"×",IF(SUMIFS(データ_フィールド施設!AA$5:AA$1048576,データ_フィールド施設!$J$5:$J$1048576,$G107)&gt;=100,"×",IF(OR(AB$8&lt;9/24,AB$8&gt;=17/24),"△","〇")))</f>
        <v>〇</v>
      </c>
      <c r="AC107" s="10" t="str">
        <f ca="1">IF(OR(AC$9="×",AC$10="×"),"×",IF(SUMIFS(データ_フィールド施設!AB$5:AB$1048576,データ_フィールド施設!$J$5:$J$1048576,$G107)&gt;=100,"×",IF(OR(AC$8&lt;9/24,AC$8&gt;=17/24),"△","〇")))</f>
        <v>〇</v>
      </c>
      <c r="AD107" s="10" t="str">
        <f ca="1">IF(OR(AD$9="×",AD$10="×"),"×",IF(SUMIFS(データ_フィールド施設!AC$5:AC$1048576,データ_フィールド施設!$J$5:$J$1048576,$G107)&gt;=100,"×",IF(OR(AD$8&lt;9/24,AD$8&gt;=17/24),"△","〇")))</f>
        <v>〇</v>
      </c>
      <c r="AE107" s="10" t="str">
        <f ca="1">IF(OR(AE$9="×",AE$10="×"),"×",IF(SUMIFS(データ_フィールド施設!AD$5:AD$1048576,データ_フィールド施設!$J$5:$J$1048576,$G107)&gt;=100,"×",IF(OR(AE$8&lt;9/24,AE$8&gt;=17/24),"△","〇")))</f>
        <v>△</v>
      </c>
      <c r="AF107" s="10" t="str">
        <f ca="1">IF(OR(AF$9="×",AF$10="×"),"×",IF(SUMIFS(データ_フィールド施設!AE$5:AE$1048576,データ_フィールド施設!$J$5:$J$1048576,$G107)&gt;=100,"×",IF(OR(AF$8&lt;9/24,AF$8&gt;=17/24),"△","〇")))</f>
        <v>△</v>
      </c>
      <c r="AG107" s="10" t="str">
        <f ca="1">IF(OR(AG$9="×",AG$10="×"),"×",IF(SUMIFS(データ_フィールド施設!AF$5:AF$1048576,データ_フィールド施設!$J$5:$J$1048576,$G107)&gt;=100,"×",IF(OR(AG$8&lt;9/24,AG$8&gt;=17/24),"△","〇")))</f>
        <v>△</v>
      </c>
      <c r="AH107" s="10" t="str">
        <f ca="1">IF(OR(AH$9="×",AH$10="×"),"×",IF(SUMIFS(データ_フィールド施設!AG$5:AG$1048576,データ_フィールド施設!$J$5:$J$1048576,$G107)&gt;=100,"×",IF(OR(AH$8&lt;9/24,AH$8&gt;=17/24),"△","〇")))</f>
        <v>△</v>
      </c>
      <c r="AI107" s="10" t="str">
        <f ca="1">IF(OR(AI$9="×",AI$10="×"),"×",IF(SUMIFS(データ_フィールド施設!AH$5:AH$1048576,データ_フィールド施設!$J$5:$J$1048576,$G107)&gt;=100,"×",IF(OR(AI$8&lt;9/24,AI$8&gt;=17/24),"△","〇")))</f>
        <v>△</v>
      </c>
      <c r="AJ107" s="10" t="str">
        <f ca="1">IF(OR(AJ$9="×",AJ$10="×"),"×",IF(SUMIFS(データ_フィールド施設!AI$5:AI$1048576,データ_フィールド施設!$J$5:$J$1048576,$G107)&gt;=100,"×",IF(OR(AJ$8&lt;9/24,AJ$8&gt;=17/24),"△","〇")))</f>
        <v>△</v>
      </c>
      <c r="AK107" s="10" t="str">
        <f ca="1">IF(OR(AK$9="×",AK$10="×"),"×",IF(SUMIFS(データ_フィールド施設!AJ$5:AJ$1048576,データ_フィールド施設!$J$5:$J$1048576,$G107)&gt;=100,"×",IF(OR(AK$8&lt;9/24,AK$8&gt;=17/24),"△","〇")))</f>
        <v>△</v>
      </c>
      <c r="AL107" s="10" t="str">
        <f ca="1">IF(OR(AL$9="×",AL$10="×"),"×",IF(SUMIFS(OFFSET(データ_フィールド施設!$M$5:$M$1048576,0,ROUND(N$8*24,1)),データ_フィールド施設!$J$5:$J$1048576,$H107)&gt;=100,"×",IF(OR(AL$8&lt;9/24,AL$8&gt;=17/24),"△","〇")))</f>
        <v>△</v>
      </c>
      <c r="AM107" s="10" t="str">
        <f ca="1">IF(OR(AM$9="×",AM$10="×"),"×",IF(SUMIFS(データ_フィールド施設!M$5:M$1048576,データ_フィールド施設!$J$5:$J$1048576,$H107)&gt;=100,"×",IF(OR(AM$8&lt;9/24,AM$8&gt;=17/24),"△","〇")))</f>
        <v>△</v>
      </c>
      <c r="AN107" s="10" t="str">
        <f ca="1">IF(OR(AN$9="×",AN$10="×"),"×",IF(SUMIFS(データ_フィールド施設!O$5:O$1048576,データ_フィールド施設!$J$5:$J$1048576,$H107)&gt;=100,"×",IF(OR(AN$8&lt;9/24,AN$8&gt;=17/24),"△","〇")))</f>
        <v>△</v>
      </c>
      <c r="AO107" s="10" t="str">
        <f ca="1">IF(OR(AO$9="×",AO$10="×"),"×",IF(SUMIFS(データ_フィールド施設!P$5:P$1048576,データ_フィールド施設!$J$5:$J$1048576,$H107)&gt;=100,"×",IF(OR(AO$8&lt;9/24,AO$8&gt;=17/24),"△","〇")))</f>
        <v>△</v>
      </c>
      <c r="AP107" s="10" t="str">
        <f ca="1">IF(OR(AP$9="×",AP$10="×"),"×",IF(SUMIFS(データ_フィールド施設!Q$5:Q$1048576,データ_フィールド施設!$J$5:$J$1048576,$H107)&gt;=100,"×",IF(OR(AP$8&lt;9/24,AP$8&gt;=17/24),"△","〇")))</f>
        <v>△</v>
      </c>
      <c r="AQ107" s="10" t="str">
        <f ca="1">IF(OR(AQ$9="×",AQ$10="×"),"×",IF(SUMIFS(データ_フィールド施設!R$5:R$1048576,データ_フィールド施設!$J$5:$J$1048576,$H107)&gt;=100,"×",IF(OR(AQ$8&lt;9/24,AQ$8&gt;=17/24),"△","〇")))</f>
        <v>△</v>
      </c>
      <c r="AR107" s="10" t="str">
        <f ca="1">IF(OR(AR$9="×",AR$10="×"),"×",IF(SUMIFS(データ_フィールド施設!S$5:S$1048576,データ_フィールド施設!$J$5:$J$1048576,$H107)&gt;=100,"×",IF(OR(AR$8&lt;9/24,AR$8&gt;=17/24),"△","〇")))</f>
        <v>△</v>
      </c>
      <c r="AS107" s="10" t="str">
        <f ca="1">IF(OR(AS$9="×",AS$10="×"),"×",IF(SUMIFS(データ_フィールド施設!T$5:T$1048576,データ_フィールド施設!$J$5:$J$1048576,$H107)&gt;=100,"×",IF(OR(AS$8&lt;9/24,AS$8&gt;=17/24),"△","〇")))</f>
        <v>△</v>
      </c>
      <c r="AT107" s="10" t="str">
        <f ca="1">IF(OR(AT$9="×",AT$10="×"),"×",IF(SUMIFS(データ_フィールド施設!U$5:U$1048576,データ_フィールド施設!$J$5:$J$1048576,$H107)&gt;=100,"×",IF(OR(AT$8&lt;9/24,AT$8&gt;=17/24),"△","〇")))</f>
        <v>△</v>
      </c>
      <c r="AU107" s="10" t="str">
        <f ca="1">IF(OR(AU$9="×",AU$10="×"),"×",IF(SUMIFS(データ_フィールド施設!V$5:V$1048576,データ_フィールド施設!$J$5:$J$1048576,$H107)&gt;=100,"×",IF(OR(AU$8&lt;9/24,AU$8&gt;=17/24),"△","〇")))</f>
        <v>〇</v>
      </c>
      <c r="AV107" s="10" t="str">
        <f ca="1">IF(OR(AV$9="×",AV$10="×"),"×",IF(SUMIFS(データ_フィールド施設!W$5:W$1048576,データ_フィールド施設!$J$5:$J$1048576,$H107)&gt;=100,"×",IF(OR(AV$8&lt;9/24,AV$8&gt;=17/24),"△","〇")))</f>
        <v>〇</v>
      </c>
      <c r="AW107" s="10" t="str">
        <f ca="1">IF(OR(AW$9="×",AW$10="×"),"×",IF(SUMIFS(データ_フィールド施設!X$5:X$1048576,データ_フィールド施設!$J$5:$J$1048576,$H107)&gt;=100,"×",IF(OR(AW$8&lt;9/24,AW$8&gt;=17/24),"△","〇")))</f>
        <v>〇</v>
      </c>
      <c r="AX107" s="10" t="str">
        <f ca="1">IF(OR(AX$9="×",AX$10="×"),"×",IF(SUMIFS(データ_フィールド施設!Y$5:Y$1048576,データ_フィールド施設!$J$5:$J$1048576,$H107)&gt;=100,"×",IF(OR(AX$8&lt;9/24,AX$8&gt;=17/24),"△","〇")))</f>
        <v>〇</v>
      </c>
      <c r="AY107" s="10" t="str">
        <f ca="1">IF(OR(AY$9="×",AY$10="×"),"×",IF(SUMIFS(データ_フィールド施設!Z$5:Z$1048576,データ_フィールド施設!$J$5:$J$1048576,$H107)&gt;=100,"×",IF(OR(AY$8&lt;9/24,AY$8&gt;=17/24),"△","〇")))</f>
        <v>〇</v>
      </c>
      <c r="AZ107" s="10" t="str">
        <f ca="1">IF(OR(AZ$9="×",AZ$10="×"),"×",IF(SUMIFS(データ_フィールド施設!AA$5:AA$1048576,データ_フィールド施設!$J$5:$J$1048576,$H107)&gt;=100,"×",IF(OR(AZ$8&lt;9/24,AZ$8&gt;=17/24),"△","〇")))</f>
        <v>〇</v>
      </c>
      <c r="BA107" s="10" t="str">
        <f ca="1">IF(OR(BA$9="×",BA$10="×"),"×",IF(SUMIFS(データ_フィールド施設!AB$5:AB$1048576,データ_フィールド施設!$J$5:$J$1048576,$H107)&gt;=100,"×",IF(OR(BA$8&lt;9/24,BA$8&gt;=17/24),"△","〇")))</f>
        <v>〇</v>
      </c>
      <c r="BB107" s="10" t="str">
        <f ca="1">IF(OR(BB$9="×",BB$10="×"),"×",IF(SUMIFS(データ_フィールド施設!AC$5:AC$1048576,データ_フィールド施設!$J$5:$J$1048576,$H107)&gt;=100,"×",IF(OR(BB$8&lt;9/24,BB$8&gt;=17/24),"△","〇")))</f>
        <v>〇</v>
      </c>
      <c r="BC107" s="10" t="str">
        <f ca="1">IF(OR(BC$9="×",BC$10="×"),"×",IF(SUMIFS(データ_フィールド施設!AD$5:AD$1048576,データ_フィールド施設!$J$5:$J$1048576,$H107)&gt;=100,"×",IF(OR(BC$8&lt;9/24,BC$8&gt;=17/24),"△","〇")))</f>
        <v>△</v>
      </c>
      <c r="BD107" s="10" t="str">
        <f ca="1">IF(OR(BD$9="×",BD$10="×"),"×",IF(SUMIFS(データ_フィールド施設!AE$5:AE$1048576,データ_フィールド施設!$J$5:$J$1048576,$H107)&gt;=100,"×",IF(OR(BD$8&lt;9/24,BD$8&gt;=17/24),"△","〇")))</f>
        <v>△</v>
      </c>
      <c r="BE107" s="10" t="str">
        <f ca="1">IF(OR(BE$9="×",BE$10="×"),"×",IF(SUMIFS(データ_フィールド施設!AF$5:AF$1048576,データ_フィールド施設!$J$5:$J$1048576,$H107)&gt;=100,"×",IF(OR(BE$8&lt;9/24,BE$8&gt;=17/24),"△","〇")))</f>
        <v>△</v>
      </c>
      <c r="BF107" s="10" t="str">
        <f ca="1">IF(OR(BF$9="×",BF$10="×"),"×",IF(SUMIFS(データ_フィールド施設!AG$5:AG$1048576,データ_フィールド施設!$J$5:$J$1048576,$H107)&gt;=100,"×",IF(OR(BF$8&lt;9/24,BF$8&gt;=17/24),"△","〇")))</f>
        <v>△</v>
      </c>
      <c r="BG107" s="10" t="str">
        <f ca="1">IF(OR(BG$9="×",BG$10="×"),"×",IF(SUMIFS(データ_フィールド施設!AH$5:AH$1048576,データ_フィールド施設!$J$5:$J$1048576,$H107)&gt;=100,"×",IF(OR(BG$8&lt;9/24,BG$8&gt;=17/24),"△","〇")))</f>
        <v>△</v>
      </c>
      <c r="BH107" s="10" t="str">
        <f ca="1">IF(OR(BH$9="×",BH$10="×"),"×",IF(SUMIFS(データ_フィールド施設!AI$5:AI$1048576,データ_フィールド施設!$J$5:$J$1048576,$H107)&gt;=100,"×",IF(OR(BH$8&lt;9/24,BH$8&gt;=17/24),"△","〇")))</f>
        <v>△</v>
      </c>
      <c r="BI107" s="10" t="str">
        <f ca="1">IF(OR(BI$9="×",BI$10="×"),"×",IF(SUMIFS(データ_フィールド施設!AJ$5:AJ$1048576,データ_フィールド施設!$J$5:$J$1048576,$H107)&gt;=100,"×",IF(OR(BI$8&lt;9/24,BI$8&gt;=17/24),"△","〇")))</f>
        <v>△</v>
      </c>
      <c r="BJ107" s="10" t="str">
        <f ca="1">IF(OR(BJ$9="×",BJ$10="×"),"×",IF(SUMIFS(OFFSET(データ_フィールド施設!$M$5:$M$1048576,0,ROUND(N$8*24,1)),データ_フィールド施設!$J$5:$J$1048576,$I107)&gt;=100,"×",IF(OR(BJ$8&lt;9/24,BJ$8&gt;=17/24),"△","〇")))</f>
        <v>△</v>
      </c>
      <c r="BK107" s="10" t="str">
        <f ca="1">IF(OR(BK$9="×",BK$10="×"),"×",IF(SUMIFS(データ_フィールド施設!M$5:M$1048576,データ_フィールド施設!$J$5:$J$1048576,$I107)&gt;=100,"×",IF(OR(BK$8&lt;9/24,BK$8&gt;=17/24),"△","〇")))</f>
        <v>△</v>
      </c>
      <c r="BL107" s="10" t="str">
        <f ca="1">IF(OR(BL$9="×",BL$10="×"),"×",IF(SUMIFS(データ_フィールド施設!O$5:O$1048576,データ_フィールド施設!$J$5:$J$1048576,$I107)&gt;=100,"×",IF(OR(BL$8&lt;9/24,BL$8&gt;=17/24),"△","〇")))</f>
        <v>△</v>
      </c>
      <c r="BM107" s="10" t="str">
        <f ca="1">IF(OR(BM$9="×",BM$10="×"),"×",IF(SUMIFS(データ_フィールド施設!P$5:P$1048576,データ_フィールド施設!$J$5:$J$1048576,$I107)&gt;=100,"×",IF(OR(BM$8&lt;9/24,BM$8&gt;=17/24),"△","〇")))</f>
        <v>△</v>
      </c>
      <c r="BN107" s="10" t="str">
        <f ca="1">IF(OR(BN$9="×",BN$10="×"),"×",IF(SUMIFS(データ_フィールド施設!Q$5:Q$1048576,データ_フィールド施設!$J$5:$J$1048576,$I107)&gt;=100,"×",IF(OR(BN$8&lt;9/24,BN$8&gt;=17/24),"△","〇")))</f>
        <v>△</v>
      </c>
      <c r="BO107" s="10" t="str">
        <f ca="1">IF(OR(BO$9="×",BO$10="×"),"×",IF(SUMIFS(データ_フィールド施設!R$5:R$1048576,データ_フィールド施設!$J$5:$J$1048576,$I107)&gt;=100,"×",IF(OR(BO$8&lt;9/24,BO$8&gt;=17/24),"△","〇")))</f>
        <v>△</v>
      </c>
      <c r="BP107" s="10" t="str">
        <f ca="1">IF(OR(BP$9="×",BP$10="×"),"×",IF(SUMIFS(データ_フィールド施設!S$5:S$1048576,データ_フィールド施設!$J$5:$J$1048576,$I107)&gt;=100,"×",IF(OR(BP$8&lt;9/24,BP$8&gt;=17/24),"△","〇")))</f>
        <v>△</v>
      </c>
      <c r="BQ107" s="10" t="str">
        <f ca="1">IF(OR(BQ$9="×",BQ$10="×"),"×",IF(SUMIFS(データ_フィールド施設!T$5:T$1048576,データ_フィールド施設!$J$5:$J$1048576,$I107)&gt;=100,"×",IF(OR(BQ$8&lt;9/24,BQ$8&gt;=17/24),"△","〇")))</f>
        <v>△</v>
      </c>
      <c r="BR107" s="10" t="str">
        <f ca="1">IF(OR(BR$9="×",BR$10="×"),"×",IF(SUMIFS(データ_フィールド施設!U$5:U$1048576,データ_フィールド施設!$J$5:$J$1048576,$I107)&gt;=100,"×",IF(OR(BR$8&lt;9/24,BR$8&gt;=17/24),"△","〇")))</f>
        <v>△</v>
      </c>
      <c r="BS107" s="10" t="str">
        <f ca="1">IF(OR(BS$9="×",BS$10="×"),"×",IF(SUMIFS(データ_フィールド施設!V$5:V$1048576,データ_フィールド施設!$J$5:$J$1048576,$I107)&gt;=100,"×",IF(OR(BS$8&lt;9/24,BS$8&gt;=17/24),"△","〇")))</f>
        <v>〇</v>
      </c>
      <c r="BT107" s="10" t="str">
        <f ca="1">IF(OR(BT$9="×",BT$10="×"),"×",IF(SUMIFS(データ_フィールド施設!W$5:W$1048576,データ_フィールド施設!$J$5:$J$1048576,$I107)&gt;=100,"×",IF(OR(BT$8&lt;9/24,BT$8&gt;=17/24),"△","〇")))</f>
        <v>〇</v>
      </c>
      <c r="BU107" s="10" t="str">
        <f ca="1">IF(OR(BU$9="×",BU$10="×"),"×",IF(SUMIFS(データ_フィールド施設!X$5:X$1048576,データ_フィールド施設!$J$5:$J$1048576,$I107)&gt;=100,"×",IF(OR(BU$8&lt;9/24,BU$8&gt;=17/24),"△","〇")))</f>
        <v>〇</v>
      </c>
      <c r="BV107" s="10" t="str">
        <f ca="1">IF(OR(BV$9="×",BV$10="×"),"×",IF(SUMIFS(データ_フィールド施設!Y$5:Y$1048576,データ_フィールド施設!$J$5:$J$1048576,$I107)&gt;=100,"×",IF(OR(BV$8&lt;9/24,BV$8&gt;=17/24),"△","〇")))</f>
        <v>〇</v>
      </c>
      <c r="BW107" s="10" t="str">
        <f ca="1">IF(OR(BW$9="×",BW$10="×"),"×",IF(SUMIFS(データ_フィールド施設!Z$5:Z$1048576,データ_フィールド施設!$J$5:$J$1048576,$I107)&gt;=100,"×",IF(OR(BW$8&lt;9/24,BW$8&gt;=17/24),"△","〇")))</f>
        <v>〇</v>
      </c>
      <c r="BX107" s="10" t="str">
        <f ca="1">IF(OR(BX$9="×",BX$10="×"),"×",IF(SUMIFS(データ_フィールド施設!AA$5:AA$1048576,データ_フィールド施設!$J$5:$J$1048576,$I107)&gt;=100,"×",IF(OR(BX$8&lt;9/24,BX$8&gt;=17/24),"△","〇")))</f>
        <v>〇</v>
      </c>
      <c r="BY107" s="10" t="str">
        <f ca="1">IF(OR(BY$9="×",BY$10="×"),"×",IF(SUMIFS(データ_フィールド施設!AB$5:AB$1048576,データ_フィールド施設!$J$5:$J$1048576,$I107)&gt;=100,"×",IF(OR(BY$8&lt;9/24,BY$8&gt;=17/24),"△","〇")))</f>
        <v>〇</v>
      </c>
      <c r="BZ107" s="10" t="str">
        <f ca="1">IF(OR(BZ$9="×",BZ$10="×"),"×",IF(SUMIFS(データ_フィールド施設!AC$5:AC$1048576,データ_フィールド施設!$J$5:$J$1048576,$I107)&gt;=100,"×",IF(OR(BZ$8&lt;9/24,BZ$8&gt;=17/24),"△","〇")))</f>
        <v>〇</v>
      </c>
      <c r="CA107" s="10" t="str">
        <f ca="1">IF(OR(CA$9="×",CA$10="×"),"×",IF(SUMIFS(データ_フィールド施設!AD$5:AD$1048576,データ_フィールド施設!$J$5:$J$1048576,$I107)&gt;=100,"×",IF(OR(CA$8&lt;9/24,CA$8&gt;=17/24),"△","〇")))</f>
        <v>△</v>
      </c>
      <c r="CB107" s="10" t="str">
        <f ca="1">IF(OR(CB$9="×",CB$10="×"),"×",IF(SUMIFS(データ_フィールド施設!AE$5:AE$1048576,データ_フィールド施設!$J$5:$J$1048576,$I107)&gt;=100,"×",IF(OR(CB$8&lt;9/24,CB$8&gt;=17/24),"△","〇")))</f>
        <v>△</v>
      </c>
      <c r="CC107" s="10" t="str">
        <f ca="1">IF(OR(CC$9="×",CC$10="×"),"×",IF(SUMIFS(データ_フィールド施設!AF$5:AF$1048576,データ_フィールド施設!$J$5:$J$1048576,$I107)&gt;=100,"×",IF(OR(CC$8&lt;9/24,CC$8&gt;=17/24),"△","〇")))</f>
        <v>△</v>
      </c>
      <c r="CD107" s="10" t="str">
        <f ca="1">IF(OR(CD$9="×",CD$10="×"),"×",IF(SUMIFS(データ_フィールド施設!AG$5:AG$1048576,データ_フィールド施設!$J$5:$J$1048576,$I107)&gt;=100,"×",IF(OR(CD$8&lt;9/24,CD$8&gt;=17/24),"△","〇")))</f>
        <v>△</v>
      </c>
      <c r="CE107" s="10" t="str">
        <f ca="1">IF(OR(CE$9="×",CE$10="×"),"×",IF(SUMIFS(データ_フィールド施設!AH$5:AH$1048576,データ_フィールド施設!$J$5:$J$1048576,$I107)&gt;=100,"×",IF(OR(CE$8&lt;9/24,CE$8&gt;=17/24),"△","〇")))</f>
        <v>△</v>
      </c>
      <c r="CF107" s="10" t="str">
        <f ca="1">IF(OR(CF$9="×",CF$10="×"),"×",IF(SUMIFS(データ_フィールド施設!AI$5:AI$1048576,データ_フィールド施設!$J$5:$J$1048576,$I107)&gt;=100,"×",IF(OR(CF$8&lt;9/24,CF$8&gt;=17/24),"△","〇")))</f>
        <v>△</v>
      </c>
      <c r="CG107" s="10" t="str">
        <f ca="1">IF(OR(CG$9="×",CG$10="×"),"×",IF(SUMIFS(データ_フィールド施設!AJ$5:AJ$1048576,データ_フィールド施設!$J$5:$J$1048576,$I107)&gt;=100,"×",IF(OR(CG$8&lt;9/24,CG$8&gt;=17/24),"△","〇")))</f>
        <v>△</v>
      </c>
      <c r="CH107" s="10" t="str">
        <f ca="1">IF(OR(CH$9="×",CH$10="×"),"×",IF(SUMIFS(OFFSET(データ_フィールド施設!$M$5:$M$1048576,0,ROUND(N$8*24,1)),データ_フィールド施設!$J$5:$J$1048576,$J107)&gt;=100,"×",IF(OR(CH$8&lt;9/24,CH$8&gt;=17/24),"△","〇")))</f>
        <v>△</v>
      </c>
      <c r="CI107" s="10" t="str">
        <f ca="1">IF(OR(CI$9="×",CI$10="×"),"×",IF(SUMIFS(データ_フィールド施設!M$5:M$1048576,データ_フィールド施設!$J$5:$J$1048576,$J107)&gt;=100,"×",IF(OR(CI$8&lt;9/24,CI$8&gt;=17/24),"△","〇")))</f>
        <v>△</v>
      </c>
      <c r="CJ107" s="10" t="str">
        <f ca="1">IF(OR(CJ$9="×",CJ$10="×"),"×",IF(SUMIFS(データ_フィールド施設!O$5:O$1048576,データ_フィールド施設!$J$5:$J$1048576,$J107)&gt;=100,"×",IF(OR(CJ$8&lt;9/24,CJ$8&gt;=17/24),"△","〇")))</f>
        <v>△</v>
      </c>
      <c r="CK107" s="10" t="str">
        <f ca="1">IF(OR(CK$9="×",CK$10="×"),"×",IF(SUMIFS(データ_フィールド施設!P$5:P$1048576,データ_フィールド施設!$J$5:$J$1048576,$J107)&gt;=100,"×",IF(OR(CK$8&lt;9/24,CK$8&gt;=17/24),"△","〇")))</f>
        <v>△</v>
      </c>
      <c r="CL107" s="10" t="str">
        <f ca="1">IF(OR(CL$9="×",CL$10="×"),"×",IF(SUMIFS(データ_フィールド施設!Q$5:Q$1048576,データ_フィールド施設!$J$5:$J$1048576,$J107)&gt;=100,"×",IF(OR(CL$8&lt;9/24,CL$8&gt;=17/24),"△","〇")))</f>
        <v>△</v>
      </c>
      <c r="CM107" s="10" t="str">
        <f ca="1">IF(OR(CM$9="×",CM$10="×"),"×",IF(SUMIFS(データ_フィールド施設!R$5:R$1048576,データ_フィールド施設!$J$5:$J$1048576,$J107)&gt;=100,"×",IF(OR(CM$8&lt;9/24,CM$8&gt;=17/24),"△","〇")))</f>
        <v>△</v>
      </c>
      <c r="CN107" s="10" t="str">
        <f ca="1">IF(OR(CN$9="×",CN$10="×"),"×",IF(SUMIFS(データ_フィールド施設!S$5:S$1048576,データ_フィールド施設!$J$5:$J$1048576,$J107)&gt;=100,"×",IF(OR(CN$8&lt;9/24,CN$8&gt;=17/24),"△","〇")))</f>
        <v>△</v>
      </c>
      <c r="CO107" s="10" t="str">
        <f ca="1">IF(OR(CO$9="×",CO$10="×"),"×",IF(SUMIFS(データ_フィールド施設!T$5:T$1048576,データ_フィールド施設!$J$5:$J$1048576,$J107)&gt;=100,"×",IF(OR(CO$8&lt;9/24,CO$8&gt;=17/24),"△","〇")))</f>
        <v>△</v>
      </c>
      <c r="CP107" s="10" t="str">
        <f ca="1">IF(OR(CP$9="×",CP$10="×"),"×",IF(SUMIFS(データ_フィールド施設!U$5:U$1048576,データ_フィールド施設!$J$5:$J$1048576,$J107)&gt;=100,"×",IF(OR(CP$8&lt;9/24,CP$8&gt;=17/24),"△","〇")))</f>
        <v>△</v>
      </c>
      <c r="CQ107" s="10" t="str">
        <f ca="1">IF(OR(CQ$9="×",CQ$10="×"),"×",IF(SUMIFS(データ_フィールド施設!V$5:V$1048576,データ_フィールド施設!$J$5:$J$1048576,$J107)&gt;=100,"×",IF(OR(CQ$8&lt;9/24,CQ$8&gt;=17/24),"△","〇")))</f>
        <v>〇</v>
      </c>
      <c r="CR107" s="10" t="str">
        <f ca="1">IF(OR(CR$9="×",CR$10="×"),"×",IF(SUMIFS(データ_フィールド施設!W$5:W$1048576,データ_フィールド施設!$J$5:$J$1048576,$J107)&gt;=100,"×",IF(OR(CR$8&lt;9/24,CR$8&gt;=17/24),"△","〇")))</f>
        <v>〇</v>
      </c>
      <c r="CS107" s="10" t="str">
        <f ca="1">IF(OR(CS$9="×",CS$10="×"),"×",IF(SUMIFS(データ_フィールド施設!X$5:X$1048576,データ_フィールド施設!$J$5:$J$1048576,$J107)&gt;=100,"×",IF(OR(CS$8&lt;9/24,CS$8&gt;=17/24),"△","〇")))</f>
        <v>〇</v>
      </c>
      <c r="CT107" s="10" t="str">
        <f ca="1">IF(OR(CT$9="×",CT$10="×"),"×",IF(SUMIFS(データ_フィールド施設!Y$5:Y$1048576,データ_フィールド施設!$J$5:$J$1048576,$J107)&gt;=100,"×",IF(OR(CT$8&lt;9/24,CT$8&gt;=17/24),"△","〇")))</f>
        <v>〇</v>
      </c>
      <c r="CU107" s="10" t="str">
        <f ca="1">IF(OR(CU$9="×",CU$10="×"),"×",IF(SUMIFS(データ_フィールド施設!Z$5:Z$1048576,データ_フィールド施設!$J$5:$J$1048576,$J107)&gt;=100,"×",IF(OR(CU$8&lt;9/24,CU$8&gt;=17/24),"△","〇")))</f>
        <v>〇</v>
      </c>
      <c r="CV107" s="10" t="str">
        <f ca="1">IF(OR(CV$9="×",CV$10="×"),"×",IF(SUMIFS(データ_フィールド施設!AA$5:AA$1048576,データ_フィールド施設!$J$5:$J$1048576,$J107)&gt;=100,"×",IF(OR(CV$8&lt;9/24,CV$8&gt;=17/24),"△","〇")))</f>
        <v>〇</v>
      </c>
      <c r="CW107" s="10" t="str">
        <f ca="1">IF(OR(CW$9="×",CW$10="×"),"×",IF(SUMIFS(データ_フィールド施設!AB$5:AB$1048576,データ_フィールド施設!$J$5:$J$1048576,$J107)&gt;=100,"×",IF(OR(CW$8&lt;9/24,CW$8&gt;=17/24),"△","〇")))</f>
        <v>〇</v>
      </c>
      <c r="CX107" s="10" t="str">
        <f ca="1">IF(OR(CX$9="×",CX$10="×"),"×",IF(SUMIFS(データ_フィールド施設!AC$5:AC$1048576,データ_フィールド施設!$J$5:$J$1048576,$J107)&gt;=100,"×",IF(OR(CX$8&lt;9/24,CX$8&gt;=17/24),"△","〇")))</f>
        <v>〇</v>
      </c>
      <c r="CY107" s="10" t="str">
        <f ca="1">IF(OR(CY$9="×",CY$10="×"),"×",IF(SUMIFS(データ_フィールド施設!AD$5:AD$1048576,データ_フィールド施設!$J$5:$J$1048576,$J107)&gt;=100,"×",IF(OR(CY$8&lt;9/24,CY$8&gt;=17/24),"△","〇")))</f>
        <v>△</v>
      </c>
      <c r="CZ107" s="10" t="str">
        <f ca="1">IF(OR(CZ$9="×",CZ$10="×"),"×",IF(SUMIFS(データ_フィールド施設!AE$5:AE$1048576,データ_フィールド施設!$J$5:$J$1048576,$J107)&gt;=100,"×",IF(OR(CZ$8&lt;9/24,CZ$8&gt;=17/24),"△","〇")))</f>
        <v>△</v>
      </c>
      <c r="DA107" s="10" t="str">
        <f ca="1">IF(OR(DA$9="×",DA$10="×"),"×",IF(SUMIFS(データ_フィールド施設!AF$5:AF$1048576,データ_フィールド施設!$J$5:$J$1048576,$J107)&gt;=100,"×",IF(OR(DA$8&lt;9/24,DA$8&gt;=17/24),"△","〇")))</f>
        <v>△</v>
      </c>
      <c r="DB107" s="10" t="str">
        <f ca="1">IF(OR(DB$9="×",DB$10="×"),"×",IF(SUMIFS(データ_フィールド施設!AG$5:AG$1048576,データ_フィールド施設!$J$5:$J$1048576,$J107)&gt;=100,"×",IF(OR(DB$8&lt;9/24,DB$8&gt;=17/24),"△","〇")))</f>
        <v>△</v>
      </c>
      <c r="DC107" s="10" t="str">
        <f ca="1">IF(OR(DC$9="×",DC$10="×"),"×",IF(SUMIFS(データ_フィールド施設!AH$5:AH$1048576,データ_フィールド施設!$J$5:$J$1048576,$J107)&gt;=100,"×",IF(OR(DC$8&lt;9/24,DC$8&gt;=17/24),"△","〇")))</f>
        <v>△</v>
      </c>
      <c r="DD107" s="10" t="str">
        <f ca="1">IF(OR(DD$9="×",DD$10="×"),"×",IF(SUMIFS(データ_フィールド施設!AI$5:AI$1048576,データ_フィールド施設!$J$5:$J$1048576,$J107)&gt;=100,"×",IF(OR(DD$8&lt;9/24,DD$8&gt;=17/24),"△","〇")))</f>
        <v>△</v>
      </c>
      <c r="DE107" s="10" t="str">
        <f ca="1">IF(OR(DE$9="×",DE$10="×"),"×",IF(SUMIFS(データ_フィールド施設!AJ$5:AJ$1048576,データ_フィールド施設!$J$5:$J$1048576,$J107)&gt;=100,"×",IF(OR(DE$8&lt;9/24,DE$8&gt;=17/24),"△","〇")))</f>
        <v>△</v>
      </c>
      <c r="DF107" s="10" t="str">
        <f ca="1">IF(OR(DF$9="×",DF$10="×"),"×",IF(SUMIFS(OFFSET(データ_フィールド施設!$M$5:$M$1048576,0,ROUND(N$8*24,1)),データ_フィールド施設!$J$5:$J$1048576,$K107)&gt;=100,"×",IF(OR(DF$8&lt;9/24,DF$8&gt;=17/24),"△","〇")))</f>
        <v>△</v>
      </c>
      <c r="DG107" s="10" t="str">
        <f ca="1">IF(OR(DG$9="×",DG$10="×"),"×",IF(SUMIFS(データ_フィールド施設!M$5:M$1048576,データ_フィールド施設!$J$5:$J$1048576,$K107)&gt;=100,"×",IF(OR(DG$8&lt;9/24,DG$8&gt;=17/24),"△","〇")))</f>
        <v>△</v>
      </c>
      <c r="DH107" s="10" t="str">
        <f ca="1">IF(OR(DH$9="×",DH$10="×"),"×",IF(SUMIFS(データ_フィールド施設!O$5:O$1048576,データ_フィールド施設!$J$5:$J$1048576,$K107)&gt;=100,"×",IF(OR(DH$8&lt;9/24,DH$8&gt;=17/24),"△","〇")))</f>
        <v>△</v>
      </c>
      <c r="DI107" s="10" t="str">
        <f ca="1">IF(OR(DI$9="×",DI$10="×"),"×",IF(SUMIFS(データ_フィールド施設!P$5:P$1048576,データ_フィールド施設!$J$5:$J$1048576,$K107)&gt;=100,"×",IF(OR(DI$8&lt;9/24,DI$8&gt;=17/24),"△","〇")))</f>
        <v>△</v>
      </c>
      <c r="DJ107" s="10" t="str">
        <f ca="1">IF(OR(DJ$9="×",DJ$10="×"),"×",IF(SUMIFS(データ_フィールド施設!Q$5:Q$1048576,データ_フィールド施設!$J$5:$J$1048576,$K107)&gt;=100,"×",IF(OR(DJ$8&lt;9/24,DJ$8&gt;=17/24),"△","〇")))</f>
        <v>△</v>
      </c>
      <c r="DK107" s="10" t="str">
        <f ca="1">IF(OR(DK$9="×",DK$10="×"),"×",IF(SUMIFS(データ_フィールド施設!R$5:R$1048576,データ_フィールド施設!$J$5:$J$1048576,$K107)&gt;=100,"×",IF(OR(DK$8&lt;9/24,DK$8&gt;=17/24),"△","〇")))</f>
        <v>△</v>
      </c>
      <c r="DL107" s="10" t="str">
        <f ca="1">IF(OR(DL$9="×",DL$10="×"),"×",IF(SUMIFS(データ_フィールド施設!S$5:S$1048576,データ_フィールド施設!$J$5:$J$1048576,$K107)&gt;=100,"×",IF(OR(DL$8&lt;9/24,DL$8&gt;=17/24),"△","〇")))</f>
        <v>△</v>
      </c>
      <c r="DM107" s="10" t="str">
        <f ca="1">IF(OR(DM$9="×",DM$10="×"),"×",IF(SUMIFS(データ_フィールド施設!T$5:T$1048576,データ_フィールド施設!$J$5:$J$1048576,$K107)&gt;=100,"×",IF(OR(DM$8&lt;9/24,DM$8&gt;=17/24),"△","〇")))</f>
        <v>△</v>
      </c>
      <c r="DN107" s="10" t="str">
        <f ca="1">IF(OR(DN$9="×",DN$10="×"),"×",IF(SUMIFS(データ_フィールド施設!U$5:U$1048576,データ_フィールド施設!$J$5:$J$1048576,$K107)&gt;=100,"×",IF(OR(DN$8&lt;9/24,DN$8&gt;=17/24),"△","〇")))</f>
        <v>△</v>
      </c>
      <c r="DO107" s="10" t="str">
        <f ca="1">IF(OR(DO$9="×",DO$10="×"),"×",IF(SUMIFS(データ_フィールド施設!V$5:V$1048576,データ_フィールド施設!$J$5:$J$1048576,$K107)&gt;=100,"×",IF(OR(DO$8&lt;9/24,DO$8&gt;=17/24),"△","〇")))</f>
        <v>〇</v>
      </c>
      <c r="DP107" s="10" t="str">
        <f ca="1">IF(OR(DP$9="×",DP$10="×"),"×",IF(SUMIFS(データ_フィールド施設!W$5:W$1048576,データ_フィールド施設!$J$5:$J$1048576,$K107)&gt;=100,"×",IF(OR(DP$8&lt;9/24,DP$8&gt;=17/24),"△","〇")))</f>
        <v>〇</v>
      </c>
      <c r="DQ107" s="10" t="str">
        <f ca="1">IF(OR(DQ$9="×",DQ$10="×"),"×",IF(SUMIFS(データ_フィールド施設!X$5:X$1048576,データ_フィールド施設!$J$5:$J$1048576,$K107)&gt;=100,"×",IF(OR(DQ$8&lt;9/24,DQ$8&gt;=17/24),"△","〇")))</f>
        <v>〇</v>
      </c>
      <c r="DR107" s="10" t="str">
        <f ca="1">IF(OR(DR$9="×",DR$10="×"),"×",IF(SUMIFS(データ_フィールド施設!Y$5:Y$1048576,データ_フィールド施設!$J$5:$J$1048576,$K107)&gt;=100,"×",IF(OR(DR$8&lt;9/24,DR$8&gt;=17/24),"△","〇")))</f>
        <v>〇</v>
      </c>
      <c r="DS107" s="10" t="str">
        <f ca="1">IF(OR(DS$9="×",DS$10="×"),"×",IF(SUMIFS(データ_フィールド施設!Z$5:Z$1048576,データ_フィールド施設!$J$5:$J$1048576,$K107)&gt;=100,"×",IF(OR(DS$8&lt;9/24,DS$8&gt;=17/24),"△","〇")))</f>
        <v>〇</v>
      </c>
      <c r="DT107" s="10" t="str">
        <f ca="1">IF(OR(DT$9="×",DT$10="×"),"×",IF(SUMIFS(データ_フィールド施設!AA$5:AA$1048576,データ_フィールド施設!$J$5:$J$1048576,$K107)&gt;=100,"×",IF(OR(DT$8&lt;9/24,DT$8&gt;=17/24),"△","〇")))</f>
        <v>〇</v>
      </c>
      <c r="DU107" s="10" t="str">
        <f ca="1">IF(OR(DU$9="×",DU$10="×"),"×",IF(SUMIFS(データ_フィールド施設!AB$5:AB$1048576,データ_フィールド施設!$J$5:$J$1048576,$K107)&gt;=100,"×",IF(OR(DU$8&lt;9/24,DU$8&gt;=17/24),"△","〇")))</f>
        <v>〇</v>
      </c>
      <c r="DV107" s="10" t="str">
        <f ca="1">IF(OR(DV$9="×",DV$10="×"),"×",IF(SUMIFS(データ_フィールド施設!AC$5:AC$1048576,データ_フィールド施設!$J$5:$J$1048576,$K107)&gt;=100,"×",IF(OR(DV$8&lt;9/24,DV$8&gt;=17/24),"△","〇")))</f>
        <v>〇</v>
      </c>
      <c r="DW107" s="10" t="str">
        <f ca="1">IF(OR(DW$9="×",DW$10="×"),"×",IF(SUMIFS(データ_フィールド施設!AD$5:AD$1048576,データ_フィールド施設!$J$5:$J$1048576,$K107)&gt;=100,"×",IF(OR(DW$8&lt;9/24,DW$8&gt;=17/24),"△","〇")))</f>
        <v>△</v>
      </c>
      <c r="DX107" s="10" t="str">
        <f ca="1">IF(OR(DX$9="×",DX$10="×"),"×",IF(SUMIFS(データ_フィールド施設!AE$5:AE$1048576,データ_フィールド施設!$J$5:$J$1048576,$K107)&gt;=100,"×",IF(OR(DX$8&lt;9/24,DX$8&gt;=17/24),"△","〇")))</f>
        <v>△</v>
      </c>
      <c r="DY107" s="10" t="str">
        <f ca="1">IF(OR(DY$9="×",DY$10="×"),"×",IF(SUMIFS(データ_フィールド施設!AF$5:AF$1048576,データ_フィールド施設!$J$5:$J$1048576,$K107)&gt;=100,"×",IF(OR(DY$8&lt;9/24,DY$8&gt;=17/24),"△","〇")))</f>
        <v>△</v>
      </c>
      <c r="DZ107" s="10" t="str">
        <f ca="1">IF(OR(DZ$9="×",DZ$10="×"),"×",IF(SUMIFS(データ_フィールド施設!AG$5:AG$1048576,データ_フィールド施設!$J$5:$J$1048576,$K107)&gt;=100,"×",IF(OR(DZ$8&lt;9/24,DZ$8&gt;=17/24),"△","〇")))</f>
        <v>△</v>
      </c>
      <c r="EA107" s="10" t="str">
        <f ca="1">IF(OR(EA$9="×",EA$10="×"),"×",IF(SUMIFS(データ_フィールド施設!AH$5:AH$1048576,データ_フィールド施設!$J$5:$J$1048576,$K107)&gt;=100,"×",IF(OR(EA$8&lt;9/24,EA$8&gt;=17/24),"△","〇")))</f>
        <v>△</v>
      </c>
      <c r="EB107" s="10" t="str">
        <f ca="1">IF(OR(EB$9="×",EB$10="×"),"×",IF(SUMIFS(データ_フィールド施設!AI$5:AI$1048576,データ_フィールド施設!$J$5:$J$1048576,$K107)&gt;=100,"×",IF(OR(EB$8&lt;9/24,EB$8&gt;=17/24),"△","〇")))</f>
        <v>△</v>
      </c>
      <c r="EC107" s="10" t="str">
        <f ca="1">IF(OR(EC$9="×",EC$10="×"),"×",IF(SUMIFS(データ_フィールド施設!AJ$5:AJ$1048576,データ_フィールド施設!$J$5:$J$1048576,$K107)&gt;=100,"×",IF(OR(EC$8&lt;9/24,EC$8&gt;=17/24),"△","〇")))</f>
        <v>△</v>
      </c>
      <c r="ED107" s="10" t="str">
        <f ca="1">IF(OR(ED$9="×",ED$10="×"),"×",IF(SUMIFS(OFFSET(データ_フィールド施設!$M$5:$M$1048576,0,ROUND(N$8*24,1)),データ_フィールド施設!$J$5:$J$1048576,$L107)&gt;=100,"×",IF(OR(ED$8&lt;9/24,ED$8&gt;=17/24),"△","〇")))</f>
        <v>×</v>
      </c>
      <c r="EE107" s="10" t="str">
        <f ca="1">IF(OR(EE$9="×",EE$10="×"),"×",IF(SUMIFS(データ_フィールド施設!M$5:M$1048576,データ_フィールド施設!$J$5:$J$1048576,$L107)&gt;=100,"×",IF(OR(EE$8&lt;9/24,EE$8&gt;=17/24),"△","〇")))</f>
        <v>×</v>
      </c>
      <c r="EF107" s="10" t="str">
        <f ca="1">IF(OR(EF$9="×",EF$10="×"),"×",IF(SUMIFS(データ_フィールド施設!O$5:O$1048576,データ_フィールド施設!$J$5:$J$1048576,$L107)&gt;=100,"×",IF(OR(EF$8&lt;9/24,EF$8&gt;=17/24),"△","〇")))</f>
        <v>×</v>
      </c>
      <c r="EG107" s="10" t="str">
        <f ca="1">IF(OR(EG$9="×",EG$10="×"),"×",IF(SUMIFS(データ_フィールド施設!P$5:P$1048576,データ_フィールド施設!$J$5:$J$1048576,$L107)&gt;=100,"×",IF(OR(EG$8&lt;9/24,EG$8&gt;=17/24),"△","〇")))</f>
        <v>×</v>
      </c>
      <c r="EH107" s="10" t="str">
        <f ca="1">IF(OR(EH$9="×",EH$10="×"),"×",IF(SUMIFS(データ_フィールド施設!Q$5:Q$1048576,データ_フィールド施設!$J$5:$J$1048576,$L107)&gt;=100,"×",IF(OR(EH$8&lt;9/24,EH$8&gt;=17/24),"△","〇")))</f>
        <v>×</v>
      </c>
      <c r="EI107" s="10" t="str">
        <f ca="1">IF(OR(EI$9="×",EI$10="×"),"×",IF(SUMIFS(データ_フィールド施設!R$5:R$1048576,データ_フィールド施設!$J$5:$J$1048576,$L107)&gt;=100,"×",IF(OR(EI$8&lt;9/24,EI$8&gt;=17/24),"△","〇")))</f>
        <v>×</v>
      </c>
      <c r="EJ107" s="10" t="str">
        <f ca="1">IF(OR(EJ$9="×",EJ$10="×"),"×",IF(SUMIFS(データ_フィールド施設!S$5:S$1048576,データ_フィールド施設!$J$5:$J$1048576,$L107)&gt;=100,"×",IF(OR(EJ$8&lt;9/24,EJ$8&gt;=17/24),"△","〇")))</f>
        <v>×</v>
      </c>
      <c r="EK107" s="10" t="str">
        <f ca="1">IF(OR(EK$9="×",EK$10="×"),"×",IF(SUMIFS(データ_フィールド施設!T$5:T$1048576,データ_フィールド施設!$J$5:$J$1048576,$L107)&gt;=100,"×",IF(OR(EK$8&lt;9/24,EK$8&gt;=17/24),"△","〇")))</f>
        <v>×</v>
      </c>
      <c r="EL107" s="10" t="str">
        <f ca="1">IF(OR(EL$9="×",EL$10="×"),"×",IF(SUMIFS(データ_フィールド施設!U$5:U$1048576,データ_フィールド施設!$J$5:$J$1048576,$L107)&gt;=100,"×",IF(OR(EL$8&lt;9/24,EL$8&gt;=17/24),"△","〇")))</f>
        <v>×</v>
      </c>
      <c r="EM107" s="10" t="str">
        <f ca="1">IF(OR(EM$9="×",EM$10="×"),"×",IF(SUMIFS(データ_フィールド施設!V$5:V$1048576,データ_フィールド施設!$J$5:$J$1048576,$L107)&gt;=100,"×",IF(OR(EM$8&lt;9/24,EM$8&gt;=17/24),"△","〇")))</f>
        <v>×</v>
      </c>
      <c r="EN107" s="10" t="str">
        <f ca="1">IF(OR(EN$9="×",EN$10="×"),"×",IF(SUMIFS(データ_フィールド施設!W$5:W$1048576,データ_フィールド施設!$J$5:$J$1048576,$L107)&gt;=100,"×",IF(OR(EN$8&lt;9/24,EN$8&gt;=17/24),"△","〇")))</f>
        <v>×</v>
      </c>
      <c r="EO107" s="10" t="str">
        <f ca="1">IF(OR(EO$9="×",EO$10="×"),"×",IF(SUMIFS(データ_フィールド施設!X$5:X$1048576,データ_フィールド施設!$J$5:$J$1048576,$L107)&gt;=100,"×",IF(OR(EO$8&lt;9/24,EO$8&gt;=17/24),"△","〇")))</f>
        <v>×</v>
      </c>
      <c r="EP107" s="10" t="str">
        <f ca="1">IF(OR(EP$9="×",EP$10="×"),"×",IF(SUMIFS(データ_フィールド施設!Y$5:Y$1048576,データ_フィールド施設!$J$5:$J$1048576,$L107)&gt;=100,"×",IF(OR(EP$8&lt;9/24,EP$8&gt;=17/24),"△","〇")))</f>
        <v>×</v>
      </c>
      <c r="EQ107" s="10" t="str">
        <f ca="1">IF(OR(EQ$9="×",EQ$10="×"),"×",IF(SUMIFS(データ_フィールド施設!Z$5:Z$1048576,データ_フィールド施設!$J$5:$J$1048576,$L107)&gt;=100,"×",IF(OR(EQ$8&lt;9/24,EQ$8&gt;=17/24),"△","〇")))</f>
        <v>×</v>
      </c>
      <c r="ER107" s="10" t="str">
        <f ca="1">IF(OR(ER$9="×",ER$10="×"),"×",IF(SUMIFS(データ_フィールド施設!AA$5:AA$1048576,データ_フィールド施設!$J$5:$J$1048576,$L107)&gt;=100,"×",IF(OR(ER$8&lt;9/24,ER$8&gt;=17/24),"△","〇")))</f>
        <v>×</v>
      </c>
      <c r="ES107" s="10" t="str">
        <f ca="1">IF(OR(ES$9="×",ES$10="×"),"×",IF(SUMIFS(データ_フィールド施設!AB$5:AB$1048576,データ_フィールド施設!$J$5:$J$1048576,$L107)&gt;=100,"×",IF(OR(ES$8&lt;9/24,ES$8&gt;=17/24),"△","〇")))</f>
        <v>×</v>
      </c>
      <c r="ET107" s="10" t="str">
        <f ca="1">IF(OR(ET$9="×",ET$10="×"),"×",IF(SUMIFS(データ_フィールド施設!AC$5:AC$1048576,データ_フィールド施設!$J$5:$J$1048576,$L107)&gt;=100,"×",IF(OR(ET$8&lt;9/24,ET$8&gt;=17/24),"△","〇")))</f>
        <v>×</v>
      </c>
      <c r="EU107" s="10" t="str">
        <f ca="1">IF(OR(EU$9="×",EU$10="×"),"×",IF(SUMIFS(データ_フィールド施設!AD$5:AD$1048576,データ_フィールド施設!$J$5:$J$1048576,$L107)&gt;=100,"×",IF(OR(EU$8&lt;9/24,EU$8&gt;=17/24),"△","〇")))</f>
        <v>×</v>
      </c>
      <c r="EV107" s="10" t="str">
        <f ca="1">IF(OR(EV$9="×",EV$10="×"),"×",IF(SUMIFS(データ_フィールド施設!AE$5:AE$1048576,データ_フィールド施設!$J$5:$J$1048576,$L107)&gt;=100,"×",IF(OR(EV$8&lt;9/24,EV$8&gt;=17/24),"△","〇")))</f>
        <v>×</v>
      </c>
      <c r="EW107" s="10" t="str">
        <f ca="1">IF(OR(EW$9="×",EW$10="×"),"×",IF(SUMIFS(データ_フィールド施設!AF$5:AF$1048576,データ_フィールド施設!$J$5:$J$1048576,$L107)&gt;=100,"×",IF(OR(EW$8&lt;9/24,EW$8&gt;=17/24),"△","〇")))</f>
        <v>×</v>
      </c>
      <c r="EX107" s="10" t="str">
        <f ca="1">IF(OR(EX$9="×",EX$10="×"),"×",IF(SUMIFS(データ_フィールド施設!AG$5:AG$1048576,データ_フィールド施設!$J$5:$J$1048576,$L107)&gt;=100,"×",IF(OR(EX$8&lt;9/24,EX$8&gt;=17/24),"△","〇")))</f>
        <v>×</v>
      </c>
      <c r="EY107" s="10" t="str">
        <f ca="1">IF(OR(EY$9="×",EY$10="×"),"×",IF(SUMIFS(データ_フィールド施設!AH$5:AH$1048576,データ_フィールド施設!$J$5:$J$1048576,$L107)&gt;=100,"×",IF(OR(EY$8&lt;9/24,EY$8&gt;=17/24),"△","〇")))</f>
        <v>×</v>
      </c>
      <c r="EZ107" s="10" t="str">
        <f ca="1">IF(OR(EZ$9="×",EZ$10="×"),"×",IF(SUMIFS(データ_フィールド施設!AI$5:AI$1048576,データ_フィールド施設!$J$5:$J$1048576,$L107)&gt;=100,"×",IF(OR(EZ$8&lt;9/24,EZ$8&gt;=17/24),"△","〇")))</f>
        <v>×</v>
      </c>
      <c r="FA107" s="10" t="str">
        <f ca="1">IF(OR(FA$9="×",FA$10="×"),"×",IF(SUMIFS(データ_フィールド施設!AJ$5:AJ$1048576,データ_フィールド施設!$J$5:$J$1048576,$L107)&gt;=100,"×",IF(OR(FA$8&lt;9/24,FA$8&gt;=17/24),"△","〇")))</f>
        <v>×</v>
      </c>
      <c r="FB107" s="10" t="str">
        <f ca="1">IF(FB$9="×","×",IF(SUMIFS(OFFSET(データ_フィールド施設!$M$5:$M$1048576,0,ROUND(N$8*24,1)),データ_フィールド施設!$J$5:$J$1048576,$M107)&gt;=100,"×",IF(OR(FB$8&lt;9/24,FB$8&gt;=17/24),"△","〇")))</f>
        <v>×</v>
      </c>
      <c r="FC107" s="10" t="str">
        <f ca="1">IF(FC$9="×","×",IF(SUMIFS(データ_フィールド施設!M$5:M$1048576,データ_フィールド施設!$J$5:$J$1048576,$M107)&gt;=100,"×",IF(OR(FC$8&lt;9/24,FC$8&gt;=17/24),"△","〇")))</f>
        <v>×</v>
      </c>
      <c r="FD107" s="10" t="str">
        <f ca="1">IF(FD$9="×","×",IF(SUMIFS(データ_フィールド施設!O$5:O$1048576,データ_フィールド施設!$J$5:$J$1048576,$M107)&gt;=100,"×",IF(OR(FD$8&lt;9/24,FD$8&gt;=17/24),"△","〇")))</f>
        <v>×</v>
      </c>
      <c r="FE107" s="10" t="str">
        <f ca="1">IF(FE$9="×","×",IF(SUMIFS(データ_フィールド施設!P$5:P$1048576,データ_フィールド施設!$J$5:$J$1048576,$M107)&gt;=100,"×",IF(OR(FE$8&lt;9/24,FE$8&gt;=17/24),"△","〇")))</f>
        <v>×</v>
      </c>
      <c r="FF107" s="10" t="str">
        <f ca="1">IF(FF$9="×","×",IF(SUMIFS(データ_フィールド施設!Q$5:Q$1048576,データ_フィールド施設!$J$5:$J$1048576,$M107)&gt;=100,"×",IF(OR(FF$8&lt;9/24,FF$8&gt;=17/24),"△","〇")))</f>
        <v>×</v>
      </c>
      <c r="FG107" s="10" t="str">
        <f ca="1">IF(FG$9="×","×",IF(SUMIFS(データ_フィールド施設!R$5:R$1048576,データ_フィールド施設!$J$5:$J$1048576,$M107)&gt;=100,"×",IF(OR(FG$8&lt;9/24,FG$8&gt;=17/24),"△","〇")))</f>
        <v>×</v>
      </c>
      <c r="FH107" s="10" t="str">
        <f ca="1">IF(FH$9="×","×",IF(SUMIFS(データ_フィールド施設!S$5:S$1048576,データ_フィールド施設!$J$5:$J$1048576,$M107)&gt;=100,"×",IF(OR(FH$8&lt;9/24,FH$8&gt;=17/24),"△","〇")))</f>
        <v>×</v>
      </c>
      <c r="FI107" s="10" t="str">
        <f ca="1">IF(FI$9="×","×",IF(SUMIFS(データ_フィールド施設!T$5:T$1048576,データ_フィールド施設!$J$5:$J$1048576,$M107)&gt;=100,"×",IF(OR(FI$8&lt;9/24,FI$8&gt;=17/24),"△","〇")))</f>
        <v>×</v>
      </c>
      <c r="FJ107" s="10" t="str">
        <f ca="1">IF(FJ$9="×","×",IF(SUMIFS(データ_フィールド施設!U$5:U$1048576,データ_フィールド施設!$J$5:$J$1048576,$M107)&gt;=100,"×",IF(OR(FJ$8&lt;9/24,FJ$8&gt;=17/24),"△","〇")))</f>
        <v>×</v>
      </c>
      <c r="FK107" s="10" t="str">
        <f ca="1">IF(FK$9="×","×",IF(SUMIFS(データ_フィールド施設!V$5:V$1048576,データ_フィールド施設!$J$5:$J$1048576,$M107)&gt;=100,"×",IF(OR(FK$8&lt;9/24,FK$8&gt;=17/24),"△","〇")))</f>
        <v>×</v>
      </c>
      <c r="FL107" s="10" t="str">
        <f ca="1">IF(FL$9="×","×",IF(SUMIFS(データ_フィールド施設!W$5:W$1048576,データ_フィールド施設!$J$5:$J$1048576,$M107)&gt;=100,"×",IF(OR(FL$8&lt;9/24,FL$8&gt;=17/24),"△","〇")))</f>
        <v>×</v>
      </c>
      <c r="FM107" s="10" t="str">
        <f ca="1">IF(FM$9="×","×",IF(SUMIFS(データ_フィールド施設!X$5:X$1048576,データ_フィールド施設!$J$5:$J$1048576,$M107)&gt;=100,"×",IF(OR(FM$8&lt;9/24,FM$8&gt;=17/24),"△","〇")))</f>
        <v>×</v>
      </c>
      <c r="FN107" s="10" t="str">
        <f ca="1">IF(FN$9="×","×",IF(SUMIFS(データ_フィールド施設!Y$5:Y$1048576,データ_フィールド施設!$J$5:$J$1048576,$M107)&gt;=100,"×",IF(OR(FN$8&lt;9/24,FN$8&gt;=17/24),"△","〇")))</f>
        <v>×</v>
      </c>
      <c r="FO107" s="10" t="str">
        <f ca="1">IF(FO$9="×","×",IF(SUMIFS(データ_フィールド施設!Z$5:Z$1048576,データ_フィールド施設!$J$5:$J$1048576,$M107)&gt;=100,"×",IF(OR(FO$8&lt;9/24,FO$8&gt;=17/24),"△","〇")))</f>
        <v>×</v>
      </c>
      <c r="FP107" s="10" t="str">
        <f ca="1">IF(FP$9="×","×",IF(SUMIFS(データ_フィールド施設!AA$5:AA$1048576,データ_フィールド施設!$J$5:$J$1048576,$M107)&gt;=100,"×",IF(OR(FP$8&lt;9/24,FP$8&gt;=17/24),"△","〇")))</f>
        <v>×</v>
      </c>
      <c r="FQ107" s="10" t="str">
        <f ca="1">IF(FQ$9="×","×",IF(SUMIFS(データ_フィールド施設!AB$5:AB$1048576,データ_フィールド施設!$J$5:$J$1048576,$M107)&gt;=100,"×",IF(OR(FQ$8&lt;9/24,FQ$8&gt;=17/24),"△","〇")))</f>
        <v>×</v>
      </c>
      <c r="FR107" s="10" t="str">
        <f ca="1">IF(FR$9="×","×",IF(SUMIFS(データ_フィールド施設!AC$5:AC$1048576,データ_フィールド施設!$J$5:$J$1048576,$M107)&gt;=100,"×",IF(OR(FR$8&lt;9/24,FR$8&gt;=17/24),"△","〇")))</f>
        <v>×</v>
      </c>
      <c r="FS107" s="10" t="str">
        <f ca="1">IF(FS$9="×","×",IF(SUMIFS(データ_フィールド施設!AD$5:AD$1048576,データ_フィールド施設!$J$5:$J$1048576,$M107)&gt;=100,"×",IF(OR(FS$8&lt;9/24,FS$8&gt;=17/24),"△","〇")))</f>
        <v>×</v>
      </c>
      <c r="FT107" s="10" t="str">
        <f ca="1">IF(FT$9="×","×",IF(SUMIFS(データ_フィールド施設!AE$5:AE$1048576,データ_フィールド施設!$J$5:$J$1048576,$M107)&gt;=100,"×",IF(OR(FT$8&lt;9/24,FT$8&gt;=17/24),"△","〇")))</f>
        <v>×</v>
      </c>
      <c r="FU107" s="10" t="str">
        <f ca="1">IF(FU$9="×","×",IF(SUMIFS(データ_フィールド施設!AF$5:AF$1048576,データ_フィールド施設!$J$5:$J$1048576,$M107)&gt;=100,"×",IF(OR(FU$8&lt;9/24,FU$8&gt;=17/24),"△","〇")))</f>
        <v>×</v>
      </c>
      <c r="FV107" s="10" t="str">
        <f ca="1">IF(FV$9="×","×",IF(SUMIFS(データ_フィールド施設!AG$5:AG$1048576,データ_フィールド施設!$J$5:$J$1048576,$M107)&gt;=100,"×",IF(OR(FV$8&lt;9/24,FV$8&gt;=17/24),"△","〇")))</f>
        <v>×</v>
      </c>
      <c r="FW107" s="10" t="str">
        <f ca="1">IF(FW$9="×","×",IF(SUMIFS(データ_フィールド施設!AH$5:AH$1048576,データ_フィールド施設!$J$5:$J$1048576,$M107)&gt;=100,"×",IF(OR(FW$8&lt;9/24,FW$8&gt;=17/24),"△","〇")))</f>
        <v>×</v>
      </c>
      <c r="FX107" s="10" t="str">
        <f ca="1">IF(FX$9="×","×",IF(SUMIFS(データ_フィールド施設!AI$5:AI$1048576,データ_フィールド施設!$J$5:$J$1048576,$M107)&gt;=100,"×",IF(OR(FX$8&lt;9/24,FX$8&gt;=17/24),"△","〇")))</f>
        <v>×</v>
      </c>
      <c r="FY107" s="10" t="str">
        <f ca="1">IF(FY$9="×","×",IF(SUMIFS(データ_フィールド施設!AJ$5:AJ$1048576,データ_フィールド施設!$J$5:$J$1048576,$M107)&gt;=100,"×",IF(OR(FY$8&lt;9/24,FY$8&gt;=17/24),"△","〇")))</f>
        <v>×</v>
      </c>
    </row>
    <row r="109" spans="1:181">
      <c r="B109" s="206" t="s">
        <v>470</v>
      </c>
    </row>
    <row r="110" spans="1:181">
      <c r="A110" s="14" t="s">
        <v>471</v>
      </c>
      <c r="D110" s="11" t="s">
        <v>220</v>
      </c>
      <c r="E110" s="10" t="str">
        <f>INDEX(施設情報!$D$1:$D$1000,MATCH(D110,施設情報!$C$1:$C$1000,0))</f>
        <v>1</v>
      </c>
      <c r="F110" s="11"/>
      <c r="G110" s="8" t="str">
        <f>$D110&amp;"-"&amp;$N$5</f>
        <v>002-46391</v>
      </c>
      <c r="H110" s="10" t="str">
        <f>$D110&amp;"-"&amp;$AL$5</f>
        <v>002-46392</v>
      </c>
      <c r="I110" s="10" t="str">
        <f>$D110&amp;"-"&amp;$BJ$5</f>
        <v>002-46393</v>
      </c>
      <c r="J110" s="10" t="str">
        <f>$D110&amp;"-"&amp;$CH$5</f>
        <v>002-46394</v>
      </c>
      <c r="K110" s="10" t="str">
        <f>$D110&amp;"-"&amp;$DF$5</f>
        <v>002-46395</v>
      </c>
      <c r="L110" s="10" t="str">
        <f>$D110&amp;"-"&amp;$ED$5</f>
        <v>002-46396</v>
      </c>
      <c r="M110" s="10" t="str">
        <f>$D110&amp;"-"&amp;$FB$5</f>
        <v>002-46397</v>
      </c>
      <c r="N110" s="32" t="str">
        <f ca="1">IF(SUMIFS(OFFSET(データ_フィールド施設!$M$5:$M$1048576,0,ROUND(N$8*24,1)),データ_フィールド施設!$J$5:$J$1048576,OFFSET($G$9,ROW()-ROW($N$9),N$6-$D$4))&gt;=40,IF(SUMIFS(OFFSET(データ_フィールド施設!$M$5:$M$1048576,0,ROUND(N$8*24,1)),データ_フィールド施設!$J$5:$J$1048576,OFFSET($G$9,ROW()-ROW($N$9),N$6-$D$4))&gt;=100,"×","△"),IF(OR(N$8&lt;9/24,N$8&gt;=17/24),"-","〇"))</f>
        <v>-</v>
      </c>
      <c r="O110" s="10" t="str">
        <f ca="1">IF(SUMIFS(OFFSET(データ_フィールド施設!$M$5:$M$1048576,0,ROUND(O$8*24,1)),データ_フィールド施設!$J$5:$J$1048576,OFFSET($G$9,ROW()-ROW($N$9),O$6-$D$4))&gt;=40,IF(SUMIFS(OFFSET(データ_フィールド施設!$M$5:$M$1048576,0,ROUND(O$8*24,1)),データ_フィールド施設!$J$5:$J$1048576,OFFSET($G$9,ROW()-ROW($N$9),O$6-$D$4))&gt;=100,"×","△"),IF(OR(O$8&lt;9/24,O$8&gt;=17/24),"-","〇"))</f>
        <v>-</v>
      </c>
      <c r="P110" s="10" t="str">
        <f ca="1">IF(SUMIFS(OFFSET(データ_フィールド施設!$M$5:$M$1048576,0,ROUND(P$8*24,1)),データ_フィールド施設!$J$5:$J$1048576,OFFSET($G$9,ROW()-ROW($N$9),P$6-$D$4))&gt;=40,IF(SUMIFS(OFFSET(データ_フィールド施設!$M$5:$M$1048576,0,ROUND(P$8*24,1)),データ_フィールド施設!$J$5:$J$1048576,OFFSET($G$9,ROW()-ROW($N$9),P$6-$D$4))&gt;=100,"×","△"),IF(OR(P$8&lt;9/24,P$8&gt;=17/24),"-","〇"))</f>
        <v>-</v>
      </c>
      <c r="Q110" s="10" t="str">
        <f ca="1">IF(SUMIFS(OFFSET(データ_フィールド施設!$M$5:$M$1048576,0,ROUND(Q$8*24,1)),データ_フィールド施設!$J$5:$J$1048576,OFFSET($G$9,ROW()-ROW($N$9),Q$6-$D$4))&gt;=40,IF(SUMIFS(OFFSET(データ_フィールド施設!$M$5:$M$1048576,0,ROUND(Q$8*24,1)),データ_フィールド施設!$J$5:$J$1048576,OFFSET($G$9,ROW()-ROW($N$9),Q$6-$D$4))&gt;=100,"×","△"),IF(OR(Q$8&lt;9/24,Q$8&gt;=17/24),"-","〇"))</f>
        <v>-</v>
      </c>
      <c r="R110" s="10" t="str">
        <f ca="1">IF(SUMIFS(OFFSET(データ_フィールド施設!$M$5:$M$1048576,0,ROUND(R$8*24,1)),データ_フィールド施設!$J$5:$J$1048576,OFFSET($G$9,ROW()-ROW($N$9),R$6-$D$4))&gt;=40,IF(SUMIFS(OFFSET(データ_フィールド施設!$M$5:$M$1048576,0,ROUND(R$8*24,1)),データ_フィールド施設!$J$5:$J$1048576,OFFSET($G$9,ROW()-ROW($N$9),R$6-$D$4))&gt;=100,"×","△"),IF(OR(R$8&lt;9/24,R$8&gt;=17/24),"-","〇"))</f>
        <v>-</v>
      </c>
      <c r="S110" s="10" t="str">
        <f ca="1">IF(SUMIFS(OFFSET(データ_フィールド施設!$M$5:$M$1048576,0,ROUND(S$8*24,1)),データ_フィールド施設!$J$5:$J$1048576,OFFSET($G$9,ROW()-ROW($N$9),S$6-$D$4))&gt;=40,IF(SUMIFS(OFFSET(データ_フィールド施設!$M$5:$M$1048576,0,ROUND(S$8*24,1)),データ_フィールド施設!$J$5:$J$1048576,OFFSET($G$9,ROW()-ROW($N$9),S$6-$D$4))&gt;=100,"×","△"),IF(OR(S$8&lt;9/24,S$8&gt;=17/24),"-","〇"))</f>
        <v>-</v>
      </c>
      <c r="T110" s="10" t="str">
        <f ca="1">IF(SUMIFS(OFFSET(データ_フィールド施設!$M$5:$M$1048576,0,ROUND(T$8*24,1)),データ_フィールド施設!$J$5:$J$1048576,OFFSET($G$9,ROW()-ROW($N$9),T$6-$D$4))&gt;=40,IF(SUMIFS(OFFSET(データ_フィールド施設!$M$5:$M$1048576,0,ROUND(T$8*24,1)),データ_フィールド施設!$J$5:$J$1048576,OFFSET($G$9,ROW()-ROW($N$9),T$6-$D$4))&gt;=100,"×","△"),IF(OR(T$8&lt;9/24,T$8&gt;=17/24),"-","〇"))</f>
        <v>-</v>
      </c>
      <c r="U110" s="10" t="str">
        <f ca="1">IF(SUMIFS(OFFSET(データ_フィールド施設!$M$5:$M$1048576,0,ROUND(U$8*24,1)),データ_フィールド施設!$J$5:$J$1048576,OFFSET($G$9,ROW()-ROW($N$9),U$6-$D$4))&gt;=40,IF(SUMIFS(OFFSET(データ_フィールド施設!$M$5:$M$1048576,0,ROUND(U$8*24,1)),データ_フィールド施設!$J$5:$J$1048576,OFFSET($G$9,ROW()-ROW($N$9),U$6-$D$4))&gt;=100,"×","△"),IF(OR(U$8&lt;9/24,U$8&gt;=17/24),"-","〇"))</f>
        <v>-</v>
      </c>
      <c r="V110" s="10" t="str">
        <f ca="1">IF(SUMIFS(OFFSET(データ_フィールド施設!$M$5:$M$1048576,0,ROUND(V$8*24,1)),データ_フィールド施設!$J$5:$J$1048576,OFFSET($G$9,ROW()-ROW($N$9),V$6-$D$4))&gt;=40,IF(SUMIFS(OFFSET(データ_フィールド施設!$M$5:$M$1048576,0,ROUND(V$8*24,1)),データ_フィールド施設!$J$5:$J$1048576,OFFSET($G$9,ROW()-ROW($N$9),V$6-$D$4))&gt;=100,"×","△"),IF(OR(V$8&lt;9/24,V$8&gt;=17/24),"-","〇"))</f>
        <v>-</v>
      </c>
      <c r="W110" s="26" t="str">
        <f ca="1">IF(SUMIFS(OFFSET(データ_フィールド施設!$M$5:$M$1048576,0,ROUND(W$8*24,1)),データ_フィールド施設!$J$5:$J$1048576,OFFSET($G$9,ROW()-ROW($N$9),W$6-$D$4))&gt;=40,IF(SUMIFS(OFFSET(データ_フィールド施設!$M$5:$M$1048576,0,ROUND(W$8*24,1)),データ_フィールド施設!$J$5:$J$1048576,OFFSET($G$9,ROW()-ROW($N$9),W$6-$D$4))&gt;=100,"×","△"),IF(OR(W$8&lt;9/24,W$8&gt;=17/24),"-","〇"))</f>
        <v>〇</v>
      </c>
      <c r="X110" s="10" t="str">
        <f ca="1">IF(SUMIFS(OFFSET(データ_フィールド施設!$M$5:$M$1048576,0,ROUND(X$8*24,1)),データ_フィールド施設!$J$5:$J$1048576,OFFSET($G$9,ROW()-ROW($N$9),X$6-$D$4))&gt;=40,IF(SUMIFS(OFFSET(データ_フィールド施設!$M$5:$M$1048576,0,ROUND(X$8*24,1)),データ_フィールド施設!$J$5:$J$1048576,OFFSET($G$9,ROW()-ROW($N$9),X$6-$D$4))&gt;=100,"×","△"),IF(OR(X$8&lt;9/24,X$8&gt;=17/24),"-","〇"))</f>
        <v>〇</v>
      </c>
      <c r="Y110" s="10" t="str">
        <f ca="1">IF(SUMIFS(OFFSET(データ_フィールド施設!$M$5:$M$1048576,0,ROUND(Y$8*24,1)),データ_フィールド施設!$J$5:$J$1048576,OFFSET($G$9,ROW()-ROW($N$9),Y$6-$D$4))&gt;=40,IF(SUMIFS(OFFSET(データ_フィールド施設!$M$5:$M$1048576,0,ROUND(Y$8*24,1)),データ_フィールド施設!$J$5:$J$1048576,OFFSET($G$9,ROW()-ROW($N$9),Y$6-$D$4))&gt;=100,"×","△"),IF(OR(Y$8&lt;9/24,Y$8&gt;=17/24),"-","〇"))</f>
        <v>〇</v>
      </c>
      <c r="Z110" s="27" t="str">
        <f ca="1">IF(SUMIFS(OFFSET(データ_フィールド施設!$M$5:$M$1048576,0,ROUND(Z$8*24,1)),データ_フィールド施設!$J$5:$J$1048576,OFFSET($G$9,ROW()-ROW($N$9),Z$6-$D$4))&gt;=40,IF(SUMIFS(OFFSET(データ_フィールド施設!$M$5:$M$1048576,0,ROUND(Z$8*24,1)),データ_フィールド施設!$J$5:$J$1048576,OFFSET($G$9,ROW()-ROW($N$9),Z$6-$D$4))&gt;=100,"×","△"),IF(OR(Z$8&lt;9/24,Z$8&gt;=17/24),"-","〇"))</f>
        <v>〇</v>
      </c>
      <c r="AA110" s="10" t="str">
        <f ca="1">IF(SUMIFS(OFFSET(データ_フィールド施設!$M$5:$M$1048576,0,ROUND(AA$8*24,1)),データ_フィールド施設!$J$5:$J$1048576,OFFSET($G$9,ROW()-ROW($N$9),AA$6-$D$4))&gt;=40,IF(SUMIFS(OFFSET(データ_フィールド施設!$M$5:$M$1048576,0,ROUND(AA$8*24,1)),データ_フィールド施設!$J$5:$J$1048576,OFFSET($G$9,ROW()-ROW($N$9),AA$6-$D$4))&gt;=100,"×","△"),IF(OR(AA$8&lt;9/24,AA$8&gt;=17/24),"-","〇"))</f>
        <v>〇</v>
      </c>
      <c r="AB110" s="10" t="str">
        <f ca="1">IF(SUMIFS(OFFSET(データ_フィールド施設!$M$5:$M$1048576,0,ROUND(AB$8*24,1)),データ_フィールド施設!$J$5:$J$1048576,OFFSET($G$9,ROW()-ROW($N$9),AB$6-$D$4))&gt;=40,IF(SUMIFS(OFFSET(データ_フィールド施設!$M$5:$M$1048576,0,ROUND(AB$8*24,1)),データ_フィールド施設!$J$5:$J$1048576,OFFSET($G$9,ROW()-ROW($N$9),AB$6-$D$4))&gt;=100,"×","△"),IF(OR(AB$8&lt;9/24,AB$8&gt;=17/24),"-","〇"))</f>
        <v>〇</v>
      </c>
      <c r="AC110" s="10" t="str">
        <f ca="1">IF(SUMIFS(OFFSET(データ_フィールド施設!$M$5:$M$1048576,0,ROUND(AC$8*24,1)),データ_フィールド施設!$J$5:$J$1048576,OFFSET($G$9,ROW()-ROW($N$9),AC$6-$D$4))&gt;=40,IF(SUMIFS(OFFSET(データ_フィールド施設!$M$5:$M$1048576,0,ROUND(AC$8*24,1)),データ_フィールド施設!$J$5:$J$1048576,OFFSET($G$9,ROW()-ROW($N$9),AC$6-$D$4))&gt;=100,"×","△"),IF(OR(AC$8&lt;9/24,AC$8&gt;=17/24),"-","〇"))</f>
        <v>〇</v>
      </c>
      <c r="AD110" s="10" t="str">
        <f ca="1">IF(SUMIFS(OFFSET(データ_フィールド施設!$M$5:$M$1048576,0,ROUND(AD$8*24,1)),データ_フィールド施設!$J$5:$J$1048576,OFFSET($G$9,ROW()-ROW($N$9),AD$6-$D$4))&gt;=40,IF(SUMIFS(OFFSET(データ_フィールド施設!$M$5:$M$1048576,0,ROUND(AD$8*24,1)),データ_フィールド施設!$J$5:$J$1048576,OFFSET($G$9,ROW()-ROW($N$9),AD$6-$D$4))&gt;=100,"×","△"),IF(OR(AD$8&lt;9/24,AD$8&gt;=17/24),"-","〇"))</f>
        <v>〇</v>
      </c>
      <c r="AE110" s="26" t="str">
        <f ca="1">IF(SUMIFS(OFFSET(データ_フィールド施設!$M$5:$M$1048576,0,ROUND(AE$8*24,1)),データ_フィールド施設!$J$5:$J$1048576,OFFSET($G$9,ROW()-ROW($N$9),AE$6-$D$4))&gt;=40,IF(SUMIFS(OFFSET(データ_フィールド施設!$M$5:$M$1048576,0,ROUND(AE$8*24,1)),データ_フィールド施設!$J$5:$J$1048576,OFFSET($G$9,ROW()-ROW($N$9),AE$6-$D$4))&gt;=100,"×","△"),IF(OR(AE$8&lt;9/24,AE$8&gt;=17/24),"-","〇"))</f>
        <v>-</v>
      </c>
      <c r="AF110" s="10" t="str">
        <f ca="1">IF(SUMIFS(OFFSET(データ_フィールド施設!$M$5:$M$1048576,0,ROUND(AF$8*24,1)),データ_フィールド施設!$J$5:$J$1048576,OFFSET($G$9,ROW()-ROW($N$9),AF$6-$D$4))&gt;=40,IF(SUMIFS(OFFSET(データ_フィールド施設!$M$5:$M$1048576,0,ROUND(AF$8*24,1)),データ_フィールド施設!$J$5:$J$1048576,OFFSET($G$9,ROW()-ROW($N$9),AF$6-$D$4))&gt;=100,"×","△"),IF(OR(AF$8&lt;9/24,AF$8&gt;=17/24),"-","〇"))</f>
        <v>-</v>
      </c>
      <c r="AG110" s="10" t="str">
        <f ca="1">IF(SUMIFS(OFFSET(データ_フィールド施設!$M$5:$M$1048576,0,ROUND(AG$8*24,1)),データ_フィールド施設!$J$5:$J$1048576,OFFSET($G$9,ROW()-ROW($N$9),AG$6-$D$4))&gt;=40,IF(SUMIFS(OFFSET(データ_フィールド施設!$M$5:$M$1048576,0,ROUND(AG$8*24,1)),データ_フィールド施設!$J$5:$J$1048576,OFFSET($G$9,ROW()-ROW($N$9),AG$6-$D$4))&gt;=100,"×","△"),IF(OR(AG$8&lt;9/24,AG$8&gt;=17/24),"-","〇"))</f>
        <v>-</v>
      </c>
      <c r="AH110" s="27" t="str">
        <f ca="1">IF(SUMIFS(OFFSET(データ_フィールド施設!$M$5:$M$1048576,0,ROUND(AH$8*24,1)),データ_フィールド施設!$J$5:$J$1048576,OFFSET($G$9,ROW()-ROW($N$9),AH$6-$D$4))&gt;=40,IF(SUMIFS(OFFSET(データ_フィールド施設!$M$5:$M$1048576,0,ROUND(AH$8*24,1)),データ_フィールド施設!$J$5:$J$1048576,OFFSET($G$9,ROW()-ROW($N$9),AH$6-$D$4))&gt;=100,"×","△"),IF(OR(AH$8&lt;9/24,AH$8&gt;=17/24),"-","〇"))</f>
        <v>-</v>
      </c>
      <c r="AI110" s="10" t="str">
        <f ca="1">IF(SUMIFS(OFFSET(データ_フィールド施設!$M$5:$M$1048576,0,ROUND(AI$8*24,1)),データ_フィールド施設!$J$5:$J$1048576,OFFSET($G$9,ROW()-ROW($N$9),AI$6-$D$4))&gt;=40,IF(SUMIFS(OFFSET(データ_フィールド施設!$M$5:$M$1048576,0,ROUND(AI$8*24,1)),データ_フィールド施設!$J$5:$J$1048576,OFFSET($G$9,ROW()-ROW($N$9),AI$6-$D$4))&gt;=100,"×","△"),IF(OR(AI$8&lt;9/24,AI$8&gt;=17/24),"-","〇"))</f>
        <v>-</v>
      </c>
      <c r="AJ110" s="10" t="str">
        <f ca="1">IF(SUMIFS(OFFSET(データ_フィールド施設!$M$5:$M$1048576,0,ROUND(AJ$8*24,1)),データ_フィールド施設!$J$5:$J$1048576,OFFSET($G$9,ROW()-ROW($N$9),AJ$6-$D$4))&gt;=40,IF(SUMIFS(OFFSET(データ_フィールド施設!$M$5:$M$1048576,0,ROUND(AJ$8*24,1)),データ_フィールド施設!$J$5:$J$1048576,OFFSET($G$9,ROW()-ROW($N$9),AJ$6-$D$4))&gt;=100,"×","△"),IF(OR(AJ$8&lt;9/24,AJ$8&gt;=17/24),"-","〇"))</f>
        <v>-</v>
      </c>
      <c r="AK110" s="33" t="str">
        <f ca="1">IF(SUMIFS(OFFSET(データ_フィールド施設!$M$5:$M$1048576,0,ROUND(AK$8*24,1)),データ_フィールド施設!$J$5:$J$1048576,OFFSET($G$9,ROW()-ROW($N$9),AK$6-$D$4))&gt;=40,IF(SUMIFS(OFFSET(データ_フィールド施設!$M$5:$M$1048576,0,ROUND(AK$8*24,1)),データ_フィールド施設!$J$5:$J$1048576,OFFSET($G$9,ROW()-ROW($N$9),AK$6-$D$4))&gt;=100,"×","△"),IF(OR(AK$8&lt;9/24,AK$8&gt;=17/24),"-","〇"))</f>
        <v>-</v>
      </c>
      <c r="AL110" s="32" t="str">
        <f ca="1">IF(SUMIFS(OFFSET(データ_フィールド施設!$M$5:$M$1048576,0,ROUND(AL$8*24,1)),データ_フィールド施設!$J$5:$J$1048576,OFFSET($G$9,ROW()-ROW($N$9),AL$6-$D$4))&gt;=40,IF(SUMIFS(OFFSET(データ_フィールド施設!$M$5:$M$1048576,0,ROUND(AL$8*24,1)),データ_フィールド施設!$J$5:$J$1048576,OFFSET($G$9,ROW()-ROW($N$9),AL$6-$D$4))&gt;=100,"×","△"),IF(OR(AL$8&lt;9/24,AL$8&gt;=17/24),"-","〇"))</f>
        <v>-</v>
      </c>
      <c r="AM110" s="10" t="str">
        <f ca="1">IF(SUMIFS(OFFSET(データ_フィールド施設!$M$5:$M$1048576,0,ROUND(AM$8*24,1)),データ_フィールド施設!$J$5:$J$1048576,OFFSET($G$9,ROW()-ROW($N$9),AM$6-$D$4))&gt;=40,IF(SUMIFS(OFFSET(データ_フィールド施設!$M$5:$M$1048576,0,ROUND(AM$8*24,1)),データ_フィールド施設!$J$5:$J$1048576,OFFSET($G$9,ROW()-ROW($N$9),AM$6-$D$4))&gt;=100,"×","△"),IF(OR(AM$8&lt;9/24,AM$8&gt;=17/24),"-","〇"))</f>
        <v>-</v>
      </c>
      <c r="AN110" s="10" t="str">
        <f ca="1">IF(SUMIFS(OFFSET(データ_フィールド施設!$M$5:$M$1048576,0,ROUND(AN$8*24,1)),データ_フィールド施設!$J$5:$J$1048576,OFFSET($G$9,ROW()-ROW($N$9),AN$6-$D$4))&gt;=40,IF(SUMIFS(OFFSET(データ_フィールド施設!$M$5:$M$1048576,0,ROUND(AN$8*24,1)),データ_フィールド施設!$J$5:$J$1048576,OFFSET($G$9,ROW()-ROW($N$9),AN$6-$D$4))&gt;=100,"×","△"),IF(OR(AN$8&lt;9/24,AN$8&gt;=17/24),"-","〇"))</f>
        <v>-</v>
      </c>
      <c r="AO110" s="10" t="str">
        <f ca="1">IF(SUMIFS(OFFSET(データ_フィールド施設!$M$5:$M$1048576,0,ROUND(AO$8*24,1)),データ_フィールド施設!$J$5:$J$1048576,OFFSET($G$9,ROW()-ROW($N$9),AO$6-$D$4))&gt;=40,IF(SUMIFS(OFFSET(データ_フィールド施設!$M$5:$M$1048576,0,ROUND(AO$8*24,1)),データ_フィールド施設!$J$5:$J$1048576,OFFSET($G$9,ROW()-ROW($N$9),AO$6-$D$4))&gt;=100,"×","△"),IF(OR(AO$8&lt;9/24,AO$8&gt;=17/24),"-","〇"))</f>
        <v>-</v>
      </c>
      <c r="AP110" s="10" t="str">
        <f ca="1">IF(SUMIFS(OFFSET(データ_フィールド施設!$M$5:$M$1048576,0,ROUND(AP$8*24,1)),データ_フィールド施設!$J$5:$J$1048576,OFFSET($G$9,ROW()-ROW($N$9),AP$6-$D$4))&gt;=40,IF(SUMIFS(OFFSET(データ_フィールド施設!$M$5:$M$1048576,0,ROUND(AP$8*24,1)),データ_フィールド施設!$J$5:$J$1048576,OFFSET($G$9,ROW()-ROW($N$9),AP$6-$D$4))&gt;=100,"×","△"),IF(OR(AP$8&lt;9/24,AP$8&gt;=17/24),"-","〇"))</f>
        <v>-</v>
      </c>
      <c r="AQ110" s="10" t="str">
        <f ca="1">IF(SUMIFS(OFFSET(データ_フィールド施設!$M$5:$M$1048576,0,ROUND(AQ$8*24,1)),データ_フィールド施設!$J$5:$J$1048576,OFFSET($G$9,ROW()-ROW($N$9),AQ$6-$D$4))&gt;=40,IF(SUMIFS(OFFSET(データ_フィールド施設!$M$5:$M$1048576,0,ROUND(AQ$8*24,1)),データ_フィールド施設!$J$5:$J$1048576,OFFSET($G$9,ROW()-ROW($N$9),AQ$6-$D$4))&gt;=100,"×","△"),IF(OR(AQ$8&lt;9/24,AQ$8&gt;=17/24),"-","〇"))</f>
        <v>-</v>
      </c>
      <c r="AR110" s="10" t="str">
        <f ca="1">IF(SUMIFS(OFFSET(データ_フィールド施設!$M$5:$M$1048576,0,ROUND(AR$8*24,1)),データ_フィールド施設!$J$5:$J$1048576,OFFSET($G$9,ROW()-ROW($N$9),AR$6-$D$4))&gt;=40,IF(SUMIFS(OFFSET(データ_フィールド施設!$M$5:$M$1048576,0,ROUND(AR$8*24,1)),データ_フィールド施設!$J$5:$J$1048576,OFFSET($G$9,ROW()-ROW($N$9),AR$6-$D$4))&gt;=100,"×","△"),IF(OR(AR$8&lt;9/24,AR$8&gt;=17/24),"-","〇"))</f>
        <v>-</v>
      </c>
      <c r="AS110" s="10" t="str">
        <f ca="1">IF(SUMIFS(OFFSET(データ_フィールド施設!$M$5:$M$1048576,0,ROUND(AS$8*24,1)),データ_フィールド施設!$J$5:$J$1048576,OFFSET($G$9,ROW()-ROW($N$9),AS$6-$D$4))&gt;=40,IF(SUMIFS(OFFSET(データ_フィールド施設!$M$5:$M$1048576,0,ROUND(AS$8*24,1)),データ_フィールド施設!$J$5:$J$1048576,OFFSET($G$9,ROW()-ROW($N$9),AS$6-$D$4))&gt;=100,"×","△"),IF(OR(AS$8&lt;9/24,AS$8&gt;=17/24),"-","〇"))</f>
        <v>-</v>
      </c>
      <c r="AT110" s="10" t="str">
        <f ca="1">IF(SUMIFS(OFFSET(データ_フィールド施設!$M$5:$M$1048576,0,ROUND(AT$8*24,1)),データ_フィールド施設!$J$5:$J$1048576,OFFSET($G$9,ROW()-ROW($N$9),AT$6-$D$4))&gt;=40,IF(SUMIFS(OFFSET(データ_フィールド施設!$M$5:$M$1048576,0,ROUND(AT$8*24,1)),データ_フィールド施設!$J$5:$J$1048576,OFFSET($G$9,ROW()-ROW($N$9),AT$6-$D$4))&gt;=100,"×","△"),IF(OR(AT$8&lt;9/24,AT$8&gt;=17/24),"-","〇"))</f>
        <v>-</v>
      </c>
      <c r="AU110" s="26" t="str">
        <f ca="1">IF(SUMIFS(OFFSET(データ_フィールド施設!$M$5:$M$1048576,0,ROUND(AU$8*24,1)),データ_フィールド施設!$J$5:$J$1048576,OFFSET($G$9,ROW()-ROW($N$9),AU$6-$D$4))&gt;=40,IF(SUMIFS(OFFSET(データ_フィールド施設!$M$5:$M$1048576,0,ROUND(AU$8*24,1)),データ_フィールド施設!$J$5:$J$1048576,OFFSET($G$9,ROW()-ROW($N$9),AU$6-$D$4))&gt;=100,"×","△"),IF(OR(AU$8&lt;9/24,AU$8&gt;=17/24),"-","〇"))</f>
        <v>〇</v>
      </c>
      <c r="AV110" s="10" t="str">
        <f ca="1">IF(SUMIFS(OFFSET(データ_フィールド施設!$M$5:$M$1048576,0,ROUND(AV$8*24,1)),データ_フィールド施設!$J$5:$J$1048576,OFFSET($G$9,ROW()-ROW($N$9),AV$6-$D$4))&gt;=40,IF(SUMIFS(OFFSET(データ_フィールド施設!$M$5:$M$1048576,0,ROUND(AV$8*24,1)),データ_フィールド施設!$J$5:$J$1048576,OFFSET($G$9,ROW()-ROW($N$9),AV$6-$D$4))&gt;=100,"×","△"),IF(OR(AV$8&lt;9/24,AV$8&gt;=17/24),"-","〇"))</f>
        <v>〇</v>
      </c>
      <c r="AW110" s="10" t="str">
        <f ca="1">IF(SUMIFS(OFFSET(データ_フィールド施設!$M$5:$M$1048576,0,ROUND(AW$8*24,1)),データ_フィールド施設!$J$5:$J$1048576,OFFSET($G$9,ROW()-ROW($N$9),AW$6-$D$4))&gt;=40,IF(SUMIFS(OFFSET(データ_フィールド施設!$M$5:$M$1048576,0,ROUND(AW$8*24,1)),データ_フィールド施設!$J$5:$J$1048576,OFFSET($G$9,ROW()-ROW($N$9),AW$6-$D$4))&gt;=100,"×","△"),IF(OR(AW$8&lt;9/24,AW$8&gt;=17/24),"-","〇"))</f>
        <v>〇</v>
      </c>
      <c r="AX110" s="27" t="str">
        <f ca="1">IF(SUMIFS(OFFSET(データ_フィールド施設!$M$5:$M$1048576,0,ROUND(AX$8*24,1)),データ_フィールド施設!$J$5:$J$1048576,OFFSET($G$9,ROW()-ROW($N$9),AX$6-$D$4))&gt;=40,IF(SUMIFS(OFFSET(データ_フィールド施設!$M$5:$M$1048576,0,ROUND(AX$8*24,1)),データ_フィールド施設!$J$5:$J$1048576,OFFSET($G$9,ROW()-ROW($N$9),AX$6-$D$4))&gt;=100,"×","△"),IF(OR(AX$8&lt;9/24,AX$8&gt;=17/24),"-","〇"))</f>
        <v>〇</v>
      </c>
      <c r="AY110" s="10" t="str">
        <f ca="1">IF(SUMIFS(OFFSET(データ_フィールド施設!$M$5:$M$1048576,0,ROUND(AY$8*24,1)),データ_フィールド施設!$J$5:$J$1048576,OFFSET($G$9,ROW()-ROW($N$9),AY$6-$D$4))&gt;=40,IF(SUMIFS(OFFSET(データ_フィールド施設!$M$5:$M$1048576,0,ROUND(AY$8*24,1)),データ_フィールド施設!$J$5:$J$1048576,OFFSET($G$9,ROW()-ROW($N$9),AY$6-$D$4))&gt;=100,"×","△"),IF(OR(AY$8&lt;9/24,AY$8&gt;=17/24),"-","〇"))</f>
        <v>〇</v>
      </c>
      <c r="AZ110" s="10" t="str">
        <f ca="1">IF(SUMIFS(OFFSET(データ_フィールド施設!$M$5:$M$1048576,0,ROUND(AZ$8*24,1)),データ_フィールド施設!$J$5:$J$1048576,OFFSET($G$9,ROW()-ROW($N$9),AZ$6-$D$4))&gt;=40,IF(SUMIFS(OFFSET(データ_フィールド施設!$M$5:$M$1048576,0,ROUND(AZ$8*24,1)),データ_フィールド施設!$J$5:$J$1048576,OFFSET($G$9,ROW()-ROW($N$9),AZ$6-$D$4))&gt;=100,"×","△"),IF(OR(AZ$8&lt;9/24,AZ$8&gt;=17/24),"-","〇"))</f>
        <v>〇</v>
      </c>
      <c r="BA110" s="10" t="str">
        <f ca="1">IF(SUMIFS(OFFSET(データ_フィールド施設!$M$5:$M$1048576,0,ROUND(BA$8*24,1)),データ_フィールド施設!$J$5:$J$1048576,OFFSET($G$9,ROW()-ROW($N$9),BA$6-$D$4))&gt;=40,IF(SUMIFS(OFFSET(データ_フィールド施設!$M$5:$M$1048576,0,ROUND(BA$8*24,1)),データ_フィールド施設!$J$5:$J$1048576,OFFSET($G$9,ROW()-ROW($N$9),BA$6-$D$4))&gt;=100,"×","△"),IF(OR(BA$8&lt;9/24,BA$8&gt;=17/24),"-","〇"))</f>
        <v>〇</v>
      </c>
      <c r="BB110" s="10" t="str">
        <f ca="1">IF(SUMIFS(OFFSET(データ_フィールド施設!$M$5:$M$1048576,0,ROUND(BB$8*24,1)),データ_フィールド施設!$J$5:$J$1048576,OFFSET($G$9,ROW()-ROW($N$9),BB$6-$D$4))&gt;=40,IF(SUMIFS(OFFSET(データ_フィールド施設!$M$5:$M$1048576,0,ROUND(BB$8*24,1)),データ_フィールド施設!$J$5:$J$1048576,OFFSET($G$9,ROW()-ROW($N$9),BB$6-$D$4))&gt;=100,"×","△"),IF(OR(BB$8&lt;9/24,BB$8&gt;=17/24),"-","〇"))</f>
        <v>〇</v>
      </c>
      <c r="BC110" s="26" t="str">
        <f ca="1">IF(SUMIFS(OFFSET(データ_フィールド施設!$M$5:$M$1048576,0,ROUND(BC$8*24,1)),データ_フィールド施設!$J$5:$J$1048576,OFFSET($G$9,ROW()-ROW($N$9),BC$6-$D$4))&gt;=40,IF(SUMIFS(OFFSET(データ_フィールド施設!$M$5:$M$1048576,0,ROUND(BC$8*24,1)),データ_フィールド施設!$J$5:$J$1048576,OFFSET($G$9,ROW()-ROW($N$9),BC$6-$D$4))&gt;=100,"×","△"),IF(OR(BC$8&lt;9/24,BC$8&gt;=17/24),"-","〇"))</f>
        <v>-</v>
      </c>
      <c r="BD110" s="10" t="str">
        <f ca="1">IF(SUMIFS(OFFSET(データ_フィールド施設!$M$5:$M$1048576,0,ROUND(BD$8*24,1)),データ_フィールド施設!$J$5:$J$1048576,OFFSET($G$9,ROW()-ROW($N$9),BD$6-$D$4))&gt;=40,IF(SUMIFS(OFFSET(データ_フィールド施設!$M$5:$M$1048576,0,ROUND(BD$8*24,1)),データ_フィールド施設!$J$5:$J$1048576,OFFSET($G$9,ROW()-ROW($N$9),BD$6-$D$4))&gt;=100,"×","△"),IF(OR(BD$8&lt;9/24,BD$8&gt;=17/24),"-","〇"))</f>
        <v>-</v>
      </c>
      <c r="BE110" s="10" t="str">
        <f ca="1">IF(SUMIFS(OFFSET(データ_フィールド施設!$M$5:$M$1048576,0,ROUND(BE$8*24,1)),データ_フィールド施設!$J$5:$J$1048576,OFFSET($G$9,ROW()-ROW($N$9),BE$6-$D$4))&gt;=40,IF(SUMIFS(OFFSET(データ_フィールド施設!$M$5:$M$1048576,0,ROUND(BE$8*24,1)),データ_フィールド施設!$J$5:$J$1048576,OFFSET($G$9,ROW()-ROW($N$9),BE$6-$D$4))&gt;=100,"×","△"),IF(OR(BE$8&lt;9/24,BE$8&gt;=17/24),"-","〇"))</f>
        <v>-</v>
      </c>
      <c r="BF110" s="27" t="str">
        <f ca="1">IF(SUMIFS(OFFSET(データ_フィールド施設!$M$5:$M$1048576,0,ROUND(BF$8*24,1)),データ_フィールド施設!$J$5:$J$1048576,OFFSET($G$9,ROW()-ROW($N$9),BF$6-$D$4))&gt;=40,IF(SUMIFS(OFFSET(データ_フィールド施設!$M$5:$M$1048576,0,ROUND(BF$8*24,1)),データ_フィールド施設!$J$5:$J$1048576,OFFSET($G$9,ROW()-ROW($N$9),BF$6-$D$4))&gt;=100,"×","△"),IF(OR(BF$8&lt;9/24,BF$8&gt;=17/24),"-","〇"))</f>
        <v>-</v>
      </c>
      <c r="BG110" s="10" t="str">
        <f ca="1">IF(SUMIFS(OFFSET(データ_フィールド施設!$M$5:$M$1048576,0,ROUND(BG$8*24,1)),データ_フィールド施設!$J$5:$J$1048576,OFFSET($G$9,ROW()-ROW($N$9),BG$6-$D$4))&gt;=40,IF(SUMIFS(OFFSET(データ_フィールド施設!$M$5:$M$1048576,0,ROUND(BG$8*24,1)),データ_フィールド施設!$J$5:$J$1048576,OFFSET($G$9,ROW()-ROW($N$9),BG$6-$D$4))&gt;=100,"×","△"),IF(OR(BG$8&lt;9/24,BG$8&gt;=17/24),"-","〇"))</f>
        <v>-</v>
      </c>
      <c r="BH110" s="10" t="str">
        <f ca="1">IF(SUMIFS(OFFSET(データ_フィールド施設!$M$5:$M$1048576,0,ROUND(BH$8*24,1)),データ_フィールド施設!$J$5:$J$1048576,OFFSET($G$9,ROW()-ROW($N$9),BH$6-$D$4))&gt;=40,IF(SUMIFS(OFFSET(データ_フィールド施設!$M$5:$M$1048576,0,ROUND(BH$8*24,1)),データ_フィールド施設!$J$5:$J$1048576,OFFSET($G$9,ROW()-ROW($N$9),BH$6-$D$4))&gt;=100,"×","△"),IF(OR(BH$8&lt;9/24,BH$8&gt;=17/24),"-","〇"))</f>
        <v>-</v>
      </c>
      <c r="BI110" s="33" t="str">
        <f ca="1">IF(SUMIFS(OFFSET(データ_フィールド施設!$M$5:$M$1048576,0,ROUND(BI$8*24,1)),データ_フィールド施設!$J$5:$J$1048576,OFFSET($G$9,ROW()-ROW($N$9),BI$6-$D$4))&gt;=40,IF(SUMIFS(OFFSET(データ_フィールド施設!$M$5:$M$1048576,0,ROUND(BI$8*24,1)),データ_フィールド施設!$J$5:$J$1048576,OFFSET($G$9,ROW()-ROW($N$9),BI$6-$D$4))&gt;=100,"×","△"),IF(OR(BI$8&lt;9/24,BI$8&gt;=17/24),"-","〇"))</f>
        <v>-</v>
      </c>
      <c r="BJ110" s="32" t="str">
        <f ca="1">IF(SUMIFS(OFFSET(データ_フィールド施設!$M$5:$M$1048576,0,ROUND(BJ$8*24,1)),データ_フィールド施設!$J$5:$J$1048576,OFFSET($G$9,ROW()-ROW($N$9),BJ$6-$D$4))&gt;=40,IF(SUMIFS(OFFSET(データ_フィールド施設!$M$5:$M$1048576,0,ROUND(BJ$8*24,1)),データ_フィールド施設!$J$5:$J$1048576,OFFSET($G$9,ROW()-ROW($N$9),BJ$6-$D$4))&gt;=100,"×","△"),IF(OR(BJ$8&lt;9/24,BJ$8&gt;=17/24),"-","〇"))</f>
        <v>-</v>
      </c>
      <c r="BK110" s="10" t="str">
        <f ca="1">IF(SUMIFS(OFFSET(データ_フィールド施設!$M$5:$M$1048576,0,ROUND(BK$8*24,1)),データ_フィールド施設!$J$5:$J$1048576,OFFSET($G$9,ROW()-ROW($N$9),BK$6-$D$4))&gt;=40,IF(SUMIFS(OFFSET(データ_フィールド施設!$M$5:$M$1048576,0,ROUND(BK$8*24,1)),データ_フィールド施設!$J$5:$J$1048576,OFFSET($G$9,ROW()-ROW($N$9),BK$6-$D$4))&gt;=100,"×","△"),IF(OR(BK$8&lt;9/24,BK$8&gt;=17/24),"-","〇"))</f>
        <v>-</v>
      </c>
      <c r="BL110" s="10" t="str">
        <f ca="1">IF(SUMIFS(OFFSET(データ_フィールド施設!$M$5:$M$1048576,0,ROUND(BL$8*24,1)),データ_フィールド施設!$J$5:$J$1048576,OFFSET($G$9,ROW()-ROW($N$9),BL$6-$D$4))&gt;=40,IF(SUMIFS(OFFSET(データ_フィールド施設!$M$5:$M$1048576,0,ROUND(BL$8*24,1)),データ_フィールド施設!$J$5:$J$1048576,OFFSET($G$9,ROW()-ROW($N$9),BL$6-$D$4))&gt;=100,"×","△"),IF(OR(BL$8&lt;9/24,BL$8&gt;=17/24),"-","〇"))</f>
        <v>-</v>
      </c>
      <c r="BM110" s="10" t="str">
        <f ca="1">IF(SUMIFS(OFFSET(データ_フィールド施設!$M$5:$M$1048576,0,ROUND(BM$8*24,1)),データ_フィールド施設!$J$5:$J$1048576,OFFSET($G$9,ROW()-ROW($N$9),BM$6-$D$4))&gt;=40,IF(SUMIFS(OFFSET(データ_フィールド施設!$M$5:$M$1048576,0,ROUND(BM$8*24,1)),データ_フィールド施設!$J$5:$J$1048576,OFFSET($G$9,ROW()-ROW($N$9),BM$6-$D$4))&gt;=100,"×","△"),IF(OR(BM$8&lt;9/24,BM$8&gt;=17/24),"-","〇"))</f>
        <v>-</v>
      </c>
      <c r="BN110" s="10" t="str">
        <f ca="1">IF(SUMIFS(OFFSET(データ_フィールド施設!$M$5:$M$1048576,0,ROUND(BN$8*24,1)),データ_フィールド施設!$J$5:$J$1048576,OFFSET($G$9,ROW()-ROW($N$9),BN$6-$D$4))&gt;=40,IF(SUMIFS(OFFSET(データ_フィールド施設!$M$5:$M$1048576,0,ROUND(BN$8*24,1)),データ_フィールド施設!$J$5:$J$1048576,OFFSET($G$9,ROW()-ROW($N$9),BN$6-$D$4))&gt;=100,"×","△"),IF(OR(BN$8&lt;9/24,BN$8&gt;=17/24),"-","〇"))</f>
        <v>-</v>
      </c>
      <c r="BO110" s="10" t="str">
        <f ca="1">IF(SUMIFS(OFFSET(データ_フィールド施設!$M$5:$M$1048576,0,ROUND(BO$8*24,1)),データ_フィールド施設!$J$5:$J$1048576,OFFSET($G$9,ROW()-ROW($N$9),BO$6-$D$4))&gt;=40,IF(SUMIFS(OFFSET(データ_フィールド施設!$M$5:$M$1048576,0,ROUND(BO$8*24,1)),データ_フィールド施設!$J$5:$J$1048576,OFFSET($G$9,ROW()-ROW($N$9),BO$6-$D$4))&gt;=100,"×","△"),IF(OR(BO$8&lt;9/24,BO$8&gt;=17/24),"-","〇"))</f>
        <v>-</v>
      </c>
      <c r="BP110" s="10" t="str">
        <f ca="1">IF(SUMIFS(OFFSET(データ_フィールド施設!$M$5:$M$1048576,0,ROUND(BP$8*24,1)),データ_フィールド施設!$J$5:$J$1048576,OFFSET($G$9,ROW()-ROW($N$9),BP$6-$D$4))&gt;=40,IF(SUMIFS(OFFSET(データ_フィールド施設!$M$5:$M$1048576,0,ROUND(BP$8*24,1)),データ_フィールド施設!$J$5:$J$1048576,OFFSET($G$9,ROW()-ROW($N$9),BP$6-$D$4))&gt;=100,"×","△"),IF(OR(BP$8&lt;9/24,BP$8&gt;=17/24),"-","〇"))</f>
        <v>-</v>
      </c>
      <c r="BQ110" s="10" t="str">
        <f ca="1">IF(SUMIFS(OFFSET(データ_フィールド施設!$M$5:$M$1048576,0,ROUND(BQ$8*24,1)),データ_フィールド施設!$J$5:$J$1048576,OFFSET($G$9,ROW()-ROW($N$9),BQ$6-$D$4))&gt;=40,IF(SUMIFS(OFFSET(データ_フィールド施設!$M$5:$M$1048576,0,ROUND(BQ$8*24,1)),データ_フィールド施設!$J$5:$J$1048576,OFFSET($G$9,ROW()-ROW($N$9),BQ$6-$D$4))&gt;=100,"×","△"),IF(OR(BQ$8&lt;9/24,BQ$8&gt;=17/24),"-","〇"))</f>
        <v>-</v>
      </c>
      <c r="BR110" s="10" t="str">
        <f ca="1">IF(SUMIFS(OFFSET(データ_フィールド施設!$M$5:$M$1048576,0,ROUND(BR$8*24,1)),データ_フィールド施設!$J$5:$J$1048576,OFFSET($G$9,ROW()-ROW($N$9),BR$6-$D$4))&gt;=40,IF(SUMIFS(OFFSET(データ_フィールド施設!$M$5:$M$1048576,0,ROUND(BR$8*24,1)),データ_フィールド施設!$J$5:$J$1048576,OFFSET($G$9,ROW()-ROW($N$9),BR$6-$D$4))&gt;=100,"×","△"),IF(OR(BR$8&lt;9/24,BR$8&gt;=17/24),"-","〇"))</f>
        <v>-</v>
      </c>
      <c r="BS110" s="26" t="str">
        <f ca="1">IF(SUMIFS(OFFSET(データ_フィールド施設!$M$5:$M$1048576,0,ROUND(BS$8*24,1)),データ_フィールド施設!$J$5:$J$1048576,OFFSET($G$9,ROW()-ROW($N$9),BS$6-$D$4))&gt;=40,IF(SUMIFS(OFFSET(データ_フィールド施設!$M$5:$M$1048576,0,ROUND(BS$8*24,1)),データ_フィールド施設!$J$5:$J$1048576,OFFSET($G$9,ROW()-ROW($N$9),BS$6-$D$4))&gt;=100,"×","△"),IF(OR(BS$8&lt;9/24,BS$8&gt;=17/24),"-","〇"))</f>
        <v>〇</v>
      </c>
      <c r="BT110" s="10" t="str">
        <f ca="1">IF(SUMIFS(OFFSET(データ_フィールド施設!$M$5:$M$1048576,0,ROUND(BT$8*24,1)),データ_フィールド施設!$J$5:$J$1048576,OFFSET($G$9,ROW()-ROW($N$9),BT$6-$D$4))&gt;=40,IF(SUMIFS(OFFSET(データ_フィールド施設!$M$5:$M$1048576,0,ROUND(BT$8*24,1)),データ_フィールド施設!$J$5:$J$1048576,OFFSET($G$9,ROW()-ROW($N$9),BT$6-$D$4))&gt;=100,"×","△"),IF(OR(BT$8&lt;9/24,BT$8&gt;=17/24),"-","〇"))</f>
        <v>〇</v>
      </c>
      <c r="BU110" s="10" t="str">
        <f ca="1">IF(SUMIFS(OFFSET(データ_フィールド施設!$M$5:$M$1048576,0,ROUND(BU$8*24,1)),データ_フィールド施設!$J$5:$J$1048576,OFFSET($G$9,ROW()-ROW($N$9),BU$6-$D$4))&gt;=40,IF(SUMIFS(OFFSET(データ_フィールド施設!$M$5:$M$1048576,0,ROUND(BU$8*24,1)),データ_フィールド施設!$J$5:$J$1048576,OFFSET($G$9,ROW()-ROW($N$9),BU$6-$D$4))&gt;=100,"×","△"),IF(OR(BU$8&lt;9/24,BU$8&gt;=17/24),"-","〇"))</f>
        <v>〇</v>
      </c>
      <c r="BV110" s="27" t="str">
        <f ca="1">IF(SUMIFS(OFFSET(データ_フィールド施設!$M$5:$M$1048576,0,ROUND(BV$8*24,1)),データ_フィールド施設!$J$5:$J$1048576,OFFSET($G$9,ROW()-ROW($N$9),BV$6-$D$4))&gt;=40,IF(SUMIFS(OFFSET(データ_フィールド施設!$M$5:$M$1048576,0,ROUND(BV$8*24,1)),データ_フィールド施設!$J$5:$J$1048576,OFFSET($G$9,ROW()-ROW($N$9),BV$6-$D$4))&gt;=100,"×","△"),IF(OR(BV$8&lt;9/24,BV$8&gt;=17/24),"-","〇"))</f>
        <v>〇</v>
      </c>
      <c r="BW110" s="10" t="str">
        <f ca="1">IF(SUMIFS(OFFSET(データ_フィールド施設!$M$5:$M$1048576,0,ROUND(BW$8*24,1)),データ_フィールド施設!$J$5:$J$1048576,OFFSET($G$9,ROW()-ROW($N$9),BW$6-$D$4))&gt;=40,IF(SUMIFS(OFFSET(データ_フィールド施設!$M$5:$M$1048576,0,ROUND(BW$8*24,1)),データ_フィールド施設!$J$5:$J$1048576,OFFSET($G$9,ROW()-ROW($N$9),BW$6-$D$4))&gt;=100,"×","△"),IF(OR(BW$8&lt;9/24,BW$8&gt;=17/24),"-","〇"))</f>
        <v>〇</v>
      </c>
      <c r="BX110" s="10" t="str">
        <f ca="1">IF(SUMIFS(OFFSET(データ_フィールド施設!$M$5:$M$1048576,0,ROUND(BX$8*24,1)),データ_フィールド施設!$J$5:$J$1048576,OFFSET($G$9,ROW()-ROW($N$9),BX$6-$D$4))&gt;=40,IF(SUMIFS(OFFSET(データ_フィールド施設!$M$5:$M$1048576,0,ROUND(BX$8*24,1)),データ_フィールド施設!$J$5:$J$1048576,OFFSET($G$9,ROW()-ROW($N$9),BX$6-$D$4))&gt;=100,"×","△"),IF(OR(BX$8&lt;9/24,BX$8&gt;=17/24),"-","〇"))</f>
        <v>〇</v>
      </c>
      <c r="BY110" s="10" t="str">
        <f ca="1">IF(SUMIFS(OFFSET(データ_フィールド施設!$M$5:$M$1048576,0,ROUND(BY$8*24,1)),データ_フィールド施設!$J$5:$J$1048576,OFFSET($G$9,ROW()-ROW($N$9),BY$6-$D$4))&gt;=40,IF(SUMIFS(OFFSET(データ_フィールド施設!$M$5:$M$1048576,0,ROUND(BY$8*24,1)),データ_フィールド施設!$J$5:$J$1048576,OFFSET($G$9,ROW()-ROW($N$9),BY$6-$D$4))&gt;=100,"×","△"),IF(OR(BY$8&lt;9/24,BY$8&gt;=17/24),"-","〇"))</f>
        <v>〇</v>
      </c>
      <c r="BZ110" s="10" t="str">
        <f ca="1">IF(SUMIFS(OFFSET(データ_フィールド施設!$M$5:$M$1048576,0,ROUND(BZ$8*24,1)),データ_フィールド施設!$J$5:$J$1048576,OFFSET($G$9,ROW()-ROW($N$9),BZ$6-$D$4))&gt;=40,IF(SUMIFS(OFFSET(データ_フィールド施設!$M$5:$M$1048576,0,ROUND(BZ$8*24,1)),データ_フィールド施設!$J$5:$J$1048576,OFFSET($G$9,ROW()-ROW($N$9),BZ$6-$D$4))&gt;=100,"×","△"),IF(OR(BZ$8&lt;9/24,BZ$8&gt;=17/24),"-","〇"))</f>
        <v>〇</v>
      </c>
      <c r="CA110" s="26" t="str">
        <f ca="1">IF(SUMIFS(OFFSET(データ_フィールド施設!$M$5:$M$1048576,0,ROUND(CA$8*24,1)),データ_フィールド施設!$J$5:$J$1048576,OFFSET($G$9,ROW()-ROW($N$9),CA$6-$D$4))&gt;=40,IF(SUMIFS(OFFSET(データ_フィールド施設!$M$5:$M$1048576,0,ROUND(CA$8*24,1)),データ_フィールド施設!$J$5:$J$1048576,OFFSET($G$9,ROW()-ROW($N$9),CA$6-$D$4))&gt;=100,"×","△"),IF(OR(CA$8&lt;9/24,CA$8&gt;=17/24),"-","〇"))</f>
        <v>-</v>
      </c>
      <c r="CB110" s="10" t="str">
        <f ca="1">IF(SUMIFS(OFFSET(データ_フィールド施設!$M$5:$M$1048576,0,ROUND(CB$8*24,1)),データ_フィールド施設!$J$5:$J$1048576,OFFSET($G$9,ROW()-ROW($N$9),CB$6-$D$4))&gt;=40,IF(SUMIFS(OFFSET(データ_フィールド施設!$M$5:$M$1048576,0,ROUND(CB$8*24,1)),データ_フィールド施設!$J$5:$J$1048576,OFFSET($G$9,ROW()-ROW($N$9),CB$6-$D$4))&gt;=100,"×","△"),IF(OR(CB$8&lt;9/24,CB$8&gt;=17/24),"-","〇"))</f>
        <v>-</v>
      </c>
      <c r="CC110" s="10" t="str">
        <f ca="1">IF(SUMIFS(OFFSET(データ_フィールド施設!$M$5:$M$1048576,0,ROUND(CC$8*24,1)),データ_フィールド施設!$J$5:$J$1048576,OFFSET($G$9,ROW()-ROW($N$9),CC$6-$D$4))&gt;=40,IF(SUMIFS(OFFSET(データ_フィールド施設!$M$5:$M$1048576,0,ROUND(CC$8*24,1)),データ_フィールド施設!$J$5:$J$1048576,OFFSET($G$9,ROW()-ROW($N$9),CC$6-$D$4))&gt;=100,"×","△"),IF(OR(CC$8&lt;9/24,CC$8&gt;=17/24),"-","〇"))</f>
        <v>-</v>
      </c>
      <c r="CD110" s="27" t="str">
        <f ca="1">IF(SUMIFS(OFFSET(データ_フィールド施設!$M$5:$M$1048576,0,ROUND(CD$8*24,1)),データ_フィールド施設!$J$5:$J$1048576,OFFSET($G$9,ROW()-ROW($N$9),CD$6-$D$4))&gt;=40,IF(SUMIFS(OFFSET(データ_フィールド施設!$M$5:$M$1048576,0,ROUND(CD$8*24,1)),データ_フィールド施設!$J$5:$J$1048576,OFFSET($G$9,ROW()-ROW($N$9),CD$6-$D$4))&gt;=100,"×","△"),IF(OR(CD$8&lt;9/24,CD$8&gt;=17/24),"-","〇"))</f>
        <v>-</v>
      </c>
      <c r="CE110" s="10" t="str">
        <f ca="1">IF(SUMIFS(OFFSET(データ_フィールド施設!$M$5:$M$1048576,0,ROUND(CE$8*24,1)),データ_フィールド施設!$J$5:$J$1048576,OFFSET($G$9,ROW()-ROW($N$9),CE$6-$D$4))&gt;=40,IF(SUMIFS(OFFSET(データ_フィールド施設!$M$5:$M$1048576,0,ROUND(CE$8*24,1)),データ_フィールド施設!$J$5:$J$1048576,OFFSET($G$9,ROW()-ROW($N$9),CE$6-$D$4))&gt;=100,"×","△"),IF(OR(CE$8&lt;9/24,CE$8&gt;=17/24),"-","〇"))</f>
        <v>-</v>
      </c>
      <c r="CF110" s="10" t="str">
        <f ca="1">IF(SUMIFS(OFFSET(データ_フィールド施設!$M$5:$M$1048576,0,ROUND(CF$8*24,1)),データ_フィールド施設!$J$5:$J$1048576,OFFSET($G$9,ROW()-ROW($N$9),CF$6-$D$4))&gt;=40,IF(SUMIFS(OFFSET(データ_フィールド施設!$M$5:$M$1048576,0,ROUND(CF$8*24,1)),データ_フィールド施設!$J$5:$J$1048576,OFFSET($G$9,ROW()-ROW($N$9),CF$6-$D$4))&gt;=100,"×","△"),IF(OR(CF$8&lt;9/24,CF$8&gt;=17/24),"-","〇"))</f>
        <v>-</v>
      </c>
      <c r="CG110" s="33" t="str">
        <f ca="1">IF(SUMIFS(OFFSET(データ_フィールド施設!$M$5:$M$1048576,0,ROUND(CG$8*24,1)),データ_フィールド施設!$J$5:$J$1048576,OFFSET($G$9,ROW()-ROW($N$9),CG$6-$D$4))&gt;=40,IF(SUMIFS(OFFSET(データ_フィールド施設!$M$5:$M$1048576,0,ROUND(CG$8*24,1)),データ_フィールド施設!$J$5:$J$1048576,OFFSET($G$9,ROW()-ROW($N$9),CG$6-$D$4))&gt;=100,"×","△"),IF(OR(CG$8&lt;9/24,CG$8&gt;=17/24),"-","〇"))</f>
        <v>-</v>
      </c>
      <c r="CH110" s="32" t="str">
        <f ca="1">IF(SUMIFS(OFFSET(データ_フィールド施設!$M$5:$M$1048576,0,ROUND(CH$8*24,1)),データ_フィールド施設!$J$5:$J$1048576,OFFSET($G$9,ROW()-ROW($N$9),CH$6-$D$4))&gt;=40,IF(SUMIFS(OFFSET(データ_フィールド施設!$M$5:$M$1048576,0,ROUND(CH$8*24,1)),データ_フィールド施設!$J$5:$J$1048576,OFFSET($G$9,ROW()-ROW($N$9),CH$6-$D$4))&gt;=100,"×","△"),IF(OR(CH$8&lt;9/24,CH$8&gt;=17/24),"-","〇"))</f>
        <v>-</v>
      </c>
      <c r="CI110" s="10" t="str">
        <f ca="1">IF(SUMIFS(OFFSET(データ_フィールド施設!$M$5:$M$1048576,0,ROUND(CI$8*24,1)),データ_フィールド施設!$J$5:$J$1048576,OFFSET($G$9,ROW()-ROW($N$9),CI$6-$D$4))&gt;=40,IF(SUMIFS(OFFSET(データ_フィールド施設!$M$5:$M$1048576,0,ROUND(CI$8*24,1)),データ_フィールド施設!$J$5:$J$1048576,OFFSET($G$9,ROW()-ROW($N$9),CI$6-$D$4))&gt;=100,"×","△"),IF(OR(CI$8&lt;9/24,CI$8&gt;=17/24),"-","〇"))</f>
        <v>-</v>
      </c>
      <c r="CJ110" s="10" t="str">
        <f ca="1">IF(SUMIFS(OFFSET(データ_フィールド施設!$M$5:$M$1048576,0,ROUND(CJ$8*24,1)),データ_フィールド施設!$J$5:$J$1048576,OFFSET($G$9,ROW()-ROW($N$9),CJ$6-$D$4))&gt;=40,IF(SUMIFS(OFFSET(データ_フィールド施設!$M$5:$M$1048576,0,ROUND(CJ$8*24,1)),データ_フィールド施設!$J$5:$J$1048576,OFFSET($G$9,ROW()-ROW($N$9),CJ$6-$D$4))&gt;=100,"×","△"),IF(OR(CJ$8&lt;9/24,CJ$8&gt;=17/24),"-","〇"))</f>
        <v>-</v>
      </c>
      <c r="CK110" s="10" t="str">
        <f ca="1">IF(SUMIFS(OFFSET(データ_フィールド施設!$M$5:$M$1048576,0,ROUND(CK$8*24,1)),データ_フィールド施設!$J$5:$J$1048576,OFFSET($G$9,ROW()-ROW($N$9),CK$6-$D$4))&gt;=40,IF(SUMIFS(OFFSET(データ_フィールド施設!$M$5:$M$1048576,0,ROUND(CK$8*24,1)),データ_フィールド施設!$J$5:$J$1048576,OFFSET($G$9,ROW()-ROW($N$9),CK$6-$D$4))&gt;=100,"×","△"),IF(OR(CK$8&lt;9/24,CK$8&gt;=17/24),"-","〇"))</f>
        <v>-</v>
      </c>
      <c r="CL110" s="10" t="str">
        <f ca="1">IF(SUMIFS(OFFSET(データ_フィールド施設!$M$5:$M$1048576,0,ROUND(CL$8*24,1)),データ_フィールド施設!$J$5:$J$1048576,OFFSET($G$9,ROW()-ROW($N$9),CL$6-$D$4))&gt;=40,IF(SUMIFS(OFFSET(データ_フィールド施設!$M$5:$M$1048576,0,ROUND(CL$8*24,1)),データ_フィールド施設!$J$5:$J$1048576,OFFSET($G$9,ROW()-ROW($N$9),CL$6-$D$4))&gt;=100,"×","△"),IF(OR(CL$8&lt;9/24,CL$8&gt;=17/24),"-","〇"))</f>
        <v>-</v>
      </c>
      <c r="CM110" s="10" t="str">
        <f ca="1">IF(SUMIFS(OFFSET(データ_フィールド施設!$M$5:$M$1048576,0,ROUND(CM$8*24,1)),データ_フィールド施設!$J$5:$J$1048576,OFFSET($G$9,ROW()-ROW($N$9),CM$6-$D$4))&gt;=40,IF(SUMIFS(OFFSET(データ_フィールド施設!$M$5:$M$1048576,0,ROUND(CM$8*24,1)),データ_フィールド施設!$J$5:$J$1048576,OFFSET($G$9,ROW()-ROW($N$9),CM$6-$D$4))&gt;=100,"×","△"),IF(OR(CM$8&lt;9/24,CM$8&gt;=17/24),"-","〇"))</f>
        <v>-</v>
      </c>
      <c r="CN110" s="10" t="str">
        <f ca="1">IF(SUMIFS(OFFSET(データ_フィールド施設!$M$5:$M$1048576,0,ROUND(CN$8*24,1)),データ_フィールド施設!$J$5:$J$1048576,OFFSET($G$9,ROW()-ROW($N$9),CN$6-$D$4))&gt;=40,IF(SUMIFS(OFFSET(データ_フィールド施設!$M$5:$M$1048576,0,ROUND(CN$8*24,1)),データ_フィールド施設!$J$5:$J$1048576,OFFSET($G$9,ROW()-ROW($N$9),CN$6-$D$4))&gt;=100,"×","△"),IF(OR(CN$8&lt;9/24,CN$8&gt;=17/24),"-","〇"))</f>
        <v>-</v>
      </c>
      <c r="CO110" s="10" t="str">
        <f ca="1">IF(SUMIFS(OFFSET(データ_フィールド施設!$M$5:$M$1048576,0,ROUND(CO$8*24,1)),データ_フィールド施設!$J$5:$J$1048576,OFFSET($G$9,ROW()-ROW($N$9),CO$6-$D$4))&gt;=40,IF(SUMIFS(OFFSET(データ_フィールド施設!$M$5:$M$1048576,0,ROUND(CO$8*24,1)),データ_フィールド施設!$J$5:$J$1048576,OFFSET($G$9,ROW()-ROW($N$9),CO$6-$D$4))&gt;=100,"×","△"),IF(OR(CO$8&lt;9/24,CO$8&gt;=17/24),"-","〇"))</f>
        <v>-</v>
      </c>
      <c r="CP110" s="10" t="str">
        <f ca="1">IF(SUMIFS(OFFSET(データ_フィールド施設!$M$5:$M$1048576,0,ROUND(CP$8*24,1)),データ_フィールド施設!$J$5:$J$1048576,OFFSET($G$9,ROW()-ROW($N$9),CP$6-$D$4))&gt;=40,IF(SUMIFS(OFFSET(データ_フィールド施設!$M$5:$M$1048576,0,ROUND(CP$8*24,1)),データ_フィールド施設!$J$5:$J$1048576,OFFSET($G$9,ROW()-ROW($N$9),CP$6-$D$4))&gt;=100,"×","△"),IF(OR(CP$8&lt;9/24,CP$8&gt;=17/24),"-","〇"))</f>
        <v>-</v>
      </c>
      <c r="CQ110" s="26" t="str">
        <f ca="1">IF(SUMIFS(OFFSET(データ_フィールド施設!$M$5:$M$1048576,0,ROUND(CQ$8*24,1)),データ_フィールド施設!$J$5:$J$1048576,OFFSET($G$9,ROW()-ROW($N$9),CQ$6-$D$4))&gt;=40,IF(SUMIFS(OFFSET(データ_フィールド施設!$M$5:$M$1048576,0,ROUND(CQ$8*24,1)),データ_フィールド施設!$J$5:$J$1048576,OFFSET($G$9,ROW()-ROW($N$9),CQ$6-$D$4))&gt;=100,"×","△"),IF(OR(CQ$8&lt;9/24,CQ$8&gt;=17/24),"-","〇"))</f>
        <v>〇</v>
      </c>
      <c r="CR110" s="10" t="str">
        <f ca="1">IF(SUMIFS(OFFSET(データ_フィールド施設!$M$5:$M$1048576,0,ROUND(CR$8*24,1)),データ_フィールド施設!$J$5:$J$1048576,OFFSET($G$9,ROW()-ROW($N$9),CR$6-$D$4))&gt;=40,IF(SUMIFS(OFFSET(データ_フィールド施設!$M$5:$M$1048576,0,ROUND(CR$8*24,1)),データ_フィールド施設!$J$5:$J$1048576,OFFSET($G$9,ROW()-ROW($N$9),CR$6-$D$4))&gt;=100,"×","△"),IF(OR(CR$8&lt;9/24,CR$8&gt;=17/24),"-","〇"))</f>
        <v>〇</v>
      </c>
      <c r="CS110" s="10" t="str">
        <f ca="1">IF(SUMIFS(OFFSET(データ_フィールド施設!$M$5:$M$1048576,0,ROUND(CS$8*24,1)),データ_フィールド施設!$J$5:$J$1048576,OFFSET($G$9,ROW()-ROW($N$9),CS$6-$D$4))&gt;=40,IF(SUMIFS(OFFSET(データ_フィールド施設!$M$5:$M$1048576,0,ROUND(CS$8*24,1)),データ_フィールド施設!$J$5:$J$1048576,OFFSET($G$9,ROW()-ROW($N$9),CS$6-$D$4))&gt;=100,"×","△"),IF(OR(CS$8&lt;9/24,CS$8&gt;=17/24),"-","〇"))</f>
        <v>〇</v>
      </c>
      <c r="CT110" s="27" t="str">
        <f ca="1">IF(SUMIFS(OFFSET(データ_フィールド施設!$M$5:$M$1048576,0,ROUND(CT$8*24,1)),データ_フィールド施設!$J$5:$J$1048576,OFFSET($G$9,ROW()-ROW($N$9),CT$6-$D$4))&gt;=40,IF(SUMIFS(OFFSET(データ_フィールド施設!$M$5:$M$1048576,0,ROUND(CT$8*24,1)),データ_フィールド施設!$J$5:$J$1048576,OFFSET($G$9,ROW()-ROW($N$9),CT$6-$D$4))&gt;=100,"×","△"),IF(OR(CT$8&lt;9/24,CT$8&gt;=17/24),"-","〇"))</f>
        <v>〇</v>
      </c>
      <c r="CU110" s="10" t="str">
        <f ca="1">IF(SUMIFS(OFFSET(データ_フィールド施設!$M$5:$M$1048576,0,ROUND(CU$8*24,1)),データ_フィールド施設!$J$5:$J$1048576,OFFSET($G$9,ROW()-ROW($N$9),CU$6-$D$4))&gt;=40,IF(SUMIFS(OFFSET(データ_フィールド施設!$M$5:$M$1048576,0,ROUND(CU$8*24,1)),データ_フィールド施設!$J$5:$J$1048576,OFFSET($G$9,ROW()-ROW($N$9),CU$6-$D$4))&gt;=100,"×","△"),IF(OR(CU$8&lt;9/24,CU$8&gt;=17/24),"-","〇"))</f>
        <v>〇</v>
      </c>
      <c r="CV110" s="10" t="str">
        <f ca="1">IF(SUMIFS(OFFSET(データ_フィールド施設!$M$5:$M$1048576,0,ROUND(CV$8*24,1)),データ_フィールド施設!$J$5:$J$1048576,OFFSET($G$9,ROW()-ROW($N$9),CV$6-$D$4))&gt;=40,IF(SUMIFS(OFFSET(データ_フィールド施設!$M$5:$M$1048576,0,ROUND(CV$8*24,1)),データ_フィールド施設!$J$5:$J$1048576,OFFSET($G$9,ROW()-ROW($N$9),CV$6-$D$4))&gt;=100,"×","△"),IF(OR(CV$8&lt;9/24,CV$8&gt;=17/24),"-","〇"))</f>
        <v>〇</v>
      </c>
      <c r="CW110" s="10" t="str">
        <f ca="1">IF(SUMIFS(OFFSET(データ_フィールド施設!$M$5:$M$1048576,0,ROUND(CW$8*24,1)),データ_フィールド施設!$J$5:$J$1048576,OFFSET($G$9,ROW()-ROW($N$9),CW$6-$D$4))&gt;=40,IF(SUMIFS(OFFSET(データ_フィールド施設!$M$5:$M$1048576,0,ROUND(CW$8*24,1)),データ_フィールド施設!$J$5:$J$1048576,OFFSET($G$9,ROW()-ROW($N$9),CW$6-$D$4))&gt;=100,"×","△"),IF(OR(CW$8&lt;9/24,CW$8&gt;=17/24),"-","〇"))</f>
        <v>〇</v>
      </c>
      <c r="CX110" s="10" t="str">
        <f ca="1">IF(SUMIFS(OFFSET(データ_フィールド施設!$M$5:$M$1048576,0,ROUND(CX$8*24,1)),データ_フィールド施設!$J$5:$J$1048576,OFFSET($G$9,ROW()-ROW($N$9),CX$6-$D$4))&gt;=40,IF(SUMIFS(OFFSET(データ_フィールド施設!$M$5:$M$1048576,0,ROUND(CX$8*24,1)),データ_フィールド施設!$J$5:$J$1048576,OFFSET($G$9,ROW()-ROW($N$9),CX$6-$D$4))&gt;=100,"×","△"),IF(OR(CX$8&lt;9/24,CX$8&gt;=17/24),"-","〇"))</f>
        <v>〇</v>
      </c>
      <c r="CY110" s="26" t="str">
        <f ca="1">IF(SUMIFS(OFFSET(データ_フィールド施設!$M$5:$M$1048576,0,ROUND(CY$8*24,1)),データ_フィールド施設!$J$5:$J$1048576,OFFSET($G$9,ROW()-ROW($N$9),CY$6-$D$4))&gt;=40,IF(SUMIFS(OFFSET(データ_フィールド施設!$M$5:$M$1048576,0,ROUND(CY$8*24,1)),データ_フィールド施設!$J$5:$J$1048576,OFFSET($G$9,ROW()-ROW($N$9),CY$6-$D$4))&gt;=100,"×","△"),IF(OR(CY$8&lt;9/24,CY$8&gt;=17/24),"-","〇"))</f>
        <v>-</v>
      </c>
      <c r="CZ110" s="10" t="str">
        <f ca="1">IF(SUMIFS(OFFSET(データ_フィールド施設!$M$5:$M$1048576,0,ROUND(CZ$8*24,1)),データ_フィールド施設!$J$5:$J$1048576,OFFSET($G$9,ROW()-ROW($N$9),CZ$6-$D$4))&gt;=40,IF(SUMIFS(OFFSET(データ_フィールド施設!$M$5:$M$1048576,0,ROUND(CZ$8*24,1)),データ_フィールド施設!$J$5:$J$1048576,OFFSET($G$9,ROW()-ROW($N$9),CZ$6-$D$4))&gt;=100,"×","△"),IF(OR(CZ$8&lt;9/24,CZ$8&gt;=17/24),"-","〇"))</f>
        <v>-</v>
      </c>
      <c r="DA110" s="10" t="str">
        <f ca="1">IF(SUMIFS(OFFSET(データ_フィールド施設!$M$5:$M$1048576,0,ROUND(DA$8*24,1)),データ_フィールド施設!$J$5:$J$1048576,OFFSET($G$9,ROW()-ROW($N$9),DA$6-$D$4))&gt;=40,IF(SUMIFS(OFFSET(データ_フィールド施設!$M$5:$M$1048576,0,ROUND(DA$8*24,1)),データ_フィールド施設!$J$5:$J$1048576,OFFSET($G$9,ROW()-ROW($N$9),DA$6-$D$4))&gt;=100,"×","△"),IF(OR(DA$8&lt;9/24,DA$8&gt;=17/24),"-","〇"))</f>
        <v>-</v>
      </c>
      <c r="DB110" s="27" t="str">
        <f ca="1">IF(SUMIFS(OFFSET(データ_フィールド施設!$M$5:$M$1048576,0,ROUND(DB$8*24,1)),データ_フィールド施設!$J$5:$J$1048576,OFFSET($G$9,ROW()-ROW($N$9),DB$6-$D$4))&gt;=40,IF(SUMIFS(OFFSET(データ_フィールド施設!$M$5:$M$1048576,0,ROUND(DB$8*24,1)),データ_フィールド施設!$J$5:$J$1048576,OFFSET($G$9,ROW()-ROW($N$9),DB$6-$D$4))&gt;=100,"×","△"),IF(OR(DB$8&lt;9/24,DB$8&gt;=17/24),"-","〇"))</f>
        <v>-</v>
      </c>
      <c r="DC110" s="10" t="str">
        <f ca="1">IF(SUMIFS(OFFSET(データ_フィールド施設!$M$5:$M$1048576,0,ROUND(DC$8*24,1)),データ_フィールド施設!$J$5:$J$1048576,OFFSET($G$9,ROW()-ROW($N$9),DC$6-$D$4))&gt;=40,IF(SUMIFS(OFFSET(データ_フィールド施設!$M$5:$M$1048576,0,ROUND(DC$8*24,1)),データ_フィールド施設!$J$5:$J$1048576,OFFSET($G$9,ROW()-ROW($N$9),DC$6-$D$4))&gt;=100,"×","△"),IF(OR(DC$8&lt;9/24,DC$8&gt;=17/24),"-","〇"))</f>
        <v>-</v>
      </c>
      <c r="DD110" s="10" t="str">
        <f ca="1">IF(SUMIFS(OFFSET(データ_フィールド施設!$M$5:$M$1048576,0,ROUND(DD$8*24,1)),データ_フィールド施設!$J$5:$J$1048576,OFFSET($G$9,ROW()-ROW($N$9),DD$6-$D$4))&gt;=40,IF(SUMIFS(OFFSET(データ_フィールド施設!$M$5:$M$1048576,0,ROUND(DD$8*24,1)),データ_フィールド施設!$J$5:$J$1048576,OFFSET($G$9,ROW()-ROW($N$9),DD$6-$D$4))&gt;=100,"×","△"),IF(OR(DD$8&lt;9/24,DD$8&gt;=17/24),"-","〇"))</f>
        <v>-</v>
      </c>
      <c r="DE110" s="33" t="str">
        <f ca="1">IF(SUMIFS(OFFSET(データ_フィールド施設!$M$5:$M$1048576,0,ROUND(DE$8*24,1)),データ_フィールド施設!$J$5:$J$1048576,OFFSET($G$9,ROW()-ROW($N$9),DE$6-$D$4))&gt;=40,IF(SUMIFS(OFFSET(データ_フィールド施設!$M$5:$M$1048576,0,ROUND(DE$8*24,1)),データ_フィールド施設!$J$5:$J$1048576,OFFSET($G$9,ROW()-ROW($N$9),DE$6-$D$4))&gt;=100,"×","△"),IF(OR(DE$8&lt;9/24,DE$8&gt;=17/24),"-","〇"))</f>
        <v>-</v>
      </c>
      <c r="DF110" s="32" t="str">
        <f ca="1">IF(SUMIFS(OFFSET(データ_フィールド施設!$M$5:$M$1048576,0,ROUND(DF$8*24,1)),データ_フィールド施設!$J$5:$J$1048576,OFFSET($G$9,ROW()-ROW($N$9),DF$6-$D$4))&gt;=40,IF(SUMIFS(OFFSET(データ_フィールド施設!$M$5:$M$1048576,0,ROUND(DF$8*24,1)),データ_フィールド施設!$J$5:$J$1048576,OFFSET($G$9,ROW()-ROW($N$9),DF$6-$D$4))&gt;=100,"×","△"),IF(OR(DF$8&lt;9/24,DF$8&gt;=17/24),"-","〇"))</f>
        <v>-</v>
      </c>
      <c r="DG110" s="10" t="str">
        <f ca="1">IF(SUMIFS(OFFSET(データ_フィールド施設!$M$5:$M$1048576,0,ROUND(DG$8*24,1)),データ_フィールド施設!$J$5:$J$1048576,OFFSET($G$9,ROW()-ROW($N$9),DG$6-$D$4))&gt;=40,IF(SUMIFS(OFFSET(データ_フィールド施設!$M$5:$M$1048576,0,ROUND(DG$8*24,1)),データ_フィールド施設!$J$5:$J$1048576,OFFSET($G$9,ROW()-ROW($N$9),DG$6-$D$4))&gt;=100,"×","△"),IF(OR(DG$8&lt;9/24,DG$8&gt;=17/24),"-","〇"))</f>
        <v>-</v>
      </c>
      <c r="DH110" s="10" t="str">
        <f ca="1">IF(SUMIFS(OFFSET(データ_フィールド施設!$M$5:$M$1048576,0,ROUND(DH$8*24,1)),データ_フィールド施設!$J$5:$J$1048576,OFFSET($G$9,ROW()-ROW($N$9),DH$6-$D$4))&gt;=40,IF(SUMIFS(OFFSET(データ_フィールド施設!$M$5:$M$1048576,0,ROUND(DH$8*24,1)),データ_フィールド施設!$J$5:$J$1048576,OFFSET($G$9,ROW()-ROW($N$9),DH$6-$D$4))&gt;=100,"×","△"),IF(OR(DH$8&lt;9/24,DH$8&gt;=17/24),"-","〇"))</f>
        <v>-</v>
      </c>
      <c r="DI110" s="10" t="str">
        <f ca="1">IF(SUMIFS(OFFSET(データ_フィールド施設!$M$5:$M$1048576,0,ROUND(DI$8*24,1)),データ_フィールド施設!$J$5:$J$1048576,OFFSET($G$9,ROW()-ROW($N$9),DI$6-$D$4))&gt;=40,IF(SUMIFS(OFFSET(データ_フィールド施設!$M$5:$M$1048576,0,ROUND(DI$8*24,1)),データ_フィールド施設!$J$5:$J$1048576,OFFSET($G$9,ROW()-ROW($N$9),DI$6-$D$4))&gt;=100,"×","△"),IF(OR(DI$8&lt;9/24,DI$8&gt;=17/24),"-","〇"))</f>
        <v>-</v>
      </c>
      <c r="DJ110" s="10" t="str">
        <f ca="1">IF(SUMIFS(OFFSET(データ_フィールド施設!$M$5:$M$1048576,0,ROUND(DJ$8*24,1)),データ_フィールド施設!$J$5:$J$1048576,OFFSET($G$9,ROW()-ROW($N$9),DJ$6-$D$4))&gt;=40,IF(SUMIFS(OFFSET(データ_フィールド施設!$M$5:$M$1048576,0,ROUND(DJ$8*24,1)),データ_フィールド施設!$J$5:$J$1048576,OFFSET($G$9,ROW()-ROW($N$9),DJ$6-$D$4))&gt;=100,"×","△"),IF(OR(DJ$8&lt;9/24,DJ$8&gt;=17/24),"-","〇"))</f>
        <v>-</v>
      </c>
      <c r="DK110" s="10" t="str">
        <f ca="1">IF(SUMIFS(OFFSET(データ_フィールド施設!$M$5:$M$1048576,0,ROUND(DK$8*24,1)),データ_フィールド施設!$J$5:$J$1048576,OFFSET($G$9,ROW()-ROW($N$9),DK$6-$D$4))&gt;=40,IF(SUMIFS(OFFSET(データ_フィールド施設!$M$5:$M$1048576,0,ROUND(DK$8*24,1)),データ_フィールド施設!$J$5:$J$1048576,OFFSET($G$9,ROW()-ROW($N$9),DK$6-$D$4))&gt;=100,"×","△"),IF(OR(DK$8&lt;9/24,DK$8&gt;=17/24),"-","〇"))</f>
        <v>-</v>
      </c>
      <c r="DL110" s="10" t="str">
        <f ca="1">IF(SUMIFS(OFFSET(データ_フィールド施設!$M$5:$M$1048576,0,ROUND(DL$8*24,1)),データ_フィールド施設!$J$5:$J$1048576,OFFSET($G$9,ROW()-ROW($N$9),DL$6-$D$4))&gt;=40,IF(SUMIFS(OFFSET(データ_フィールド施設!$M$5:$M$1048576,0,ROUND(DL$8*24,1)),データ_フィールド施設!$J$5:$J$1048576,OFFSET($G$9,ROW()-ROW($N$9),DL$6-$D$4))&gt;=100,"×","△"),IF(OR(DL$8&lt;9/24,DL$8&gt;=17/24),"-","〇"))</f>
        <v>-</v>
      </c>
      <c r="DM110" s="10" t="str">
        <f ca="1">IF(SUMIFS(OFFSET(データ_フィールド施設!$M$5:$M$1048576,0,ROUND(DM$8*24,1)),データ_フィールド施設!$J$5:$J$1048576,OFFSET($G$9,ROW()-ROW($N$9),DM$6-$D$4))&gt;=40,IF(SUMIFS(OFFSET(データ_フィールド施設!$M$5:$M$1048576,0,ROUND(DM$8*24,1)),データ_フィールド施設!$J$5:$J$1048576,OFFSET($G$9,ROW()-ROW($N$9),DM$6-$D$4))&gt;=100,"×","△"),IF(OR(DM$8&lt;9/24,DM$8&gt;=17/24),"-","〇"))</f>
        <v>-</v>
      </c>
      <c r="DN110" s="10" t="str">
        <f ca="1">IF(SUMIFS(OFFSET(データ_フィールド施設!$M$5:$M$1048576,0,ROUND(DN$8*24,1)),データ_フィールド施設!$J$5:$J$1048576,OFFSET($G$9,ROW()-ROW($N$9),DN$6-$D$4))&gt;=40,IF(SUMIFS(OFFSET(データ_フィールド施設!$M$5:$M$1048576,0,ROUND(DN$8*24,1)),データ_フィールド施設!$J$5:$J$1048576,OFFSET($G$9,ROW()-ROW($N$9),DN$6-$D$4))&gt;=100,"×","△"),IF(OR(DN$8&lt;9/24,DN$8&gt;=17/24),"-","〇"))</f>
        <v>-</v>
      </c>
      <c r="DO110" s="26" t="str">
        <f ca="1">IF(SUMIFS(OFFSET(データ_フィールド施設!$M$5:$M$1048576,0,ROUND(DO$8*24,1)),データ_フィールド施設!$J$5:$J$1048576,OFFSET($G$9,ROW()-ROW($N$9),DO$6-$D$4))&gt;=40,IF(SUMIFS(OFFSET(データ_フィールド施設!$M$5:$M$1048576,0,ROUND(DO$8*24,1)),データ_フィールド施設!$J$5:$J$1048576,OFFSET($G$9,ROW()-ROW($N$9),DO$6-$D$4))&gt;=100,"×","△"),IF(OR(DO$8&lt;9/24,DO$8&gt;=17/24),"-","〇"))</f>
        <v>〇</v>
      </c>
      <c r="DP110" s="10" t="str">
        <f ca="1">IF(SUMIFS(OFFSET(データ_フィールド施設!$M$5:$M$1048576,0,ROUND(DP$8*24,1)),データ_フィールド施設!$J$5:$J$1048576,OFFSET($G$9,ROW()-ROW($N$9),DP$6-$D$4))&gt;=40,IF(SUMIFS(OFFSET(データ_フィールド施設!$M$5:$M$1048576,0,ROUND(DP$8*24,1)),データ_フィールド施設!$J$5:$J$1048576,OFFSET($G$9,ROW()-ROW($N$9),DP$6-$D$4))&gt;=100,"×","△"),IF(OR(DP$8&lt;9/24,DP$8&gt;=17/24),"-","〇"))</f>
        <v>〇</v>
      </c>
      <c r="DQ110" s="10" t="str">
        <f ca="1">IF(SUMIFS(OFFSET(データ_フィールド施設!$M$5:$M$1048576,0,ROUND(DQ$8*24,1)),データ_フィールド施設!$J$5:$J$1048576,OFFSET($G$9,ROW()-ROW($N$9),DQ$6-$D$4))&gt;=40,IF(SUMIFS(OFFSET(データ_フィールド施設!$M$5:$M$1048576,0,ROUND(DQ$8*24,1)),データ_フィールド施設!$J$5:$J$1048576,OFFSET($G$9,ROW()-ROW($N$9),DQ$6-$D$4))&gt;=100,"×","△"),IF(OR(DQ$8&lt;9/24,DQ$8&gt;=17/24),"-","〇"))</f>
        <v>〇</v>
      </c>
      <c r="DR110" s="27" t="str">
        <f ca="1">IF(SUMIFS(OFFSET(データ_フィールド施設!$M$5:$M$1048576,0,ROUND(DR$8*24,1)),データ_フィールド施設!$J$5:$J$1048576,OFFSET($G$9,ROW()-ROW($N$9),DR$6-$D$4))&gt;=40,IF(SUMIFS(OFFSET(データ_フィールド施設!$M$5:$M$1048576,0,ROUND(DR$8*24,1)),データ_フィールド施設!$J$5:$J$1048576,OFFSET($G$9,ROW()-ROW($N$9),DR$6-$D$4))&gt;=100,"×","△"),IF(OR(DR$8&lt;9/24,DR$8&gt;=17/24),"-","〇"))</f>
        <v>〇</v>
      </c>
      <c r="DS110" s="10" t="str">
        <f ca="1">IF(SUMIFS(OFFSET(データ_フィールド施設!$M$5:$M$1048576,0,ROUND(DS$8*24,1)),データ_フィールド施設!$J$5:$J$1048576,OFFSET($G$9,ROW()-ROW($N$9),DS$6-$D$4))&gt;=40,IF(SUMIFS(OFFSET(データ_フィールド施設!$M$5:$M$1048576,0,ROUND(DS$8*24,1)),データ_フィールド施設!$J$5:$J$1048576,OFFSET($G$9,ROW()-ROW($N$9),DS$6-$D$4))&gt;=100,"×","△"),IF(OR(DS$8&lt;9/24,DS$8&gt;=17/24),"-","〇"))</f>
        <v>〇</v>
      </c>
      <c r="DT110" s="10" t="str">
        <f ca="1">IF(SUMIFS(OFFSET(データ_フィールド施設!$M$5:$M$1048576,0,ROUND(DT$8*24,1)),データ_フィールド施設!$J$5:$J$1048576,OFFSET($G$9,ROW()-ROW($N$9),DT$6-$D$4))&gt;=40,IF(SUMIFS(OFFSET(データ_フィールド施設!$M$5:$M$1048576,0,ROUND(DT$8*24,1)),データ_フィールド施設!$J$5:$J$1048576,OFFSET($G$9,ROW()-ROW($N$9),DT$6-$D$4))&gt;=100,"×","△"),IF(OR(DT$8&lt;9/24,DT$8&gt;=17/24),"-","〇"))</f>
        <v>〇</v>
      </c>
      <c r="DU110" s="10" t="str">
        <f ca="1">IF(SUMIFS(OFFSET(データ_フィールド施設!$M$5:$M$1048576,0,ROUND(DU$8*24,1)),データ_フィールド施設!$J$5:$J$1048576,OFFSET($G$9,ROW()-ROW($N$9),DU$6-$D$4))&gt;=40,IF(SUMIFS(OFFSET(データ_フィールド施設!$M$5:$M$1048576,0,ROUND(DU$8*24,1)),データ_フィールド施設!$J$5:$J$1048576,OFFSET($G$9,ROW()-ROW($N$9),DU$6-$D$4))&gt;=100,"×","△"),IF(OR(DU$8&lt;9/24,DU$8&gt;=17/24),"-","〇"))</f>
        <v>〇</v>
      </c>
      <c r="DV110" s="10" t="str">
        <f ca="1">IF(SUMIFS(OFFSET(データ_フィールド施設!$M$5:$M$1048576,0,ROUND(DV$8*24,1)),データ_フィールド施設!$J$5:$J$1048576,OFFSET($G$9,ROW()-ROW($N$9),DV$6-$D$4))&gt;=40,IF(SUMIFS(OFFSET(データ_フィールド施設!$M$5:$M$1048576,0,ROUND(DV$8*24,1)),データ_フィールド施設!$J$5:$J$1048576,OFFSET($G$9,ROW()-ROW($N$9),DV$6-$D$4))&gt;=100,"×","△"),IF(OR(DV$8&lt;9/24,DV$8&gt;=17/24),"-","〇"))</f>
        <v>〇</v>
      </c>
      <c r="DW110" s="26" t="str">
        <f ca="1">IF(SUMIFS(OFFSET(データ_フィールド施設!$M$5:$M$1048576,0,ROUND(DW$8*24,1)),データ_フィールド施設!$J$5:$J$1048576,OFFSET($G$9,ROW()-ROW($N$9),DW$6-$D$4))&gt;=40,IF(SUMIFS(OFFSET(データ_フィールド施設!$M$5:$M$1048576,0,ROUND(DW$8*24,1)),データ_フィールド施設!$J$5:$J$1048576,OFFSET($G$9,ROW()-ROW($N$9),DW$6-$D$4))&gt;=100,"×","△"),IF(OR(DW$8&lt;9/24,DW$8&gt;=17/24),"-","〇"))</f>
        <v>-</v>
      </c>
      <c r="DX110" s="10" t="str">
        <f ca="1">IF(SUMIFS(OFFSET(データ_フィールド施設!$M$5:$M$1048576,0,ROUND(DX$8*24,1)),データ_フィールド施設!$J$5:$J$1048576,OFFSET($G$9,ROW()-ROW($N$9),DX$6-$D$4))&gt;=40,IF(SUMIFS(OFFSET(データ_フィールド施設!$M$5:$M$1048576,0,ROUND(DX$8*24,1)),データ_フィールド施設!$J$5:$J$1048576,OFFSET($G$9,ROW()-ROW($N$9),DX$6-$D$4))&gt;=100,"×","△"),IF(OR(DX$8&lt;9/24,DX$8&gt;=17/24),"-","〇"))</f>
        <v>-</v>
      </c>
      <c r="DY110" s="10" t="str">
        <f ca="1">IF(SUMIFS(OFFSET(データ_フィールド施設!$M$5:$M$1048576,0,ROUND(DY$8*24,1)),データ_フィールド施設!$J$5:$J$1048576,OFFSET($G$9,ROW()-ROW($N$9),DY$6-$D$4))&gt;=40,IF(SUMIFS(OFFSET(データ_フィールド施設!$M$5:$M$1048576,0,ROUND(DY$8*24,1)),データ_フィールド施設!$J$5:$J$1048576,OFFSET($G$9,ROW()-ROW($N$9),DY$6-$D$4))&gt;=100,"×","△"),IF(OR(DY$8&lt;9/24,DY$8&gt;=17/24),"-","〇"))</f>
        <v>-</v>
      </c>
      <c r="DZ110" s="27" t="str">
        <f ca="1">IF(SUMIFS(OFFSET(データ_フィールド施設!$M$5:$M$1048576,0,ROUND(DZ$8*24,1)),データ_フィールド施設!$J$5:$J$1048576,OFFSET($G$9,ROW()-ROW($N$9),DZ$6-$D$4))&gt;=40,IF(SUMIFS(OFFSET(データ_フィールド施設!$M$5:$M$1048576,0,ROUND(DZ$8*24,1)),データ_フィールド施設!$J$5:$J$1048576,OFFSET($G$9,ROW()-ROW($N$9),DZ$6-$D$4))&gt;=100,"×","△"),IF(OR(DZ$8&lt;9/24,DZ$8&gt;=17/24),"-","〇"))</f>
        <v>-</v>
      </c>
      <c r="EA110" s="10" t="str">
        <f ca="1">IF(SUMIFS(OFFSET(データ_フィールド施設!$M$5:$M$1048576,0,ROUND(EA$8*24,1)),データ_フィールド施設!$J$5:$J$1048576,OFFSET($G$9,ROW()-ROW($N$9),EA$6-$D$4))&gt;=40,IF(SUMIFS(OFFSET(データ_フィールド施設!$M$5:$M$1048576,0,ROUND(EA$8*24,1)),データ_フィールド施設!$J$5:$J$1048576,OFFSET($G$9,ROW()-ROW($N$9),EA$6-$D$4))&gt;=100,"×","△"),IF(OR(EA$8&lt;9/24,EA$8&gt;=17/24),"-","〇"))</f>
        <v>-</v>
      </c>
      <c r="EB110" s="10" t="str">
        <f ca="1">IF(SUMIFS(OFFSET(データ_フィールド施設!$M$5:$M$1048576,0,ROUND(EB$8*24,1)),データ_フィールド施設!$J$5:$J$1048576,OFFSET($G$9,ROW()-ROW($N$9),EB$6-$D$4))&gt;=40,IF(SUMIFS(OFFSET(データ_フィールド施設!$M$5:$M$1048576,0,ROUND(EB$8*24,1)),データ_フィールド施設!$J$5:$J$1048576,OFFSET($G$9,ROW()-ROW($N$9),EB$6-$D$4))&gt;=100,"×","△"),IF(OR(EB$8&lt;9/24,EB$8&gt;=17/24),"-","〇"))</f>
        <v>-</v>
      </c>
      <c r="EC110" s="33" t="str">
        <f ca="1">IF(SUMIFS(OFFSET(データ_フィールド施設!$M$5:$M$1048576,0,ROUND(EC$8*24,1)),データ_フィールド施設!$J$5:$J$1048576,OFFSET($G$9,ROW()-ROW($N$9),EC$6-$D$4))&gt;=40,IF(SUMIFS(OFFSET(データ_フィールド施設!$M$5:$M$1048576,0,ROUND(EC$8*24,1)),データ_フィールド施設!$J$5:$J$1048576,OFFSET($G$9,ROW()-ROW($N$9),EC$6-$D$4))&gt;=100,"×","△"),IF(OR(EC$8&lt;9/24,EC$8&gt;=17/24),"-","〇"))</f>
        <v>-</v>
      </c>
      <c r="ED110" s="32" t="str">
        <f ca="1">IF(SUMIFS(OFFSET(データ_フィールド施設!$M$5:$M$1048576,0,ROUND(ED$8*24,1)),データ_フィールド施設!$J$5:$J$1048576,OFFSET($G$9,ROW()-ROW($N$9),ED$6-$D$4))&gt;=40,IF(SUMIFS(OFFSET(データ_フィールド施設!$M$5:$M$1048576,0,ROUND(ED$8*24,1)),データ_フィールド施設!$J$5:$J$1048576,OFFSET($G$9,ROW()-ROW($N$9),ED$6-$D$4))&gt;=100,"×","△"),IF(OR(ED$8&lt;9/24,ED$8&gt;=17/24),"-","〇"))</f>
        <v>-</v>
      </c>
      <c r="EE110" s="10" t="str">
        <f ca="1">IF(SUMIFS(OFFSET(データ_フィールド施設!$M$5:$M$1048576,0,ROUND(EE$8*24,1)),データ_フィールド施設!$J$5:$J$1048576,OFFSET($G$9,ROW()-ROW($N$9),EE$6-$D$4))&gt;=40,IF(SUMIFS(OFFSET(データ_フィールド施設!$M$5:$M$1048576,0,ROUND(EE$8*24,1)),データ_フィールド施設!$J$5:$J$1048576,OFFSET($G$9,ROW()-ROW($N$9),EE$6-$D$4))&gt;=100,"×","△"),IF(OR(EE$8&lt;9/24,EE$8&gt;=17/24),"-","〇"))</f>
        <v>-</v>
      </c>
      <c r="EF110" s="10" t="str">
        <f ca="1">IF(SUMIFS(OFFSET(データ_フィールド施設!$M$5:$M$1048576,0,ROUND(EF$8*24,1)),データ_フィールド施設!$J$5:$J$1048576,OFFSET($G$9,ROW()-ROW($N$9),EF$6-$D$4))&gt;=40,IF(SUMIFS(OFFSET(データ_フィールド施設!$M$5:$M$1048576,0,ROUND(EF$8*24,1)),データ_フィールド施設!$J$5:$J$1048576,OFFSET($G$9,ROW()-ROW($N$9),EF$6-$D$4))&gt;=100,"×","△"),IF(OR(EF$8&lt;9/24,EF$8&gt;=17/24),"-","〇"))</f>
        <v>-</v>
      </c>
      <c r="EG110" s="10" t="str">
        <f ca="1">IF(SUMIFS(OFFSET(データ_フィールド施設!$M$5:$M$1048576,0,ROUND(EG$8*24,1)),データ_フィールド施設!$J$5:$J$1048576,OFFSET($G$9,ROW()-ROW($N$9),EG$6-$D$4))&gt;=40,IF(SUMIFS(OFFSET(データ_フィールド施設!$M$5:$M$1048576,0,ROUND(EG$8*24,1)),データ_フィールド施設!$J$5:$J$1048576,OFFSET($G$9,ROW()-ROW($N$9),EG$6-$D$4))&gt;=100,"×","△"),IF(OR(EG$8&lt;9/24,EG$8&gt;=17/24),"-","〇"))</f>
        <v>-</v>
      </c>
      <c r="EH110" s="10" t="str">
        <f ca="1">IF(SUMIFS(OFFSET(データ_フィールド施設!$M$5:$M$1048576,0,ROUND(EH$8*24,1)),データ_フィールド施設!$J$5:$J$1048576,OFFSET($G$9,ROW()-ROW($N$9),EH$6-$D$4))&gt;=40,IF(SUMIFS(OFFSET(データ_フィールド施設!$M$5:$M$1048576,0,ROUND(EH$8*24,1)),データ_フィールド施設!$J$5:$J$1048576,OFFSET($G$9,ROW()-ROW($N$9),EH$6-$D$4))&gt;=100,"×","△"),IF(OR(EH$8&lt;9/24,EH$8&gt;=17/24),"-","〇"))</f>
        <v>-</v>
      </c>
      <c r="EI110" s="10" t="str">
        <f ca="1">IF(SUMIFS(OFFSET(データ_フィールド施設!$M$5:$M$1048576,0,ROUND(EI$8*24,1)),データ_フィールド施設!$J$5:$J$1048576,OFFSET($G$9,ROW()-ROW($N$9),EI$6-$D$4))&gt;=40,IF(SUMIFS(OFFSET(データ_フィールド施設!$M$5:$M$1048576,0,ROUND(EI$8*24,1)),データ_フィールド施設!$J$5:$J$1048576,OFFSET($G$9,ROW()-ROW($N$9),EI$6-$D$4))&gt;=100,"×","△"),IF(OR(EI$8&lt;9/24,EI$8&gt;=17/24),"-","〇"))</f>
        <v>-</v>
      </c>
      <c r="EJ110" s="10" t="str">
        <f ca="1">IF(SUMIFS(OFFSET(データ_フィールド施設!$M$5:$M$1048576,0,ROUND(EJ$8*24,1)),データ_フィールド施設!$J$5:$J$1048576,OFFSET($G$9,ROW()-ROW($N$9),EJ$6-$D$4))&gt;=40,IF(SUMIFS(OFFSET(データ_フィールド施設!$M$5:$M$1048576,0,ROUND(EJ$8*24,1)),データ_フィールド施設!$J$5:$J$1048576,OFFSET($G$9,ROW()-ROW($N$9),EJ$6-$D$4))&gt;=100,"×","△"),IF(OR(EJ$8&lt;9/24,EJ$8&gt;=17/24),"-","〇"))</f>
        <v>-</v>
      </c>
      <c r="EK110" s="10" t="str">
        <f ca="1">IF(SUMIFS(OFFSET(データ_フィールド施設!$M$5:$M$1048576,0,ROUND(EK$8*24,1)),データ_フィールド施設!$J$5:$J$1048576,OFFSET($G$9,ROW()-ROW($N$9),EK$6-$D$4))&gt;=40,IF(SUMIFS(OFFSET(データ_フィールド施設!$M$5:$M$1048576,0,ROUND(EK$8*24,1)),データ_フィールド施設!$J$5:$J$1048576,OFFSET($G$9,ROW()-ROW($N$9),EK$6-$D$4))&gt;=100,"×","△"),IF(OR(EK$8&lt;9/24,EK$8&gt;=17/24),"-","〇"))</f>
        <v>-</v>
      </c>
      <c r="EL110" s="10" t="str">
        <f ca="1">IF(SUMIFS(OFFSET(データ_フィールド施設!$M$5:$M$1048576,0,ROUND(EL$8*24,1)),データ_フィールド施設!$J$5:$J$1048576,OFFSET($G$9,ROW()-ROW($N$9),EL$6-$D$4))&gt;=40,IF(SUMIFS(OFFSET(データ_フィールド施設!$M$5:$M$1048576,0,ROUND(EL$8*24,1)),データ_フィールド施設!$J$5:$J$1048576,OFFSET($G$9,ROW()-ROW($N$9),EL$6-$D$4))&gt;=100,"×","△"),IF(OR(EL$8&lt;9/24,EL$8&gt;=17/24),"-","〇"))</f>
        <v>-</v>
      </c>
      <c r="EM110" s="26" t="str">
        <f ca="1">IF(SUMIFS(OFFSET(データ_フィールド施設!$M$5:$M$1048576,0,ROUND(EM$8*24,1)),データ_フィールド施設!$J$5:$J$1048576,OFFSET($G$9,ROW()-ROW($N$9),EM$6-$D$4))&gt;=40,IF(SUMIFS(OFFSET(データ_フィールド施設!$M$5:$M$1048576,0,ROUND(EM$8*24,1)),データ_フィールド施設!$J$5:$J$1048576,OFFSET($G$9,ROW()-ROW($N$9),EM$6-$D$4))&gt;=100,"×","△"),IF(OR(EM$8&lt;9/24,EM$8&gt;=17/24),"-","〇"))</f>
        <v>〇</v>
      </c>
      <c r="EN110" s="10" t="str">
        <f ca="1">IF(SUMIFS(OFFSET(データ_フィールド施設!$M$5:$M$1048576,0,ROUND(EN$8*24,1)),データ_フィールド施設!$J$5:$J$1048576,OFFSET($G$9,ROW()-ROW($N$9),EN$6-$D$4))&gt;=40,IF(SUMIFS(OFFSET(データ_フィールド施設!$M$5:$M$1048576,0,ROUND(EN$8*24,1)),データ_フィールド施設!$J$5:$J$1048576,OFFSET($G$9,ROW()-ROW($N$9),EN$6-$D$4))&gt;=100,"×","△"),IF(OR(EN$8&lt;9/24,EN$8&gt;=17/24),"-","〇"))</f>
        <v>〇</v>
      </c>
      <c r="EO110" s="10" t="str">
        <f ca="1">IF(SUMIFS(OFFSET(データ_フィールド施設!$M$5:$M$1048576,0,ROUND(EO$8*24,1)),データ_フィールド施設!$J$5:$J$1048576,OFFSET($G$9,ROW()-ROW($N$9),EO$6-$D$4))&gt;=40,IF(SUMIFS(OFFSET(データ_フィールド施設!$M$5:$M$1048576,0,ROUND(EO$8*24,1)),データ_フィールド施設!$J$5:$J$1048576,OFFSET($G$9,ROW()-ROW($N$9),EO$6-$D$4))&gt;=100,"×","△"),IF(OR(EO$8&lt;9/24,EO$8&gt;=17/24),"-","〇"))</f>
        <v>〇</v>
      </c>
      <c r="EP110" s="27" t="str">
        <f ca="1">IF(SUMIFS(OFFSET(データ_フィールド施設!$M$5:$M$1048576,0,ROUND(EP$8*24,1)),データ_フィールド施設!$J$5:$J$1048576,OFFSET($G$9,ROW()-ROW($N$9),EP$6-$D$4))&gt;=40,IF(SUMIFS(OFFSET(データ_フィールド施設!$M$5:$M$1048576,0,ROUND(EP$8*24,1)),データ_フィールド施設!$J$5:$J$1048576,OFFSET($G$9,ROW()-ROW($N$9),EP$6-$D$4))&gt;=100,"×","△"),IF(OR(EP$8&lt;9/24,EP$8&gt;=17/24),"-","〇"))</f>
        <v>〇</v>
      </c>
      <c r="EQ110" s="10" t="str">
        <f ca="1">IF(SUMIFS(OFFSET(データ_フィールド施設!$M$5:$M$1048576,0,ROUND(EQ$8*24,1)),データ_フィールド施設!$J$5:$J$1048576,OFFSET($G$9,ROW()-ROW($N$9),EQ$6-$D$4))&gt;=40,IF(SUMIFS(OFFSET(データ_フィールド施設!$M$5:$M$1048576,0,ROUND(EQ$8*24,1)),データ_フィールド施設!$J$5:$J$1048576,OFFSET($G$9,ROW()-ROW($N$9),EQ$6-$D$4))&gt;=100,"×","△"),IF(OR(EQ$8&lt;9/24,EQ$8&gt;=17/24),"-","〇"))</f>
        <v>〇</v>
      </c>
      <c r="ER110" s="10" t="str">
        <f ca="1">IF(SUMIFS(OFFSET(データ_フィールド施設!$M$5:$M$1048576,0,ROUND(ER$8*24,1)),データ_フィールド施設!$J$5:$J$1048576,OFFSET($G$9,ROW()-ROW($N$9),ER$6-$D$4))&gt;=40,IF(SUMIFS(OFFSET(データ_フィールド施設!$M$5:$M$1048576,0,ROUND(ER$8*24,1)),データ_フィールド施設!$J$5:$J$1048576,OFFSET($G$9,ROW()-ROW($N$9),ER$6-$D$4))&gt;=100,"×","△"),IF(OR(ER$8&lt;9/24,ER$8&gt;=17/24),"-","〇"))</f>
        <v>〇</v>
      </c>
      <c r="ES110" s="10" t="str">
        <f ca="1">IF(SUMIFS(OFFSET(データ_フィールド施設!$M$5:$M$1048576,0,ROUND(ES$8*24,1)),データ_フィールド施設!$J$5:$J$1048576,OFFSET($G$9,ROW()-ROW($N$9),ES$6-$D$4))&gt;=40,IF(SUMIFS(OFFSET(データ_フィールド施設!$M$5:$M$1048576,0,ROUND(ES$8*24,1)),データ_フィールド施設!$J$5:$J$1048576,OFFSET($G$9,ROW()-ROW($N$9),ES$6-$D$4))&gt;=100,"×","△"),IF(OR(ES$8&lt;9/24,ES$8&gt;=17/24),"-","〇"))</f>
        <v>〇</v>
      </c>
      <c r="ET110" s="10" t="str">
        <f ca="1">IF(SUMIFS(OFFSET(データ_フィールド施設!$M$5:$M$1048576,0,ROUND(ET$8*24,1)),データ_フィールド施設!$J$5:$J$1048576,OFFSET($G$9,ROW()-ROW($N$9),ET$6-$D$4))&gt;=40,IF(SUMIFS(OFFSET(データ_フィールド施設!$M$5:$M$1048576,0,ROUND(ET$8*24,1)),データ_フィールド施設!$J$5:$J$1048576,OFFSET($G$9,ROW()-ROW($N$9),ET$6-$D$4))&gt;=100,"×","△"),IF(OR(ET$8&lt;9/24,ET$8&gt;=17/24),"-","〇"))</f>
        <v>〇</v>
      </c>
      <c r="EU110" s="26" t="str">
        <f ca="1">IF(SUMIFS(OFFSET(データ_フィールド施設!$M$5:$M$1048576,0,ROUND(EU$8*24,1)),データ_フィールド施設!$J$5:$J$1048576,OFFSET($G$9,ROW()-ROW($N$9),EU$6-$D$4))&gt;=40,IF(SUMIFS(OFFSET(データ_フィールド施設!$M$5:$M$1048576,0,ROUND(EU$8*24,1)),データ_フィールド施設!$J$5:$J$1048576,OFFSET($G$9,ROW()-ROW($N$9),EU$6-$D$4))&gt;=100,"×","△"),IF(OR(EU$8&lt;9/24,EU$8&gt;=17/24),"-","〇"))</f>
        <v>-</v>
      </c>
      <c r="EV110" s="10" t="str">
        <f ca="1">IF(SUMIFS(OFFSET(データ_フィールド施設!$M$5:$M$1048576,0,ROUND(EV$8*24,1)),データ_フィールド施設!$J$5:$J$1048576,OFFSET($G$9,ROW()-ROW($N$9),EV$6-$D$4))&gt;=40,IF(SUMIFS(OFFSET(データ_フィールド施設!$M$5:$M$1048576,0,ROUND(EV$8*24,1)),データ_フィールド施設!$J$5:$J$1048576,OFFSET($G$9,ROW()-ROW($N$9),EV$6-$D$4))&gt;=100,"×","△"),IF(OR(EV$8&lt;9/24,EV$8&gt;=17/24),"-","〇"))</f>
        <v>-</v>
      </c>
      <c r="EW110" s="10" t="str">
        <f ca="1">IF(SUMIFS(OFFSET(データ_フィールド施設!$M$5:$M$1048576,0,ROUND(EW$8*24,1)),データ_フィールド施設!$J$5:$J$1048576,OFFSET($G$9,ROW()-ROW($N$9),EW$6-$D$4))&gt;=40,IF(SUMIFS(OFFSET(データ_フィールド施設!$M$5:$M$1048576,0,ROUND(EW$8*24,1)),データ_フィールド施設!$J$5:$J$1048576,OFFSET($G$9,ROW()-ROW($N$9),EW$6-$D$4))&gt;=100,"×","△"),IF(OR(EW$8&lt;9/24,EW$8&gt;=17/24),"-","〇"))</f>
        <v>-</v>
      </c>
      <c r="EX110" s="27" t="str">
        <f ca="1">IF(SUMIFS(OFFSET(データ_フィールド施設!$M$5:$M$1048576,0,ROUND(EX$8*24,1)),データ_フィールド施設!$J$5:$J$1048576,OFFSET($G$9,ROW()-ROW($N$9),EX$6-$D$4))&gt;=40,IF(SUMIFS(OFFSET(データ_フィールド施設!$M$5:$M$1048576,0,ROUND(EX$8*24,1)),データ_フィールド施設!$J$5:$J$1048576,OFFSET($G$9,ROW()-ROW($N$9),EX$6-$D$4))&gt;=100,"×","△"),IF(OR(EX$8&lt;9/24,EX$8&gt;=17/24),"-","〇"))</f>
        <v>-</v>
      </c>
      <c r="EY110" s="10" t="str">
        <f ca="1">IF(SUMIFS(OFFSET(データ_フィールド施設!$M$5:$M$1048576,0,ROUND(EY$8*24,1)),データ_フィールド施設!$J$5:$J$1048576,OFFSET($G$9,ROW()-ROW($N$9),EY$6-$D$4))&gt;=40,IF(SUMIFS(OFFSET(データ_フィールド施設!$M$5:$M$1048576,0,ROUND(EY$8*24,1)),データ_フィールド施設!$J$5:$J$1048576,OFFSET($G$9,ROW()-ROW($N$9),EY$6-$D$4))&gt;=100,"×","△"),IF(OR(EY$8&lt;9/24,EY$8&gt;=17/24),"-","〇"))</f>
        <v>-</v>
      </c>
      <c r="EZ110" s="10" t="str">
        <f ca="1">IF(SUMIFS(OFFSET(データ_フィールド施設!$M$5:$M$1048576,0,ROUND(EZ$8*24,1)),データ_フィールド施設!$J$5:$J$1048576,OFFSET($G$9,ROW()-ROW($N$9),EZ$6-$D$4))&gt;=40,IF(SUMIFS(OFFSET(データ_フィールド施設!$M$5:$M$1048576,0,ROUND(EZ$8*24,1)),データ_フィールド施設!$J$5:$J$1048576,OFFSET($G$9,ROW()-ROW($N$9),EZ$6-$D$4))&gt;=100,"×","△"),IF(OR(EZ$8&lt;9/24,EZ$8&gt;=17/24),"-","〇"))</f>
        <v>-</v>
      </c>
      <c r="FA110" s="33" t="str">
        <f ca="1">IF(SUMIFS(OFFSET(データ_フィールド施設!$M$5:$M$1048576,0,ROUND(FA$8*24,1)),データ_フィールド施設!$J$5:$J$1048576,OFFSET($G$9,ROW()-ROW($N$9),FA$6-$D$4))&gt;=40,IF(SUMIFS(OFFSET(データ_フィールド施設!$M$5:$M$1048576,0,ROUND(FA$8*24,1)),データ_フィールド施設!$J$5:$J$1048576,OFFSET($G$9,ROW()-ROW($N$9),FA$6-$D$4))&gt;=100,"×","△"),IF(OR(FA$8&lt;9/24,FA$8&gt;=17/24),"-","〇"))</f>
        <v>-</v>
      </c>
      <c r="FB110" s="32" t="str">
        <f ca="1">IF(SUMIFS(OFFSET(データ_フィールド施設!$M$5:$M$1048576,0,ROUND(FB$8*24,1)),データ_フィールド施設!$J$5:$J$1048576,OFFSET($G$9,ROW()-ROW($N$9),FB$6-$D$4))&gt;=40,IF(SUMIFS(OFFSET(データ_フィールド施設!$M$5:$M$1048576,0,ROUND(FB$8*24,1)),データ_フィールド施設!$J$5:$J$1048576,OFFSET($G$9,ROW()-ROW($N$9),FB$6-$D$4))&gt;=100,"×","△"),IF(OR(FB$8&lt;9/24,FB$8&gt;=17/24),"-","〇"))</f>
        <v>-</v>
      </c>
      <c r="FC110" s="10" t="str">
        <f ca="1">IF(SUMIFS(OFFSET(データ_フィールド施設!$M$5:$M$1048576,0,ROUND(FC$8*24,1)),データ_フィールド施設!$J$5:$J$1048576,OFFSET($G$9,ROW()-ROW($N$9),FC$6-$D$4))&gt;=40,IF(SUMIFS(OFFSET(データ_フィールド施設!$M$5:$M$1048576,0,ROUND(FC$8*24,1)),データ_フィールド施設!$J$5:$J$1048576,OFFSET($G$9,ROW()-ROW($N$9),FC$6-$D$4))&gt;=100,"×","△"),IF(OR(FC$8&lt;9/24,FC$8&gt;=17/24),"-","〇"))</f>
        <v>-</v>
      </c>
      <c r="FD110" s="10" t="str">
        <f ca="1">IF(SUMIFS(OFFSET(データ_フィールド施設!$M$5:$M$1048576,0,ROUND(FD$8*24,1)),データ_フィールド施設!$J$5:$J$1048576,OFFSET($G$9,ROW()-ROW($N$9),FD$6-$D$4))&gt;=40,IF(SUMIFS(OFFSET(データ_フィールド施設!$M$5:$M$1048576,0,ROUND(FD$8*24,1)),データ_フィールド施設!$J$5:$J$1048576,OFFSET($G$9,ROW()-ROW($N$9),FD$6-$D$4))&gt;=100,"×","△"),IF(OR(FD$8&lt;9/24,FD$8&gt;=17/24),"-","〇"))</f>
        <v>-</v>
      </c>
      <c r="FE110" s="10" t="str">
        <f ca="1">IF(SUMIFS(OFFSET(データ_フィールド施設!$M$5:$M$1048576,0,ROUND(FE$8*24,1)),データ_フィールド施設!$J$5:$J$1048576,OFFSET($G$9,ROW()-ROW($N$9),FE$6-$D$4))&gt;=40,IF(SUMIFS(OFFSET(データ_フィールド施設!$M$5:$M$1048576,0,ROUND(FE$8*24,1)),データ_フィールド施設!$J$5:$J$1048576,OFFSET($G$9,ROW()-ROW($N$9),FE$6-$D$4))&gt;=100,"×","△"),IF(OR(FE$8&lt;9/24,FE$8&gt;=17/24),"-","〇"))</f>
        <v>-</v>
      </c>
      <c r="FF110" s="10" t="str">
        <f ca="1">IF(SUMIFS(OFFSET(データ_フィールド施設!$M$5:$M$1048576,0,ROUND(FF$8*24,1)),データ_フィールド施設!$J$5:$J$1048576,OFFSET($G$9,ROW()-ROW($N$9),FF$6-$D$4))&gt;=40,IF(SUMIFS(OFFSET(データ_フィールド施設!$M$5:$M$1048576,0,ROUND(FF$8*24,1)),データ_フィールド施設!$J$5:$J$1048576,OFFSET($G$9,ROW()-ROW($N$9),FF$6-$D$4))&gt;=100,"×","△"),IF(OR(FF$8&lt;9/24,FF$8&gt;=17/24),"-","〇"))</f>
        <v>-</v>
      </c>
      <c r="FG110" s="10" t="str">
        <f ca="1">IF(SUMIFS(OFFSET(データ_フィールド施設!$M$5:$M$1048576,0,ROUND(FG$8*24,1)),データ_フィールド施設!$J$5:$J$1048576,OFFSET($G$9,ROW()-ROW($N$9),FG$6-$D$4))&gt;=40,IF(SUMIFS(OFFSET(データ_フィールド施設!$M$5:$M$1048576,0,ROUND(FG$8*24,1)),データ_フィールド施設!$J$5:$J$1048576,OFFSET($G$9,ROW()-ROW($N$9),FG$6-$D$4))&gt;=100,"×","△"),IF(OR(FG$8&lt;9/24,FG$8&gt;=17/24),"-","〇"))</f>
        <v>-</v>
      </c>
      <c r="FH110" s="10" t="str">
        <f ca="1">IF(SUMIFS(OFFSET(データ_フィールド施設!$M$5:$M$1048576,0,ROUND(FH$8*24,1)),データ_フィールド施設!$J$5:$J$1048576,OFFSET($G$9,ROW()-ROW($N$9),FH$6-$D$4))&gt;=40,IF(SUMIFS(OFFSET(データ_フィールド施設!$M$5:$M$1048576,0,ROUND(FH$8*24,1)),データ_フィールド施設!$J$5:$J$1048576,OFFSET($G$9,ROW()-ROW($N$9),FH$6-$D$4))&gt;=100,"×","△"),IF(OR(FH$8&lt;9/24,FH$8&gt;=17/24),"-","〇"))</f>
        <v>-</v>
      </c>
      <c r="FI110" s="10" t="str">
        <f ca="1">IF(SUMIFS(OFFSET(データ_フィールド施設!$M$5:$M$1048576,0,ROUND(FI$8*24,1)),データ_フィールド施設!$J$5:$J$1048576,OFFSET($G$9,ROW()-ROW($N$9),FI$6-$D$4))&gt;=40,IF(SUMIFS(OFFSET(データ_フィールド施設!$M$5:$M$1048576,0,ROUND(FI$8*24,1)),データ_フィールド施設!$J$5:$J$1048576,OFFSET($G$9,ROW()-ROW($N$9),FI$6-$D$4))&gt;=100,"×","△"),IF(OR(FI$8&lt;9/24,FI$8&gt;=17/24),"-","〇"))</f>
        <v>-</v>
      </c>
      <c r="FJ110" s="10" t="str">
        <f ca="1">IF(SUMIFS(OFFSET(データ_フィールド施設!$M$5:$M$1048576,0,ROUND(FJ$8*24,1)),データ_フィールド施設!$J$5:$J$1048576,OFFSET($G$9,ROW()-ROW($N$9),FJ$6-$D$4))&gt;=40,IF(SUMIFS(OFFSET(データ_フィールド施設!$M$5:$M$1048576,0,ROUND(FJ$8*24,1)),データ_フィールド施設!$J$5:$J$1048576,OFFSET($G$9,ROW()-ROW($N$9),FJ$6-$D$4))&gt;=100,"×","△"),IF(OR(FJ$8&lt;9/24,FJ$8&gt;=17/24),"-","〇"))</f>
        <v>-</v>
      </c>
      <c r="FK110" s="26" t="str">
        <f ca="1">IF(SUMIFS(OFFSET(データ_フィールド施設!$M$5:$M$1048576,0,ROUND(FK$8*24,1)),データ_フィールド施設!$J$5:$J$1048576,OFFSET($G$9,ROW()-ROW($N$9),FK$6-$D$4))&gt;=40,IF(SUMIFS(OFFSET(データ_フィールド施設!$M$5:$M$1048576,0,ROUND(FK$8*24,1)),データ_フィールド施設!$J$5:$J$1048576,OFFSET($G$9,ROW()-ROW($N$9),FK$6-$D$4))&gt;=100,"×","△"),IF(OR(FK$8&lt;9/24,FK$8&gt;=17/24),"-","〇"))</f>
        <v>〇</v>
      </c>
      <c r="FL110" s="10" t="str">
        <f ca="1">IF(SUMIFS(OFFSET(データ_フィールド施設!$M$5:$M$1048576,0,ROUND(FL$8*24,1)),データ_フィールド施設!$J$5:$J$1048576,OFFSET($G$9,ROW()-ROW($N$9),FL$6-$D$4))&gt;=40,IF(SUMIFS(OFFSET(データ_フィールド施設!$M$5:$M$1048576,0,ROUND(FL$8*24,1)),データ_フィールド施設!$J$5:$J$1048576,OFFSET($G$9,ROW()-ROW($N$9),FL$6-$D$4))&gt;=100,"×","△"),IF(OR(FL$8&lt;9/24,FL$8&gt;=17/24),"-","〇"))</f>
        <v>〇</v>
      </c>
      <c r="FM110" s="10" t="str">
        <f ca="1">IF(SUMIFS(OFFSET(データ_フィールド施設!$M$5:$M$1048576,0,ROUND(FM$8*24,1)),データ_フィールド施設!$J$5:$J$1048576,OFFSET($G$9,ROW()-ROW($N$9),FM$6-$D$4))&gt;=40,IF(SUMIFS(OFFSET(データ_フィールド施設!$M$5:$M$1048576,0,ROUND(FM$8*24,1)),データ_フィールド施設!$J$5:$J$1048576,OFFSET($G$9,ROW()-ROW($N$9),FM$6-$D$4))&gt;=100,"×","△"),IF(OR(FM$8&lt;9/24,FM$8&gt;=17/24),"-","〇"))</f>
        <v>〇</v>
      </c>
      <c r="FN110" s="27" t="str">
        <f ca="1">IF(SUMIFS(OFFSET(データ_フィールド施設!$M$5:$M$1048576,0,ROUND(FN$8*24,1)),データ_フィールド施設!$J$5:$J$1048576,OFFSET($G$9,ROW()-ROW($N$9),FN$6-$D$4))&gt;=40,IF(SUMIFS(OFFSET(データ_フィールド施設!$M$5:$M$1048576,0,ROUND(FN$8*24,1)),データ_フィールド施設!$J$5:$J$1048576,OFFSET($G$9,ROW()-ROW($N$9),FN$6-$D$4))&gt;=100,"×","△"),IF(OR(FN$8&lt;9/24,FN$8&gt;=17/24),"-","〇"))</f>
        <v>〇</v>
      </c>
      <c r="FO110" s="10" t="str">
        <f ca="1">IF(SUMIFS(OFFSET(データ_フィールド施設!$M$5:$M$1048576,0,ROUND(FO$8*24,1)),データ_フィールド施設!$J$5:$J$1048576,OFFSET($G$9,ROW()-ROW($N$9),FO$6-$D$4))&gt;=40,IF(SUMIFS(OFFSET(データ_フィールド施設!$M$5:$M$1048576,0,ROUND(FO$8*24,1)),データ_フィールド施設!$J$5:$J$1048576,OFFSET($G$9,ROW()-ROW($N$9),FO$6-$D$4))&gt;=100,"×","△"),IF(OR(FO$8&lt;9/24,FO$8&gt;=17/24),"-","〇"))</f>
        <v>〇</v>
      </c>
      <c r="FP110" s="10" t="str">
        <f ca="1">IF(SUMIFS(OFFSET(データ_フィールド施設!$M$5:$M$1048576,0,ROUND(FP$8*24,1)),データ_フィールド施設!$J$5:$J$1048576,OFFSET($G$9,ROW()-ROW($N$9),FP$6-$D$4))&gt;=40,IF(SUMIFS(OFFSET(データ_フィールド施設!$M$5:$M$1048576,0,ROUND(FP$8*24,1)),データ_フィールド施設!$J$5:$J$1048576,OFFSET($G$9,ROW()-ROW($N$9),FP$6-$D$4))&gt;=100,"×","△"),IF(OR(FP$8&lt;9/24,FP$8&gt;=17/24),"-","〇"))</f>
        <v>〇</v>
      </c>
      <c r="FQ110" s="10" t="str">
        <f ca="1">IF(SUMIFS(OFFSET(データ_フィールド施設!$M$5:$M$1048576,0,ROUND(FQ$8*24,1)),データ_フィールド施設!$J$5:$J$1048576,OFFSET($G$9,ROW()-ROW($N$9),FQ$6-$D$4))&gt;=40,IF(SUMIFS(OFFSET(データ_フィールド施設!$M$5:$M$1048576,0,ROUND(FQ$8*24,1)),データ_フィールド施設!$J$5:$J$1048576,OFFSET($G$9,ROW()-ROW($N$9),FQ$6-$D$4))&gt;=100,"×","△"),IF(OR(FQ$8&lt;9/24,FQ$8&gt;=17/24),"-","〇"))</f>
        <v>〇</v>
      </c>
      <c r="FR110" s="10" t="str">
        <f ca="1">IF(SUMIFS(OFFSET(データ_フィールド施設!$M$5:$M$1048576,0,ROUND(FR$8*24,1)),データ_フィールド施設!$J$5:$J$1048576,OFFSET($G$9,ROW()-ROW($N$9),FR$6-$D$4))&gt;=40,IF(SUMIFS(OFFSET(データ_フィールド施設!$M$5:$M$1048576,0,ROUND(FR$8*24,1)),データ_フィールド施設!$J$5:$J$1048576,OFFSET($G$9,ROW()-ROW($N$9),FR$6-$D$4))&gt;=100,"×","△"),IF(OR(FR$8&lt;9/24,FR$8&gt;=17/24),"-","〇"))</f>
        <v>〇</v>
      </c>
      <c r="FS110" s="26" t="str">
        <f ca="1">IF(SUMIFS(OFFSET(データ_フィールド施設!$M$5:$M$1048576,0,ROUND(FS$8*24,1)),データ_フィールド施設!$J$5:$J$1048576,OFFSET($G$9,ROW()-ROW($N$9),FS$6-$D$4))&gt;=40,IF(SUMIFS(OFFSET(データ_フィールド施設!$M$5:$M$1048576,0,ROUND(FS$8*24,1)),データ_フィールド施設!$J$5:$J$1048576,OFFSET($G$9,ROW()-ROW($N$9),FS$6-$D$4))&gt;=100,"×","△"),IF(OR(FS$8&lt;9/24,FS$8&gt;=17/24),"-","〇"))</f>
        <v>-</v>
      </c>
      <c r="FT110" s="10" t="str">
        <f ca="1">IF(SUMIFS(OFFSET(データ_フィールド施設!$M$5:$M$1048576,0,ROUND(FT$8*24,1)),データ_フィールド施設!$J$5:$J$1048576,OFFSET($G$9,ROW()-ROW($N$9),FT$6-$D$4))&gt;=40,IF(SUMIFS(OFFSET(データ_フィールド施設!$M$5:$M$1048576,0,ROUND(FT$8*24,1)),データ_フィールド施設!$J$5:$J$1048576,OFFSET($G$9,ROW()-ROW($N$9),FT$6-$D$4))&gt;=100,"×","△"),IF(OR(FT$8&lt;9/24,FT$8&gt;=17/24),"-","〇"))</f>
        <v>-</v>
      </c>
      <c r="FU110" s="10" t="str">
        <f ca="1">IF(SUMIFS(OFFSET(データ_フィールド施設!$M$5:$M$1048576,0,ROUND(FU$8*24,1)),データ_フィールド施設!$J$5:$J$1048576,OFFSET($G$9,ROW()-ROW($N$9),FU$6-$D$4))&gt;=40,IF(SUMIFS(OFFSET(データ_フィールド施設!$M$5:$M$1048576,0,ROUND(FU$8*24,1)),データ_フィールド施設!$J$5:$J$1048576,OFFSET($G$9,ROW()-ROW($N$9),FU$6-$D$4))&gt;=100,"×","△"),IF(OR(FU$8&lt;9/24,FU$8&gt;=17/24),"-","〇"))</f>
        <v>-</v>
      </c>
      <c r="FV110" s="27" t="str">
        <f ca="1">IF(SUMIFS(OFFSET(データ_フィールド施設!$M$5:$M$1048576,0,ROUND(FV$8*24,1)),データ_フィールド施設!$J$5:$J$1048576,OFFSET($G$9,ROW()-ROW($N$9),FV$6-$D$4))&gt;=40,IF(SUMIFS(OFFSET(データ_フィールド施設!$M$5:$M$1048576,0,ROUND(FV$8*24,1)),データ_フィールド施設!$J$5:$J$1048576,OFFSET($G$9,ROW()-ROW($N$9),FV$6-$D$4))&gt;=100,"×","△"),IF(OR(FV$8&lt;9/24,FV$8&gt;=17/24),"-","〇"))</f>
        <v>-</v>
      </c>
      <c r="FW110" s="10" t="str">
        <f ca="1">IF(SUMIFS(OFFSET(データ_フィールド施設!$M$5:$M$1048576,0,ROUND(FW$8*24,1)),データ_フィールド施設!$J$5:$J$1048576,OFFSET($G$9,ROW()-ROW($N$9),FW$6-$D$4))&gt;=40,IF(SUMIFS(OFFSET(データ_フィールド施設!$M$5:$M$1048576,0,ROUND(FW$8*24,1)),データ_フィールド施設!$J$5:$J$1048576,OFFSET($G$9,ROW()-ROW($N$9),FW$6-$D$4))&gt;=100,"×","△"),IF(OR(FW$8&lt;9/24,FW$8&gt;=17/24),"-","〇"))</f>
        <v>-</v>
      </c>
      <c r="FX110" s="10" t="str">
        <f ca="1">IF(SUMIFS(OFFSET(データ_フィールド施設!$M$5:$M$1048576,0,ROUND(FX$8*24,1)),データ_フィールド施設!$J$5:$J$1048576,OFFSET($G$9,ROW()-ROW($N$9),FX$6-$D$4))&gt;=40,IF(SUMIFS(OFFSET(データ_フィールド施設!$M$5:$M$1048576,0,ROUND(FX$8*24,1)),データ_フィールド施設!$J$5:$J$1048576,OFFSET($G$9,ROW()-ROW($N$9),FX$6-$D$4))&gt;=100,"×","△"),IF(OR(FX$8&lt;9/24,FX$8&gt;=17/24),"-","〇"))</f>
        <v>-</v>
      </c>
      <c r="FY110" s="33" t="str">
        <f ca="1">IF(SUMIFS(OFFSET(データ_フィールド施設!$M$5:$M$1048576,0,ROUND(FY$8*24,1)),データ_フィールド施設!$J$5:$J$1048576,OFFSET($G$9,ROW()-ROW($N$9),FY$6-$D$4))&gt;=40,IF(SUMIFS(OFFSET(データ_フィールド施設!$M$5:$M$1048576,0,ROUND(FY$8*24,1)),データ_フィールド施設!$J$5:$J$1048576,OFFSET($G$9,ROW()-ROW($N$9),FY$6-$D$4))&gt;=100,"×","△"),IF(OR(FY$8&lt;9/24,FY$8&gt;=17/24),"-","〇"))</f>
        <v>-</v>
      </c>
    </row>
    <row r="111" spans="1:181">
      <c r="A111" t="s">
        <v>472</v>
      </c>
      <c r="B111" s="206" t="s">
        <v>473</v>
      </c>
    </row>
    <row r="112" spans="1:181">
      <c r="B112" s="206" t="s">
        <v>474</v>
      </c>
      <c r="N112" t="str">
        <f ca="1">IF(COUNTIF(N$113,"×")+COUNTIF(N$114,"×")&lt;&gt;0,"×","-")</f>
        <v>-</v>
      </c>
      <c r="O112" t="str">
        <f t="shared" ref="O112:BZ112" ca="1" si="39">IF(COUNTIF(O$113,"×")+COUNTIF(O$114,"×")&lt;&gt;0,"×","-")</f>
        <v>-</v>
      </c>
      <c r="P112" t="str">
        <f t="shared" ca="1" si="39"/>
        <v>-</v>
      </c>
      <c r="Q112" t="str">
        <f t="shared" ca="1" si="39"/>
        <v>-</v>
      </c>
      <c r="R112" t="str">
        <f t="shared" ca="1" si="39"/>
        <v>-</v>
      </c>
      <c r="S112" t="str">
        <f t="shared" ca="1" si="39"/>
        <v>-</v>
      </c>
      <c r="T112" t="str">
        <f t="shared" ca="1" si="39"/>
        <v>-</v>
      </c>
      <c r="U112" t="str">
        <f t="shared" ca="1" si="39"/>
        <v>-</v>
      </c>
      <c r="V112" t="str">
        <f t="shared" ca="1" si="39"/>
        <v>-</v>
      </c>
      <c r="W112" t="str">
        <f t="shared" ca="1" si="39"/>
        <v>-</v>
      </c>
      <c r="X112" t="str">
        <f t="shared" ca="1" si="39"/>
        <v>-</v>
      </c>
      <c r="Y112" t="str">
        <f t="shared" ca="1" si="39"/>
        <v>-</v>
      </c>
      <c r="Z112" t="str">
        <f t="shared" ca="1" si="39"/>
        <v>-</v>
      </c>
      <c r="AA112" t="str">
        <f t="shared" ca="1" si="39"/>
        <v>-</v>
      </c>
      <c r="AB112" t="str">
        <f t="shared" ca="1" si="39"/>
        <v>-</v>
      </c>
      <c r="AC112" t="str">
        <f t="shared" ca="1" si="39"/>
        <v>-</v>
      </c>
      <c r="AD112" t="str">
        <f t="shared" ca="1" si="39"/>
        <v>-</v>
      </c>
      <c r="AE112" t="str">
        <f t="shared" ca="1" si="39"/>
        <v>-</v>
      </c>
      <c r="AF112" t="str">
        <f t="shared" ca="1" si="39"/>
        <v>-</v>
      </c>
      <c r="AG112" t="str">
        <f t="shared" ca="1" si="39"/>
        <v>-</v>
      </c>
      <c r="AH112" t="str">
        <f t="shared" ca="1" si="39"/>
        <v>-</v>
      </c>
      <c r="AI112" t="str">
        <f t="shared" ca="1" si="39"/>
        <v>-</v>
      </c>
      <c r="AJ112" t="str">
        <f t="shared" ca="1" si="39"/>
        <v>-</v>
      </c>
      <c r="AK112" t="str">
        <f t="shared" ca="1" si="39"/>
        <v>-</v>
      </c>
      <c r="AL112" t="str">
        <f t="shared" ca="1" si="39"/>
        <v>-</v>
      </c>
      <c r="AM112" t="str">
        <f t="shared" ca="1" si="39"/>
        <v>-</v>
      </c>
      <c r="AN112" t="str">
        <f t="shared" ca="1" si="39"/>
        <v>-</v>
      </c>
      <c r="AO112" t="str">
        <f t="shared" ca="1" si="39"/>
        <v>-</v>
      </c>
      <c r="AP112" t="str">
        <f t="shared" ca="1" si="39"/>
        <v>-</v>
      </c>
      <c r="AQ112" t="str">
        <f t="shared" ca="1" si="39"/>
        <v>-</v>
      </c>
      <c r="AR112" t="str">
        <f t="shared" ca="1" si="39"/>
        <v>-</v>
      </c>
      <c r="AS112" t="str">
        <f t="shared" ca="1" si="39"/>
        <v>-</v>
      </c>
      <c r="AT112" t="str">
        <f t="shared" ca="1" si="39"/>
        <v>-</v>
      </c>
      <c r="AU112" t="str">
        <f t="shared" ca="1" si="39"/>
        <v>-</v>
      </c>
      <c r="AV112" t="str">
        <f t="shared" ca="1" si="39"/>
        <v>-</v>
      </c>
      <c r="AW112" t="str">
        <f t="shared" ca="1" si="39"/>
        <v>-</v>
      </c>
      <c r="AX112" t="str">
        <f t="shared" ca="1" si="39"/>
        <v>-</v>
      </c>
      <c r="AY112" t="str">
        <f t="shared" ca="1" si="39"/>
        <v>-</v>
      </c>
      <c r="AZ112" t="str">
        <f t="shared" ca="1" si="39"/>
        <v>-</v>
      </c>
      <c r="BA112" t="str">
        <f t="shared" ca="1" si="39"/>
        <v>-</v>
      </c>
      <c r="BB112" t="str">
        <f t="shared" ca="1" si="39"/>
        <v>-</v>
      </c>
      <c r="BC112" t="str">
        <f t="shared" ca="1" si="39"/>
        <v>-</v>
      </c>
      <c r="BD112" t="str">
        <f t="shared" ca="1" si="39"/>
        <v>-</v>
      </c>
      <c r="BE112" t="str">
        <f t="shared" ca="1" si="39"/>
        <v>-</v>
      </c>
      <c r="BF112" t="str">
        <f t="shared" ca="1" si="39"/>
        <v>-</v>
      </c>
      <c r="BG112" t="str">
        <f t="shared" ca="1" si="39"/>
        <v>-</v>
      </c>
      <c r="BH112" t="str">
        <f t="shared" ca="1" si="39"/>
        <v>-</v>
      </c>
      <c r="BI112" t="str">
        <f t="shared" ca="1" si="39"/>
        <v>-</v>
      </c>
      <c r="BJ112" t="str">
        <f t="shared" ca="1" si="39"/>
        <v>-</v>
      </c>
      <c r="BK112" t="str">
        <f t="shared" ca="1" si="39"/>
        <v>-</v>
      </c>
      <c r="BL112" t="str">
        <f t="shared" ca="1" si="39"/>
        <v>-</v>
      </c>
      <c r="BM112" t="str">
        <f t="shared" ca="1" si="39"/>
        <v>-</v>
      </c>
      <c r="BN112" t="str">
        <f t="shared" ca="1" si="39"/>
        <v>-</v>
      </c>
      <c r="BO112" t="str">
        <f t="shared" ca="1" si="39"/>
        <v>-</v>
      </c>
      <c r="BP112" t="str">
        <f t="shared" ca="1" si="39"/>
        <v>-</v>
      </c>
      <c r="BQ112" t="str">
        <f t="shared" ca="1" si="39"/>
        <v>-</v>
      </c>
      <c r="BR112" t="str">
        <f t="shared" ca="1" si="39"/>
        <v>-</v>
      </c>
      <c r="BS112" t="str">
        <f t="shared" ca="1" si="39"/>
        <v>-</v>
      </c>
      <c r="BT112" t="str">
        <f t="shared" ca="1" si="39"/>
        <v>-</v>
      </c>
      <c r="BU112" t="str">
        <f t="shared" ca="1" si="39"/>
        <v>-</v>
      </c>
      <c r="BV112" t="str">
        <f t="shared" ca="1" si="39"/>
        <v>-</v>
      </c>
      <c r="BW112" t="str">
        <f t="shared" ca="1" si="39"/>
        <v>-</v>
      </c>
      <c r="BX112" t="str">
        <f t="shared" ca="1" si="39"/>
        <v>-</v>
      </c>
      <c r="BY112" t="str">
        <f t="shared" ca="1" si="39"/>
        <v>-</v>
      </c>
      <c r="BZ112" t="str">
        <f t="shared" ca="1" si="39"/>
        <v>-</v>
      </c>
      <c r="CA112" t="str">
        <f t="shared" ref="CA112:EL112" ca="1" si="40">IF(COUNTIF(CA$113,"×")+COUNTIF(CA$114,"×")&lt;&gt;0,"×","-")</f>
        <v>-</v>
      </c>
      <c r="CB112" t="str">
        <f t="shared" ca="1" si="40"/>
        <v>-</v>
      </c>
      <c r="CC112" t="str">
        <f t="shared" ca="1" si="40"/>
        <v>-</v>
      </c>
      <c r="CD112" t="str">
        <f t="shared" ca="1" si="40"/>
        <v>-</v>
      </c>
      <c r="CE112" t="str">
        <f t="shared" ca="1" si="40"/>
        <v>-</v>
      </c>
      <c r="CF112" t="str">
        <f t="shared" ca="1" si="40"/>
        <v>-</v>
      </c>
      <c r="CG112" t="str">
        <f t="shared" ca="1" si="40"/>
        <v>-</v>
      </c>
      <c r="CH112" t="str">
        <f t="shared" ca="1" si="40"/>
        <v>-</v>
      </c>
      <c r="CI112" t="str">
        <f t="shared" ca="1" si="40"/>
        <v>-</v>
      </c>
      <c r="CJ112" t="str">
        <f t="shared" ca="1" si="40"/>
        <v>-</v>
      </c>
      <c r="CK112" t="str">
        <f t="shared" ca="1" si="40"/>
        <v>-</v>
      </c>
      <c r="CL112" t="str">
        <f t="shared" ca="1" si="40"/>
        <v>-</v>
      </c>
      <c r="CM112" t="str">
        <f t="shared" ca="1" si="40"/>
        <v>-</v>
      </c>
      <c r="CN112" t="str">
        <f t="shared" ca="1" si="40"/>
        <v>-</v>
      </c>
      <c r="CO112" t="str">
        <f t="shared" ca="1" si="40"/>
        <v>-</v>
      </c>
      <c r="CP112" t="str">
        <f t="shared" ca="1" si="40"/>
        <v>-</v>
      </c>
      <c r="CQ112" t="str">
        <f t="shared" ca="1" si="40"/>
        <v>-</v>
      </c>
      <c r="CR112" t="str">
        <f t="shared" ca="1" si="40"/>
        <v>-</v>
      </c>
      <c r="CS112" t="str">
        <f t="shared" ca="1" si="40"/>
        <v>-</v>
      </c>
      <c r="CT112" t="str">
        <f t="shared" ca="1" si="40"/>
        <v>-</v>
      </c>
      <c r="CU112" t="str">
        <f t="shared" ca="1" si="40"/>
        <v>-</v>
      </c>
      <c r="CV112" t="str">
        <f t="shared" ca="1" si="40"/>
        <v>-</v>
      </c>
      <c r="CW112" t="str">
        <f t="shared" ca="1" si="40"/>
        <v>-</v>
      </c>
      <c r="CX112" t="str">
        <f t="shared" ca="1" si="40"/>
        <v>-</v>
      </c>
      <c r="CY112" t="str">
        <f t="shared" ca="1" si="40"/>
        <v>-</v>
      </c>
      <c r="CZ112" t="str">
        <f t="shared" ca="1" si="40"/>
        <v>-</v>
      </c>
      <c r="DA112" t="str">
        <f t="shared" ca="1" si="40"/>
        <v>-</v>
      </c>
      <c r="DB112" t="str">
        <f t="shared" ca="1" si="40"/>
        <v>-</v>
      </c>
      <c r="DC112" t="str">
        <f t="shared" ca="1" si="40"/>
        <v>-</v>
      </c>
      <c r="DD112" t="str">
        <f t="shared" ca="1" si="40"/>
        <v>-</v>
      </c>
      <c r="DE112" t="str">
        <f t="shared" ca="1" si="40"/>
        <v>-</v>
      </c>
      <c r="DF112" t="str">
        <f t="shared" ca="1" si="40"/>
        <v>-</v>
      </c>
      <c r="DG112" t="str">
        <f t="shared" ca="1" si="40"/>
        <v>-</v>
      </c>
      <c r="DH112" t="str">
        <f t="shared" ca="1" si="40"/>
        <v>-</v>
      </c>
      <c r="DI112" t="str">
        <f t="shared" ca="1" si="40"/>
        <v>-</v>
      </c>
      <c r="DJ112" t="str">
        <f t="shared" ca="1" si="40"/>
        <v>-</v>
      </c>
      <c r="DK112" t="str">
        <f t="shared" ca="1" si="40"/>
        <v>-</v>
      </c>
      <c r="DL112" t="str">
        <f t="shared" ca="1" si="40"/>
        <v>-</v>
      </c>
      <c r="DM112" t="str">
        <f t="shared" ca="1" si="40"/>
        <v>-</v>
      </c>
      <c r="DN112" t="str">
        <f t="shared" ca="1" si="40"/>
        <v>-</v>
      </c>
      <c r="DO112" t="str">
        <f t="shared" ca="1" si="40"/>
        <v>-</v>
      </c>
      <c r="DP112" t="str">
        <f t="shared" ca="1" si="40"/>
        <v>-</v>
      </c>
      <c r="DQ112" t="str">
        <f t="shared" ca="1" si="40"/>
        <v>-</v>
      </c>
      <c r="DR112" t="str">
        <f t="shared" ca="1" si="40"/>
        <v>-</v>
      </c>
      <c r="DS112" t="str">
        <f t="shared" ca="1" si="40"/>
        <v>-</v>
      </c>
      <c r="DT112" t="str">
        <f t="shared" ca="1" si="40"/>
        <v>-</v>
      </c>
      <c r="DU112" t="str">
        <f t="shared" ca="1" si="40"/>
        <v>-</v>
      </c>
      <c r="DV112" t="str">
        <f t="shared" ca="1" si="40"/>
        <v>-</v>
      </c>
      <c r="DW112" t="str">
        <f t="shared" ca="1" si="40"/>
        <v>-</v>
      </c>
      <c r="DX112" t="str">
        <f t="shared" ca="1" si="40"/>
        <v>-</v>
      </c>
      <c r="DY112" t="str">
        <f t="shared" ca="1" si="40"/>
        <v>-</v>
      </c>
      <c r="DZ112" t="str">
        <f t="shared" ca="1" si="40"/>
        <v>-</v>
      </c>
      <c r="EA112" t="str">
        <f t="shared" ca="1" si="40"/>
        <v>-</v>
      </c>
      <c r="EB112" t="str">
        <f t="shared" ca="1" si="40"/>
        <v>-</v>
      </c>
      <c r="EC112" t="str">
        <f t="shared" ca="1" si="40"/>
        <v>-</v>
      </c>
      <c r="ED112" t="str">
        <f t="shared" ca="1" si="40"/>
        <v>×</v>
      </c>
      <c r="EE112" t="str">
        <f t="shared" ca="1" si="40"/>
        <v>×</v>
      </c>
      <c r="EF112" t="str">
        <f t="shared" ca="1" si="40"/>
        <v>×</v>
      </c>
      <c r="EG112" t="str">
        <f t="shared" ca="1" si="40"/>
        <v>×</v>
      </c>
      <c r="EH112" t="str">
        <f t="shared" ca="1" si="40"/>
        <v>×</v>
      </c>
      <c r="EI112" t="str">
        <f t="shared" ca="1" si="40"/>
        <v>×</v>
      </c>
      <c r="EJ112" t="str">
        <f t="shared" ca="1" si="40"/>
        <v>×</v>
      </c>
      <c r="EK112" t="str">
        <f t="shared" ca="1" si="40"/>
        <v>×</v>
      </c>
      <c r="EL112" t="str">
        <f t="shared" ca="1" si="40"/>
        <v>×</v>
      </c>
      <c r="EM112" t="str">
        <f t="shared" ref="EM112:FY112" ca="1" si="41">IF(COUNTIF(EM$113,"×")+COUNTIF(EM$114,"×")&lt;&gt;0,"×","-")</f>
        <v>×</v>
      </c>
      <c r="EN112" t="str">
        <f t="shared" ca="1" si="41"/>
        <v>×</v>
      </c>
      <c r="EO112" t="str">
        <f t="shared" ca="1" si="41"/>
        <v>×</v>
      </c>
      <c r="EP112" t="str">
        <f t="shared" ca="1" si="41"/>
        <v>×</v>
      </c>
      <c r="EQ112" t="str">
        <f t="shared" ca="1" si="41"/>
        <v>×</v>
      </c>
      <c r="ER112" t="str">
        <f t="shared" ca="1" si="41"/>
        <v>×</v>
      </c>
      <c r="ES112" t="str">
        <f t="shared" ca="1" si="41"/>
        <v>×</v>
      </c>
      <c r="ET112" t="str">
        <f t="shared" ca="1" si="41"/>
        <v>×</v>
      </c>
      <c r="EU112" t="str">
        <f t="shared" ca="1" si="41"/>
        <v>×</v>
      </c>
      <c r="EV112" t="str">
        <f t="shared" ca="1" si="41"/>
        <v>×</v>
      </c>
      <c r="EW112" t="str">
        <f t="shared" ca="1" si="41"/>
        <v>×</v>
      </c>
      <c r="EX112" t="str">
        <f t="shared" ca="1" si="41"/>
        <v>×</v>
      </c>
      <c r="EY112" t="str">
        <f t="shared" ca="1" si="41"/>
        <v>×</v>
      </c>
      <c r="EZ112" t="str">
        <f t="shared" ca="1" si="41"/>
        <v>×</v>
      </c>
      <c r="FA112" t="str">
        <f t="shared" ca="1" si="41"/>
        <v>×</v>
      </c>
      <c r="FB112" t="str">
        <f t="shared" ca="1" si="41"/>
        <v>×</v>
      </c>
      <c r="FC112" t="str">
        <f t="shared" ca="1" si="41"/>
        <v>×</v>
      </c>
      <c r="FD112" t="str">
        <f t="shared" ca="1" si="41"/>
        <v>×</v>
      </c>
      <c r="FE112" t="str">
        <f t="shared" ca="1" si="41"/>
        <v>×</v>
      </c>
      <c r="FF112" t="str">
        <f t="shared" ca="1" si="41"/>
        <v>×</v>
      </c>
      <c r="FG112" t="str">
        <f t="shared" ca="1" si="41"/>
        <v>×</v>
      </c>
      <c r="FH112" t="str">
        <f t="shared" ca="1" si="41"/>
        <v>×</v>
      </c>
      <c r="FI112" t="str">
        <f t="shared" ca="1" si="41"/>
        <v>×</v>
      </c>
      <c r="FJ112" t="str">
        <f t="shared" ca="1" si="41"/>
        <v>×</v>
      </c>
      <c r="FK112" t="str">
        <f t="shared" ca="1" si="41"/>
        <v>×</v>
      </c>
      <c r="FL112" t="str">
        <f t="shared" ca="1" si="41"/>
        <v>×</v>
      </c>
      <c r="FM112" t="str">
        <f t="shared" ca="1" si="41"/>
        <v>×</v>
      </c>
      <c r="FN112" t="str">
        <f t="shared" ca="1" si="41"/>
        <v>×</v>
      </c>
      <c r="FO112" t="str">
        <f t="shared" ca="1" si="41"/>
        <v>×</v>
      </c>
      <c r="FP112" t="str">
        <f t="shared" ca="1" si="41"/>
        <v>×</v>
      </c>
      <c r="FQ112" t="str">
        <f t="shared" ca="1" si="41"/>
        <v>×</v>
      </c>
      <c r="FR112" t="str">
        <f t="shared" ca="1" si="41"/>
        <v>×</v>
      </c>
      <c r="FS112" t="str">
        <f t="shared" ca="1" si="41"/>
        <v>×</v>
      </c>
      <c r="FT112" t="str">
        <f t="shared" ca="1" si="41"/>
        <v>×</v>
      </c>
      <c r="FU112" t="str">
        <f t="shared" ca="1" si="41"/>
        <v>×</v>
      </c>
      <c r="FV112" t="str">
        <f t="shared" ca="1" si="41"/>
        <v>×</v>
      </c>
      <c r="FW112" t="str">
        <f t="shared" ca="1" si="41"/>
        <v>×</v>
      </c>
      <c r="FX112" t="str">
        <f t="shared" ca="1" si="41"/>
        <v>×</v>
      </c>
      <c r="FY112" t="str">
        <f t="shared" ca="1" si="41"/>
        <v>×</v>
      </c>
    </row>
    <row r="113" spans="1:181">
      <c r="A113" s="16"/>
      <c r="B113" s="72" t="s">
        <v>39</v>
      </c>
      <c r="C113" s="73"/>
      <c r="D113" s="11" t="s">
        <v>221</v>
      </c>
      <c r="E113" s="10" t="str">
        <f>INDEX(施設情報!$D$1:$D$1000,MATCH(D113,施設情報!$C$1:$C$1000,0))</f>
        <v>1</v>
      </c>
      <c r="F113" s="11"/>
      <c r="G113" s="8" t="str">
        <f t="shared" ref="G113:G114" si="42">$D113&amp;"-"&amp;$N$5</f>
        <v>003-46391</v>
      </c>
      <c r="H113" s="10" t="str">
        <f>$D113&amp;"-"&amp;$AL$5</f>
        <v>003-46392</v>
      </c>
      <c r="I113" s="10" t="str">
        <f t="shared" ref="I113:I114" si="43">$D113&amp;"-"&amp;$BJ$5</f>
        <v>003-46393</v>
      </c>
      <c r="J113" s="10" t="str">
        <f t="shared" ref="J113:J114" si="44">$D113&amp;"-"&amp;$CH$5</f>
        <v>003-46394</v>
      </c>
      <c r="K113" s="10" t="str">
        <f t="shared" ref="K113:K114" si="45">$D113&amp;"-"&amp;$DF$5</f>
        <v>003-46395</v>
      </c>
      <c r="L113" s="10" t="str">
        <f t="shared" ref="L113:L114" si="46">$D113&amp;"-"&amp;$ED$5</f>
        <v>003-46396</v>
      </c>
      <c r="M113" s="10" t="str">
        <f t="shared" ref="M113:M114" si="47">$D113&amp;"-"&amp;$FB$5</f>
        <v>003-46397</v>
      </c>
      <c r="N113" s="36" t="str">
        <f ca="1">IF(OR(N$9="×",N$10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〇")))</f>
        <v>△</v>
      </c>
      <c r="O113" s="29" t="str">
        <f ca="1">IF(OR(O$9="×",O$10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〇")))</f>
        <v>△</v>
      </c>
      <c r="P113" s="29" t="str">
        <f ca="1">IF(OR(P$9="×",P$10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〇")))</f>
        <v>△</v>
      </c>
      <c r="Q113" s="29" t="str">
        <f ca="1">IF(OR(Q$9="×",Q$10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〇")))</f>
        <v>△</v>
      </c>
      <c r="R113" s="29" t="str">
        <f ca="1">IF(OR(R$9="×",R$10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〇")))</f>
        <v>△</v>
      </c>
      <c r="S113" s="29" t="str">
        <f ca="1">IF(OR(S$9="×",S$10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〇")))</f>
        <v>△</v>
      </c>
      <c r="T113" s="29" t="str">
        <f ca="1">IF(OR(T$9="×",T$10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〇")))</f>
        <v>△</v>
      </c>
      <c r="U113" s="29" t="str">
        <f ca="1">IF(OR(U$9="×",U$10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〇")))</f>
        <v>△</v>
      </c>
      <c r="V113" s="29" t="str">
        <f ca="1">IF(OR(V$9="×",V$10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〇")))</f>
        <v>△</v>
      </c>
      <c r="W113" s="28" t="str">
        <f ca="1">IF(OR(W$9="×",W$10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〇")))</f>
        <v>〇</v>
      </c>
      <c r="X113" s="29" t="str">
        <f ca="1">IF(OR(X$9="×",X$10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〇")))</f>
        <v>〇</v>
      </c>
      <c r="Y113" s="29" t="str">
        <f ca="1">IF(OR(Y$9="×",Y$10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〇")))</f>
        <v>〇</v>
      </c>
      <c r="Z113" s="30" t="str">
        <f ca="1">IF(OR(Z$9="×",Z$10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〇")))</f>
        <v>〇</v>
      </c>
      <c r="AA113" s="29" t="str">
        <f ca="1">IF(OR(AA$9="×",AA$10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〇")))</f>
        <v>〇</v>
      </c>
      <c r="AB113" s="29" t="str">
        <f ca="1">IF(OR(AB$9="×",AB$10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〇")))</f>
        <v>〇</v>
      </c>
      <c r="AC113" s="29" t="str">
        <f ca="1">IF(OR(AC$9="×",AC$10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〇")))</f>
        <v>〇</v>
      </c>
      <c r="AD113" s="29" t="str">
        <f ca="1">IF(OR(AD$9="×",AD$10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〇")))</f>
        <v>〇</v>
      </c>
      <c r="AE113" s="28" t="str">
        <f ca="1">IF(OR(AE$9="×",AE$10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〇")))</f>
        <v>△</v>
      </c>
      <c r="AF113" s="29" t="str">
        <f ca="1">IF(OR(AF$9="×",AF$10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〇")))</f>
        <v>△</v>
      </c>
      <c r="AG113" s="29" t="str">
        <f ca="1">IF(OR(AG$9="×",AG$10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〇")))</f>
        <v>△</v>
      </c>
      <c r="AH113" s="30" t="str">
        <f ca="1">IF(OR(AH$9="×",AH$10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〇")))</f>
        <v>△</v>
      </c>
      <c r="AI113" s="29" t="str">
        <f ca="1">IF(OR(AI$9="×",AI$10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〇")))</f>
        <v>△</v>
      </c>
      <c r="AJ113" s="29" t="str">
        <f ca="1">IF(OR(AJ$9="×",AJ$10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〇")))</f>
        <v>△</v>
      </c>
      <c r="AK113" s="37" t="str">
        <f ca="1">IF(OR(AK$9="×",AK$10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〇")))</f>
        <v>△</v>
      </c>
      <c r="AL113" s="36" t="str">
        <f ca="1">IF(OR(AL$9="×",AL$10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〇")))</f>
        <v>△</v>
      </c>
      <c r="AM113" s="29" t="str">
        <f ca="1">IF(OR(AM$9="×",AM$10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〇")))</f>
        <v>△</v>
      </c>
      <c r="AN113" s="29" t="str">
        <f ca="1">IF(OR(AN$9="×",AN$10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〇")))</f>
        <v>△</v>
      </c>
      <c r="AO113" s="29" t="str">
        <f ca="1">IF(OR(AO$9="×",AO$10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〇")))</f>
        <v>△</v>
      </c>
      <c r="AP113" s="29" t="str">
        <f ca="1">IF(OR(AP$9="×",AP$10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〇")))</f>
        <v>△</v>
      </c>
      <c r="AQ113" s="29" t="str">
        <f ca="1">IF(OR(AQ$9="×",AQ$10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〇")))</f>
        <v>△</v>
      </c>
      <c r="AR113" s="29" t="str">
        <f ca="1">IF(OR(AR$9="×",AR$10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〇")))</f>
        <v>△</v>
      </c>
      <c r="AS113" s="29" t="str">
        <f ca="1">IF(OR(AS$9="×",AS$10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〇")))</f>
        <v>△</v>
      </c>
      <c r="AT113" s="29" t="str">
        <f ca="1">IF(OR(AT$9="×",AT$10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〇")))</f>
        <v>△</v>
      </c>
      <c r="AU113" s="28" t="str">
        <f ca="1">IF(OR(AU$9="×",AU$10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〇")))</f>
        <v>〇</v>
      </c>
      <c r="AV113" s="29" t="str">
        <f ca="1">IF(OR(AV$9="×",AV$10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〇")))</f>
        <v>〇</v>
      </c>
      <c r="AW113" s="29" t="str">
        <f ca="1">IF(OR(AW$9="×",AW$10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〇")))</f>
        <v>〇</v>
      </c>
      <c r="AX113" s="30" t="str">
        <f ca="1">IF(OR(AX$9="×",AX$10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〇")))</f>
        <v>〇</v>
      </c>
      <c r="AY113" s="29" t="str">
        <f ca="1">IF(OR(AY$9="×",AY$10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〇")))</f>
        <v>〇</v>
      </c>
      <c r="AZ113" s="29" t="str">
        <f ca="1">IF(OR(AZ$9="×",AZ$10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〇")))</f>
        <v>〇</v>
      </c>
      <c r="BA113" s="29" t="str">
        <f ca="1">IF(OR(BA$9="×",BA$10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〇")))</f>
        <v>〇</v>
      </c>
      <c r="BB113" s="29" t="str">
        <f ca="1">IF(OR(BB$9="×",BB$10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〇")))</f>
        <v>〇</v>
      </c>
      <c r="BC113" s="28" t="str">
        <f ca="1">IF(OR(BC$9="×",BC$10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〇")))</f>
        <v>△</v>
      </c>
      <c r="BD113" s="29" t="str">
        <f ca="1">IF(OR(BD$9="×",BD$10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〇")))</f>
        <v>△</v>
      </c>
      <c r="BE113" s="29" t="str">
        <f ca="1">IF(OR(BE$9="×",BE$10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〇")))</f>
        <v>△</v>
      </c>
      <c r="BF113" s="30" t="str">
        <f ca="1">IF(OR(BF$9="×",BF$10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〇")))</f>
        <v>△</v>
      </c>
      <c r="BG113" s="29" t="str">
        <f ca="1">IF(OR(BG$9="×",BG$10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〇")))</f>
        <v>△</v>
      </c>
      <c r="BH113" s="29" t="str">
        <f ca="1">IF(OR(BH$9="×",BH$10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〇")))</f>
        <v>△</v>
      </c>
      <c r="BI113" s="37" t="str">
        <f ca="1">IF(OR(BI$9="×",BI$10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〇")))</f>
        <v>△</v>
      </c>
      <c r="BJ113" s="36" t="str">
        <f ca="1">IF(OR(BJ$9="×",BJ$10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〇")))</f>
        <v>△</v>
      </c>
      <c r="BK113" s="29" t="str">
        <f ca="1">IF(OR(BK$9="×",BK$10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〇")))</f>
        <v>△</v>
      </c>
      <c r="BL113" s="29" t="str">
        <f ca="1">IF(OR(BL$9="×",BL$10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〇")))</f>
        <v>△</v>
      </c>
      <c r="BM113" s="29" t="str">
        <f ca="1">IF(OR(BM$9="×",BM$10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〇")))</f>
        <v>△</v>
      </c>
      <c r="BN113" s="29" t="str">
        <f ca="1">IF(OR(BN$9="×",BN$10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〇")))</f>
        <v>△</v>
      </c>
      <c r="BO113" s="29" t="str">
        <f ca="1">IF(OR(BO$9="×",BO$10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〇")))</f>
        <v>△</v>
      </c>
      <c r="BP113" s="29" t="str">
        <f ca="1">IF(OR(BP$9="×",BP$10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〇")))</f>
        <v>△</v>
      </c>
      <c r="BQ113" s="29" t="str">
        <f ca="1">IF(OR(BQ$9="×",BQ$10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〇")))</f>
        <v>△</v>
      </c>
      <c r="BR113" s="29" t="str">
        <f ca="1">IF(OR(BR$9="×",BR$10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〇")))</f>
        <v>△</v>
      </c>
      <c r="BS113" s="28" t="str">
        <f ca="1">IF(OR(BS$9="×",BS$10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〇")))</f>
        <v>〇</v>
      </c>
      <c r="BT113" s="29" t="str">
        <f ca="1">IF(OR(BT$9="×",BT$10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〇")))</f>
        <v>〇</v>
      </c>
      <c r="BU113" s="29" t="str">
        <f ca="1">IF(OR(BU$9="×",BU$10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〇")))</f>
        <v>〇</v>
      </c>
      <c r="BV113" s="30" t="str">
        <f ca="1">IF(OR(BV$9="×",BV$10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〇")))</f>
        <v>〇</v>
      </c>
      <c r="BW113" s="29" t="str">
        <f ca="1">IF(OR(BW$9="×",BW$10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〇")))</f>
        <v>〇</v>
      </c>
      <c r="BX113" s="29" t="str">
        <f ca="1">IF(OR(BX$9="×",BX$10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〇")))</f>
        <v>〇</v>
      </c>
      <c r="BY113" s="29" t="str">
        <f ca="1">IF(OR(BY$9="×",BY$10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〇")))</f>
        <v>〇</v>
      </c>
      <c r="BZ113" s="29" t="str">
        <f ca="1">IF(OR(BZ$9="×",BZ$10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〇")))</f>
        <v>〇</v>
      </c>
      <c r="CA113" s="28" t="str">
        <f ca="1">IF(OR(CA$9="×",CA$10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〇")))</f>
        <v>△</v>
      </c>
      <c r="CB113" s="29" t="str">
        <f ca="1">IF(OR(CB$9="×",CB$10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〇")))</f>
        <v>△</v>
      </c>
      <c r="CC113" s="29" t="str">
        <f ca="1">IF(OR(CC$9="×",CC$10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〇")))</f>
        <v>△</v>
      </c>
      <c r="CD113" s="30" t="str">
        <f ca="1">IF(OR(CD$9="×",CD$10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〇")))</f>
        <v>△</v>
      </c>
      <c r="CE113" s="29" t="str">
        <f ca="1">IF(OR(CE$9="×",CE$10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〇")))</f>
        <v>△</v>
      </c>
      <c r="CF113" s="29" t="str">
        <f ca="1">IF(OR(CF$9="×",CF$10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〇")))</f>
        <v>△</v>
      </c>
      <c r="CG113" s="37" t="str">
        <f ca="1">IF(OR(CG$9="×",CG$10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〇")))</f>
        <v>△</v>
      </c>
      <c r="CH113" s="36" t="str">
        <f ca="1">IF(OR(CH$9="×",CH$10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〇")))</f>
        <v>△</v>
      </c>
      <c r="CI113" s="29" t="str">
        <f ca="1">IF(OR(CI$9="×",CI$10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〇")))</f>
        <v>△</v>
      </c>
      <c r="CJ113" s="29" t="str">
        <f ca="1">IF(OR(CJ$9="×",CJ$10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〇")))</f>
        <v>△</v>
      </c>
      <c r="CK113" s="29" t="str">
        <f ca="1">IF(OR(CK$9="×",CK$10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〇")))</f>
        <v>△</v>
      </c>
      <c r="CL113" s="29" t="str">
        <f ca="1">IF(OR(CL$9="×",CL$10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〇")))</f>
        <v>△</v>
      </c>
      <c r="CM113" s="29" t="str">
        <f ca="1">IF(OR(CM$9="×",CM$10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〇")))</f>
        <v>△</v>
      </c>
      <c r="CN113" s="29" t="str">
        <f ca="1">IF(OR(CN$9="×",CN$10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〇")))</f>
        <v>△</v>
      </c>
      <c r="CO113" s="29" t="str">
        <f ca="1">IF(OR(CO$9="×",CO$10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〇")))</f>
        <v>△</v>
      </c>
      <c r="CP113" s="29" t="str">
        <f ca="1">IF(OR(CP$9="×",CP$10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〇")))</f>
        <v>△</v>
      </c>
      <c r="CQ113" s="28" t="str">
        <f ca="1">IF(OR(CQ$9="×",CQ$10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〇")))</f>
        <v>〇</v>
      </c>
      <c r="CR113" s="29" t="str">
        <f ca="1">IF(OR(CR$9="×",CR$10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〇")))</f>
        <v>〇</v>
      </c>
      <c r="CS113" s="29" t="str">
        <f ca="1">IF(OR(CS$9="×",CS$10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〇")))</f>
        <v>〇</v>
      </c>
      <c r="CT113" s="30" t="str">
        <f ca="1">IF(OR(CT$9="×",CT$10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〇")))</f>
        <v>〇</v>
      </c>
      <c r="CU113" s="29" t="str">
        <f ca="1">IF(OR(CU$9="×",CU$10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〇")))</f>
        <v>〇</v>
      </c>
      <c r="CV113" s="29" t="str">
        <f ca="1">IF(OR(CV$9="×",CV$10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〇")))</f>
        <v>〇</v>
      </c>
      <c r="CW113" s="29" t="str">
        <f ca="1">IF(OR(CW$9="×",CW$10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〇")))</f>
        <v>〇</v>
      </c>
      <c r="CX113" s="29" t="str">
        <f ca="1">IF(OR(CX$9="×",CX$10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〇")))</f>
        <v>〇</v>
      </c>
      <c r="CY113" s="28" t="str">
        <f ca="1">IF(OR(CY$9="×",CY$10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〇")))</f>
        <v>△</v>
      </c>
      <c r="CZ113" s="29" t="str">
        <f ca="1">IF(OR(CZ$9="×",CZ$10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〇")))</f>
        <v>△</v>
      </c>
      <c r="DA113" s="29" t="str">
        <f ca="1">IF(OR(DA$9="×",DA$10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〇")))</f>
        <v>△</v>
      </c>
      <c r="DB113" s="30" t="str">
        <f ca="1">IF(OR(DB$9="×",DB$10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〇")))</f>
        <v>△</v>
      </c>
      <c r="DC113" s="29" t="str">
        <f ca="1">IF(OR(DC$9="×",DC$10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〇")))</f>
        <v>△</v>
      </c>
      <c r="DD113" s="29" t="str">
        <f ca="1">IF(OR(DD$9="×",DD$10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〇")))</f>
        <v>△</v>
      </c>
      <c r="DE113" s="37" t="str">
        <f ca="1">IF(OR(DE$9="×",DE$10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〇")))</f>
        <v>△</v>
      </c>
      <c r="DF113" s="36" t="str">
        <f ca="1">IF(OR(DF$9="×",DF$10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〇")))</f>
        <v>△</v>
      </c>
      <c r="DG113" s="29" t="str">
        <f ca="1">IF(OR(DG$9="×",DG$10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〇")))</f>
        <v>△</v>
      </c>
      <c r="DH113" s="29" t="str">
        <f ca="1">IF(OR(DH$9="×",DH$10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〇")))</f>
        <v>△</v>
      </c>
      <c r="DI113" s="29" t="str">
        <f ca="1">IF(OR(DI$9="×",DI$10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〇")))</f>
        <v>△</v>
      </c>
      <c r="DJ113" s="29" t="str">
        <f ca="1">IF(OR(DJ$9="×",DJ$10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〇")))</f>
        <v>△</v>
      </c>
      <c r="DK113" s="29" t="str">
        <f ca="1">IF(OR(DK$9="×",DK$10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〇")))</f>
        <v>△</v>
      </c>
      <c r="DL113" s="29" t="str">
        <f ca="1">IF(OR(DL$9="×",DL$10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〇")))</f>
        <v>△</v>
      </c>
      <c r="DM113" s="29" t="str">
        <f ca="1">IF(OR(DM$9="×",DM$10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〇")))</f>
        <v>△</v>
      </c>
      <c r="DN113" s="29" t="str">
        <f ca="1">IF(OR(DN$9="×",DN$10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〇")))</f>
        <v>△</v>
      </c>
      <c r="DO113" s="28" t="str">
        <f ca="1">IF(OR(DO$9="×",DO$10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〇")))</f>
        <v>〇</v>
      </c>
      <c r="DP113" s="29" t="str">
        <f ca="1">IF(OR(DP$9="×",DP$10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〇")))</f>
        <v>〇</v>
      </c>
      <c r="DQ113" s="29" t="str">
        <f ca="1">IF(OR(DQ$9="×",DQ$10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〇")))</f>
        <v>〇</v>
      </c>
      <c r="DR113" s="30" t="str">
        <f ca="1">IF(OR(DR$9="×",DR$10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〇")))</f>
        <v>〇</v>
      </c>
      <c r="DS113" s="29" t="str">
        <f ca="1">IF(OR(DS$9="×",DS$10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〇")))</f>
        <v>〇</v>
      </c>
      <c r="DT113" s="29" t="str">
        <f ca="1">IF(OR(DT$9="×",DT$10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〇")))</f>
        <v>〇</v>
      </c>
      <c r="DU113" s="29" t="str">
        <f ca="1">IF(OR(DU$9="×",DU$10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〇")))</f>
        <v>〇</v>
      </c>
      <c r="DV113" s="29" t="str">
        <f ca="1">IF(OR(DV$9="×",DV$10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〇")))</f>
        <v>〇</v>
      </c>
      <c r="DW113" s="28" t="str">
        <f ca="1">IF(OR(DW$9="×",DW$10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〇")))</f>
        <v>△</v>
      </c>
      <c r="DX113" s="29" t="str">
        <f ca="1">IF(OR(DX$9="×",DX$10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〇")))</f>
        <v>△</v>
      </c>
      <c r="DY113" s="29" t="str">
        <f ca="1">IF(OR(DY$9="×",DY$10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〇")))</f>
        <v>△</v>
      </c>
      <c r="DZ113" s="30" t="str">
        <f ca="1">IF(OR(DZ$9="×",DZ$10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〇")))</f>
        <v>△</v>
      </c>
      <c r="EA113" s="29" t="str">
        <f ca="1">IF(OR(EA$9="×",EA$10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〇")))</f>
        <v>△</v>
      </c>
      <c r="EB113" s="29" t="str">
        <f ca="1">IF(OR(EB$9="×",EB$10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〇")))</f>
        <v>△</v>
      </c>
      <c r="EC113" s="37" t="str">
        <f ca="1">IF(OR(EC$9="×",EC$10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〇")))</f>
        <v>△</v>
      </c>
      <c r="ED113" s="36" t="str">
        <f ca="1">IF(OR(ED$9="×",ED$10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〇")))</f>
        <v>×</v>
      </c>
      <c r="EE113" s="29" t="str">
        <f ca="1">IF(OR(EE$9="×",EE$10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〇")))</f>
        <v>×</v>
      </c>
      <c r="EF113" s="29" t="str">
        <f ca="1">IF(OR(EF$9="×",EF$10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〇")))</f>
        <v>×</v>
      </c>
      <c r="EG113" s="29" t="str">
        <f ca="1">IF(OR(EG$9="×",EG$10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〇")))</f>
        <v>×</v>
      </c>
      <c r="EH113" s="29" t="str">
        <f ca="1">IF(OR(EH$9="×",EH$10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〇")))</f>
        <v>×</v>
      </c>
      <c r="EI113" s="29" t="str">
        <f ca="1">IF(OR(EI$9="×",EI$10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〇")))</f>
        <v>×</v>
      </c>
      <c r="EJ113" s="29" t="str">
        <f ca="1">IF(OR(EJ$9="×",EJ$10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〇")))</f>
        <v>×</v>
      </c>
      <c r="EK113" s="29" t="str">
        <f ca="1">IF(OR(EK$9="×",EK$10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〇")))</f>
        <v>×</v>
      </c>
      <c r="EL113" s="29" t="str">
        <f ca="1">IF(OR(EL$9="×",EL$10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〇")))</f>
        <v>×</v>
      </c>
      <c r="EM113" s="28" t="str">
        <f ca="1">IF(OR(EM$9="×",EM$10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〇")))</f>
        <v>×</v>
      </c>
      <c r="EN113" s="29" t="str">
        <f ca="1">IF(OR(EN$9="×",EN$10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〇")))</f>
        <v>×</v>
      </c>
      <c r="EO113" s="29" t="str">
        <f ca="1">IF(OR(EO$9="×",EO$10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〇")))</f>
        <v>×</v>
      </c>
      <c r="EP113" s="30" t="str">
        <f ca="1">IF(OR(EP$9="×",EP$10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〇")))</f>
        <v>×</v>
      </c>
      <c r="EQ113" s="29" t="str">
        <f ca="1">IF(OR(EQ$9="×",EQ$10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〇")))</f>
        <v>×</v>
      </c>
      <c r="ER113" s="29" t="str">
        <f ca="1">IF(OR(ER$9="×",ER$10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〇")))</f>
        <v>×</v>
      </c>
      <c r="ES113" s="29" t="str">
        <f ca="1">IF(OR(ES$9="×",ES$10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〇")))</f>
        <v>×</v>
      </c>
      <c r="ET113" s="29" t="str">
        <f ca="1">IF(OR(ET$9="×",ET$10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〇")))</f>
        <v>×</v>
      </c>
      <c r="EU113" s="28" t="str">
        <f ca="1">IF(OR(EU$9="×",EU$10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〇")))</f>
        <v>×</v>
      </c>
      <c r="EV113" s="29" t="str">
        <f ca="1">IF(OR(EV$9="×",EV$10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〇")))</f>
        <v>×</v>
      </c>
      <c r="EW113" s="29" t="str">
        <f ca="1">IF(OR(EW$9="×",EW$10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〇")))</f>
        <v>×</v>
      </c>
      <c r="EX113" s="30" t="str">
        <f ca="1">IF(OR(EX$9="×",EX$10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〇")))</f>
        <v>×</v>
      </c>
      <c r="EY113" s="29" t="str">
        <f ca="1">IF(OR(EY$9="×",EY$10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〇")))</f>
        <v>×</v>
      </c>
      <c r="EZ113" s="29" t="str">
        <f ca="1">IF(OR(EZ$9="×",EZ$10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〇")))</f>
        <v>×</v>
      </c>
      <c r="FA113" s="37" t="str">
        <f ca="1">IF(OR(FA$9="×",FA$10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〇")))</f>
        <v>×</v>
      </c>
      <c r="FB113" s="36" t="str">
        <f ca="1">IF(OR(FB$9="×",FB$10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〇")))</f>
        <v>×</v>
      </c>
      <c r="FC113" s="29" t="str">
        <f ca="1">IF(OR(FC$9="×",FC$10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〇")))</f>
        <v>×</v>
      </c>
      <c r="FD113" s="29" t="str">
        <f ca="1">IF(OR(FD$9="×",FD$10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〇")))</f>
        <v>×</v>
      </c>
      <c r="FE113" s="29" t="str">
        <f ca="1">IF(OR(FE$9="×",FE$10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〇")))</f>
        <v>×</v>
      </c>
      <c r="FF113" s="29" t="str">
        <f ca="1">IF(OR(FF$9="×",FF$10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〇")))</f>
        <v>×</v>
      </c>
      <c r="FG113" s="29" t="str">
        <f ca="1">IF(OR(FG$9="×",FG$10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〇")))</f>
        <v>×</v>
      </c>
      <c r="FH113" s="29" t="str">
        <f ca="1">IF(OR(FH$9="×",FH$10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〇")))</f>
        <v>×</v>
      </c>
      <c r="FI113" s="29" t="str">
        <f ca="1">IF(OR(FI$9="×",FI$10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〇")))</f>
        <v>×</v>
      </c>
      <c r="FJ113" s="29" t="str">
        <f ca="1">IF(OR(FJ$9="×",FJ$10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〇")))</f>
        <v>×</v>
      </c>
      <c r="FK113" s="28" t="str">
        <f ca="1">IF(OR(FK$9="×",FK$10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〇")))</f>
        <v>×</v>
      </c>
      <c r="FL113" s="29" t="str">
        <f ca="1">IF(OR(FL$9="×",FL$10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〇")))</f>
        <v>×</v>
      </c>
      <c r="FM113" s="29" t="str">
        <f ca="1">IF(OR(FM$9="×",FM$10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〇")))</f>
        <v>×</v>
      </c>
      <c r="FN113" s="30" t="str">
        <f ca="1">IF(OR(FN$9="×",FN$10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〇")))</f>
        <v>×</v>
      </c>
      <c r="FO113" s="29" t="str">
        <f ca="1">IF(OR(FO$9="×",FO$10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〇")))</f>
        <v>×</v>
      </c>
      <c r="FP113" s="29" t="str">
        <f ca="1">IF(OR(FP$9="×",FP$10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〇")))</f>
        <v>×</v>
      </c>
      <c r="FQ113" s="29" t="str">
        <f ca="1">IF(OR(FQ$9="×",FQ$10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〇")))</f>
        <v>×</v>
      </c>
      <c r="FR113" s="29" t="str">
        <f ca="1">IF(OR(FR$9="×",FR$10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〇")))</f>
        <v>×</v>
      </c>
      <c r="FS113" s="28" t="str">
        <f ca="1">IF(OR(FS$9="×",FS$10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〇")))</f>
        <v>×</v>
      </c>
      <c r="FT113" s="29" t="str">
        <f ca="1">IF(OR(FT$9="×",FT$10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〇")))</f>
        <v>×</v>
      </c>
      <c r="FU113" s="29" t="str">
        <f ca="1">IF(OR(FU$9="×",FU$10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〇")))</f>
        <v>×</v>
      </c>
      <c r="FV113" s="30" t="str">
        <f ca="1">IF(OR(FV$9="×",FV$10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〇")))</f>
        <v>×</v>
      </c>
      <c r="FW113" s="29" t="str">
        <f ca="1">IF(OR(FW$9="×",FW$10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〇")))</f>
        <v>×</v>
      </c>
      <c r="FX113" s="29" t="str">
        <f ca="1">IF(OR(FX$9="×",FX$10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〇")))</f>
        <v>×</v>
      </c>
      <c r="FY113" s="37" t="str">
        <f ca="1">IF(OR(FY$9="×",FY$10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〇")))</f>
        <v>×</v>
      </c>
    </row>
    <row r="114" spans="1:181">
      <c r="A114" s="16"/>
      <c r="B114" s="72" t="s">
        <v>96</v>
      </c>
      <c r="C114" s="73"/>
      <c r="D114" s="11" t="s">
        <v>158</v>
      </c>
      <c r="E114" s="10" t="str">
        <f>INDEX(施設情報!$D$1:$D$1000,MATCH(D114,施設情報!$C$1:$C$1000,0))</f>
        <v>1</v>
      </c>
      <c r="F114" s="11"/>
      <c r="G114" s="8" t="str">
        <f t="shared" si="42"/>
        <v>008-46391</v>
      </c>
      <c r="H114" s="10" t="str">
        <f t="shared" ref="H114" si="48">$D114&amp;"-"&amp;$AL$5</f>
        <v>008-46392</v>
      </c>
      <c r="I114" s="10" t="str">
        <f t="shared" si="43"/>
        <v>008-46393</v>
      </c>
      <c r="J114" s="10" t="str">
        <f t="shared" si="44"/>
        <v>008-46394</v>
      </c>
      <c r="K114" s="10" t="str">
        <f t="shared" si="45"/>
        <v>008-46395</v>
      </c>
      <c r="L114" s="10" t="str">
        <f t="shared" si="46"/>
        <v>008-46396</v>
      </c>
      <c r="M114" s="10" t="str">
        <f t="shared" si="47"/>
        <v>008-46397</v>
      </c>
      <c r="N114" s="36" t="str">
        <f ca="1">IF(OR(N$9="×",N$10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〇")))</f>
        <v>△</v>
      </c>
      <c r="O114" s="36" t="str">
        <f ca="1">IF(OR(O$9="×",O$10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〇")))</f>
        <v>△</v>
      </c>
      <c r="P114" s="36" t="str">
        <f ca="1">IF(OR(P$9="×",P$10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〇")))</f>
        <v>△</v>
      </c>
      <c r="Q114" s="36" t="str">
        <f ca="1">IF(OR(Q$9="×",Q$10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〇")))</f>
        <v>△</v>
      </c>
      <c r="R114" s="36" t="str">
        <f ca="1">IF(OR(R$9="×",R$10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〇")))</f>
        <v>△</v>
      </c>
      <c r="S114" s="36" t="str">
        <f ca="1">IF(OR(S$9="×",S$10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〇")))</f>
        <v>△</v>
      </c>
      <c r="T114" s="36" t="str">
        <f ca="1">IF(OR(T$9="×",T$10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〇")))</f>
        <v>△</v>
      </c>
      <c r="U114" s="36" t="str">
        <f ca="1">IF(OR(U$9="×",U$10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〇")))</f>
        <v>△</v>
      </c>
      <c r="V114" s="36" t="str">
        <f ca="1">IF(OR(V$9="×",V$10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〇")))</f>
        <v>△</v>
      </c>
      <c r="W114" s="36" t="str">
        <f ca="1">IF(OR(W$9="×",W$10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〇")))</f>
        <v>〇</v>
      </c>
      <c r="X114" s="36" t="str">
        <f ca="1">IF(OR(X$9="×",X$10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〇")))</f>
        <v>〇</v>
      </c>
      <c r="Y114" s="36" t="str">
        <f ca="1">IF(OR(Y$9="×",Y$10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〇")))</f>
        <v>〇</v>
      </c>
      <c r="Z114" s="36" t="str">
        <f ca="1">IF(OR(Z$9="×",Z$10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〇")))</f>
        <v>〇</v>
      </c>
      <c r="AA114" s="36" t="str">
        <f ca="1">IF(OR(AA$9="×",AA$10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〇")))</f>
        <v>〇</v>
      </c>
      <c r="AB114" s="36" t="str">
        <f ca="1">IF(OR(AB$9="×",AB$10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〇")))</f>
        <v>〇</v>
      </c>
      <c r="AC114" s="36" t="str">
        <f ca="1">IF(OR(AC$9="×",AC$10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〇")))</f>
        <v>〇</v>
      </c>
      <c r="AD114" s="36" t="str">
        <f ca="1">IF(OR(AD$9="×",AD$10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〇")))</f>
        <v>〇</v>
      </c>
      <c r="AE114" s="36" t="str">
        <f ca="1">IF(OR(AE$9="×",AE$10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〇")))</f>
        <v>△</v>
      </c>
      <c r="AF114" s="36" t="str">
        <f ca="1">IF(OR(AF$9="×",AF$10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〇")))</f>
        <v>△</v>
      </c>
      <c r="AG114" s="36" t="str">
        <f ca="1">IF(OR(AG$9="×",AG$10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〇")))</f>
        <v>△</v>
      </c>
      <c r="AH114" s="36" t="str">
        <f ca="1">IF(OR(AH$9="×",AH$10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〇")))</f>
        <v>△</v>
      </c>
      <c r="AI114" s="36" t="str">
        <f ca="1">IF(OR(AI$9="×",AI$10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〇")))</f>
        <v>△</v>
      </c>
      <c r="AJ114" s="36" t="str">
        <f ca="1">IF(OR(AJ$9="×",AJ$10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〇")))</f>
        <v>△</v>
      </c>
      <c r="AK114" s="36" t="str">
        <f ca="1">IF(OR(AK$9="×",AK$10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〇")))</f>
        <v>△</v>
      </c>
      <c r="AL114" s="36" t="str">
        <f ca="1">IF(OR(AL$9="×",AL$10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〇")))</f>
        <v>△</v>
      </c>
      <c r="AM114" s="36" t="str">
        <f ca="1">IF(OR(AM$9="×",AM$10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〇")))</f>
        <v>△</v>
      </c>
      <c r="AN114" s="36" t="str">
        <f ca="1">IF(OR(AN$9="×",AN$10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〇")))</f>
        <v>△</v>
      </c>
      <c r="AO114" s="36" t="str">
        <f ca="1">IF(OR(AO$9="×",AO$10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〇")))</f>
        <v>△</v>
      </c>
      <c r="AP114" s="36" t="str">
        <f ca="1">IF(OR(AP$9="×",AP$10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〇")))</f>
        <v>△</v>
      </c>
      <c r="AQ114" s="36" t="str">
        <f ca="1">IF(OR(AQ$9="×",AQ$10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〇")))</f>
        <v>△</v>
      </c>
      <c r="AR114" s="36" t="str">
        <f ca="1">IF(OR(AR$9="×",AR$10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〇")))</f>
        <v>△</v>
      </c>
      <c r="AS114" s="36" t="str">
        <f ca="1">IF(OR(AS$9="×",AS$10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〇")))</f>
        <v>△</v>
      </c>
      <c r="AT114" s="36" t="str">
        <f ca="1">IF(OR(AT$9="×",AT$10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〇")))</f>
        <v>△</v>
      </c>
      <c r="AU114" s="36" t="str">
        <f ca="1">IF(OR(AU$9="×",AU$10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〇")))</f>
        <v>〇</v>
      </c>
      <c r="AV114" s="36" t="str">
        <f ca="1">IF(OR(AV$9="×",AV$10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〇")))</f>
        <v>〇</v>
      </c>
      <c r="AW114" s="36" t="str">
        <f ca="1">IF(OR(AW$9="×",AW$10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〇")))</f>
        <v>〇</v>
      </c>
      <c r="AX114" s="36" t="str">
        <f ca="1">IF(OR(AX$9="×",AX$10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〇")))</f>
        <v>〇</v>
      </c>
      <c r="AY114" s="36" t="str">
        <f ca="1">IF(OR(AY$9="×",AY$10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〇")))</f>
        <v>〇</v>
      </c>
      <c r="AZ114" s="36" t="str">
        <f ca="1">IF(OR(AZ$9="×",AZ$10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〇")))</f>
        <v>〇</v>
      </c>
      <c r="BA114" s="36" t="str">
        <f ca="1">IF(OR(BA$9="×",BA$10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〇")))</f>
        <v>〇</v>
      </c>
      <c r="BB114" s="36" t="str">
        <f ca="1">IF(OR(BB$9="×",BB$10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〇")))</f>
        <v>〇</v>
      </c>
      <c r="BC114" s="36" t="str">
        <f ca="1">IF(OR(BC$9="×",BC$10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〇")))</f>
        <v>△</v>
      </c>
      <c r="BD114" s="36" t="str">
        <f ca="1">IF(OR(BD$9="×",BD$10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〇")))</f>
        <v>△</v>
      </c>
      <c r="BE114" s="36" t="str">
        <f ca="1">IF(OR(BE$9="×",BE$10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〇")))</f>
        <v>△</v>
      </c>
      <c r="BF114" s="36" t="str">
        <f ca="1">IF(OR(BF$9="×",BF$10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〇")))</f>
        <v>△</v>
      </c>
      <c r="BG114" s="36" t="str">
        <f ca="1">IF(OR(BG$9="×",BG$10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〇")))</f>
        <v>△</v>
      </c>
      <c r="BH114" s="36" t="str">
        <f ca="1">IF(OR(BH$9="×",BH$10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〇")))</f>
        <v>△</v>
      </c>
      <c r="BI114" s="36" t="str">
        <f ca="1">IF(OR(BI$9="×",BI$10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〇")))</f>
        <v>△</v>
      </c>
      <c r="BJ114" s="36" t="str">
        <f ca="1">IF(OR(BJ$9="×",BJ$10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〇")))</f>
        <v>△</v>
      </c>
      <c r="BK114" s="36" t="str">
        <f ca="1">IF(OR(BK$9="×",BK$10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〇")))</f>
        <v>△</v>
      </c>
      <c r="BL114" s="36" t="str">
        <f ca="1">IF(OR(BL$9="×",BL$10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〇")))</f>
        <v>△</v>
      </c>
      <c r="BM114" s="36" t="str">
        <f ca="1">IF(OR(BM$9="×",BM$10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〇")))</f>
        <v>△</v>
      </c>
      <c r="BN114" s="36" t="str">
        <f ca="1">IF(OR(BN$9="×",BN$10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〇")))</f>
        <v>△</v>
      </c>
      <c r="BO114" s="36" t="str">
        <f ca="1">IF(OR(BO$9="×",BO$10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〇")))</f>
        <v>△</v>
      </c>
      <c r="BP114" s="36" t="str">
        <f ca="1">IF(OR(BP$9="×",BP$10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〇")))</f>
        <v>△</v>
      </c>
      <c r="BQ114" s="36" t="str">
        <f ca="1">IF(OR(BQ$9="×",BQ$10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〇")))</f>
        <v>△</v>
      </c>
      <c r="BR114" s="36" t="str">
        <f ca="1">IF(OR(BR$9="×",BR$10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〇")))</f>
        <v>△</v>
      </c>
      <c r="BS114" s="36" t="str">
        <f ca="1">IF(OR(BS$9="×",BS$10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〇")))</f>
        <v>〇</v>
      </c>
      <c r="BT114" s="36" t="str">
        <f ca="1">IF(OR(BT$9="×",BT$10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〇")))</f>
        <v>〇</v>
      </c>
      <c r="BU114" s="36" t="str">
        <f ca="1">IF(OR(BU$9="×",BU$10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〇")))</f>
        <v>〇</v>
      </c>
      <c r="BV114" s="36" t="str">
        <f ca="1">IF(OR(BV$9="×",BV$10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〇")))</f>
        <v>〇</v>
      </c>
      <c r="BW114" s="36" t="str">
        <f ca="1">IF(OR(BW$9="×",BW$10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〇")))</f>
        <v>〇</v>
      </c>
      <c r="BX114" s="36" t="str">
        <f ca="1">IF(OR(BX$9="×",BX$10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〇")))</f>
        <v>〇</v>
      </c>
      <c r="BY114" s="36" t="str">
        <f ca="1">IF(OR(BY$9="×",BY$10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〇")))</f>
        <v>〇</v>
      </c>
      <c r="BZ114" s="36" t="str">
        <f ca="1">IF(OR(BZ$9="×",BZ$10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〇")))</f>
        <v>〇</v>
      </c>
      <c r="CA114" s="36" t="str">
        <f ca="1">IF(OR(CA$9="×",CA$10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〇")))</f>
        <v>△</v>
      </c>
      <c r="CB114" s="36" t="str">
        <f ca="1">IF(OR(CB$9="×",CB$10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〇")))</f>
        <v>△</v>
      </c>
      <c r="CC114" s="36" t="str">
        <f ca="1">IF(OR(CC$9="×",CC$10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〇")))</f>
        <v>△</v>
      </c>
      <c r="CD114" s="36" t="str">
        <f ca="1">IF(OR(CD$9="×",CD$10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〇")))</f>
        <v>△</v>
      </c>
      <c r="CE114" s="36" t="str">
        <f ca="1">IF(OR(CE$9="×",CE$10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〇")))</f>
        <v>△</v>
      </c>
      <c r="CF114" s="36" t="str">
        <f ca="1">IF(OR(CF$9="×",CF$10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〇")))</f>
        <v>△</v>
      </c>
      <c r="CG114" s="36" t="str">
        <f ca="1">IF(OR(CG$9="×",CG$10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〇")))</f>
        <v>△</v>
      </c>
      <c r="CH114" s="36" t="str">
        <f ca="1">IF(OR(CH$9="×",CH$10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〇")))</f>
        <v>△</v>
      </c>
      <c r="CI114" s="36" t="str">
        <f ca="1">IF(OR(CI$9="×",CI$10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〇")))</f>
        <v>△</v>
      </c>
      <c r="CJ114" s="36" t="str">
        <f ca="1">IF(OR(CJ$9="×",CJ$10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〇")))</f>
        <v>△</v>
      </c>
      <c r="CK114" s="36" t="str">
        <f ca="1">IF(OR(CK$9="×",CK$10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〇")))</f>
        <v>△</v>
      </c>
      <c r="CL114" s="36" t="str">
        <f ca="1">IF(OR(CL$9="×",CL$10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〇")))</f>
        <v>△</v>
      </c>
      <c r="CM114" s="36" t="str">
        <f ca="1">IF(OR(CM$9="×",CM$10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〇")))</f>
        <v>△</v>
      </c>
      <c r="CN114" s="36" t="str">
        <f ca="1">IF(OR(CN$9="×",CN$10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〇")))</f>
        <v>△</v>
      </c>
      <c r="CO114" s="36" t="str">
        <f ca="1">IF(OR(CO$9="×",CO$10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〇")))</f>
        <v>△</v>
      </c>
      <c r="CP114" s="36" t="str">
        <f ca="1">IF(OR(CP$9="×",CP$10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〇")))</f>
        <v>△</v>
      </c>
      <c r="CQ114" s="36" t="str">
        <f ca="1">IF(OR(CQ$9="×",CQ$10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〇")))</f>
        <v>〇</v>
      </c>
      <c r="CR114" s="36" t="str">
        <f ca="1">IF(OR(CR$9="×",CR$10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〇")))</f>
        <v>〇</v>
      </c>
      <c r="CS114" s="36" t="str">
        <f ca="1">IF(OR(CS$9="×",CS$10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〇")))</f>
        <v>〇</v>
      </c>
      <c r="CT114" s="36" t="str">
        <f ca="1">IF(OR(CT$9="×",CT$10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〇")))</f>
        <v>〇</v>
      </c>
      <c r="CU114" s="36" t="str">
        <f ca="1">IF(OR(CU$9="×",CU$10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〇")))</f>
        <v>〇</v>
      </c>
      <c r="CV114" s="36" t="str">
        <f ca="1">IF(OR(CV$9="×",CV$10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〇")))</f>
        <v>〇</v>
      </c>
      <c r="CW114" s="36" t="str">
        <f ca="1">IF(OR(CW$9="×",CW$10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〇")))</f>
        <v>〇</v>
      </c>
      <c r="CX114" s="36" t="str">
        <f ca="1">IF(OR(CX$9="×",CX$10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〇")))</f>
        <v>〇</v>
      </c>
      <c r="CY114" s="36" t="str">
        <f ca="1">IF(OR(CY$9="×",CY$10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〇")))</f>
        <v>△</v>
      </c>
      <c r="CZ114" s="36" t="str">
        <f ca="1">IF(OR(CZ$9="×",CZ$10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〇")))</f>
        <v>△</v>
      </c>
      <c r="DA114" s="36" t="str">
        <f ca="1">IF(OR(DA$9="×",DA$10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〇")))</f>
        <v>△</v>
      </c>
      <c r="DB114" s="36" t="str">
        <f ca="1">IF(OR(DB$9="×",DB$10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〇")))</f>
        <v>△</v>
      </c>
      <c r="DC114" s="36" t="str">
        <f ca="1">IF(OR(DC$9="×",DC$10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〇")))</f>
        <v>△</v>
      </c>
      <c r="DD114" s="36" t="str">
        <f ca="1">IF(OR(DD$9="×",DD$10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〇")))</f>
        <v>△</v>
      </c>
      <c r="DE114" s="36" t="str">
        <f ca="1">IF(OR(DE$9="×",DE$10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〇")))</f>
        <v>△</v>
      </c>
      <c r="DF114" s="36" t="str">
        <f ca="1">IF(OR(DF$9="×",DF$10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〇")))</f>
        <v>△</v>
      </c>
      <c r="DG114" s="36" t="str">
        <f ca="1">IF(OR(DG$9="×",DG$10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〇")))</f>
        <v>△</v>
      </c>
      <c r="DH114" s="36" t="str">
        <f ca="1">IF(OR(DH$9="×",DH$10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〇")))</f>
        <v>△</v>
      </c>
      <c r="DI114" s="36" t="str">
        <f ca="1">IF(OR(DI$9="×",DI$10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〇")))</f>
        <v>△</v>
      </c>
      <c r="DJ114" s="36" t="str">
        <f ca="1">IF(OR(DJ$9="×",DJ$10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〇")))</f>
        <v>△</v>
      </c>
      <c r="DK114" s="36" t="str">
        <f ca="1">IF(OR(DK$9="×",DK$10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〇")))</f>
        <v>△</v>
      </c>
      <c r="DL114" s="36" t="str">
        <f ca="1">IF(OR(DL$9="×",DL$10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〇")))</f>
        <v>△</v>
      </c>
      <c r="DM114" s="36" t="str">
        <f ca="1">IF(OR(DM$9="×",DM$10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〇")))</f>
        <v>△</v>
      </c>
      <c r="DN114" s="36" t="str">
        <f ca="1">IF(OR(DN$9="×",DN$10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〇")))</f>
        <v>△</v>
      </c>
      <c r="DO114" s="36" t="str">
        <f ca="1">IF(OR(DO$9="×",DO$10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〇")))</f>
        <v>〇</v>
      </c>
      <c r="DP114" s="36" t="str">
        <f ca="1">IF(OR(DP$9="×",DP$10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〇")))</f>
        <v>〇</v>
      </c>
      <c r="DQ114" s="36" t="str">
        <f ca="1">IF(OR(DQ$9="×",DQ$10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〇")))</f>
        <v>〇</v>
      </c>
      <c r="DR114" s="36" t="str">
        <f ca="1">IF(OR(DR$9="×",DR$10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〇")))</f>
        <v>〇</v>
      </c>
      <c r="DS114" s="36" t="str">
        <f ca="1">IF(OR(DS$9="×",DS$10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〇")))</f>
        <v>〇</v>
      </c>
      <c r="DT114" s="36" t="str">
        <f ca="1">IF(OR(DT$9="×",DT$10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〇")))</f>
        <v>〇</v>
      </c>
      <c r="DU114" s="36" t="str">
        <f ca="1">IF(OR(DU$9="×",DU$10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〇")))</f>
        <v>〇</v>
      </c>
      <c r="DV114" s="36" t="str">
        <f ca="1">IF(OR(DV$9="×",DV$10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〇")))</f>
        <v>〇</v>
      </c>
      <c r="DW114" s="36" t="str">
        <f ca="1">IF(OR(DW$9="×",DW$10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〇")))</f>
        <v>△</v>
      </c>
      <c r="DX114" s="36" t="str">
        <f ca="1">IF(OR(DX$9="×",DX$10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〇")))</f>
        <v>△</v>
      </c>
      <c r="DY114" s="36" t="str">
        <f ca="1">IF(OR(DY$9="×",DY$10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〇")))</f>
        <v>△</v>
      </c>
      <c r="DZ114" s="36" t="str">
        <f ca="1">IF(OR(DZ$9="×",DZ$10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〇")))</f>
        <v>△</v>
      </c>
      <c r="EA114" s="36" t="str">
        <f ca="1">IF(OR(EA$9="×",EA$10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〇")))</f>
        <v>△</v>
      </c>
      <c r="EB114" s="36" t="str">
        <f ca="1">IF(OR(EB$9="×",EB$10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〇")))</f>
        <v>△</v>
      </c>
      <c r="EC114" s="36" t="str">
        <f ca="1">IF(OR(EC$9="×",EC$10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〇")))</f>
        <v>△</v>
      </c>
      <c r="ED114" s="36" t="str">
        <f ca="1">IF(OR(ED$9="×",ED$10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〇")))</f>
        <v>×</v>
      </c>
      <c r="EE114" s="36" t="str">
        <f ca="1">IF(OR(EE$9="×",EE$10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〇")))</f>
        <v>×</v>
      </c>
      <c r="EF114" s="36" t="str">
        <f ca="1">IF(OR(EF$9="×",EF$10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〇")))</f>
        <v>×</v>
      </c>
      <c r="EG114" s="36" t="str">
        <f ca="1">IF(OR(EG$9="×",EG$10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〇")))</f>
        <v>×</v>
      </c>
      <c r="EH114" s="36" t="str">
        <f ca="1">IF(OR(EH$9="×",EH$10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〇")))</f>
        <v>×</v>
      </c>
      <c r="EI114" s="36" t="str">
        <f ca="1">IF(OR(EI$9="×",EI$10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〇")))</f>
        <v>×</v>
      </c>
      <c r="EJ114" s="36" t="str">
        <f ca="1">IF(OR(EJ$9="×",EJ$10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〇")))</f>
        <v>×</v>
      </c>
      <c r="EK114" s="36" t="str">
        <f ca="1">IF(OR(EK$9="×",EK$10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〇")))</f>
        <v>×</v>
      </c>
      <c r="EL114" s="36" t="str">
        <f ca="1">IF(OR(EL$9="×",EL$10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〇")))</f>
        <v>×</v>
      </c>
      <c r="EM114" s="36" t="str">
        <f ca="1">IF(OR(EM$9="×",EM$10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〇")))</f>
        <v>×</v>
      </c>
      <c r="EN114" s="36" t="str">
        <f ca="1">IF(OR(EN$9="×",EN$10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〇")))</f>
        <v>×</v>
      </c>
      <c r="EO114" s="36" t="str">
        <f ca="1">IF(OR(EO$9="×",EO$10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〇")))</f>
        <v>×</v>
      </c>
      <c r="EP114" s="36" t="str">
        <f ca="1">IF(OR(EP$9="×",EP$10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〇")))</f>
        <v>×</v>
      </c>
      <c r="EQ114" s="36" t="str">
        <f ca="1">IF(OR(EQ$9="×",EQ$10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〇")))</f>
        <v>×</v>
      </c>
      <c r="ER114" s="36" t="str">
        <f ca="1">IF(OR(ER$9="×",ER$10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〇")))</f>
        <v>×</v>
      </c>
      <c r="ES114" s="36" t="str">
        <f ca="1">IF(OR(ES$9="×",ES$10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〇")))</f>
        <v>×</v>
      </c>
      <c r="ET114" s="36" t="str">
        <f ca="1">IF(OR(ET$9="×",ET$10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〇")))</f>
        <v>×</v>
      </c>
      <c r="EU114" s="36" t="str">
        <f ca="1">IF(OR(EU$9="×",EU$10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〇")))</f>
        <v>×</v>
      </c>
      <c r="EV114" s="36" t="str">
        <f ca="1">IF(OR(EV$9="×",EV$10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〇")))</f>
        <v>×</v>
      </c>
      <c r="EW114" s="36" t="str">
        <f ca="1">IF(OR(EW$9="×",EW$10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〇")))</f>
        <v>×</v>
      </c>
      <c r="EX114" s="36" t="str">
        <f ca="1">IF(OR(EX$9="×",EX$10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〇")))</f>
        <v>×</v>
      </c>
      <c r="EY114" s="36" t="str">
        <f ca="1">IF(OR(EY$9="×",EY$10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〇")))</f>
        <v>×</v>
      </c>
      <c r="EZ114" s="36" t="str">
        <f ca="1">IF(OR(EZ$9="×",EZ$10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〇")))</f>
        <v>×</v>
      </c>
      <c r="FA114" s="36" t="str">
        <f ca="1">IF(OR(FA$9="×",FA$10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〇")))</f>
        <v>×</v>
      </c>
      <c r="FB114" s="36" t="str">
        <f ca="1">IF(OR(FB$9="×",FB$10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〇")))</f>
        <v>×</v>
      </c>
      <c r="FC114" s="36" t="str">
        <f ca="1">IF(OR(FC$9="×",FC$10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〇")))</f>
        <v>×</v>
      </c>
      <c r="FD114" s="36" t="str">
        <f ca="1">IF(OR(FD$9="×",FD$10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〇")))</f>
        <v>×</v>
      </c>
      <c r="FE114" s="36" t="str">
        <f ca="1">IF(OR(FE$9="×",FE$10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〇")))</f>
        <v>×</v>
      </c>
      <c r="FF114" s="36" t="str">
        <f ca="1">IF(OR(FF$9="×",FF$10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〇")))</f>
        <v>×</v>
      </c>
      <c r="FG114" s="36" t="str">
        <f ca="1">IF(OR(FG$9="×",FG$10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〇")))</f>
        <v>×</v>
      </c>
      <c r="FH114" s="36" t="str">
        <f ca="1">IF(OR(FH$9="×",FH$10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〇")))</f>
        <v>×</v>
      </c>
      <c r="FI114" s="36" t="str">
        <f ca="1">IF(OR(FI$9="×",FI$10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〇")))</f>
        <v>×</v>
      </c>
      <c r="FJ114" s="36" t="str">
        <f ca="1">IF(OR(FJ$9="×",FJ$10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〇")))</f>
        <v>×</v>
      </c>
      <c r="FK114" s="36" t="str">
        <f ca="1">IF(OR(FK$9="×",FK$10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〇")))</f>
        <v>×</v>
      </c>
      <c r="FL114" s="36" t="str">
        <f ca="1">IF(OR(FL$9="×",FL$10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〇")))</f>
        <v>×</v>
      </c>
      <c r="FM114" s="36" t="str">
        <f ca="1">IF(OR(FM$9="×",FM$10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〇")))</f>
        <v>×</v>
      </c>
      <c r="FN114" s="36" t="str">
        <f ca="1">IF(OR(FN$9="×",FN$10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〇")))</f>
        <v>×</v>
      </c>
      <c r="FO114" s="36" t="str">
        <f ca="1">IF(OR(FO$9="×",FO$10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〇")))</f>
        <v>×</v>
      </c>
      <c r="FP114" s="36" t="str">
        <f ca="1">IF(OR(FP$9="×",FP$10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〇")))</f>
        <v>×</v>
      </c>
      <c r="FQ114" s="36" t="str">
        <f ca="1">IF(OR(FQ$9="×",FQ$10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〇")))</f>
        <v>×</v>
      </c>
      <c r="FR114" s="36" t="str">
        <f ca="1">IF(OR(FR$9="×",FR$10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〇")))</f>
        <v>×</v>
      </c>
      <c r="FS114" s="36" t="str">
        <f ca="1">IF(OR(FS$9="×",FS$10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〇")))</f>
        <v>×</v>
      </c>
      <c r="FT114" s="36" t="str">
        <f ca="1">IF(OR(FT$9="×",FT$10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〇")))</f>
        <v>×</v>
      </c>
      <c r="FU114" s="36" t="str">
        <f ca="1">IF(OR(FU$9="×",FU$10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〇")))</f>
        <v>×</v>
      </c>
      <c r="FV114" s="36" t="str">
        <f ca="1">IF(OR(FV$9="×",FV$10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〇")))</f>
        <v>×</v>
      </c>
      <c r="FW114" s="36" t="str">
        <f ca="1">IF(OR(FW$9="×",FW$10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〇")))</f>
        <v>×</v>
      </c>
      <c r="FX114" s="36" t="str">
        <f ca="1">IF(OR(FX$9="×",FX$10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〇")))</f>
        <v>×</v>
      </c>
      <c r="FY114" s="36" t="str">
        <f ca="1">IF(OR(FY$9="×",FY$10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〇")))</f>
        <v>×</v>
      </c>
    </row>
    <row r="115" spans="1:181">
      <c r="B115" s="206" t="s">
        <v>475</v>
      </c>
      <c r="N115" t="str">
        <f ca="1">IF(COUNTIF(N$116:N$121,"×")&lt;&gt;0,"×","-")</f>
        <v>-</v>
      </c>
      <c r="O115" t="str">
        <f t="shared" ref="O115:BZ115" ca="1" si="49">IF(COUNTIF(O$116:O$121,"×")&lt;&gt;0,"×","-")</f>
        <v>-</v>
      </c>
      <c r="P115" t="str">
        <f t="shared" ca="1" si="49"/>
        <v>-</v>
      </c>
      <c r="Q115" t="str">
        <f t="shared" ca="1" si="49"/>
        <v>-</v>
      </c>
      <c r="R115" t="str">
        <f t="shared" ca="1" si="49"/>
        <v>-</v>
      </c>
      <c r="S115" t="str">
        <f t="shared" ca="1" si="49"/>
        <v>-</v>
      </c>
      <c r="T115" t="str">
        <f t="shared" ca="1" si="49"/>
        <v>-</v>
      </c>
      <c r="U115" t="str">
        <f t="shared" ca="1" si="49"/>
        <v>-</v>
      </c>
      <c r="V115" t="str">
        <f t="shared" ca="1" si="49"/>
        <v>-</v>
      </c>
      <c r="W115" t="str">
        <f t="shared" ca="1" si="49"/>
        <v>-</v>
      </c>
      <c r="X115" t="str">
        <f t="shared" ca="1" si="49"/>
        <v>-</v>
      </c>
      <c r="Y115" t="str">
        <f t="shared" ca="1" si="49"/>
        <v>-</v>
      </c>
      <c r="Z115" t="str">
        <f t="shared" ca="1" si="49"/>
        <v>-</v>
      </c>
      <c r="AA115" t="str">
        <f t="shared" ca="1" si="49"/>
        <v>-</v>
      </c>
      <c r="AB115" t="str">
        <f t="shared" ca="1" si="49"/>
        <v>-</v>
      </c>
      <c r="AC115" t="str">
        <f t="shared" ca="1" si="49"/>
        <v>-</v>
      </c>
      <c r="AD115" t="str">
        <f t="shared" ca="1" si="49"/>
        <v>-</v>
      </c>
      <c r="AE115" t="str">
        <f t="shared" ca="1" si="49"/>
        <v>-</v>
      </c>
      <c r="AF115" t="str">
        <f t="shared" ca="1" si="49"/>
        <v>-</v>
      </c>
      <c r="AG115" t="str">
        <f t="shared" ca="1" si="49"/>
        <v>-</v>
      </c>
      <c r="AH115" t="str">
        <f t="shared" ca="1" si="49"/>
        <v>-</v>
      </c>
      <c r="AI115" t="str">
        <f t="shared" ca="1" si="49"/>
        <v>-</v>
      </c>
      <c r="AJ115" t="str">
        <f t="shared" ca="1" si="49"/>
        <v>-</v>
      </c>
      <c r="AK115" t="str">
        <f t="shared" ca="1" si="49"/>
        <v>-</v>
      </c>
      <c r="AL115" t="str">
        <f t="shared" ca="1" si="49"/>
        <v>-</v>
      </c>
      <c r="AM115" t="str">
        <f t="shared" ca="1" si="49"/>
        <v>-</v>
      </c>
      <c r="AN115" t="str">
        <f t="shared" ca="1" si="49"/>
        <v>-</v>
      </c>
      <c r="AO115" t="str">
        <f t="shared" ca="1" si="49"/>
        <v>-</v>
      </c>
      <c r="AP115" t="str">
        <f t="shared" ca="1" si="49"/>
        <v>-</v>
      </c>
      <c r="AQ115" t="str">
        <f t="shared" ca="1" si="49"/>
        <v>-</v>
      </c>
      <c r="AR115" t="str">
        <f t="shared" ca="1" si="49"/>
        <v>-</v>
      </c>
      <c r="AS115" t="str">
        <f t="shared" ca="1" si="49"/>
        <v>-</v>
      </c>
      <c r="AT115" t="str">
        <f t="shared" ca="1" si="49"/>
        <v>-</v>
      </c>
      <c r="AU115" t="str">
        <f t="shared" ca="1" si="49"/>
        <v>-</v>
      </c>
      <c r="AV115" t="str">
        <f t="shared" ca="1" si="49"/>
        <v>-</v>
      </c>
      <c r="AW115" t="str">
        <f t="shared" ca="1" si="49"/>
        <v>-</v>
      </c>
      <c r="AX115" t="str">
        <f t="shared" ca="1" si="49"/>
        <v>-</v>
      </c>
      <c r="AY115" t="str">
        <f t="shared" ca="1" si="49"/>
        <v>-</v>
      </c>
      <c r="AZ115" t="str">
        <f t="shared" ca="1" si="49"/>
        <v>-</v>
      </c>
      <c r="BA115" t="str">
        <f t="shared" ca="1" si="49"/>
        <v>-</v>
      </c>
      <c r="BB115" t="str">
        <f t="shared" ca="1" si="49"/>
        <v>-</v>
      </c>
      <c r="BC115" t="str">
        <f t="shared" ca="1" si="49"/>
        <v>-</v>
      </c>
      <c r="BD115" t="str">
        <f t="shared" ca="1" si="49"/>
        <v>-</v>
      </c>
      <c r="BE115" t="str">
        <f t="shared" ca="1" si="49"/>
        <v>-</v>
      </c>
      <c r="BF115" t="str">
        <f t="shared" ca="1" si="49"/>
        <v>-</v>
      </c>
      <c r="BG115" t="str">
        <f t="shared" ca="1" si="49"/>
        <v>-</v>
      </c>
      <c r="BH115" t="str">
        <f t="shared" ca="1" si="49"/>
        <v>-</v>
      </c>
      <c r="BI115" t="str">
        <f t="shared" ca="1" si="49"/>
        <v>-</v>
      </c>
      <c r="BJ115" t="str">
        <f t="shared" ca="1" si="49"/>
        <v>-</v>
      </c>
      <c r="BK115" t="str">
        <f t="shared" ca="1" si="49"/>
        <v>-</v>
      </c>
      <c r="BL115" t="str">
        <f t="shared" ca="1" si="49"/>
        <v>-</v>
      </c>
      <c r="BM115" t="str">
        <f t="shared" ca="1" si="49"/>
        <v>-</v>
      </c>
      <c r="BN115" t="str">
        <f t="shared" ca="1" si="49"/>
        <v>-</v>
      </c>
      <c r="BO115" t="str">
        <f t="shared" ca="1" si="49"/>
        <v>-</v>
      </c>
      <c r="BP115" t="str">
        <f t="shared" ca="1" si="49"/>
        <v>-</v>
      </c>
      <c r="BQ115" t="str">
        <f t="shared" ca="1" si="49"/>
        <v>-</v>
      </c>
      <c r="BR115" t="str">
        <f t="shared" ca="1" si="49"/>
        <v>-</v>
      </c>
      <c r="BS115" t="str">
        <f t="shared" ca="1" si="49"/>
        <v>-</v>
      </c>
      <c r="BT115" t="str">
        <f t="shared" ca="1" si="49"/>
        <v>-</v>
      </c>
      <c r="BU115" t="str">
        <f t="shared" ca="1" si="49"/>
        <v>-</v>
      </c>
      <c r="BV115" t="str">
        <f t="shared" ca="1" si="49"/>
        <v>-</v>
      </c>
      <c r="BW115" t="str">
        <f t="shared" ca="1" si="49"/>
        <v>-</v>
      </c>
      <c r="BX115" t="str">
        <f t="shared" ca="1" si="49"/>
        <v>-</v>
      </c>
      <c r="BY115" t="str">
        <f t="shared" ca="1" si="49"/>
        <v>-</v>
      </c>
      <c r="BZ115" t="str">
        <f t="shared" ca="1" si="49"/>
        <v>-</v>
      </c>
      <c r="CA115" t="str">
        <f t="shared" ref="CA115:EL115" ca="1" si="50">IF(COUNTIF(CA$116:CA$121,"×")&lt;&gt;0,"×","-")</f>
        <v>-</v>
      </c>
      <c r="CB115" t="str">
        <f t="shared" ca="1" si="50"/>
        <v>-</v>
      </c>
      <c r="CC115" t="str">
        <f t="shared" ca="1" si="50"/>
        <v>-</v>
      </c>
      <c r="CD115" t="str">
        <f t="shared" ca="1" si="50"/>
        <v>-</v>
      </c>
      <c r="CE115" t="str">
        <f t="shared" ca="1" si="50"/>
        <v>-</v>
      </c>
      <c r="CF115" t="str">
        <f t="shared" ca="1" si="50"/>
        <v>-</v>
      </c>
      <c r="CG115" t="str">
        <f t="shared" ca="1" si="50"/>
        <v>-</v>
      </c>
      <c r="CH115" t="str">
        <f t="shared" ca="1" si="50"/>
        <v>-</v>
      </c>
      <c r="CI115" t="str">
        <f t="shared" ca="1" si="50"/>
        <v>-</v>
      </c>
      <c r="CJ115" t="str">
        <f t="shared" ca="1" si="50"/>
        <v>-</v>
      </c>
      <c r="CK115" t="str">
        <f t="shared" ca="1" si="50"/>
        <v>-</v>
      </c>
      <c r="CL115" t="str">
        <f t="shared" ca="1" si="50"/>
        <v>-</v>
      </c>
      <c r="CM115" t="str">
        <f t="shared" ca="1" si="50"/>
        <v>-</v>
      </c>
      <c r="CN115" t="str">
        <f t="shared" ca="1" si="50"/>
        <v>-</v>
      </c>
      <c r="CO115" t="str">
        <f t="shared" ca="1" si="50"/>
        <v>-</v>
      </c>
      <c r="CP115" t="str">
        <f t="shared" ca="1" si="50"/>
        <v>-</v>
      </c>
      <c r="CQ115" t="str">
        <f t="shared" ca="1" si="50"/>
        <v>-</v>
      </c>
      <c r="CR115" t="str">
        <f t="shared" ca="1" si="50"/>
        <v>-</v>
      </c>
      <c r="CS115" t="str">
        <f t="shared" ca="1" si="50"/>
        <v>-</v>
      </c>
      <c r="CT115" t="str">
        <f t="shared" ca="1" si="50"/>
        <v>-</v>
      </c>
      <c r="CU115" t="str">
        <f t="shared" ca="1" si="50"/>
        <v>-</v>
      </c>
      <c r="CV115" t="str">
        <f t="shared" ca="1" si="50"/>
        <v>-</v>
      </c>
      <c r="CW115" t="str">
        <f t="shared" ca="1" si="50"/>
        <v>-</v>
      </c>
      <c r="CX115" t="str">
        <f t="shared" ca="1" si="50"/>
        <v>-</v>
      </c>
      <c r="CY115" t="str">
        <f t="shared" ca="1" si="50"/>
        <v>-</v>
      </c>
      <c r="CZ115" t="str">
        <f t="shared" ca="1" si="50"/>
        <v>-</v>
      </c>
      <c r="DA115" t="str">
        <f t="shared" ca="1" si="50"/>
        <v>-</v>
      </c>
      <c r="DB115" t="str">
        <f t="shared" ca="1" si="50"/>
        <v>-</v>
      </c>
      <c r="DC115" t="str">
        <f t="shared" ca="1" si="50"/>
        <v>-</v>
      </c>
      <c r="DD115" t="str">
        <f t="shared" ca="1" si="50"/>
        <v>-</v>
      </c>
      <c r="DE115" t="str">
        <f t="shared" ca="1" si="50"/>
        <v>-</v>
      </c>
      <c r="DF115" t="str">
        <f t="shared" ca="1" si="50"/>
        <v>-</v>
      </c>
      <c r="DG115" t="str">
        <f t="shared" ca="1" si="50"/>
        <v>-</v>
      </c>
      <c r="DH115" t="str">
        <f t="shared" ca="1" si="50"/>
        <v>-</v>
      </c>
      <c r="DI115" t="str">
        <f t="shared" ca="1" si="50"/>
        <v>-</v>
      </c>
      <c r="DJ115" t="str">
        <f t="shared" ca="1" si="50"/>
        <v>-</v>
      </c>
      <c r="DK115" t="str">
        <f t="shared" ca="1" si="50"/>
        <v>-</v>
      </c>
      <c r="DL115" t="str">
        <f t="shared" ca="1" si="50"/>
        <v>-</v>
      </c>
      <c r="DM115" t="str">
        <f t="shared" ca="1" si="50"/>
        <v>-</v>
      </c>
      <c r="DN115" t="str">
        <f t="shared" ca="1" si="50"/>
        <v>-</v>
      </c>
      <c r="DO115" t="str">
        <f t="shared" ca="1" si="50"/>
        <v>×</v>
      </c>
      <c r="DP115" t="str">
        <f t="shared" ca="1" si="50"/>
        <v>×</v>
      </c>
      <c r="DQ115" t="str">
        <f t="shared" ca="1" si="50"/>
        <v>×</v>
      </c>
      <c r="DR115" t="str">
        <f t="shared" ca="1" si="50"/>
        <v>×</v>
      </c>
      <c r="DS115" t="str">
        <f t="shared" ca="1" si="50"/>
        <v>×</v>
      </c>
      <c r="DT115" t="str">
        <f t="shared" ca="1" si="50"/>
        <v>×</v>
      </c>
      <c r="DU115" t="str">
        <f t="shared" ca="1" si="50"/>
        <v>×</v>
      </c>
      <c r="DV115" t="str">
        <f t="shared" ca="1" si="50"/>
        <v>-</v>
      </c>
      <c r="DW115" t="str">
        <f t="shared" ca="1" si="50"/>
        <v>-</v>
      </c>
      <c r="DX115" t="str">
        <f t="shared" ca="1" si="50"/>
        <v>-</v>
      </c>
      <c r="DY115" t="str">
        <f t="shared" ca="1" si="50"/>
        <v>-</v>
      </c>
      <c r="DZ115" t="str">
        <f t="shared" ca="1" si="50"/>
        <v>-</v>
      </c>
      <c r="EA115" t="str">
        <f t="shared" ca="1" si="50"/>
        <v>-</v>
      </c>
      <c r="EB115" t="str">
        <f t="shared" ca="1" si="50"/>
        <v>-</v>
      </c>
      <c r="EC115" t="str">
        <f t="shared" ca="1" si="50"/>
        <v>-</v>
      </c>
      <c r="ED115" t="str">
        <f t="shared" ca="1" si="50"/>
        <v>×</v>
      </c>
      <c r="EE115" t="str">
        <f t="shared" ca="1" si="50"/>
        <v>×</v>
      </c>
      <c r="EF115" t="str">
        <f t="shared" ca="1" si="50"/>
        <v>×</v>
      </c>
      <c r="EG115" t="str">
        <f t="shared" ca="1" si="50"/>
        <v>×</v>
      </c>
      <c r="EH115" t="str">
        <f t="shared" ca="1" si="50"/>
        <v>×</v>
      </c>
      <c r="EI115" t="str">
        <f t="shared" ca="1" si="50"/>
        <v>×</v>
      </c>
      <c r="EJ115" t="str">
        <f t="shared" ca="1" si="50"/>
        <v>×</v>
      </c>
      <c r="EK115" t="str">
        <f t="shared" ca="1" si="50"/>
        <v>×</v>
      </c>
      <c r="EL115" t="str">
        <f t="shared" ca="1" si="50"/>
        <v>×</v>
      </c>
      <c r="EM115" t="str">
        <f t="shared" ref="EM115:FY115" ca="1" si="51">IF(COUNTIF(EM$116:EM$121,"×")&lt;&gt;0,"×","-")</f>
        <v>×</v>
      </c>
      <c r="EN115" t="str">
        <f t="shared" ca="1" si="51"/>
        <v>×</v>
      </c>
      <c r="EO115" t="str">
        <f t="shared" ca="1" si="51"/>
        <v>×</v>
      </c>
      <c r="EP115" t="str">
        <f t="shared" ca="1" si="51"/>
        <v>×</v>
      </c>
      <c r="EQ115" t="str">
        <f t="shared" ca="1" si="51"/>
        <v>×</v>
      </c>
      <c r="ER115" t="str">
        <f t="shared" ca="1" si="51"/>
        <v>×</v>
      </c>
      <c r="ES115" t="str">
        <f t="shared" ca="1" si="51"/>
        <v>×</v>
      </c>
      <c r="ET115" t="str">
        <f t="shared" ca="1" si="51"/>
        <v>×</v>
      </c>
      <c r="EU115" t="str">
        <f t="shared" ca="1" si="51"/>
        <v>×</v>
      </c>
      <c r="EV115" t="str">
        <f t="shared" ca="1" si="51"/>
        <v>×</v>
      </c>
      <c r="EW115" t="str">
        <f t="shared" ca="1" si="51"/>
        <v>×</v>
      </c>
      <c r="EX115" t="str">
        <f t="shared" ca="1" si="51"/>
        <v>×</v>
      </c>
      <c r="EY115" t="str">
        <f t="shared" ca="1" si="51"/>
        <v>×</v>
      </c>
      <c r="EZ115" t="str">
        <f t="shared" ca="1" si="51"/>
        <v>×</v>
      </c>
      <c r="FA115" t="str">
        <f t="shared" ca="1" si="51"/>
        <v>×</v>
      </c>
      <c r="FB115" t="str">
        <f t="shared" ca="1" si="51"/>
        <v>×</v>
      </c>
      <c r="FC115" t="str">
        <f t="shared" ca="1" si="51"/>
        <v>×</v>
      </c>
      <c r="FD115" t="str">
        <f t="shared" ca="1" si="51"/>
        <v>×</v>
      </c>
      <c r="FE115" t="str">
        <f t="shared" ca="1" si="51"/>
        <v>×</v>
      </c>
      <c r="FF115" t="str">
        <f t="shared" ca="1" si="51"/>
        <v>×</v>
      </c>
      <c r="FG115" t="str">
        <f t="shared" ca="1" si="51"/>
        <v>×</v>
      </c>
      <c r="FH115" t="str">
        <f t="shared" ca="1" si="51"/>
        <v>×</v>
      </c>
      <c r="FI115" t="str">
        <f t="shared" ca="1" si="51"/>
        <v>×</v>
      </c>
      <c r="FJ115" t="str">
        <f t="shared" ca="1" si="51"/>
        <v>×</v>
      </c>
      <c r="FK115" t="str">
        <f t="shared" ca="1" si="51"/>
        <v>×</v>
      </c>
      <c r="FL115" t="str">
        <f t="shared" ca="1" si="51"/>
        <v>×</v>
      </c>
      <c r="FM115" t="str">
        <f t="shared" ca="1" si="51"/>
        <v>×</v>
      </c>
      <c r="FN115" t="str">
        <f t="shared" ca="1" si="51"/>
        <v>×</v>
      </c>
      <c r="FO115" t="str">
        <f t="shared" ca="1" si="51"/>
        <v>×</v>
      </c>
      <c r="FP115" t="str">
        <f t="shared" ca="1" si="51"/>
        <v>×</v>
      </c>
      <c r="FQ115" t="str">
        <f t="shared" ca="1" si="51"/>
        <v>×</v>
      </c>
      <c r="FR115" t="str">
        <f t="shared" ca="1" si="51"/>
        <v>×</v>
      </c>
      <c r="FS115" t="str">
        <f t="shared" ca="1" si="51"/>
        <v>×</v>
      </c>
      <c r="FT115" t="str">
        <f t="shared" ca="1" si="51"/>
        <v>×</v>
      </c>
      <c r="FU115" t="str">
        <f t="shared" ca="1" si="51"/>
        <v>×</v>
      </c>
      <c r="FV115" t="str">
        <f t="shared" ca="1" si="51"/>
        <v>×</v>
      </c>
      <c r="FW115" t="str">
        <f t="shared" ca="1" si="51"/>
        <v>×</v>
      </c>
      <c r="FX115" t="str">
        <f t="shared" ca="1" si="51"/>
        <v>×</v>
      </c>
      <c r="FY115" t="str">
        <f t="shared" ca="1" si="51"/>
        <v>×</v>
      </c>
    </row>
    <row r="116" spans="1:181">
      <c r="A116" s="47"/>
      <c r="B116" s="79" t="s">
        <v>33</v>
      </c>
      <c r="C116" s="80"/>
      <c r="D116" s="11" t="s">
        <v>187</v>
      </c>
      <c r="E116" s="10" t="str">
        <f>INDEX(施設情報!$D$1:$D$1000,MATCH(D116,施設情報!$C$1:$C$1000,0))</f>
        <v>1</v>
      </c>
      <c r="F116" s="11"/>
      <c r="G116" s="8" t="str">
        <f t="shared" ref="G116:G121" si="52">$D116&amp;"-"&amp;$N$5</f>
        <v>038-46391</v>
      </c>
      <c r="H116" s="10" t="str">
        <f t="shared" ref="H116:H121" si="53">$D116&amp;"-"&amp;$AL$5</f>
        <v>038-46392</v>
      </c>
      <c r="I116" s="10" t="str">
        <f t="shared" ref="I116:I121" si="54">$D116&amp;"-"&amp;$BJ$5</f>
        <v>038-46393</v>
      </c>
      <c r="J116" s="10" t="str">
        <f t="shared" ref="J116:J121" si="55">$D116&amp;"-"&amp;$CH$5</f>
        <v>038-46394</v>
      </c>
      <c r="K116" s="10" t="str">
        <f t="shared" ref="K116:K121" si="56">$D116&amp;"-"&amp;$DF$5</f>
        <v>038-46395</v>
      </c>
      <c r="L116" s="10" t="str">
        <f t="shared" ref="L116:L121" si="57">$D116&amp;"-"&amp;$ED$5</f>
        <v>038-46396</v>
      </c>
      <c r="M116" s="10" t="str">
        <f t="shared" ref="M116:M121" si="58">$D116&amp;"-"&amp;$FB$5</f>
        <v>038-46397</v>
      </c>
      <c r="N116" s="36" t="str">
        <f ca="1">IF(OR(N$9="×",N$10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〇")))</f>
        <v>△</v>
      </c>
      <c r="O116" s="29" t="str">
        <f ca="1">IF(OR(O$9="×",O$10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〇")))</f>
        <v>△</v>
      </c>
      <c r="P116" s="29" t="str">
        <f ca="1">IF(OR(P$9="×",P$10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〇")))</f>
        <v>△</v>
      </c>
      <c r="Q116" s="29" t="str">
        <f ca="1">IF(OR(Q$9="×",Q$10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〇")))</f>
        <v>△</v>
      </c>
      <c r="R116" s="29" t="str">
        <f ca="1">IF(OR(R$9="×",R$10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〇")))</f>
        <v>△</v>
      </c>
      <c r="S116" s="29" t="str">
        <f ca="1">IF(OR(S$9="×",S$10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〇")))</f>
        <v>△</v>
      </c>
      <c r="T116" s="29" t="str">
        <f ca="1">IF(OR(T$9="×",T$10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〇")))</f>
        <v>△</v>
      </c>
      <c r="U116" s="29" t="str">
        <f ca="1">IF(OR(U$9="×",U$10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〇")))</f>
        <v>△</v>
      </c>
      <c r="V116" s="29" t="str">
        <f ca="1">IF(OR(V$9="×",V$10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〇")))</f>
        <v>△</v>
      </c>
      <c r="W116" s="28" t="str">
        <f ca="1">IF(OR(W$9="×",W$10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〇")))</f>
        <v>〇</v>
      </c>
      <c r="X116" s="29" t="str">
        <f ca="1">IF(OR(X$9="×",X$10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〇")))</f>
        <v>〇</v>
      </c>
      <c r="Y116" s="29" t="str">
        <f ca="1">IF(OR(Y$9="×",Y$10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〇")))</f>
        <v>〇</v>
      </c>
      <c r="Z116" s="30" t="str">
        <f ca="1">IF(OR(Z$9="×",Z$10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〇")))</f>
        <v>〇</v>
      </c>
      <c r="AA116" s="29" t="str">
        <f ca="1">IF(OR(AA$9="×",AA$10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〇")))</f>
        <v>〇</v>
      </c>
      <c r="AB116" s="29" t="str">
        <f ca="1">IF(OR(AB$9="×",AB$10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〇")))</f>
        <v>〇</v>
      </c>
      <c r="AC116" s="29" t="str">
        <f ca="1">IF(OR(AC$9="×",AC$10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〇")))</f>
        <v>〇</v>
      </c>
      <c r="AD116" s="29" t="str">
        <f ca="1">IF(OR(AD$9="×",AD$10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〇")))</f>
        <v>〇</v>
      </c>
      <c r="AE116" s="28" t="str">
        <f ca="1">IF(OR(AE$9="×",AE$10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〇")))</f>
        <v>△</v>
      </c>
      <c r="AF116" s="29" t="str">
        <f ca="1">IF(OR(AF$9="×",AF$10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〇")))</f>
        <v>△</v>
      </c>
      <c r="AG116" s="29" t="str">
        <f ca="1">IF(OR(AG$9="×",AG$10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〇")))</f>
        <v>△</v>
      </c>
      <c r="AH116" s="30" t="str">
        <f ca="1">IF(OR(AH$9="×",AH$10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〇")))</f>
        <v>△</v>
      </c>
      <c r="AI116" s="29" t="str">
        <f ca="1">IF(OR(AI$9="×",AI$10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〇")))</f>
        <v>△</v>
      </c>
      <c r="AJ116" s="29" t="str">
        <f ca="1">IF(OR(AJ$9="×",AJ$10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〇")))</f>
        <v>△</v>
      </c>
      <c r="AK116" s="37" t="str">
        <f ca="1">IF(OR(AK$9="×",AK$10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〇")))</f>
        <v>△</v>
      </c>
      <c r="AL116" s="36" t="str">
        <f ca="1">IF(OR(AL$9="×",AL$10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〇")))</f>
        <v>△</v>
      </c>
      <c r="AM116" s="29" t="str">
        <f ca="1">IF(OR(AM$9="×",AM$10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〇")))</f>
        <v>△</v>
      </c>
      <c r="AN116" s="29" t="str">
        <f ca="1">IF(OR(AN$9="×",AN$10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〇")))</f>
        <v>△</v>
      </c>
      <c r="AO116" s="29" t="str">
        <f ca="1">IF(OR(AO$9="×",AO$10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〇")))</f>
        <v>△</v>
      </c>
      <c r="AP116" s="29" t="str">
        <f ca="1">IF(OR(AP$9="×",AP$10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〇")))</f>
        <v>△</v>
      </c>
      <c r="AQ116" s="29" t="str">
        <f ca="1">IF(OR(AQ$9="×",AQ$10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〇")))</f>
        <v>△</v>
      </c>
      <c r="AR116" s="29" t="str">
        <f ca="1">IF(OR(AR$9="×",AR$10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〇")))</f>
        <v>△</v>
      </c>
      <c r="AS116" s="29" t="str">
        <f ca="1">IF(OR(AS$9="×",AS$10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〇")))</f>
        <v>△</v>
      </c>
      <c r="AT116" s="29" t="str">
        <f ca="1">IF(OR(AT$9="×",AT$10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〇")))</f>
        <v>△</v>
      </c>
      <c r="AU116" s="28" t="str">
        <f ca="1">IF(OR(AU$9="×",AU$10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〇")))</f>
        <v>〇</v>
      </c>
      <c r="AV116" s="29" t="str">
        <f ca="1">IF(OR(AV$9="×",AV$10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〇")))</f>
        <v>〇</v>
      </c>
      <c r="AW116" s="29" t="str">
        <f ca="1">IF(OR(AW$9="×",AW$10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〇")))</f>
        <v>〇</v>
      </c>
      <c r="AX116" s="30" t="str">
        <f ca="1">IF(OR(AX$9="×",AX$10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〇")))</f>
        <v>〇</v>
      </c>
      <c r="AY116" s="29" t="str">
        <f ca="1">IF(OR(AY$9="×",AY$10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〇")))</f>
        <v>〇</v>
      </c>
      <c r="AZ116" s="29" t="str">
        <f ca="1">IF(OR(AZ$9="×",AZ$10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〇")))</f>
        <v>〇</v>
      </c>
      <c r="BA116" s="29" t="str">
        <f ca="1">IF(OR(BA$9="×",BA$10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〇")))</f>
        <v>〇</v>
      </c>
      <c r="BB116" s="29" t="str">
        <f ca="1">IF(OR(BB$9="×",BB$10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〇")))</f>
        <v>〇</v>
      </c>
      <c r="BC116" s="28" t="str">
        <f ca="1">IF(OR(BC$9="×",BC$10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〇")))</f>
        <v>△</v>
      </c>
      <c r="BD116" s="29" t="str">
        <f ca="1">IF(OR(BD$9="×",BD$10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〇")))</f>
        <v>△</v>
      </c>
      <c r="BE116" s="29" t="str">
        <f ca="1">IF(OR(BE$9="×",BE$10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〇")))</f>
        <v>△</v>
      </c>
      <c r="BF116" s="30" t="str">
        <f ca="1">IF(OR(BF$9="×",BF$10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〇")))</f>
        <v>△</v>
      </c>
      <c r="BG116" s="29" t="str">
        <f ca="1">IF(OR(BG$9="×",BG$10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〇")))</f>
        <v>△</v>
      </c>
      <c r="BH116" s="29" t="str">
        <f ca="1">IF(OR(BH$9="×",BH$10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〇")))</f>
        <v>△</v>
      </c>
      <c r="BI116" s="37" t="str">
        <f ca="1">IF(OR(BI$9="×",BI$10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〇")))</f>
        <v>△</v>
      </c>
      <c r="BJ116" s="36" t="str">
        <f ca="1">IF(OR(BJ$9="×",BJ$10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〇")))</f>
        <v>△</v>
      </c>
      <c r="BK116" s="29" t="str">
        <f ca="1">IF(OR(BK$9="×",BK$10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〇")))</f>
        <v>△</v>
      </c>
      <c r="BL116" s="29" t="str">
        <f ca="1">IF(OR(BL$9="×",BL$10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〇")))</f>
        <v>△</v>
      </c>
      <c r="BM116" s="29" t="str">
        <f ca="1">IF(OR(BM$9="×",BM$10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〇")))</f>
        <v>△</v>
      </c>
      <c r="BN116" s="29" t="str">
        <f ca="1">IF(OR(BN$9="×",BN$10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〇")))</f>
        <v>△</v>
      </c>
      <c r="BO116" s="29" t="str">
        <f ca="1">IF(OR(BO$9="×",BO$10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〇")))</f>
        <v>△</v>
      </c>
      <c r="BP116" s="29" t="str">
        <f ca="1">IF(OR(BP$9="×",BP$10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〇")))</f>
        <v>△</v>
      </c>
      <c r="BQ116" s="29" t="str">
        <f ca="1">IF(OR(BQ$9="×",BQ$10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〇")))</f>
        <v>△</v>
      </c>
      <c r="BR116" s="29" t="str">
        <f ca="1">IF(OR(BR$9="×",BR$10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〇")))</f>
        <v>△</v>
      </c>
      <c r="BS116" s="28" t="str">
        <f ca="1">IF(OR(BS$9="×",BS$10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〇")))</f>
        <v>〇</v>
      </c>
      <c r="BT116" s="29" t="str">
        <f ca="1">IF(OR(BT$9="×",BT$10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〇")))</f>
        <v>〇</v>
      </c>
      <c r="BU116" s="29" t="str">
        <f ca="1">IF(OR(BU$9="×",BU$10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〇")))</f>
        <v>〇</v>
      </c>
      <c r="BV116" s="30" t="str">
        <f ca="1">IF(OR(BV$9="×",BV$10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〇")))</f>
        <v>〇</v>
      </c>
      <c r="BW116" s="29" t="str">
        <f ca="1">IF(OR(BW$9="×",BW$10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〇")))</f>
        <v>〇</v>
      </c>
      <c r="BX116" s="29" t="str">
        <f ca="1">IF(OR(BX$9="×",BX$10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〇")))</f>
        <v>〇</v>
      </c>
      <c r="BY116" s="29" t="str">
        <f ca="1">IF(OR(BY$9="×",BY$10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〇")))</f>
        <v>〇</v>
      </c>
      <c r="BZ116" s="29" t="str">
        <f ca="1">IF(OR(BZ$9="×",BZ$10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〇")))</f>
        <v>〇</v>
      </c>
      <c r="CA116" s="28" t="str">
        <f ca="1">IF(OR(CA$9="×",CA$10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〇")))</f>
        <v>△</v>
      </c>
      <c r="CB116" s="29" t="str">
        <f ca="1">IF(OR(CB$9="×",CB$10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〇")))</f>
        <v>△</v>
      </c>
      <c r="CC116" s="29" t="str">
        <f ca="1">IF(OR(CC$9="×",CC$10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〇")))</f>
        <v>△</v>
      </c>
      <c r="CD116" s="30" t="str">
        <f ca="1">IF(OR(CD$9="×",CD$10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〇")))</f>
        <v>△</v>
      </c>
      <c r="CE116" s="29" t="str">
        <f ca="1">IF(OR(CE$9="×",CE$10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〇")))</f>
        <v>△</v>
      </c>
      <c r="CF116" s="29" t="str">
        <f ca="1">IF(OR(CF$9="×",CF$10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〇")))</f>
        <v>△</v>
      </c>
      <c r="CG116" s="37" t="str">
        <f ca="1">IF(OR(CG$9="×",CG$10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〇")))</f>
        <v>△</v>
      </c>
      <c r="CH116" s="36" t="str">
        <f ca="1">IF(OR(CH$9="×",CH$10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〇")))</f>
        <v>△</v>
      </c>
      <c r="CI116" s="29" t="str">
        <f ca="1">IF(OR(CI$9="×",CI$10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〇")))</f>
        <v>△</v>
      </c>
      <c r="CJ116" s="29" t="str">
        <f ca="1">IF(OR(CJ$9="×",CJ$10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〇")))</f>
        <v>△</v>
      </c>
      <c r="CK116" s="29" t="str">
        <f ca="1">IF(OR(CK$9="×",CK$10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〇")))</f>
        <v>△</v>
      </c>
      <c r="CL116" s="29" t="str">
        <f ca="1">IF(OR(CL$9="×",CL$10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〇")))</f>
        <v>△</v>
      </c>
      <c r="CM116" s="29" t="str">
        <f ca="1">IF(OR(CM$9="×",CM$10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〇")))</f>
        <v>△</v>
      </c>
      <c r="CN116" s="29" t="str">
        <f ca="1">IF(OR(CN$9="×",CN$10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〇")))</f>
        <v>△</v>
      </c>
      <c r="CO116" s="29" t="str">
        <f ca="1">IF(OR(CO$9="×",CO$10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〇")))</f>
        <v>△</v>
      </c>
      <c r="CP116" s="29" t="str">
        <f ca="1">IF(OR(CP$9="×",CP$10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〇")))</f>
        <v>△</v>
      </c>
      <c r="CQ116" s="28" t="str">
        <f ca="1">IF(OR(CQ$9="×",CQ$10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〇")))</f>
        <v>〇</v>
      </c>
      <c r="CR116" s="29" t="str">
        <f ca="1">IF(OR(CR$9="×",CR$10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〇")))</f>
        <v>〇</v>
      </c>
      <c r="CS116" s="29" t="str">
        <f ca="1">IF(OR(CS$9="×",CS$10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〇")))</f>
        <v>〇</v>
      </c>
      <c r="CT116" s="30" t="str">
        <f ca="1">IF(OR(CT$9="×",CT$10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〇")))</f>
        <v>〇</v>
      </c>
      <c r="CU116" s="29" t="str">
        <f ca="1">IF(OR(CU$9="×",CU$10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〇")))</f>
        <v>〇</v>
      </c>
      <c r="CV116" s="29" t="str">
        <f ca="1">IF(OR(CV$9="×",CV$10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〇")))</f>
        <v>〇</v>
      </c>
      <c r="CW116" s="29" t="str">
        <f ca="1">IF(OR(CW$9="×",CW$10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〇")))</f>
        <v>〇</v>
      </c>
      <c r="CX116" s="29" t="str">
        <f ca="1">IF(OR(CX$9="×",CX$10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〇")))</f>
        <v>〇</v>
      </c>
      <c r="CY116" s="28" t="str">
        <f ca="1">IF(OR(CY$9="×",CY$10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〇")))</f>
        <v>△</v>
      </c>
      <c r="CZ116" s="29" t="str">
        <f ca="1">IF(OR(CZ$9="×",CZ$10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〇")))</f>
        <v>△</v>
      </c>
      <c r="DA116" s="29" t="str">
        <f ca="1">IF(OR(DA$9="×",DA$10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〇")))</f>
        <v>△</v>
      </c>
      <c r="DB116" s="30" t="str">
        <f ca="1">IF(OR(DB$9="×",DB$10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〇")))</f>
        <v>△</v>
      </c>
      <c r="DC116" s="29" t="str">
        <f ca="1">IF(OR(DC$9="×",DC$10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〇")))</f>
        <v>△</v>
      </c>
      <c r="DD116" s="29" t="str">
        <f ca="1">IF(OR(DD$9="×",DD$10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〇")))</f>
        <v>△</v>
      </c>
      <c r="DE116" s="37" t="str">
        <f ca="1">IF(OR(DE$9="×",DE$10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〇")))</f>
        <v>△</v>
      </c>
      <c r="DF116" s="36" t="str">
        <f ca="1">IF(OR(DF$9="×",DF$10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〇")))</f>
        <v>△</v>
      </c>
      <c r="DG116" s="29" t="str">
        <f ca="1">IF(OR(DG$9="×",DG$10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〇")))</f>
        <v>△</v>
      </c>
      <c r="DH116" s="29" t="str">
        <f ca="1">IF(OR(DH$9="×",DH$10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〇")))</f>
        <v>△</v>
      </c>
      <c r="DI116" s="29" t="str">
        <f ca="1">IF(OR(DI$9="×",DI$10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〇")))</f>
        <v>△</v>
      </c>
      <c r="DJ116" s="29" t="str">
        <f ca="1">IF(OR(DJ$9="×",DJ$10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〇")))</f>
        <v>△</v>
      </c>
      <c r="DK116" s="29" t="str">
        <f ca="1">IF(OR(DK$9="×",DK$10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〇")))</f>
        <v>△</v>
      </c>
      <c r="DL116" s="29" t="str">
        <f ca="1">IF(OR(DL$9="×",DL$10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〇")))</f>
        <v>△</v>
      </c>
      <c r="DM116" s="29" t="str">
        <f ca="1">IF(OR(DM$9="×",DM$10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〇")))</f>
        <v>△</v>
      </c>
      <c r="DN116" s="29" t="str">
        <f ca="1">IF(OR(DN$9="×",DN$10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〇")))</f>
        <v>△</v>
      </c>
      <c r="DO116" s="28" t="str">
        <f ca="1">IF(OR(DO$9="×",DO$10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〇")))</f>
        <v>×</v>
      </c>
      <c r="DP116" s="29" t="str">
        <f ca="1">IF(OR(DP$9="×",DP$10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〇")))</f>
        <v>×</v>
      </c>
      <c r="DQ116" s="29" t="str">
        <f ca="1">IF(OR(DQ$9="×",DQ$10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〇")))</f>
        <v>×</v>
      </c>
      <c r="DR116" s="30" t="str">
        <f ca="1">IF(OR(DR$9="×",DR$10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〇")))</f>
        <v>×</v>
      </c>
      <c r="DS116" s="29" t="str">
        <f ca="1">IF(OR(DS$9="×",DS$10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〇")))</f>
        <v>×</v>
      </c>
      <c r="DT116" s="29" t="str">
        <f ca="1">IF(OR(DT$9="×",DT$10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〇")))</f>
        <v>×</v>
      </c>
      <c r="DU116" s="29" t="str">
        <f ca="1">IF(OR(DU$9="×",DU$10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〇")))</f>
        <v>×</v>
      </c>
      <c r="DV116" s="29" t="str">
        <f ca="1">IF(OR(DV$9="×",DV$10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〇")))</f>
        <v>〇</v>
      </c>
      <c r="DW116" s="28" t="str">
        <f ca="1">IF(OR(DW$9="×",DW$10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〇")))</f>
        <v>△</v>
      </c>
      <c r="DX116" s="29" t="str">
        <f ca="1">IF(OR(DX$9="×",DX$10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〇")))</f>
        <v>△</v>
      </c>
      <c r="DY116" s="29" t="str">
        <f ca="1">IF(OR(DY$9="×",DY$10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〇")))</f>
        <v>△</v>
      </c>
      <c r="DZ116" s="30" t="str">
        <f ca="1">IF(OR(DZ$9="×",DZ$10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〇")))</f>
        <v>△</v>
      </c>
      <c r="EA116" s="29" t="str">
        <f ca="1">IF(OR(EA$9="×",EA$10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〇")))</f>
        <v>△</v>
      </c>
      <c r="EB116" s="29" t="str">
        <f ca="1">IF(OR(EB$9="×",EB$10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〇")))</f>
        <v>△</v>
      </c>
      <c r="EC116" s="37" t="str">
        <f ca="1">IF(OR(EC$9="×",EC$10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〇")))</f>
        <v>△</v>
      </c>
      <c r="ED116" s="36" t="str">
        <f ca="1">IF(OR(ED$9="×",ED$10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〇")))</f>
        <v>×</v>
      </c>
      <c r="EE116" s="29" t="str">
        <f ca="1">IF(OR(EE$9="×",EE$10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〇")))</f>
        <v>×</v>
      </c>
      <c r="EF116" s="29" t="str">
        <f ca="1">IF(OR(EF$9="×",EF$10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〇")))</f>
        <v>×</v>
      </c>
      <c r="EG116" s="29" t="str">
        <f ca="1">IF(OR(EG$9="×",EG$10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〇")))</f>
        <v>×</v>
      </c>
      <c r="EH116" s="29" t="str">
        <f ca="1">IF(OR(EH$9="×",EH$10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〇")))</f>
        <v>×</v>
      </c>
      <c r="EI116" s="29" t="str">
        <f ca="1">IF(OR(EI$9="×",EI$10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〇")))</f>
        <v>×</v>
      </c>
      <c r="EJ116" s="29" t="str">
        <f ca="1">IF(OR(EJ$9="×",EJ$10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〇")))</f>
        <v>×</v>
      </c>
      <c r="EK116" s="29" t="str">
        <f ca="1">IF(OR(EK$9="×",EK$10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〇")))</f>
        <v>×</v>
      </c>
      <c r="EL116" s="29" t="str">
        <f ca="1">IF(OR(EL$9="×",EL$10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〇")))</f>
        <v>×</v>
      </c>
      <c r="EM116" s="28" t="str">
        <f ca="1">IF(OR(EM$9="×",EM$10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〇")))</f>
        <v>×</v>
      </c>
      <c r="EN116" s="29" t="str">
        <f ca="1">IF(OR(EN$9="×",EN$10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〇")))</f>
        <v>×</v>
      </c>
      <c r="EO116" s="29" t="str">
        <f ca="1">IF(OR(EO$9="×",EO$10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〇")))</f>
        <v>×</v>
      </c>
      <c r="EP116" s="30" t="str">
        <f ca="1">IF(OR(EP$9="×",EP$10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〇")))</f>
        <v>×</v>
      </c>
      <c r="EQ116" s="29" t="str">
        <f ca="1">IF(OR(EQ$9="×",EQ$10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〇")))</f>
        <v>×</v>
      </c>
      <c r="ER116" s="29" t="str">
        <f ca="1">IF(OR(ER$9="×",ER$10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〇")))</f>
        <v>×</v>
      </c>
      <c r="ES116" s="29" t="str">
        <f ca="1">IF(OR(ES$9="×",ES$10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〇")))</f>
        <v>×</v>
      </c>
      <c r="ET116" s="29" t="str">
        <f ca="1">IF(OR(ET$9="×",ET$10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〇")))</f>
        <v>×</v>
      </c>
      <c r="EU116" s="28" t="str">
        <f ca="1">IF(OR(EU$9="×",EU$10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〇")))</f>
        <v>×</v>
      </c>
      <c r="EV116" s="29" t="str">
        <f ca="1">IF(OR(EV$9="×",EV$10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〇")))</f>
        <v>×</v>
      </c>
      <c r="EW116" s="29" t="str">
        <f ca="1">IF(OR(EW$9="×",EW$10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〇")))</f>
        <v>×</v>
      </c>
      <c r="EX116" s="30" t="str">
        <f ca="1">IF(OR(EX$9="×",EX$10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〇")))</f>
        <v>×</v>
      </c>
      <c r="EY116" s="29" t="str">
        <f ca="1">IF(OR(EY$9="×",EY$10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〇")))</f>
        <v>×</v>
      </c>
      <c r="EZ116" s="29" t="str">
        <f ca="1">IF(OR(EZ$9="×",EZ$10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〇")))</f>
        <v>×</v>
      </c>
      <c r="FA116" s="37" t="str">
        <f ca="1">IF(OR(FA$9="×",FA$10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〇")))</f>
        <v>×</v>
      </c>
      <c r="FB116" s="36" t="str">
        <f ca="1">IF(OR(FB$9="×",FB$10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〇")))</f>
        <v>×</v>
      </c>
      <c r="FC116" s="29" t="str">
        <f ca="1">IF(OR(FC$9="×",FC$10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〇")))</f>
        <v>×</v>
      </c>
      <c r="FD116" s="29" t="str">
        <f ca="1">IF(OR(FD$9="×",FD$10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〇")))</f>
        <v>×</v>
      </c>
      <c r="FE116" s="29" t="str">
        <f ca="1">IF(OR(FE$9="×",FE$10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〇")))</f>
        <v>×</v>
      </c>
      <c r="FF116" s="29" t="str">
        <f ca="1">IF(OR(FF$9="×",FF$10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〇")))</f>
        <v>×</v>
      </c>
      <c r="FG116" s="29" t="str">
        <f ca="1">IF(OR(FG$9="×",FG$10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〇")))</f>
        <v>×</v>
      </c>
      <c r="FH116" s="29" t="str">
        <f ca="1">IF(OR(FH$9="×",FH$10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〇")))</f>
        <v>×</v>
      </c>
      <c r="FI116" s="29" t="str">
        <f ca="1">IF(OR(FI$9="×",FI$10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〇")))</f>
        <v>×</v>
      </c>
      <c r="FJ116" s="29" t="str">
        <f ca="1">IF(OR(FJ$9="×",FJ$10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〇")))</f>
        <v>×</v>
      </c>
      <c r="FK116" s="28" t="str">
        <f ca="1">IF(OR(FK$9="×",FK$10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〇")))</f>
        <v>×</v>
      </c>
      <c r="FL116" s="29" t="str">
        <f ca="1">IF(OR(FL$9="×",FL$10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〇")))</f>
        <v>×</v>
      </c>
      <c r="FM116" s="29" t="str">
        <f ca="1">IF(OR(FM$9="×",FM$10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〇")))</f>
        <v>×</v>
      </c>
      <c r="FN116" s="30" t="str">
        <f ca="1">IF(OR(FN$9="×",FN$10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〇")))</f>
        <v>×</v>
      </c>
      <c r="FO116" s="29" t="str">
        <f ca="1">IF(OR(FO$9="×",FO$10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〇")))</f>
        <v>×</v>
      </c>
      <c r="FP116" s="29" t="str">
        <f ca="1">IF(OR(FP$9="×",FP$10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〇")))</f>
        <v>×</v>
      </c>
      <c r="FQ116" s="29" t="str">
        <f ca="1">IF(OR(FQ$9="×",FQ$10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〇")))</f>
        <v>×</v>
      </c>
      <c r="FR116" s="29" t="str">
        <f ca="1">IF(OR(FR$9="×",FR$10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〇")))</f>
        <v>×</v>
      </c>
      <c r="FS116" s="28" t="str">
        <f ca="1">IF(OR(FS$9="×",FS$10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〇")))</f>
        <v>×</v>
      </c>
      <c r="FT116" s="29" t="str">
        <f ca="1">IF(OR(FT$9="×",FT$10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〇")))</f>
        <v>×</v>
      </c>
      <c r="FU116" s="29" t="str">
        <f ca="1">IF(OR(FU$9="×",FU$10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〇")))</f>
        <v>×</v>
      </c>
      <c r="FV116" s="30" t="str">
        <f ca="1">IF(OR(FV$9="×",FV$10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〇")))</f>
        <v>×</v>
      </c>
      <c r="FW116" s="29" t="str">
        <f ca="1">IF(OR(FW$9="×",FW$10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〇")))</f>
        <v>×</v>
      </c>
      <c r="FX116" s="29" t="str">
        <f ca="1">IF(OR(FX$9="×",FX$10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〇")))</f>
        <v>×</v>
      </c>
      <c r="FY116" s="37" t="str">
        <f ca="1">IF(OR(FY$9="×",FY$10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〇")))</f>
        <v>×</v>
      </c>
    </row>
    <row r="117" spans="1:181">
      <c r="A117" s="47"/>
      <c r="B117" s="79" t="s">
        <v>32</v>
      </c>
      <c r="C117" s="80"/>
      <c r="D117" s="11" t="s">
        <v>188</v>
      </c>
      <c r="E117" s="10" t="str">
        <f>INDEX(施設情報!$D$1:$D$1000,MATCH(D117,施設情報!$C$1:$C$1000,0))</f>
        <v>1</v>
      </c>
      <c r="F117" s="11"/>
      <c r="G117" s="8" t="str">
        <f t="shared" si="52"/>
        <v>039-46391</v>
      </c>
      <c r="H117" s="10" t="str">
        <f t="shared" si="53"/>
        <v>039-46392</v>
      </c>
      <c r="I117" s="10" t="str">
        <f t="shared" si="54"/>
        <v>039-46393</v>
      </c>
      <c r="J117" s="10" t="str">
        <f t="shared" si="55"/>
        <v>039-46394</v>
      </c>
      <c r="K117" s="10" t="str">
        <f t="shared" si="56"/>
        <v>039-46395</v>
      </c>
      <c r="L117" s="10" t="str">
        <f t="shared" si="57"/>
        <v>039-46396</v>
      </c>
      <c r="M117" s="10" t="str">
        <f t="shared" si="58"/>
        <v>039-46397</v>
      </c>
      <c r="N117" s="36" t="str">
        <f ca="1">IF(OR(N$9="×",N$10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〇")))</f>
        <v>△</v>
      </c>
      <c r="O117" s="29" t="str">
        <f ca="1">IF(OR(O$9="×",O$10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〇")))</f>
        <v>△</v>
      </c>
      <c r="P117" s="29" t="str">
        <f ca="1">IF(OR(P$9="×",P$10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〇")))</f>
        <v>△</v>
      </c>
      <c r="Q117" s="29" t="str">
        <f ca="1">IF(OR(Q$9="×",Q$10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〇")))</f>
        <v>△</v>
      </c>
      <c r="R117" s="29" t="str">
        <f ca="1">IF(OR(R$9="×",R$10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〇")))</f>
        <v>△</v>
      </c>
      <c r="S117" s="29" t="str">
        <f ca="1">IF(OR(S$9="×",S$10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〇")))</f>
        <v>△</v>
      </c>
      <c r="T117" s="29" t="str">
        <f ca="1">IF(OR(T$9="×",T$10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〇")))</f>
        <v>△</v>
      </c>
      <c r="U117" s="29" t="str">
        <f ca="1">IF(OR(U$9="×",U$10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〇")))</f>
        <v>△</v>
      </c>
      <c r="V117" s="29" t="str">
        <f ca="1">IF(OR(V$9="×",V$10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〇")))</f>
        <v>△</v>
      </c>
      <c r="W117" s="28" t="str">
        <f ca="1">IF(OR(W$9="×",W$10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〇")))</f>
        <v>〇</v>
      </c>
      <c r="X117" s="29" t="str">
        <f ca="1">IF(OR(X$9="×",X$10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〇")))</f>
        <v>〇</v>
      </c>
      <c r="Y117" s="29" t="str">
        <f ca="1">IF(OR(Y$9="×",Y$10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〇")))</f>
        <v>〇</v>
      </c>
      <c r="Z117" s="30" t="str">
        <f ca="1">IF(OR(Z$9="×",Z$10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〇")))</f>
        <v>〇</v>
      </c>
      <c r="AA117" s="29" t="str">
        <f ca="1">IF(OR(AA$9="×",AA$10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〇")))</f>
        <v>〇</v>
      </c>
      <c r="AB117" s="29" t="str">
        <f ca="1">IF(OR(AB$9="×",AB$10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〇")))</f>
        <v>〇</v>
      </c>
      <c r="AC117" s="29" t="str">
        <f ca="1">IF(OR(AC$9="×",AC$10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〇")))</f>
        <v>〇</v>
      </c>
      <c r="AD117" s="29" t="str">
        <f ca="1">IF(OR(AD$9="×",AD$10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〇")))</f>
        <v>〇</v>
      </c>
      <c r="AE117" s="28" t="str">
        <f ca="1">IF(OR(AE$9="×",AE$10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〇")))</f>
        <v>△</v>
      </c>
      <c r="AF117" s="29" t="str">
        <f ca="1">IF(OR(AF$9="×",AF$10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〇")))</f>
        <v>△</v>
      </c>
      <c r="AG117" s="29" t="str">
        <f ca="1">IF(OR(AG$9="×",AG$10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〇")))</f>
        <v>△</v>
      </c>
      <c r="AH117" s="30" t="str">
        <f ca="1">IF(OR(AH$9="×",AH$10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〇")))</f>
        <v>△</v>
      </c>
      <c r="AI117" s="29" t="str">
        <f ca="1">IF(OR(AI$9="×",AI$10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〇")))</f>
        <v>△</v>
      </c>
      <c r="AJ117" s="29" t="str">
        <f ca="1">IF(OR(AJ$9="×",AJ$10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〇")))</f>
        <v>△</v>
      </c>
      <c r="AK117" s="37" t="str">
        <f ca="1">IF(OR(AK$9="×",AK$10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〇")))</f>
        <v>△</v>
      </c>
      <c r="AL117" s="36" t="str">
        <f ca="1">IF(OR(AL$9="×",AL$10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〇")))</f>
        <v>△</v>
      </c>
      <c r="AM117" s="29" t="str">
        <f ca="1">IF(OR(AM$9="×",AM$10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〇")))</f>
        <v>△</v>
      </c>
      <c r="AN117" s="29" t="str">
        <f ca="1">IF(OR(AN$9="×",AN$10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〇")))</f>
        <v>△</v>
      </c>
      <c r="AO117" s="29" t="str">
        <f ca="1">IF(OR(AO$9="×",AO$10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〇")))</f>
        <v>△</v>
      </c>
      <c r="AP117" s="29" t="str">
        <f ca="1">IF(OR(AP$9="×",AP$10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〇")))</f>
        <v>△</v>
      </c>
      <c r="AQ117" s="29" t="str">
        <f ca="1">IF(OR(AQ$9="×",AQ$10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〇")))</f>
        <v>△</v>
      </c>
      <c r="AR117" s="29" t="str">
        <f ca="1">IF(OR(AR$9="×",AR$10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〇")))</f>
        <v>△</v>
      </c>
      <c r="AS117" s="29" t="str">
        <f ca="1">IF(OR(AS$9="×",AS$10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〇")))</f>
        <v>△</v>
      </c>
      <c r="AT117" s="29" t="str">
        <f ca="1">IF(OR(AT$9="×",AT$10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〇")))</f>
        <v>△</v>
      </c>
      <c r="AU117" s="28" t="str">
        <f ca="1">IF(OR(AU$9="×",AU$10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〇")))</f>
        <v>〇</v>
      </c>
      <c r="AV117" s="29" t="str">
        <f ca="1">IF(OR(AV$9="×",AV$10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〇")))</f>
        <v>〇</v>
      </c>
      <c r="AW117" s="29" t="str">
        <f ca="1">IF(OR(AW$9="×",AW$10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〇")))</f>
        <v>〇</v>
      </c>
      <c r="AX117" s="30" t="str">
        <f ca="1">IF(OR(AX$9="×",AX$10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〇")))</f>
        <v>〇</v>
      </c>
      <c r="AY117" s="29" t="str">
        <f ca="1">IF(OR(AY$9="×",AY$10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〇")))</f>
        <v>〇</v>
      </c>
      <c r="AZ117" s="29" t="str">
        <f ca="1">IF(OR(AZ$9="×",AZ$10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〇")))</f>
        <v>〇</v>
      </c>
      <c r="BA117" s="29" t="str">
        <f ca="1">IF(OR(BA$9="×",BA$10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〇")))</f>
        <v>〇</v>
      </c>
      <c r="BB117" s="29" t="str">
        <f ca="1">IF(OR(BB$9="×",BB$10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〇")))</f>
        <v>〇</v>
      </c>
      <c r="BC117" s="28" t="str">
        <f ca="1">IF(OR(BC$9="×",BC$10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〇")))</f>
        <v>△</v>
      </c>
      <c r="BD117" s="29" t="str">
        <f ca="1">IF(OR(BD$9="×",BD$10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〇")))</f>
        <v>△</v>
      </c>
      <c r="BE117" s="29" t="str">
        <f ca="1">IF(OR(BE$9="×",BE$10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〇")))</f>
        <v>△</v>
      </c>
      <c r="BF117" s="30" t="str">
        <f ca="1">IF(OR(BF$9="×",BF$10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〇")))</f>
        <v>△</v>
      </c>
      <c r="BG117" s="29" t="str">
        <f ca="1">IF(OR(BG$9="×",BG$10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〇")))</f>
        <v>△</v>
      </c>
      <c r="BH117" s="29" t="str">
        <f ca="1">IF(OR(BH$9="×",BH$10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〇")))</f>
        <v>△</v>
      </c>
      <c r="BI117" s="37" t="str">
        <f ca="1">IF(OR(BI$9="×",BI$10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〇")))</f>
        <v>△</v>
      </c>
      <c r="BJ117" s="36" t="str">
        <f ca="1">IF(OR(BJ$9="×",BJ$10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〇")))</f>
        <v>△</v>
      </c>
      <c r="BK117" s="29" t="str">
        <f ca="1">IF(OR(BK$9="×",BK$10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〇")))</f>
        <v>△</v>
      </c>
      <c r="BL117" s="29" t="str">
        <f ca="1">IF(OR(BL$9="×",BL$10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〇")))</f>
        <v>△</v>
      </c>
      <c r="BM117" s="29" t="str">
        <f ca="1">IF(OR(BM$9="×",BM$10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〇")))</f>
        <v>△</v>
      </c>
      <c r="BN117" s="29" t="str">
        <f ca="1">IF(OR(BN$9="×",BN$10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〇")))</f>
        <v>△</v>
      </c>
      <c r="BO117" s="29" t="str">
        <f ca="1">IF(OR(BO$9="×",BO$10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〇")))</f>
        <v>△</v>
      </c>
      <c r="BP117" s="29" t="str">
        <f ca="1">IF(OR(BP$9="×",BP$10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〇")))</f>
        <v>△</v>
      </c>
      <c r="BQ117" s="29" t="str">
        <f ca="1">IF(OR(BQ$9="×",BQ$10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〇")))</f>
        <v>△</v>
      </c>
      <c r="BR117" s="29" t="str">
        <f ca="1">IF(OR(BR$9="×",BR$10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〇")))</f>
        <v>△</v>
      </c>
      <c r="BS117" s="28" t="str">
        <f ca="1">IF(OR(BS$9="×",BS$10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〇")))</f>
        <v>〇</v>
      </c>
      <c r="BT117" s="29" t="str">
        <f ca="1">IF(OR(BT$9="×",BT$10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〇")))</f>
        <v>〇</v>
      </c>
      <c r="BU117" s="29" t="str">
        <f ca="1">IF(OR(BU$9="×",BU$10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〇")))</f>
        <v>〇</v>
      </c>
      <c r="BV117" s="30" t="str">
        <f ca="1">IF(OR(BV$9="×",BV$10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〇")))</f>
        <v>〇</v>
      </c>
      <c r="BW117" s="29" t="str">
        <f ca="1">IF(OR(BW$9="×",BW$10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〇")))</f>
        <v>〇</v>
      </c>
      <c r="BX117" s="29" t="str">
        <f ca="1">IF(OR(BX$9="×",BX$10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〇")))</f>
        <v>〇</v>
      </c>
      <c r="BY117" s="29" t="str">
        <f ca="1">IF(OR(BY$9="×",BY$10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〇")))</f>
        <v>〇</v>
      </c>
      <c r="BZ117" s="29" t="str">
        <f ca="1">IF(OR(BZ$9="×",BZ$10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〇")))</f>
        <v>〇</v>
      </c>
      <c r="CA117" s="28" t="str">
        <f ca="1">IF(OR(CA$9="×",CA$10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〇")))</f>
        <v>△</v>
      </c>
      <c r="CB117" s="29" t="str">
        <f ca="1">IF(OR(CB$9="×",CB$10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〇")))</f>
        <v>△</v>
      </c>
      <c r="CC117" s="29" t="str">
        <f ca="1">IF(OR(CC$9="×",CC$10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〇")))</f>
        <v>△</v>
      </c>
      <c r="CD117" s="30" t="str">
        <f ca="1">IF(OR(CD$9="×",CD$10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〇")))</f>
        <v>△</v>
      </c>
      <c r="CE117" s="29" t="str">
        <f ca="1">IF(OR(CE$9="×",CE$10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〇")))</f>
        <v>△</v>
      </c>
      <c r="CF117" s="29" t="str">
        <f ca="1">IF(OR(CF$9="×",CF$10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〇")))</f>
        <v>△</v>
      </c>
      <c r="CG117" s="37" t="str">
        <f ca="1">IF(OR(CG$9="×",CG$10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〇")))</f>
        <v>△</v>
      </c>
      <c r="CH117" s="36" t="str">
        <f ca="1">IF(OR(CH$9="×",CH$10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〇")))</f>
        <v>△</v>
      </c>
      <c r="CI117" s="29" t="str">
        <f ca="1">IF(OR(CI$9="×",CI$10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〇")))</f>
        <v>△</v>
      </c>
      <c r="CJ117" s="29" t="str">
        <f ca="1">IF(OR(CJ$9="×",CJ$10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〇")))</f>
        <v>△</v>
      </c>
      <c r="CK117" s="29" t="str">
        <f ca="1">IF(OR(CK$9="×",CK$10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〇")))</f>
        <v>△</v>
      </c>
      <c r="CL117" s="29" t="str">
        <f ca="1">IF(OR(CL$9="×",CL$10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〇")))</f>
        <v>△</v>
      </c>
      <c r="CM117" s="29" t="str">
        <f ca="1">IF(OR(CM$9="×",CM$10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〇")))</f>
        <v>△</v>
      </c>
      <c r="CN117" s="29" t="str">
        <f ca="1">IF(OR(CN$9="×",CN$10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〇")))</f>
        <v>△</v>
      </c>
      <c r="CO117" s="29" t="str">
        <f ca="1">IF(OR(CO$9="×",CO$10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〇")))</f>
        <v>△</v>
      </c>
      <c r="CP117" s="29" t="str">
        <f ca="1">IF(OR(CP$9="×",CP$10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〇")))</f>
        <v>△</v>
      </c>
      <c r="CQ117" s="28" t="str">
        <f ca="1">IF(OR(CQ$9="×",CQ$10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〇")))</f>
        <v>〇</v>
      </c>
      <c r="CR117" s="29" t="str">
        <f ca="1">IF(OR(CR$9="×",CR$10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〇")))</f>
        <v>〇</v>
      </c>
      <c r="CS117" s="29" t="str">
        <f ca="1">IF(OR(CS$9="×",CS$10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〇")))</f>
        <v>〇</v>
      </c>
      <c r="CT117" s="30" t="str">
        <f ca="1">IF(OR(CT$9="×",CT$10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〇")))</f>
        <v>〇</v>
      </c>
      <c r="CU117" s="29" t="str">
        <f ca="1">IF(OR(CU$9="×",CU$10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〇")))</f>
        <v>〇</v>
      </c>
      <c r="CV117" s="29" t="str">
        <f ca="1">IF(OR(CV$9="×",CV$10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〇")))</f>
        <v>〇</v>
      </c>
      <c r="CW117" s="29" t="str">
        <f ca="1">IF(OR(CW$9="×",CW$10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〇")))</f>
        <v>〇</v>
      </c>
      <c r="CX117" s="29" t="str">
        <f ca="1">IF(OR(CX$9="×",CX$10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〇")))</f>
        <v>〇</v>
      </c>
      <c r="CY117" s="28" t="str">
        <f ca="1">IF(OR(CY$9="×",CY$10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〇")))</f>
        <v>△</v>
      </c>
      <c r="CZ117" s="29" t="str">
        <f ca="1">IF(OR(CZ$9="×",CZ$10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〇")))</f>
        <v>△</v>
      </c>
      <c r="DA117" s="29" t="str">
        <f ca="1">IF(OR(DA$9="×",DA$10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〇")))</f>
        <v>△</v>
      </c>
      <c r="DB117" s="30" t="str">
        <f ca="1">IF(OR(DB$9="×",DB$10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〇")))</f>
        <v>△</v>
      </c>
      <c r="DC117" s="29" t="str">
        <f ca="1">IF(OR(DC$9="×",DC$10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〇")))</f>
        <v>△</v>
      </c>
      <c r="DD117" s="29" t="str">
        <f ca="1">IF(OR(DD$9="×",DD$10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〇")))</f>
        <v>△</v>
      </c>
      <c r="DE117" s="37" t="str">
        <f ca="1">IF(OR(DE$9="×",DE$10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〇")))</f>
        <v>△</v>
      </c>
      <c r="DF117" s="36" t="str">
        <f ca="1">IF(OR(DF$9="×",DF$10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〇")))</f>
        <v>△</v>
      </c>
      <c r="DG117" s="29" t="str">
        <f ca="1">IF(OR(DG$9="×",DG$10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〇")))</f>
        <v>△</v>
      </c>
      <c r="DH117" s="29" t="str">
        <f ca="1">IF(OR(DH$9="×",DH$10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〇")))</f>
        <v>△</v>
      </c>
      <c r="DI117" s="29" t="str">
        <f ca="1">IF(OR(DI$9="×",DI$10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〇")))</f>
        <v>△</v>
      </c>
      <c r="DJ117" s="29" t="str">
        <f ca="1">IF(OR(DJ$9="×",DJ$10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〇")))</f>
        <v>△</v>
      </c>
      <c r="DK117" s="29" t="str">
        <f ca="1">IF(OR(DK$9="×",DK$10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〇")))</f>
        <v>△</v>
      </c>
      <c r="DL117" s="29" t="str">
        <f ca="1">IF(OR(DL$9="×",DL$10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〇")))</f>
        <v>△</v>
      </c>
      <c r="DM117" s="29" t="str">
        <f ca="1">IF(OR(DM$9="×",DM$10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〇")))</f>
        <v>△</v>
      </c>
      <c r="DN117" s="29" t="str">
        <f ca="1">IF(OR(DN$9="×",DN$10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〇")))</f>
        <v>△</v>
      </c>
      <c r="DO117" s="28" t="str">
        <f ca="1">IF(OR(DO$9="×",DO$10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〇")))</f>
        <v>×</v>
      </c>
      <c r="DP117" s="29" t="str">
        <f ca="1">IF(OR(DP$9="×",DP$10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〇")))</f>
        <v>×</v>
      </c>
      <c r="DQ117" s="29" t="str">
        <f ca="1">IF(OR(DQ$9="×",DQ$10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〇")))</f>
        <v>×</v>
      </c>
      <c r="DR117" s="30" t="str">
        <f ca="1">IF(OR(DR$9="×",DR$10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〇")))</f>
        <v>×</v>
      </c>
      <c r="DS117" s="29" t="str">
        <f ca="1">IF(OR(DS$9="×",DS$10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〇")))</f>
        <v>×</v>
      </c>
      <c r="DT117" s="29" t="str">
        <f ca="1">IF(OR(DT$9="×",DT$10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〇")))</f>
        <v>×</v>
      </c>
      <c r="DU117" s="29" t="str">
        <f ca="1">IF(OR(DU$9="×",DU$10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〇")))</f>
        <v>×</v>
      </c>
      <c r="DV117" s="29" t="str">
        <f ca="1">IF(OR(DV$9="×",DV$10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〇")))</f>
        <v>〇</v>
      </c>
      <c r="DW117" s="28" t="str">
        <f ca="1">IF(OR(DW$9="×",DW$10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〇")))</f>
        <v>△</v>
      </c>
      <c r="DX117" s="29" t="str">
        <f ca="1">IF(OR(DX$9="×",DX$10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〇")))</f>
        <v>△</v>
      </c>
      <c r="DY117" s="29" t="str">
        <f ca="1">IF(OR(DY$9="×",DY$10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〇")))</f>
        <v>△</v>
      </c>
      <c r="DZ117" s="30" t="str">
        <f ca="1">IF(OR(DZ$9="×",DZ$10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〇")))</f>
        <v>△</v>
      </c>
      <c r="EA117" s="29" t="str">
        <f ca="1">IF(OR(EA$9="×",EA$10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〇")))</f>
        <v>△</v>
      </c>
      <c r="EB117" s="29" t="str">
        <f ca="1">IF(OR(EB$9="×",EB$10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〇")))</f>
        <v>△</v>
      </c>
      <c r="EC117" s="37" t="str">
        <f ca="1">IF(OR(EC$9="×",EC$10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〇")))</f>
        <v>△</v>
      </c>
      <c r="ED117" s="36" t="str">
        <f ca="1">IF(OR(ED$9="×",ED$10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〇")))</f>
        <v>×</v>
      </c>
      <c r="EE117" s="29" t="str">
        <f ca="1">IF(OR(EE$9="×",EE$10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〇")))</f>
        <v>×</v>
      </c>
      <c r="EF117" s="29" t="str">
        <f ca="1">IF(OR(EF$9="×",EF$10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〇")))</f>
        <v>×</v>
      </c>
      <c r="EG117" s="29" t="str">
        <f ca="1">IF(OR(EG$9="×",EG$10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〇")))</f>
        <v>×</v>
      </c>
      <c r="EH117" s="29" t="str">
        <f ca="1">IF(OR(EH$9="×",EH$10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〇")))</f>
        <v>×</v>
      </c>
      <c r="EI117" s="29" t="str">
        <f ca="1">IF(OR(EI$9="×",EI$10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〇")))</f>
        <v>×</v>
      </c>
      <c r="EJ117" s="29" t="str">
        <f ca="1">IF(OR(EJ$9="×",EJ$10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〇")))</f>
        <v>×</v>
      </c>
      <c r="EK117" s="29" t="str">
        <f ca="1">IF(OR(EK$9="×",EK$10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〇")))</f>
        <v>×</v>
      </c>
      <c r="EL117" s="29" t="str">
        <f ca="1">IF(OR(EL$9="×",EL$10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〇")))</f>
        <v>×</v>
      </c>
      <c r="EM117" s="28" t="str">
        <f ca="1">IF(OR(EM$9="×",EM$10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〇")))</f>
        <v>×</v>
      </c>
      <c r="EN117" s="29" t="str">
        <f ca="1">IF(OR(EN$9="×",EN$10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〇")))</f>
        <v>×</v>
      </c>
      <c r="EO117" s="29" t="str">
        <f ca="1">IF(OR(EO$9="×",EO$10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〇")))</f>
        <v>×</v>
      </c>
      <c r="EP117" s="30" t="str">
        <f ca="1">IF(OR(EP$9="×",EP$10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〇")))</f>
        <v>×</v>
      </c>
      <c r="EQ117" s="29" t="str">
        <f ca="1">IF(OR(EQ$9="×",EQ$10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〇")))</f>
        <v>×</v>
      </c>
      <c r="ER117" s="29" t="str">
        <f ca="1">IF(OR(ER$9="×",ER$10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〇")))</f>
        <v>×</v>
      </c>
      <c r="ES117" s="29" t="str">
        <f ca="1">IF(OR(ES$9="×",ES$10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〇")))</f>
        <v>×</v>
      </c>
      <c r="ET117" s="29" t="str">
        <f ca="1">IF(OR(ET$9="×",ET$10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〇")))</f>
        <v>×</v>
      </c>
      <c r="EU117" s="28" t="str">
        <f ca="1">IF(OR(EU$9="×",EU$10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〇")))</f>
        <v>×</v>
      </c>
      <c r="EV117" s="29" t="str">
        <f ca="1">IF(OR(EV$9="×",EV$10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〇")))</f>
        <v>×</v>
      </c>
      <c r="EW117" s="29" t="str">
        <f ca="1">IF(OR(EW$9="×",EW$10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〇")))</f>
        <v>×</v>
      </c>
      <c r="EX117" s="30" t="str">
        <f ca="1">IF(OR(EX$9="×",EX$10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〇")))</f>
        <v>×</v>
      </c>
      <c r="EY117" s="29" t="str">
        <f ca="1">IF(OR(EY$9="×",EY$10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〇")))</f>
        <v>×</v>
      </c>
      <c r="EZ117" s="29" t="str">
        <f ca="1">IF(OR(EZ$9="×",EZ$10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〇")))</f>
        <v>×</v>
      </c>
      <c r="FA117" s="37" t="str">
        <f ca="1">IF(OR(FA$9="×",FA$10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〇")))</f>
        <v>×</v>
      </c>
      <c r="FB117" s="36" t="str">
        <f ca="1">IF(OR(FB$9="×",FB$10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〇")))</f>
        <v>×</v>
      </c>
      <c r="FC117" s="29" t="str">
        <f ca="1">IF(OR(FC$9="×",FC$10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〇")))</f>
        <v>×</v>
      </c>
      <c r="FD117" s="29" t="str">
        <f ca="1">IF(OR(FD$9="×",FD$10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〇")))</f>
        <v>×</v>
      </c>
      <c r="FE117" s="29" t="str">
        <f ca="1">IF(OR(FE$9="×",FE$10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〇")))</f>
        <v>×</v>
      </c>
      <c r="FF117" s="29" t="str">
        <f ca="1">IF(OR(FF$9="×",FF$10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〇")))</f>
        <v>×</v>
      </c>
      <c r="FG117" s="29" t="str">
        <f ca="1">IF(OR(FG$9="×",FG$10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〇")))</f>
        <v>×</v>
      </c>
      <c r="FH117" s="29" t="str">
        <f ca="1">IF(OR(FH$9="×",FH$10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〇")))</f>
        <v>×</v>
      </c>
      <c r="FI117" s="29" t="str">
        <f ca="1">IF(OR(FI$9="×",FI$10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〇")))</f>
        <v>×</v>
      </c>
      <c r="FJ117" s="29" t="str">
        <f ca="1">IF(OR(FJ$9="×",FJ$10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〇")))</f>
        <v>×</v>
      </c>
      <c r="FK117" s="28" t="str">
        <f ca="1">IF(OR(FK$9="×",FK$10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〇")))</f>
        <v>×</v>
      </c>
      <c r="FL117" s="29" t="str">
        <f ca="1">IF(OR(FL$9="×",FL$10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〇")))</f>
        <v>×</v>
      </c>
      <c r="FM117" s="29" t="str">
        <f ca="1">IF(OR(FM$9="×",FM$10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〇")))</f>
        <v>×</v>
      </c>
      <c r="FN117" s="30" t="str">
        <f ca="1">IF(OR(FN$9="×",FN$10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〇")))</f>
        <v>×</v>
      </c>
      <c r="FO117" s="29" t="str">
        <f ca="1">IF(OR(FO$9="×",FO$10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〇")))</f>
        <v>×</v>
      </c>
      <c r="FP117" s="29" t="str">
        <f ca="1">IF(OR(FP$9="×",FP$10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〇")))</f>
        <v>×</v>
      </c>
      <c r="FQ117" s="29" t="str">
        <f ca="1">IF(OR(FQ$9="×",FQ$10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〇")))</f>
        <v>×</v>
      </c>
      <c r="FR117" s="29" t="str">
        <f ca="1">IF(OR(FR$9="×",FR$10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〇")))</f>
        <v>×</v>
      </c>
      <c r="FS117" s="28" t="str">
        <f ca="1">IF(OR(FS$9="×",FS$10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〇")))</f>
        <v>×</v>
      </c>
      <c r="FT117" s="29" t="str">
        <f ca="1">IF(OR(FT$9="×",FT$10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〇")))</f>
        <v>×</v>
      </c>
      <c r="FU117" s="29" t="str">
        <f ca="1">IF(OR(FU$9="×",FU$10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〇")))</f>
        <v>×</v>
      </c>
      <c r="FV117" s="30" t="str">
        <f ca="1">IF(OR(FV$9="×",FV$10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〇")))</f>
        <v>×</v>
      </c>
      <c r="FW117" s="29" t="str">
        <f ca="1">IF(OR(FW$9="×",FW$10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〇")))</f>
        <v>×</v>
      </c>
      <c r="FX117" s="29" t="str">
        <f ca="1">IF(OR(FX$9="×",FX$10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〇")))</f>
        <v>×</v>
      </c>
      <c r="FY117" s="37" t="str">
        <f ca="1">IF(OR(FY$9="×",FY$10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〇")))</f>
        <v>×</v>
      </c>
    </row>
    <row r="118" spans="1:181">
      <c r="A118" s="47"/>
      <c r="B118" s="79" t="s">
        <v>34</v>
      </c>
      <c r="C118" s="80"/>
      <c r="D118" s="11" t="s">
        <v>189</v>
      </c>
      <c r="E118" s="10" t="str">
        <f>INDEX(施設情報!$D$1:$D$1000,MATCH(D118,施設情報!$C$1:$C$1000,0))</f>
        <v>1</v>
      </c>
      <c r="F118" s="11"/>
      <c r="G118" s="8" t="str">
        <f t="shared" si="52"/>
        <v>040-46391</v>
      </c>
      <c r="H118" s="10" t="str">
        <f t="shared" si="53"/>
        <v>040-46392</v>
      </c>
      <c r="I118" s="10" t="str">
        <f t="shared" si="54"/>
        <v>040-46393</v>
      </c>
      <c r="J118" s="10" t="str">
        <f t="shared" si="55"/>
        <v>040-46394</v>
      </c>
      <c r="K118" s="10" t="str">
        <f t="shared" si="56"/>
        <v>040-46395</v>
      </c>
      <c r="L118" s="10" t="str">
        <f t="shared" si="57"/>
        <v>040-46396</v>
      </c>
      <c r="M118" s="10" t="str">
        <f t="shared" si="58"/>
        <v>040-46397</v>
      </c>
      <c r="N118" s="36" t="str">
        <f ca="1">IF(OR(N$9="×",N$10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〇")))</f>
        <v>△</v>
      </c>
      <c r="O118" s="29" t="str">
        <f ca="1">IF(OR(O$9="×",O$10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〇")))</f>
        <v>△</v>
      </c>
      <c r="P118" s="29" t="str">
        <f ca="1">IF(OR(P$9="×",P$10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〇")))</f>
        <v>△</v>
      </c>
      <c r="Q118" s="29" t="str">
        <f ca="1">IF(OR(Q$9="×",Q$10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〇")))</f>
        <v>△</v>
      </c>
      <c r="R118" s="29" t="str">
        <f ca="1">IF(OR(R$9="×",R$10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〇")))</f>
        <v>△</v>
      </c>
      <c r="S118" s="29" t="str">
        <f ca="1">IF(OR(S$9="×",S$10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〇")))</f>
        <v>△</v>
      </c>
      <c r="T118" s="29" t="str">
        <f ca="1">IF(OR(T$9="×",T$10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〇")))</f>
        <v>△</v>
      </c>
      <c r="U118" s="29" t="str">
        <f ca="1">IF(OR(U$9="×",U$10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〇")))</f>
        <v>△</v>
      </c>
      <c r="V118" s="29" t="str">
        <f ca="1">IF(OR(V$9="×",V$10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〇")))</f>
        <v>△</v>
      </c>
      <c r="W118" s="28" t="str">
        <f ca="1">IF(OR(W$9="×",W$10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〇")))</f>
        <v>〇</v>
      </c>
      <c r="X118" s="29" t="str">
        <f ca="1">IF(OR(X$9="×",X$10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〇")))</f>
        <v>〇</v>
      </c>
      <c r="Y118" s="29" t="str">
        <f ca="1">IF(OR(Y$9="×",Y$10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〇")))</f>
        <v>〇</v>
      </c>
      <c r="Z118" s="30" t="str">
        <f ca="1">IF(OR(Z$9="×",Z$10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〇")))</f>
        <v>〇</v>
      </c>
      <c r="AA118" s="29" t="str">
        <f ca="1">IF(OR(AA$9="×",AA$10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〇")))</f>
        <v>〇</v>
      </c>
      <c r="AB118" s="29" t="str">
        <f ca="1">IF(OR(AB$9="×",AB$10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〇")))</f>
        <v>〇</v>
      </c>
      <c r="AC118" s="29" t="str">
        <f ca="1">IF(OR(AC$9="×",AC$10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〇")))</f>
        <v>〇</v>
      </c>
      <c r="AD118" s="29" t="str">
        <f ca="1">IF(OR(AD$9="×",AD$10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〇")))</f>
        <v>〇</v>
      </c>
      <c r="AE118" s="28" t="str">
        <f ca="1">IF(OR(AE$9="×",AE$10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〇")))</f>
        <v>△</v>
      </c>
      <c r="AF118" s="29" t="str">
        <f ca="1">IF(OR(AF$9="×",AF$10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〇")))</f>
        <v>△</v>
      </c>
      <c r="AG118" s="29" t="str">
        <f ca="1">IF(OR(AG$9="×",AG$10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〇")))</f>
        <v>△</v>
      </c>
      <c r="AH118" s="30" t="str">
        <f ca="1">IF(OR(AH$9="×",AH$10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〇")))</f>
        <v>△</v>
      </c>
      <c r="AI118" s="29" t="str">
        <f ca="1">IF(OR(AI$9="×",AI$10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〇")))</f>
        <v>△</v>
      </c>
      <c r="AJ118" s="29" t="str">
        <f ca="1">IF(OR(AJ$9="×",AJ$10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〇")))</f>
        <v>△</v>
      </c>
      <c r="AK118" s="37" t="str">
        <f ca="1">IF(OR(AK$9="×",AK$10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〇")))</f>
        <v>△</v>
      </c>
      <c r="AL118" s="36" t="str">
        <f ca="1">IF(OR(AL$9="×",AL$10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〇")))</f>
        <v>△</v>
      </c>
      <c r="AM118" s="29" t="str">
        <f ca="1">IF(OR(AM$9="×",AM$10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〇")))</f>
        <v>△</v>
      </c>
      <c r="AN118" s="29" t="str">
        <f ca="1">IF(OR(AN$9="×",AN$10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〇")))</f>
        <v>△</v>
      </c>
      <c r="AO118" s="29" t="str">
        <f ca="1">IF(OR(AO$9="×",AO$10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〇")))</f>
        <v>△</v>
      </c>
      <c r="AP118" s="29" t="str">
        <f ca="1">IF(OR(AP$9="×",AP$10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〇")))</f>
        <v>△</v>
      </c>
      <c r="AQ118" s="29" t="str">
        <f ca="1">IF(OR(AQ$9="×",AQ$10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〇")))</f>
        <v>△</v>
      </c>
      <c r="AR118" s="29" t="str">
        <f ca="1">IF(OR(AR$9="×",AR$10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〇")))</f>
        <v>△</v>
      </c>
      <c r="AS118" s="29" t="str">
        <f ca="1">IF(OR(AS$9="×",AS$10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〇")))</f>
        <v>△</v>
      </c>
      <c r="AT118" s="29" t="str">
        <f ca="1">IF(OR(AT$9="×",AT$10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〇")))</f>
        <v>△</v>
      </c>
      <c r="AU118" s="28" t="str">
        <f ca="1">IF(OR(AU$9="×",AU$10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〇")))</f>
        <v>〇</v>
      </c>
      <c r="AV118" s="29" t="str">
        <f ca="1">IF(OR(AV$9="×",AV$10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〇")))</f>
        <v>〇</v>
      </c>
      <c r="AW118" s="29" t="str">
        <f ca="1">IF(OR(AW$9="×",AW$10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〇")))</f>
        <v>〇</v>
      </c>
      <c r="AX118" s="30" t="str">
        <f ca="1">IF(OR(AX$9="×",AX$10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〇")))</f>
        <v>〇</v>
      </c>
      <c r="AY118" s="29" t="str">
        <f ca="1">IF(OR(AY$9="×",AY$10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〇")))</f>
        <v>〇</v>
      </c>
      <c r="AZ118" s="29" t="str">
        <f ca="1">IF(OR(AZ$9="×",AZ$10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〇")))</f>
        <v>〇</v>
      </c>
      <c r="BA118" s="29" t="str">
        <f ca="1">IF(OR(BA$9="×",BA$10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〇")))</f>
        <v>〇</v>
      </c>
      <c r="BB118" s="29" t="str">
        <f ca="1">IF(OR(BB$9="×",BB$10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〇")))</f>
        <v>〇</v>
      </c>
      <c r="BC118" s="28" t="str">
        <f ca="1">IF(OR(BC$9="×",BC$10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〇")))</f>
        <v>△</v>
      </c>
      <c r="BD118" s="29" t="str">
        <f ca="1">IF(OR(BD$9="×",BD$10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〇")))</f>
        <v>△</v>
      </c>
      <c r="BE118" s="29" t="str">
        <f ca="1">IF(OR(BE$9="×",BE$10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〇")))</f>
        <v>△</v>
      </c>
      <c r="BF118" s="30" t="str">
        <f ca="1">IF(OR(BF$9="×",BF$10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〇")))</f>
        <v>△</v>
      </c>
      <c r="BG118" s="29" t="str">
        <f ca="1">IF(OR(BG$9="×",BG$10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〇")))</f>
        <v>△</v>
      </c>
      <c r="BH118" s="29" t="str">
        <f ca="1">IF(OR(BH$9="×",BH$10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〇")))</f>
        <v>△</v>
      </c>
      <c r="BI118" s="37" t="str">
        <f ca="1">IF(OR(BI$9="×",BI$10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〇")))</f>
        <v>△</v>
      </c>
      <c r="BJ118" s="36" t="str">
        <f ca="1">IF(OR(BJ$9="×",BJ$10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〇")))</f>
        <v>△</v>
      </c>
      <c r="BK118" s="29" t="str">
        <f ca="1">IF(OR(BK$9="×",BK$10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〇")))</f>
        <v>△</v>
      </c>
      <c r="BL118" s="29" t="str">
        <f ca="1">IF(OR(BL$9="×",BL$10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〇")))</f>
        <v>△</v>
      </c>
      <c r="BM118" s="29" t="str">
        <f ca="1">IF(OR(BM$9="×",BM$10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〇")))</f>
        <v>△</v>
      </c>
      <c r="BN118" s="29" t="str">
        <f ca="1">IF(OR(BN$9="×",BN$10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〇")))</f>
        <v>△</v>
      </c>
      <c r="BO118" s="29" t="str">
        <f ca="1">IF(OR(BO$9="×",BO$10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〇")))</f>
        <v>△</v>
      </c>
      <c r="BP118" s="29" t="str">
        <f ca="1">IF(OR(BP$9="×",BP$10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〇")))</f>
        <v>△</v>
      </c>
      <c r="BQ118" s="29" t="str">
        <f ca="1">IF(OR(BQ$9="×",BQ$10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〇")))</f>
        <v>△</v>
      </c>
      <c r="BR118" s="29" t="str">
        <f ca="1">IF(OR(BR$9="×",BR$10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〇")))</f>
        <v>△</v>
      </c>
      <c r="BS118" s="28" t="str">
        <f ca="1">IF(OR(BS$9="×",BS$10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〇")))</f>
        <v>〇</v>
      </c>
      <c r="BT118" s="29" t="str">
        <f ca="1">IF(OR(BT$9="×",BT$10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〇")))</f>
        <v>〇</v>
      </c>
      <c r="BU118" s="29" t="str">
        <f ca="1">IF(OR(BU$9="×",BU$10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〇")))</f>
        <v>〇</v>
      </c>
      <c r="BV118" s="30" t="str">
        <f ca="1">IF(OR(BV$9="×",BV$10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〇")))</f>
        <v>〇</v>
      </c>
      <c r="BW118" s="29" t="str">
        <f ca="1">IF(OR(BW$9="×",BW$10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〇")))</f>
        <v>〇</v>
      </c>
      <c r="BX118" s="29" t="str">
        <f ca="1">IF(OR(BX$9="×",BX$10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〇")))</f>
        <v>〇</v>
      </c>
      <c r="BY118" s="29" t="str">
        <f ca="1">IF(OR(BY$9="×",BY$10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〇")))</f>
        <v>〇</v>
      </c>
      <c r="BZ118" s="29" t="str">
        <f ca="1">IF(OR(BZ$9="×",BZ$10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〇")))</f>
        <v>〇</v>
      </c>
      <c r="CA118" s="28" t="str">
        <f ca="1">IF(OR(CA$9="×",CA$10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〇")))</f>
        <v>△</v>
      </c>
      <c r="CB118" s="29" t="str">
        <f ca="1">IF(OR(CB$9="×",CB$10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〇")))</f>
        <v>△</v>
      </c>
      <c r="CC118" s="29" t="str">
        <f ca="1">IF(OR(CC$9="×",CC$10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〇")))</f>
        <v>△</v>
      </c>
      <c r="CD118" s="30" t="str">
        <f ca="1">IF(OR(CD$9="×",CD$10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〇")))</f>
        <v>△</v>
      </c>
      <c r="CE118" s="29" t="str">
        <f ca="1">IF(OR(CE$9="×",CE$10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〇")))</f>
        <v>△</v>
      </c>
      <c r="CF118" s="29" t="str">
        <f ca="1">IF(OR(CF$9="×",CF$10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〇")))</f>
        <v>△</v>
      </c>
      <c r="CG118" s="37" t="str">
        <f ca="1">IF(OR(CG$9="×",CG$10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〇")))</f>
        <v>△</v>
      </c>
      <c r="CH118" s="36" t="str">
        <f ca="1">IF(OR(CH$9="×",CH$10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〇")))</f>
        <v>△</v>
      </c>
      <c r="CI118" s="29" t="str">
        <f ca="1">IF(OR(CI$9="×",CI$10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〇")))</f>
        <v>△</v>
      </c>
      <c r="CJ118" s="29" t="str">
        <f ca="1">IF(OR(CJ$9="×",CJ$10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〇")))</f>
        <v>△</v>
      </c>
      <c r="CK118" s="29" t="str">
        <f ca="1">IF(OR(CK$9="×",CK$10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〇")))</f>
        <v>△</v>
      </c>
      <c r="CL118" s="29" t="str">
        <f ca="1">IF(OR(CL$9="×",CL$10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〇")))</f>
        <v>△</v>
      </c>
      <c r="CM118" s="29" t="str">
        <f ca="1">IF(OR(CM$9="×",CM$10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〇")))</f>
        <v>△</v>
      </c>
      <c r="CN118" s="29" t="str">
        <f ca="1">IF(OR(CN$9="×",CN$10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〇")))</f>
        <v>△</v>
      </c>
      <c r="CO118" s="29" t="str">
        <f ca="1">IF(OR(CO$9="×",CO$10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〇")))</f>
        <v>△</v>
      </c>
      <c r="CP118" s="29" t="str">
        <f ca="1">IF(OR(CP$9="×",CP$10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〇")))</f>
        <v>△</v>
      </c>
      <c r="CQ118" s="28" t="str">
        <f ca="1">IF(OR(CQ$9="×",CQ$10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〇")))</f>
        <v>〇</v>
      </c>
      <c r="CR118" s="29" t="str">
        <f ca="1">IF(OR(CR$9="×",CR$10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〇")))</f>
        <v>〇</v>
      </c>
      <c r="CS118" s="29" t="str">
        <f ca="1">IF(OR(CS$9="×",CS$10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〇")))</f>
        <v>〇</v>
      </c>
      <c r="CT118" s="30" t="str">
        <f ca="1">IF(OR(CT$9="×",CT$10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〇")))</f>
        <v>〇</v>
      </c>
      <c r="CU118" s="29" t="str">
        <f ca="1">IF(OR(CU$9="×",CU$10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〇")))</f>
        <v>〇</v>
      </c>
      <c r="CV118" s="29" t="str">
        <f ca="1">IF(OR(CV$9="×",CV$10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〇")))</f>
        <v>〇</v>
      </c>
      <c r="CW118" s="29" t="str">
        <f ca="1">IF(OR(CW$9="×",CW$10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〇")))</f>
        <v>〇</v>
      </c>
      <c r="CX118" s="29" t="str">
        <f ca="1">IF(OR(CX$9="×",CX$10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〇")))</f>
        <v>〇</v>
      </c>
      <c r="CY118" s="28" t="str">
        <f ca="1">IF(OR(CY$9="×",CY$10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〇")))</f>
        <v>△</v>
      </c>
      <c r="CZ118" s="29" t="str">
        <f ca="1">IF(OR(CZ$9="×",CZ$10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〇")))</f>
        <v>△</v>
      </c>
      <c r="DA118" s="29" t="str">
        <f ca="1">IF(OR(DA$9="×",DA$10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〇")))</f>
        <v>△</v>
      </c>
      <c r="DB118" s="30" t="str">
        <f ca="1">IF(OR(DB$9="×",DB$10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〇")))</f>
        <v>△</v>
      </c>
      <c r="DC118" s="29" t="str">
        <f ca="1">IF(OR(DC$9="×",DC$10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〇")))</f>
        <v>△</v>
      </c>
      <c r="DD118" s="29" t="str">
        <f ca="1">IF(OR(DD$9="×",DD$10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〇")))</f>
        <v>△</v>
      </c>
      <c r="DE118" s="37" t="str">
        <f ca="1">IF(OR(DE$9="×",DE$10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〇")))</f>
        <v>△</v>
      </c>
      <c r="DF118" s="36" t="str">
        <f ca="1">IF(OR(DF$9="×",DF$10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〇")))</f>
        <v>△</v>
      </c>
      <c r="DG118" s="29" t="str">
        <f ca="1">IF(OR(DG$9="×",DG$10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〇")))</f>
        <v>△</v>
      </c>
      <c r="DH118" s="29" t="str">
        <f ca="1">IF(OR(DH$9="×",DH$10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〇")))</f>
        <v>△</v>
      </c>
      <c r="DI118" s="29" t="str">
        <f ca="1">IF(OR(DI$9="×",DI$10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〇")))</f>
        <v>△</v>
      </c>
      <c r="DJ118" s="29" t="str">
        <f ca="1">IF(OR(DJ$9="×",DJ$10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〇")))</f>
        <v>△</v>
      </c>
      <c r="DK118" s="29" t="str">
        <f ca="1">IF(OR(DK$9="×",DK$10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〇")))</f>
        <v>△</v>
      </c>
      <c r="DL118" s="29" t="str">
        <f ca="1">IF(OR(DL$9="×",DL$10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〇")))</f>
        <v>△</v>
      </c>
      <c r="DM118" s="29" t="str">
        <f ca="1">IF(OR(DM$9="×",DM$10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〇")))</f>
        <v>△</v>
      </c>
      <c r="DN118" s="29" t="str">
        <f ca="1">IF(OR(DN$9="×",DN$10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〇")))</f>
        <v>△</v>
      </c>
      <c r="DO118" s="28" t="str">
        <f ca="1">IF(OR(DO$9="×",DO$10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〇")))</f>
        <v>〇</v>
      </c>
      <c r="DP118" s="29" t="str">
        <f ca="1">IF(OR(DP$9="×",DP$10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〇")))</f>
        <v>〇</v>
      </c>
      <c r="DQ118" s="29" t="str">
        <f ca="1">IF(OR(DQ$9="×",DQ$10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〇")))</f>
        <v>〇</v>
      </c>
      <c r="DR118" s="30" t="str">
        <f ca="1">IF(OR(DR$9="×",DR$10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〇")))</f>
        <v>〇</v>
      </c>
      <c r="DS118" s="29" t="str">
        <f ca="1">IF(OR(DS$9="×",DS$10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〇")))</f>
        <v>〇</v>
      </c>
      <c r="DT118" s="29" t="str">
        <f ca="1">IF(OR(DT$9="×",DT$10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〇")))</f>
        <v>〇</v>
      </c>
      <c r="DU118" s="29" t="str">
        <f ca="1">IF(OR(DU$9="×",DU$10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〇")))</f>
        <v>〇</v>
      </c>
      <c r="DV118" s="29" t="str">
        <f ca="1">IF(OR(DV$9="×",DV$10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〇")))</f>
        <v>〇</v>
      </c>
      <c r="DW118" s="28" t="str">
        <f ca="1">IF(OR(DW$9="×",DW$10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〇")))</f>
        <v>△</v>
      </c>
      <c r="DX118" s="29" t="str">
        <f ca="1">IF(OR(DX$9="×",DX$10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〇")))</f>
        <v>△</v>
      </c>
      <c r="DY118" s="29" t="str">
        <f ca="1">IF(OR(DY$9="×",DY$10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〇")))</f>
        <v>△</v>
      </c>
      <c r="DZ118" s="30" t="str">
        <f ca="1">IF(OR(DZ$9="×",DZ$10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〇")))</f>
        <v>△</v>
      </c>
      <c r="EA118" s="29" t="str">
        <f ca="1">IF(OR(EA$9="×",EA$10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〇")))</f>
        <v>△</v>
      </c>
      <c r="EB118" s="29" t="str">
        <f ca="1">IF(OR(EB$9="×",EB$10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〇")))</f>
        <v>△</v>
      </c>
      <c r="EC118" s="37" t="str">
        <f ca="1">IF(OR(EC$9="×",EC$10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〇")))</f>
        <v>△</v>
      </c>
      <c r="ED118" s="36" t="str">
        <f ca="1">IF(OR(ED$9="×",ED$10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〇")))</f>
        <v>×</v>
      </c>
      <c r="EE118" s="29" t="str">
        <f ca="1">IF(OR(EE$9="×",EE$10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〇")))</f>
        <v>×</v>
      </c>
      <c r="EF118" s="29" t="str">
        <f ca="1">IF(OR(EF$9="×",EF$10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〇")))</f>
        <v>×</v>
      </c>
      <c r="EG118" s="29" t="str">
        <f ca="1">IF(OR(EG$9="×",EG$10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〇")))</f>
        <v>×</v>
      </c>
      <c r="EH118" s="29" t="str">
        <f ca="1">IF(OR(EH$9="×",EH$10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〇")))</f>
        <v>×</v>
      </c>
      <c r="EI118" s="29" t="str">
        <f ca="1">IF(OR(EI$9="×",EI$10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〇")))</f>
        <v>×</v>
      </c>
      <c r="EJ118" s="29" t="str">
        <f ca="1">IF(OR(EJ$9="×",EJ$10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〇")))</f>
        <v>×</v>
      </c>
      <c r="EK118" s="29" t="str">
        <f ca="1">IF(OR(EK$9="×",EK$10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〇")))</f>
        <v>×</v>
      </c>
      <c r="EL118" s="29" t="str">
        <f ca="1">IF(OR(EL$9="×",EL$10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〇")))</f>
        <v>×</v>
      </c>
      <c r="EM118" s="28" t="str">
        <f ca="1">IF(OR(EM$9="×",EM$10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〇")))</f>
        <v>×</v>
      </c>
      <c r="EN118" s="29" t="str">
        <f ca="1">IF(OR(EN$9="×",EN$10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〇")))</f>
        <v>×</v>
      </c>
      <c r="EO118" s="29" t="str">
        <f ca="1">IF(OR(EO$9="×",EO$10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〇")))</f>
        <v>×</v>
      </c>
      <c r="EP118" s="30" t="str">
        <f ca="1">IF(OR(EP$9="×",EP$10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〇")))</f>
        <v>×</v>
      </c>
      <c r="EQ118" s="29" t="str">
        <f ca="1">IF(OR(EQ$9="×",EQ$10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〇")))</f>
        <v>×</v>
      </c>
      <c r="ER118" s="29" t="str">
        <f ca="1">IF(OR(ER$9="×",ER$10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〇")))</f>
        <v>×</v>
      </c>
      <c r="ES118" s="29" t="str">
        <f ca="1">IF(OR(ES$9="×",ES$10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〇")))</f>
        <v>×</v>
      </c>
      <c r="ET118" s="29" t="str">
        <f ca="1">IF(OR(ET$9="×",ET$10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〇")))</f>
        <v>×</v>
      </c>
      <c r="EU118" s="28" t="str">
        <f ca="1">IF(OR(EU$9="×",EU$10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〇")))</f>
        <v>×</v>
      </c>
      <c r="EV118" s="29" t="str">
        <f ca="1">IF(OR(EV$9="×",EV$10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〇")))</f>
        <v>×</v>
      </c>
      <c r="EW118" s="29" t="str">
        <f ca="1">IF(OR(EW$9="×",EW$10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〇")))</f>
        <v>×</v>
      </c>
      <c r="EX118" s="30" t="str">
        <f ca="1">IF(OR(EX$9="×",EX$10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〇")))</f>
        <v>×</v>
      </c>
      <c r="EY118" s="29" t="str">
        <f ca="1">IF(OR(EY$9="×",EY$10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〇")))</f>
        <v>×</v>
      </c>
      <c r="EZ118" s="29" t="str">
        <f ca="1">IF(OR(EZ$9="×",EZ$10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〇")))</f>
        <v>×</v>
      </c>
      <c r="FA118" s="37" t="str">
        <f ca="1">IF(OR(FA$9="×",FA$10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〇")))</f>
        <v>×</v>
      </c>
      <c r="FB118" s="36" t="str">
        <f ca="1">IF(OR(FB$9="×",FB$10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〇")))</f>
        <v>×</v>
      </c>
      <c r="FC118" s="29" t="str">
        <f ca="1">IF(OR(FC$9="×",FC$10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〇")))</f>
        <v>×</v>
      </c>
      <c r="FD118" s="29" t="str">
        <f ca="1">IF(OR(FD$9="×",FD$10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〇")))</f>
        <v>×</v>
      </c>
      <c r="FE118" s="29" t="str">
        <f ca="1">IF(OR(FE$9="×",FE$10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〇")))</f>
        <v>×</v>
      </c>
      <c r="FF118" s="29" t="str">
        <f ca="1">IF(OR(FF$9="×",FF$10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〇")))</f>
        <v>×</v>
      </c>
      <c r="FG118" s="29" t="str">
        <f ca="1">IF(OR(FG$9="×",FG$10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〇")))</f>
        <v>×</v>
      </c>
      <c r="FH118" s="29" t="str">
        <f ca="1">IF(OR(FH$9="×",FH$10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〇")))</f>
        <v>×</v>
      </c>
      <c r="FI118" s="29" t="str">
        <f ca="1">IF(OR(FI$9="×",FI$10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〇")))</f>
        <v>×</v>
      </c>
      <c r="FJ118" s="29" t="str">
        <f ca="1">IF(OR(FJ$9="×",FJ$10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〇")))</f>
        <v>×</v>
      </c>
      <c r="FK118" s="28" t="str">
        <f ca="1">IF(OR(FK$9="×",FK$10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〇")))</f>
        <v>×</v>
      </c>
      <c r="FL118" s="29" t="str">
        <f ca="1">IF(OR(FL$9="×",FL$10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〇")))</f>
        <v>×</v>
      </c>
      <c r="FM118" s="29" t="str">
        <f ca="1">IF(OR(FM$9="×",FM$10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〇")))</f>
        <v>×</v>
      </c>
      <c r="FN118" s="30" t="str">
        <f ca="1">IF(OR(FN$9="×",FN$10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〇")))</f>
        <v>×</v>
      </c>
      <c r="FO118" s="29" t="str">
        <f ca="1">IF(OR(FO$9="×",FO$10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〇")))</f>
        <v>×</v>
      </c>
      <c r="FP118" s="29" t="str">
        <f ca="1">IF(OR(FP$9="×",FP$10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〇")))</f>
        <v>×</v>
      </c>
      <c r="FQ118" s="29" t="str">
        <f ca="1">IF(OR(FQ$9="×",FQ$10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〇")))</f>
        <v>×</v>
      </c>
      <c r="FR118" s="29" t="str">
        <f ca="1">IF(OR(FR$9="×",FR$10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〇")))</f>
        <v>×</v>
      </c>
      <c r="FS118" s="28" t="str">
        <f ca="1">IF(OR(FS$9="×",FS$10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〇")))</f>
        <v>×</v>
      </c>
      <c r="FT118" s="29" t="str">
        <f ca="1">IF(OR(FT$9="×",FT$10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〇")))</f>
        <v>×</v>
      </c>
      <c r="FU118" s="29" t="str">
        <f ca="1">IF(OR(FU$9="×",FU$10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〇")))</f>
        <v>×</v>
      </c>
      <c r="FV118" s="30" t="str">
        <f ca="1">IF(OR(FV$9="×",FV$10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〇")))</f>
        <v>×</v>
      </c>
      <c r="FW118" s="29" t="str">
        <f ca="1">IF(OR(FW$9="×",FW$10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〇")))</f>
        <v>×</v>
      </c>
      <c r="FX118" s="29" t="str">
        <f ca="1">IF(OR(FX$9="×",FX$10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〇")))</f>
        <v>×</v>
      </c>
      <c r="FY118" s="37" t="str">
        <f ca="1">IF(OR(FY$9="×",FY$10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〇")))</f>
        <v>×</v>
      </c>
    </row>
    <row r="119" spans="1:181">
      <c r="A119" s="47"/>
      <c r="B119" s="79" t="s">
        <v>35</v>
      </c>
      <c r="C119" s="80"/>
      <c r="D119" s="11" t="s">
        <v>190</v>
      </c>
      <c r="E119" s="10" t="str">
        <f>INDEX(施設情報!$D$1:$D$1000,MATCH(D119,施設情報!$C$1:$C$1000,0))</f>
        <v>1</v>
      </c>
      <c r="F119" s="11"/>
      <c r="G119" s="8" t="str">
        <f t="shared" si="52"/>
        <v>041-46391</v>
      </c>
      <c r="H119" s="10" t="str">
        <f t="shared" si="53"/>
        <v>041-46392</v>
      </c>
      <c r="I119" s="10" t="str">
        <f t="shared" si="54"/>
        <v>041-46393</v>
      </c>
      <c r="J119" s="10" t="str">
        <f t="shared" si="55"/>
        <v>041-46394</v>
      </c>
      <c r="K119" s="10" t="str">
        <f t="shared" si="56"/>
        <v>041-46395</v>
      </c>
      <c r="L119" s="10" t="str">
        <f t="shared" si="57"/>
        <v>041-46396</v>
      </c>
      <c r="M119" s="10" t="str">
        <f t="shared" si="58"/>
        <v>041-46397</v>
      </c>
      <c r="N119" s="36" t="str">
        <f ca="1">IF(OR(N$9="×",N$10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〇")))</f>
        <v>△</v>
      </c>
      <c r="O119" s="29" t="str">
        <f ca="1">IF(OR(O$9="×",O$10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〇")))</f>
        <v>△</v>
      </c>
      <c r="P119" s="29" t="str">
        <f ca="1">IF(OR(P$9="×",P$10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〇")))</f>
        <v>△</v>
      </c>
      <c r="Q119" s="29" t="str">
        <f ca="1">IF(OR(Q$9="×",Q$10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〇")))</f>
        <v>△</v>
      </c>
      <c r="R119" s="29" t="str">
        <f ca="1">IF(OR(R$9="×",R$10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〇")))</f>
        <v>△</v>
      </c>
      <c r="S119" s="29" t="str">
        <f ca="1">IF(OR(S$9="×",S$10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〇")))</f>
        <v>△</v>
      </c>
      <c r="T119" s="29" t="str">
        <f ca="1">IF(OR(T$9="×",T$10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〇")))</f>
        <v>△</v>
      </c>
      <c r="U119" s="29" t="str">
        <f ca="1">IF(OR(U$9="×",U$10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〇")))</f>
        <v>△</v>
      </c>
      <c r="V119" s="29" t="str">
        <f ca="1">IF(OR(V$9="×",V$10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〇")))</f>
        <v>△</v>
      </c>
      <c r="W119" s="28" t="str">
        <f ca="1">IF(OR(W$9="×",W$10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〇")))</f>
        <v>〇</v>
      </c>
      <c r="X119" s="29" t="str">
        <f ca="1">IF(OR(X$9="×",X$10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〇")))</f>
        <v>〇</v>
      </c>
      <c r="Y119" s="29" t="str">
        <f ca="1">IF(OR(Y$9="×",Y$10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〇")))</f>
        <v>〇</v>
      </c>
      <c r="Z119" s="30" t="str">
        <f ca="1">IF(OR(Z$9="×",Z$10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〇")))</f>
        <v>〇</v>
      </c>
      <c r="AA119" s="29" t="str">
        <f ca="1">IF(OR(AA$9="×",AA$10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〇")))</f>
        <v>〇</v>
      </c>
      <c r="AB119" s="29" t="str">
        <f ca="1">IF(OR(AB$9="×",AB$10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〇")))</f>
        <v>〇</v>
      </c>
      <c r="AC119" s="29" t="str">
        <f ca="1">IF(OR(AC$9="×",AC$10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〇")))</f>
        <v>〇</v>
      </c>
      <c r="AD119" s="29" t="str">
        <f ca="1">IF(OR(AD$9="×",AD$10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〇")))</f>
        <v>〇</v>
      </c>
      <c r="AE119" s="28" t="str">
        <f ca="1">IF(OR(AE$9="×",AE$10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〇")))</f>
        <v>△</v>
      </c>
      <c r="AF119" s="29" t="str">
        <f ca="1">IF(OR(AF$9="×",AF$10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〇")))</f>
        <v>△</v>
      </c>
      <c r="AG119" s="29" t="str">
        <f ca="1">IF(OR(AG$9="×",AG$10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〇")))</f>
        <v>△</v>
      </c>
      <c r="AH119" s="30" t="str">
        <f ca="1">IF(OR(AH$9="×",AH$10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〇")))</f>
        <v>△</v>
      </c>
      <c r="AI119" s="29" t="str">
        <f ca="1">IF(OR(AI$9="×",AI$10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〇")))</f>
        <v>△</v>
      </c>
      <c r="AJ119" s="29" t="str">
        <f ca="1">IF(OR(AJ$9="×",AJ$10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〇")))</f>
        <v>△</v>
      </c>
      <c r="AK119" s="37" t="str">
        <f ca="1">IF(OR(AK$9="×",AK$10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〇")))</f>
        <v>△</v>
      </c>
      <c r="AL119" s="36" t="str">
        <f ca="1">IF(OR(AL$9="×",AL$10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〇")))</f>
        <v>△</v>
      </c>
      <c r="AM119" s="29" t="str">
        <f ca="1">IF(OR(AM$9="×",AM$10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〇")))</f>
        <v>△</v>
      </c>
      <c r="AN119" s="29" t="str">
        <f ca="1">IF(OR(AN$9="×",AN$10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〇")))</f>
        <v>△</v>
      </c>
      <c r="AO119" s="29" t="str">
        <f ca="1">IF(OR(AO$9="×",AO$10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〇")))</f>
        <v>△</v>
      </c>
      <c r="AP119" s="29" t="str">
        <f ca="1">IF(OR(AP$9="×",AP$10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〇")))</f>
        <v>△</v>
      </c>
      <c r="AQ119" s="29" t="str">
        <f ca="1">IF(OR(AQ$9="×",AQ$10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〇")))</f>
        <v>△</v>
      </c>
      <c r="AR119" s="29" t="str">
        <f ca="1">IF(OR(AR$9="×",AR$10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〇")))</f>
        <v>△</v>
      </c>
      <c r="AS119" s="29" t="str">
        <f ca="1">IF(OR(AS$9="×",AS$10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〇")))</f>
        <v>△</v>
      </c>
      <c r="AT119" s="29" t="str">
        <f ca="1">IF(OR(AT$9="×",AT$10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〇")))</f>
        <v>△</v>
      </c>
      <c r="AU119" s="28" t="str">
        <f ca="1">IF(OR(AU$9="×",AU$10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〇")))</f>
        <v>〇</v>
      </c>
      <c r="AV119" s="29" t="str">
        <f ca="1">IF(OR(AV$9="×",AV$10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〇")))</f>
        <v>〇</v>
      </c>
      <c r="AW119" s="29" t="str">
        <f ca="1">IF(OR(AW$9="×",AW$10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〇")))</f>
        <v>〇</v>
      </c>
      <c r="AX119" s="30" t="str">
        <f ca="1">IF(OR(AX$9="×",AX$10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〇")))</f>
        <v>〇</v>
      </c>
      <c r="AY119" s="29" t="str">
        <f ca="1">IF(OR(AY$9="×",AY$10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〇")))</f>
        <v>〇</v>
      </c>
      <c r="AZ119" s="29" t="str">
        <f ca="1">IF(OR(AZ$9="×",AZ$10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〇")))</f>
        <v>〇</v>
      </c>
      <c r="BA119" s="29" t="str">
        <f ca="1">IF(OR(BA$9="×",BA$10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〇")))</f>
        <v>〇</v>
      </c>
      <c r="BB119" s="29" t="str">
        <f ca="1">IF(OR(BB$9="×",BB$10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〇")))</f>
        <v>〇</v>
      </c>
      <c r="BC119" s="28" t="str">
        <f ca="1">IF(OR(BC$9="×",BC$10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〇")))</f>
        <v>△</v>
      </c>
      <c r="BD119" s="29" t="str">
        <f ca="1">IF(OR(BD$9="×",BD$10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〇")))</f>
        <v>△</v>
      </c>
      <c r="BE119" s="29" t="str">
        <f ca="1">IF(OR(BE$9="×",BE$10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〇")))</f>
        <v>△</v>
      </c>
      <c r="BF119" s="30" t="str">
        <f ca="1">IF(OR(BF$9="×",BF$10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〇")))</f>
        <v>△</v>
      </c>
      <c r="BG119" s="29" t="str">
        <f ca="1">IF(OR(BG$9="×",BG$10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〇")))</f>
        <v>△</v>
      </c>
      <c r="BH119" s="29" t="str">
        <f ca="1">IF(OR(BH$9="×",BH$10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〇")))</f>
        <v>△</v>
      </c>
      <c r="BI119" s="37" t="str">
        <f ca="1">IF(OR(BI$9="×",BI$10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〇")))</f>
        <v>△</v>
      </c>
      <c r="BJ119" s="36" t="str">
        <f ca="1">IF(OR(BJ$9="×",BJ$10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〇")))</f>
        <v>△</v>
      </c>
      <c r="BK119" s="29" t="str">
        <f ca="1">IF(OR(BK$9="×",BK$10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〇")))</f>
        <v>△</v>
      </c>
      <c r="BL119" s="29" t="str">
        <f ca="1">IF(OR(BL$9="×",BL$10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〇")))</f>
        <v>△</v>
      </c>
      <c r="BM119" s="29" t="str">
        <f ca="1">IF(OR(BM$9="×",BM$10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〇")))</f>
        <v>△</v>
      </c>
      <c r="BN119" s="29" t="str">
        <f ca="1">IF(OR(BN$9="×",BN$10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〇")))</f>
        <v>△</v>
      </c>
      <c r="BO119" s="29" t="str">
        <f ca="1">IF(OR(BO$9="×",BO$10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〇")))</f>
        <v>△</v>
      </c>
      <c r="BP119" s="29" t="str">
        <f ca="1">IF(OR(BP$9="×",BP$10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〇")))</f>
        <v>△</v>
      </c>
      <c r="BQ119" s="29" t="str">
        <f ca="1">IF(OR(BQ$9="×",BQ$10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〇")))</f>
        <v>△</v>
      </c>
      <c r="BR119" s="29" t="str">
        <f ca="1">IF(OR(BR$9="×",BR$10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〇")))</f>
        <v>△</v>
      </c>
      <c r="BS119" s="28" t="str">
        <f ca="1">IF(OR(BS$9="×",BS$10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〇")))</f>
        <v>〇</v>
      </c>
      <c r="BT119" s="29" t="str">
        <f ca="1">IF(OR(BT$9="×",BT$10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〇")))</f>
        <v>〇</v>
      </c>
      <c r="BU119" s="29" t="str">
        <f ca="1">IF(OR(BU$9="×",BU$10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〇")))</f>
        <v>〇</v>
      </c>
      <c r="BV119" s="30" t="str">
        <f ca="1">IF(OR(BV$9="×",BV$10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〇")))</f>
        <v>〇</v>
      </c>
      <c r="BW119" s="29" t="str">
        <f ca="1">IF(OR(BW$9="×",BW$10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〇")))</f>
        <v>〇</v>
      </c>
      <c r="BX119" s="29" t="str">
        <f ca="1">IF(OR(BX$9="×",BX$10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〇")))</f>
        <v>〇</v>
      </c>
      <c r="BY119" s="29" t="str">
        <f ca="1">IF(OR(BY$9="×",BY$10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〇")))</f>
        <v>〇</v>
      </c>
      <c r="BZ119" s="29" t="str">
        <f ca="1">IF(OR(BZ$9="×",BZ$10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〇")))</f>
        <v>〇</v>
      </c>
      <c r="CA119" s="28" t="str">
        <f ca="1">IF(OR(CA$9="×",CA$10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〇")))</f>
        <v>△</v>
      </c>
      <c r="CB119" s="29" t="str">
        <f ca="1">IF(OR(CB$9="×",CB$10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〇")))</f>
        <v>△</v>
      </c>
      <c r="CC119" s="29" t="str">
        <f ca="1">IF(OR(CC$9="×",CC$10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〇")))</f>
        <v>△</v>
      </c>
      <c r="CD119" s="30" t="str">
        <f ca="1">IF(OR(CD$9="×",CD$10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〇")))</f>
        <v>△</v>
      </c>
      <c r="CE119" s="29" t="str">
        <f ca="1">IF(OR(CE$9="×",CE$10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〇")))</f>
        <v>△</v>
      </c>
      <c r="CF119" s="29" t="str">
        <f ca="1">IF(OR(CF$9="×",CF$10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〇")))</f>
        <v>△</v>
      </c>
      <c r="CG119" s="37" t="str">
        <f ca="1">IF(OR(CG$9="×",CG$10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〇")))</f>
        <v>△</v>
      </c>
      <c r="CH119" s="36" t="str">
        <f ca="1">IF(OR(CH$9="×",CH$10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〇")))</f>
        <v>△</v>
      </c>
      <c r="CI119" s="29" t="str">
        <f ca="1">IF(OR(CI$9="×",CI$10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〇")))</f>
        <v>△</v>
      </c>
      <c r="CJ119" s="29" t="str">
        <f ca="1">IF(OR(CJ$9="×",CJ$10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〇")))</f>
        <v>△</v>
      </c>
      <c r="CK119" s="29" t="str">
        <f ca="1">IF(OR(CK$9="×",CK$10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〇")))</f>
        <v>△</v>
      </c>
      <c r="CL119" s="29" t="str">
        <f ca="1">IF(OR(CL$9="×",CL$10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〇")))</f>
        <v>△</v>
      </c>
      <c r="CM119" s="29" t="str">
        <f ca="1">IF(OR(CM$9="×",CM$10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〇")))</f>
        <v>△</v>
      </c>
      <c r="CN119" s="29" t="str">
        <f ca="1">IF(OR(CN$9="×",CN$10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〇")))</f>
        <v>△</v>
      </c>
      <c r="CO119" s="29" t="str">
        <f ca="1">IF(OR(CO$9="×",CO$10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〇")))</f>
        <v>△</v>
      </c>
      <c r="CP119" s="29" t="str">
        <f ca="1">IF(OR(CP$9="×",CP$10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〇")))</f>
        <v>△</v>
      </c>
      <c r="CQ119" s="28" t="str">
        <f ca="1">IF(OR(CQ$9="×",CQ$10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〇")))</f>
        <v>〇</v>
      </c>
      <c r="CR119" s="29" t="str">
        <f ca="1">IF(OR(CR$9="×",CR$10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〇")))</f>
        <v>〇</v>
      </c>
      <c r="CS119" s="29" t="str">
        <f ca="1">IF(OR(CS$9="×",CS$10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〇")))</f>
        <v>〇</v>
      </c>
      <c r="CT119" s="30" t="str">
        <f ca="1">IF(OR(CT$9="×",CT$10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〇")))</f>
        <v>〇</v>
      </c>
      <c r="CU119" s="29" t="str">
        <f ca="1">IF(OR(CU$9="×",CU$10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〇")))</f>
        <v>〇</v>
      </c>
      <c r="CV119" s="29" t="str">
        <f ca="1">IF(OR(CV$9="×",CV$10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〇")))</f>
        <v>〇</v>
      </c>
      <c r="CW119" s="29" t="str">
        <f ca="1">IF(OR(CW$9="×",CW$10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〇")))</f>
        <v>〇</v>
      </c>
      <c r="CX119" s="29" t="str">
        <f ca="1">IF(OR(CX$9="×",CX$10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〇")))</f>
        <v>〇</v>
      </c>
      <c r="CY119" s="28" t="str">
        <f ca="1">IF(OR(CY$9="×",CY$10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〇")))</f>
        <v>△</v>
      </c>
      <c r="CZ119" s="29" t="str">
        <f ca="1">IF(OR(CZ$9="×",CZ$10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〇")))</f>
        <v>△</v>
      </c>
      <c r="DA119" s="29" t="str">
        <f ca="1">IF(OR(DA$9="×",DA$10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〇")))</f>
        <v>△</v>
      </c>
      <c r="DB119" s="30" t="str">
        <f ca="1">IF(OR(DB$9="×",DB$10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〇")))</f>
        <v>△</v>
      </c>
      <c r="DC119" s="29" t="str">
        <f ca="1">IF(OR(DC$9="×",DC$10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〇")))</f>
        <v>△</v>
      </c>
      <c r="DD119" s="29" t="str">
        <f ca="1">IF(OR(DD$9="×",DD$10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〇")))</f>
        <v>△</v>
      </c>
      <c r="DE119" s="37" t="str">
        <f ca="1">IF(OR(DE$9="×",DE$10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〇")))</f>
        <v>△</v>
      </c>
      <c r="DF119" s="36" t="str">
        <f ca="1">IF(OR(DF$9="×",DF$10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〇")))</f>
        <v>△</v>
      </c>
      <c r="DG119" s="29" t="str">
        <f ca="1">IF(OR(DG$9="×",DG$10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〇")))</f>
        <v>△</v>
      </c>
      <c r="DH119" s="29" t="str">
        <f ca="1">IF(OR(DH$9="×",DH$10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〇")))</f>
        <v>△</v>
      </c>
      <c r="DI119" s="29" t="str">
        <f ca="1">IF(OR(DI$9="×",DI$10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〇")))</f>
        <v>△</v>
      </c>
      <c r="DJ119" s="29" t="str">
        <f ca="1">IF(OR(DJ$9="×",DJ$10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〇")))</f>
        <v>△</v>
      </c>
      <c r="DK119" s="29" t="str">
        <f ca="1">IF(OR(DK$9="×",DK$10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〇")))</f>
        <v>△</v>
      </c>
      <c r="DL119" s="29" t="str">
        <f ca="1">IF(OR(DL$9="×",DL$10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〇")))</f>
        <v>△</v>
      </c>
      <c r="DM119" s="29" t="str">
        <f ca="1">IF(OR(DM$9="×",DM$10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〇")))</f>
        <v>△</v>
      </c>
      <c r="DN119" s="29" t="str">
        <f ca="1">IF(OR(DN$9="×",DN$10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〇")))</f>
        <v>△</v>
      </c>
      <c r="DO119" s="28" t="str">
        <f ca="1">IF(OR(DO$9="×",DO$10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〇")))</f>
        <v>〇</v>
      </c>
      <c r="DP119" s="29" t="str">
        <f ca="1">IF(OR(DP$9="×",DP$10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〇")))</f>
        <v>〇</v>
      </c>
      <c r="DQ119" s="29" t="str">
        <f ca="1">IF(OR(DQ$9="×",DQ$10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〇")))</f>
        <v>〇</v>
      </c>
      <c r="DR119" s="30" t="str">
        <f ca="1">IF(OR(DR$9="×",DR$10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〇")))</f>
        <v>〇</v>
      </c>
      <c r="DS119" s="29" t="str">
        <f ca="1">IF(OR(DS$9="×",DS$10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〇")))</f>
        <v>〇</v>
      </c>
      <c r="DT119" s="29" t="str">
        <f ca="1">IF(OR(DT$9="×",DT$10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〇")))</f>
        <v>〇</v>
      </c>
      <c r="DU119" s="29" t="str">
        <f ca="1">IF(OR(DU$9="×",DU$10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〇")))</f>
        <v>〇</v>
      </c>
      <c r="DV119" s="29" t="str">
        <f ca="1">IF(OR(DV$9="×",DV$10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〇")))</f>
        <v>〇</v>
      </c>
      <c r="DW119" s="28" t="str">
        <f ca="1">IF(OR(DW$9="×",DW$10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〇")))</f>
        <v>△</v>
      </c>
      <c r="DX119" s="29" t="str">
        <f ca="1">IF(OR(DX$9="×",DX$10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〇")))</f>
        <v>△</v>
      </c>
      <c r="DY119" s="29" t="str">
        <f ca="1">IF(OR(DY$9="×",DY$10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〇")))</f>
        <v>△</v>
      </c>
      <c r="DZ119" s="30" t="str">
        <f ca="1">IF(OR(DZ$9="×",DZ$10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〇")))</f>
        <v>△</v>
      </c>
      <c r="EA119" s="29" t="str">
        <f ca="1">IF(OR(EA$9="×",EA$10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〇")))</f>
        <v>△</v>
      </c>
      <c r="EB119" s="29" t="str">
        <f ca="1">IF(OR(EB$9="×",EB$10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〇")))</f>
        <v>△</v>
      </c>
      <c r="EC119" s="37" t="str">
        <f ca="1">IF(OR(EC$9="×",EC$10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〇")))</f>
        <v>△</v>
      </c>
      <c r="ED119" s="36" t="str">
        <f ca="1">IF(OR(ED$9="×",ED$10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〇")))</f>
        <v>×</v>
      </c>
      <c r="EE119" s="29" t="str">
        <f ca="1">IF(OR(EE$9="×",EE$10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〇")))</f>
        <v>×</v>
      </c>
      <c r="EF119" s="29" t="str">
        <f ca="1">IF(OR(EF$9="×",EF$10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〇")))</f>
        <v>×</v>
      </c>
      <c r="EG119" s="29" t="str">
        <f ca="1">IF(OR(EG$9="×",EG$10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〇")))</f>
        <v>×</v>
      </c>
      <c r="EH119" s="29" t="str">
        <f ca="1">IF(OR(EH$9="×",EH$10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〇")))</f>
        <v>×</v>
      </c>
      <c r="EI119" s="29" t="str">
        <f ca="1">IF(OR(EI$9="×",EI$10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〇")))</f>
        <v>×</v>
      </c>
      <c r="EJ119" s="29" t="str">
        <f ca="1">IF(OR(EJ$9="×",EJ$10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〇")))</f>
        <v>×</v>
      </c>
      <c r="EK119" s="29" t="str">
        <f ca="1">IF(OR(EK$9="×",EK$10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〇")))</f>
        <v>×</v>
      </c>
      <c r="EL119" s="29" t="str">
        <f ca="1">IF(OR(EL$9="×",EL$10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〇")))</f>
        <v>×</v>
      </c>
      <c r="EM119" s="28" t="str">
        <f ca="1">IF(OR(EM$9="×",EM$10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〇")))</f>
        <v>×</v>
      </c>
      <c r="EN119" s="29" t="str">
        <f ca="1">IF(OR(EN$9="×",EN$10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〇")))</f>
        <v>×</v>
      </c>
      <c r="EO119" s="29" t="str">
        <f ca="1">IF(OR(EO$9="×",EO$10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〇")))</f>
        <v>×</v>
      </c>
      <c r="EP119" s="30" t="str">
        <f ca="1">IF(OR(EP$9="×",EP$10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〇")))</f>
        <v>×</v>
      </c>
      <c r="EQ119" s="29" t="str">
        <f ca="1">IF(OR(EQ$9="×",EQ$10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〇")))</f>
        <v>×</v>
      </c>
      <c r="ER119" s="29" t="str">
        <f ca="1">IF(OR(ER$9="×",ER$10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〇")))</f>
        <v>×</v>
      </c>
      <c r="ES119" s="29" t="str">
        <f ca="1">IF(OR(ES$9="×",ES$10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〇")))</f>
        <v>×</v>
      </c>
      <c r="ET119" s="29" t="str">
        <f ca="1">IF(OR(ET$9="×",ET$10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〇")))</f>
        <v>×</v>
      </c>
      <c r="EU119" s="28" t="str">
        <f ca="1">IF(OR(EU$9="×",EU$10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〇")))</f>
        <v>×</v>
      </c>
      <c r="EV119" s="29" t="str">
        <f ca="1">IF(OR(EV$9="×",EV$10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〇")))</f>
        <v>×</v>
      </c>
      <c r="EW119" s="29" t="str">
        <f ca="1">IF(OR(EW$9="×",EW$10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〇")))</f>
        <v>×</v>
      </c>
      <c r="EX119" s="30" t="str">
        <f ca="1">IF(OR(EX$9="×",EX$10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〇")))</f>
        <v>×</v>
      </c>
      <c r="EY119" s="29" t="str">
        <f ca="1">IF(OR(EY$9="×",EY$10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〇")))</f>
        <v>×</v>
      </c>
      <c r="EZ119" s="29" t="str">
        <f ca="1">IF(OR(EZ$9="×",EZ$10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〇")))</f>
        <v>×</v>
      </c>
      <c r="FA119" s="37" t="str">
        <f ca="1">IF(OR(FA$9="×",FA$10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〇")))</f>
        <v>×</v>
      </c>
      <c r="FB119" s="36" t="str">
        <f ca="1">IF(OR(FB$9="×",FB$10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〇")))</f>
        <v>×</v>
      </c>
      <c r="FC119" s="29" t="str">
        <f ca="1">IF(OR(FC$9="×",FC$10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〇")))</f>
        <v>×</v>
      </c>
      <c r="FD119" s="29" t="str">
        <f ca="1">IF(OR(FD$9="×",FD$10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〇")))</f>
        <v>×</v>
      </c>
      <c r="FE119" s="29" t="str">
        <f ca="1">IF(OR(FE$9="×",FE$10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〇")))</f>
        <v>×</v>
      </c>
      <c r="FF119" s="29" t="str">
        <f ca="1">IF(OR(FF$9="×",FF$10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〇")))</f>
        <v>×</v>
      </c>
      <c r="FG119" s="29" t="str">
        <f ca="1">IF(OR(FG$9="×",FG$10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〇")))</f>
        <v>×</v>
      </c>
      <c r="FH119" s="29" t="str">
        <f ca="1">IF(OR(FH$9="×",FH$10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〇")))</f>
        <v>×</v>
      </c>
      <c r="FI119" s="29" t="str">
        <f ca="1">IF(OR(FI$9="×",FI$10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〇")))</f>
        <v>×</v>
      </c>
      <c r="FJ119" s="29" t="str">
        <f ca="1">IF(OR(FJ$9="×",FJ$10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〇")))</f>
        <v>×</v>
      </c>
      <c r="FK119" s="28" t="str">
        <f ca="1">IF(OR(FK$9="×",FK$10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〇")))</f>
        <v>×</v>
      </c>
      <c r="FL119" s="29" t="str">
        <f ca="1">IF(OR(FL$9="×",FL$10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〇")))</f>
        <v>×</v>
      </c>
      <c r="FM119" s="29" t="str">
        <f ca="1">IF(OR(FM$9="×",FM$10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〇")))</f>
        <v>×</v>
      </c>
      <c r="FN119" s="30" t="str">
        <f ca="1">IF(OR(FN$9="×",FN$10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〇")))</f>
        <v>×</v>
      </c>
      <c r="FO119" s="29" t="str">
        <f ca="1">IF(OR(FO$9="×",FO$10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〇")))</f>
        <v>×</v>
      </c>
      <c r="FP119" s="29" t="str">
        <f ca="1">IF(OR(FP$9="×",FP$10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〇")))</f>
        <v>×</v>
      </c>
      <c r="FQ119" s="29" t="str">
        <f ca="1">IF(OR(FQ$9="×",FQ$10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〇")))</f>
        <v>×</v>
      </c>
      <c r="FR119" s="29" t="str">
        <f ca="1">IF(OR(FR$9="×",FR$10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〇")))</f>
        <v>×</v>
      </c>
      <c r="FS119" s="28" t="str">
        <f ca="1">IF(OR(FS$9="×",FS$10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〇")))</f>
        <v>×</v>
      </c>
      <c r="FT119" s="29" t="str">
        <f ca="1">IF(OR(FT$9="×",FT$10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〇")))</f>
        <v>×</v>
      </c>
      <c r="FU119" s="29" t="str">
        <f ca="1">IF(OR(FU$9="×",FU$10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〇")))</f>
        <v>×</v>
      </c>
      <c r="FV119" s="30" t="str">
        <f ca="1">IF(OR(FV$9="×",FV$10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〇")))</f>
        <v>×</v>
      </c>
      <c r="FW119" s="29" t="str">
        <f ca="1">IF(OR(FW$9="×",FW$10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〇")))</f>
        <v>×</v>
      </c>
      <c r="FX119" s="29" t="str">
        <f ca="1">IF(OR(FX$9="×",FX$10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〇")))</f>
        <v>×</v>
      </c>
      <c r="FY119" s="37" t="str">
        <f ca="1">IF(OR(FY$9="×",FY$10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〇")))</f>
        <v>×</v>
      </c>
    </row>
    <row r="120" spans="1:181">
      <c r="A120" s="47"/>
      <c r="B120" s="79" t="s">
        <v>36</v>
      </c>
      <c r="C120" s="80"/>
      <c r="D120" s="11" t="s">
        <v>191</v>
      </c>
      <c r="E120" s="10" t="str">
        <f>INDEX(施設情報!$D$1:$D$1000,MATCH(D120,施設情報!$C$1:$C$1000,0))</f>
        <v>1</v>
      </c>
      <c r="F120" s="11"/>
      <c r="G120" s="8" t="str">
        <f t="shared" si="52"/>
        <v>042-46391</v>
      </c>
      <c r="H120" s="10" t="str">
        <f t="shared" si="53"/>
        <v>042-46392</v>
      </c>
      <c r="I120" s="10" t="str">
        <f t="shared" si="54"/>
        <v>042-46393</v>
      </c>
      <c r="J120" s="10" t="str">
        <f t="shared" si="55"/>
        <v>042-46394</v>
      </c>
      <c r="K120" s="10" t="str">
        <f t="shared" si="56"/>
        <v>042-46395</v>
      </c>
      <c r="L120" s="10" t="str">
        <f t="shared" si="57"/>
        <v>042-46396</v>
      </c>
      <c r="M120" s="10" t="str">
        <f t="shared" si="58"/>
        <v>042-46397</v>
      </c>
      <c r="N120" s="36" t="str">
        <f ca="1">IF(OR(N$9="×",N$10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〇")))</f>
        <v>△</v>
      </c>
      <c r="O120" s="29" t="str">
        <f ca="1">IF(OR(O$9="×",O$10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〇")))</f>
        <v>△</v>
      </c>
      <c r="P120" s="29" t="str">
        <f ca="1">IF(OR(P$9="×",P$10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〇")))</f>
        <v>△</v>
      </c>
      <c r="Q120" s="29" t="str">
        <f ca="1">IF(OR(Q$9="×",Q$10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〇")))</f>
        <v>△</v>
      </c>
      <c r="R120" s="29" t="str">
        <f ca="1">IF(OR(R$9="×",R$10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〇")))</f>
        <v>△</v>
      </c>
      <c r="S120" s="29" t="str">
        <f ca="1">IF(OR(S$9="×",S$10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〇")))</f>
        <v>△</v>
      </c>
      <c r="T120" s="29" t="str">
        <f ca="1">IF(OR(T$9="×",T$10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〇")))</f>
        <v>△</v>
      </c>
      <c r="U120" s="29" t="str">
        <f ca="1">IF(OR(U$9="×",U$10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〇")))</f>
        <v>△</v>
      </c>
      <c r="V120" s="29" t="str">
        <f ca="1">IF(OR(V$9="×",V$10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〇")))</f>
        <v>△</v>
      </c>
      <c r="W120" s="28" t="str">
        <f ca="1">IF(OR(W$9="×",W$10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〇")))</f>
        <v>〇</v>
      </c>
      <c r="X120" s="29" t="str">
        <f ca="1">IF(OR(X$9="×",X$10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〇")))</f>
        <v>〇</v>
      </c>
      <c r="Y120" s="29" t="str">
        <f ca="1">IF(OR(Y$9="×",Y$10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〇")))</f>
        <v>〇</v>
      </c>
      <c r="Z120" s="30" t="str">
        <f ca="1">IF(OR(Z$9="×",Z$10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〇")))</f>
        <v>〇</v>
      </c>
      <c r="AA120" s="29" t="str">
        <f ca="1">IF(OR(AA$9="×",AA$10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〇")))</f>
        <v>〇</v>
      </c>
      <c r="AB120" s="29" t="str">
        <f ca="1">IF(OR(AB$9="×",AB$10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〇")))</f>
        <v>〇</v>
      </c>
      <c r="AC120" s="29" t="str">
        <f ca="1">IF(OR(AC$9="×",AC$10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〇")))</f>
        <v>〇</v>
      </c>
      <c r="AD120" s="29" t="str">
        <f ca="1">IF(OR(AD$9="×",AD$10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〇")))</f>
        <v>〇</v>
      </c>
      <c r="AE120" s="28" t="str">
        <f ca="1">IF(OR(AE$9="×",AE$10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〇")))</f>
        <v>△</v>
      </c>
      <c r="AF120" s="29" t="str">
        <f ca="1">IF(OR(AF$9="×",AF$10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〇")))</f>
        <v>△</v>
      </c>
      <c r="AG120" s="29" t="str">
        <f ca="1">IF(OR(AG$9="×",AG$10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〇")))</f>
        <v>△</v>
      </c>
      <c r="AH120" s="30" t="str">
        <f ca="1">IF(OR(AH$9="×",AH$10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〇")))</f>
        <v>△</v>
      </c>
      <c r="AI120" s="29" t="str">
        <f ca="1">IF(OR(AI$9="×",AI$10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〇")))</f>
        <v>△</v>
      </c>
      <c r="AJ120" s="29" t="str">
        <f ca="1">IF(OR(AJ$9="×",AJ$10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〇")))</f>
        <v>△</v>
      </c>
      <c r="AK120" s="37" t="str">
        <f ca="1">IF(OR(AK$9="×",AK$10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〇")))</f>
        <v>△</v>
      </c>
      <c r="AL120" s="36" t="str">
        <f ca="1">IF(OR(AL$9="×",AL$10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〇")))</f>
        <v>△</v>
      </c>
      <c r="AM120" s="29" t="str">
        <f ca="1">IF(OR(AM$9="×",AM$10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〇")))</f>
        <v>△</v>
      </c>
      <c r="AN120" s="29" t="str">
        <f ca="1">IF(OR(AN$9="×",AN$10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〇")))</f>
        <v>△</v>
      </c>
      <c r="AO120" s="29" t="str">
        <f ca="1">IF(OR(AO$9="×",AO$10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〇")))</f>
        <v>△</v>
      </c>
      <c r="AP120" s="29" t="str">
        <f ca="1">IF(OR(AP$9="×",AP$10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〇")))</f>
        <v>△</v>
      </c>
      <c r="AQ120" s="29" t="str">
        <f ca="1">IF(OR(AQ$9="×",AQ$10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〇")))</f>
        <v>△</v>
      </c>
      <c r="AR120" s="29" t="str">
        <f ca="1">IF(OR(AR$9="×",AR$10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〇")))</f>
        <v>△</v>
      </c>
      <c r="AS120" s="29" t="str">
        <f ca="1">IF(OR(AS$9="×",AS$10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〇")))</f>
        <v>△</v>
      </c>
      <c r="AT120" s="29" t="str">
        <f ca="1">IF(OR(AT$9="×",AT$10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〇")))</f>
        <v>△</v>
      </c>
      <c r="AU120" s="28" t="str">
        <f ca="1">IF(OR(AU$9="×",AU$10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〇")))</f>
        <v>〇</v>
      </c>
      <c r="AV120" s="29" t="str">
        <f ca="1">IF(OR(AV$9="×",AV$10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〇")))</f>
        <v>〇</v>
      </c>
      <c r="AW120" s="29" t="str">
        <f ca="1">IF(OR(AW$9="×",AW$10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〇")))</f>
        <v>〇</v>
      </c>
      <c r="AX120" s="30" t="str">
        <f ca="1">IF(OR(AX$9="×",AX$10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〇")))</f>
        <v>〇</v>
      </c>
      <c r="AY120" s="29" t="str">
        <f ca="1">IF(OR(AY$9="×",AY$10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〇")))</f>
        <v>〇</v>
      </c>
      <c r="AZ120" s="29" t="str">
        <f ca="1">IF(OR(AZ$9="×",AZ$10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〇")))</f>
        <v>〇</v>
      </c>
      <c r="BA120" s="29" t="str">
        <f ca="1">IF(OR(BA$9="×",BA$10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〇")))</f>
        <v>〇</v>
      </c>
      <c r="BB120" s="29" t="str">
        <f ca="1">IF(OR(BB$9="×",BB$10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〇")))</f>
        <v>〇</v>
      </c>
      <c r="BC120" s="28" t="str">
        <f ca="1">IF(OR(BC$9="×",BC$10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〇")))</f>
        <v>△</v>
      </c>
      <c r="BD120" s="29" t="str">
        <f ca="1">IF(OR(BD$9="×",BD$10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〇")))</f>
        <v>△</v>
      </c>
      <c r="BE120" s="29" t="str">
        <f ca="1">IF(OR(BE$9="×",BE$10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〇")))</f>
        <v>△</v>
      </c>
      <c r="BF120" s="30" t="str">
        <f ca="1">IF(OR(BF$9="×",BF$10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〇")))</f>
        <v>△</v>
      </c>
      <c r="BG120" s="29" t="str">
        <f ca="1">IF(OR(BG$9="×",BG$10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〇")))</f>
        <v>△</v>
      </c>
      <c r="BH120" s="29" t="str">
        <f ca="1">IF(OR(BH$9="×",BH$10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〇")))</f>
        <v>△</v>
      </c>
      <c r="BI120" s="37" t="str">
        <f ca="1">IF(OR(BI$9="×",BI$10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〇")))</f>
        <v>△</v>
      </c>
      <c r="BJ120" s="36" t="str">
        <f ca="1">IF(OR(BJ$9="×",BJ$10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〇")))</f>
        <v>△</v>
      </c>
      <c r="BK120" s="29" t="str">
        <f ca="1">IF(OR(BK$9="×",BK$10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〇")))</f>
        <v>△</v>
      </c>
      <c r="BL120" s="29" t="str">
        <f ca="1">IF(OR(BL$9="×",BL$10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〇")))</f>
        <v>△</v>
      </c>
      <c r="BM120" s="29" t="str">
        <f ca="1">IF(OR(BM$9="×",BM$10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〇")))</f>
        <v>△</v>
      </c>
      <c r="BN120" s="29" t="str">
        <f ca="1">IF(OR(BN$9="×",BN$10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〇")))</f>
        <v>△</v>
      </c>
      <c r="BO120" s="29" t="str">
        <f ca="1">IF(OR(BO$9="×",BO$10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〇")))</f>
        <v>△</v>
      </c>
      <c r="BP120" s="29" t="str">
        <f ca="1">IF(OR(BP$9="×",BP$10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〇")))</f>
        <v>△</v>
      </c>
      <c r="BQ120" s="29" t="str">
        <f ca="1">IF(OR(BQ$9="×",BQ$10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〇")))</f>
        <v>△</v>
      </c>
      <c r="BR120" s="29" t="str">
        <f ca="1">IF(OR(BR$9="×",BR$10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〇")))</f>
        <v>△</v>
      </c>
      <c r="BS120" s="28" t="str">
        <f ca="1">IF(OR(BS$9="×",BS$10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〇")))</f>
        <v>〇</v>
      </c>
      <c r="BT120" s="29" t="str">
        <f ca="1">IF(OR(BT$9="×",BT$10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〇")))</f>
        <v>〇</v>
      </c>
      <c r="BU120" s="29" t="str">
        <f ca="1">IF(OR(BU$9="×",BU$10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〇")))</f>
        <v>〇</v>
      </c>
      <c r="BV120" s="30" t="str">
        <f ca="1">IF(OR(BV$9="×",BV$10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〇")))</f>
        <v>〇</v>
      </c>
      <c r="BW120" s="29" t="str">
        <f ca="1">IF(OR(BW$9="×",BW$10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〇")))</f>
        <v>〇</v>
      </c>
      <c r="BX120" s="29" t="str">
        <f ca="1">IF(OR(BX$9="×",BX$10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〇")))</f>
        <v>〇</v>
      </c>
      <c r="BY120" s="29" t="str">
        <f ca="1">IF(OR(BY$9="×",BY$10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〇")))</f>
        <v>〇</v>
      </c>
      <c r="BZ120" s="29" t="str">
        <f ca="1">IF(OR(BZ$9="×",BZ$10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〇")))</f>
        <v>〇</v>
      </c>
      <c r="CA120" s="28" t="str">
        <f ca="1">IF(OR(CA$9="×",CA$10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〇")))</f>
        <v>△</v>
      </c>
      <c r="CB120" s="29" t="str">
        <f ca="1">IF(OR(CB$9="×",CB$10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〇")))</f>
        <v>△</v>
      </c>
      <c r="CC120" s="29" t="str">
        <f ca="1">IF(OR(CC$9="×",CC$10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〇")))</f>
        <v>△</v>
      </c>
      <c r="CD120" s="30" t="str">
        <f ca="1">IF(OR(CD$9="×",CD$10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〇")))</f>
        <v>△</v>
      </c>
      <c r="CE120" s="29" t="str">
        <f ca="1">IF(OR(CE$9="×",CE$10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〇")))</f>
        <v>△</v>
      </c>
      <c r="CF120" s="29" t="str">
        <f ca="1">IF(OR(CF$9="×",CF$10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〇")))</f>
        <v>△</v>
      </c>
      <c r="CG120" s="37" t="str">
        <f ca="1">IF(OR(CG$9="×",CG$10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〇")))</f>
        <v>△</v>
      </c>
      <c r="CH120" s="36" t="str">
        <f ca="1">IF(OR(CH$9="×",CH$10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〇")))</f>
        <v>△</v>
      </c>
      <c r="CI120" s="29" t="str">
        <f ca="1">IF(OR(CI$9="×",CI$10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〇")))</f>
        <v>△</v>
      </c>
      <c r="CJ120" s="29" t="str">
        <f ca="1">IF(OR(CJ$9="×",CJ$10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〇")))</f>
        <v>△</v>
      </c>
      <c r="CK120" s="29" t="str">
        <f ca="1">IF(OR(CK$9="×",CK$10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〇")))</f>
        <v>△</v>
      </c>
      <c r="CL120" s="29" t="str">
        <f ca="1">IF(OR(CL$9="×",CL$10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〇")))</f>
        <v>△</v>
      </c>
      <c r="CM120" s="29" t="str">
        <f ca="1">IF(OR(CM$9="×",CM$10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〇")))</f>
        <v>△</v>
      </c>
      <c r="CN120" s="29" t="str">
        <f ca="1">IF(OR(CN$9="×",CN$10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〇")))</f>
        <v>△</v>
      </c>
      <c r="CO120" s="29" t="str">
        <f ca="1">IF(OR(CO$9="×",CO$10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〇")))</f>
        <v>△</v>
      </c>
      <c r="CP120" s="29" t="str">
        <f ca="1">IF(OR(CP$9="×",CP$10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〇")))</f>
        <v>△</v>
      </c>
      <c r="CQ120" s="28" t="str">
        <f ca="1">IF(OR(CQ$9="×",CQ$10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〇")))</f>
        <v>〇</v>
      </c>
      <c r="CR120" s="29" t="str">
        <f ca="1">IF(OR(CR$9="×",CR$10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〇")))</f>
        <v>〇</v>
      </c>
      <c r="CS120" s="29" t="str">
        <f ca="1">IF(OR(CS$9="×",CS$10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〇")))</f>
        <v>〇</v>
      </c>
      <c r="CT120" s="30" t="str">
        <f ca="1">IF(OR(CT$9="×",CT$10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〇")))</f>
        <v>〇</v>
      </c>
      <c r="CU120" s="29" t="str">
        <f ca="1">IF(OR(CU$9="×",CU$10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〇")))</f>
        <v>〇</v>
      </c>
      <c r="CV120" s="29" t="str">
        <f ca="1">IF(OR(CV$9="×",CV$10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〇")))</f>
        <v>〇</v>
      </c>
      <c r="CW120" s="29" t="str">
        <f ca="1">IF(OR(CW$9="×",CW$10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〇")))</f>
        <v>〇</v>
      </c>
      <c r="CX120" s="29" t="str">
        <f ca="1">IF(OR(CX$9="×",CX$10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〇")))</f>
        <v>〇</v>
      </c>
      <c r="CY120" s="28" t="str">
        <f ca="1">IF(OR(CY$9="×",CY$10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〇")))</f>
        <v>△</v>
      </c>
      <c r="CZ120" s="29" t="str">
        <f ca="1">IF(OR(CZ$9="×",CZ$10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〇")))</f>
        <v>△</v>
      </c>
      <c r="DA120" s="29" t="str">
        <f ca="1">IF(OR(DA$9="×",DA$10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〇")))</f>
        <v>△</v>
      </c>
      <c r="DB120" s="30" t="str">
        <f ca="1">IF(OR(DB$9="×",DB$10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〇")))</f>
        <v>△</v>
      </c>
      <c r="DC120" s="29" t="str">
        <f ca="1">IF(OR(DC$9="×",DC$10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〇")))</f>
        <v>△</v>
      </c>
      <c r="DD120" s="29" t="str">
        <f ca="1">IF(OR(DD$9="×",DD$10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〇")))</f>
        <v>△</v>
      </c>
      <c r="DE120" s="37" t="str">
        <f ca="1">IF(OR(DE$9="×",DE$10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〇")))</f>
        <v>△</v>
      </c>
      <c r="DF120" s="36" t="str">
        <f ca="1">IF(OR(DF$9="×",DF$10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〇")))</f>
        <v>△</v>
      </c>
      <c r="DG120" s="29" t="str">
        <f ca="1">IF(OR(DG$9="×",DG$10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〇")))</f>
        <v>△</v>
      </c>
      <c r="DH120" s="29" t="str">
        <f ca="1">IF(OR(DH$9="×",DH$10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〇")))</f>
        <v>△</v>
      </c>
      <c r="DI120" s="29" t="str">
        <f ca="1">IF(OR(DI$9="×",DI$10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〇")))</f>
        <v>△</v>
      </c>
      <c r="DJ120" s="29" t="str">
        <f ca="1">IF(OR(DJ$9="×",DJ$10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〇")))</f>
        <v>△</v>
      </c>
      <c r="DK120" s="29" t="str">
        <f ca="1">IF(OR(DK$9="×",DK$10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〇")))</f>
        <v>△</v>
      </c>
      <c r="DL120" s="29" t="str">
        <f ca="1">IF(OR(DL$9="×",DL$10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〇")))</f>
        <v>△</v>
      </c>
      <c r="DM120" s="29" t="str">
        <f ca="1">IF(OR(DM$9="×",DM$10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〇")))</f>
        <v>△</v>
      </c>
      <c r="DN120" s="29" t="str">
        <f ca="1">IF(OR(DN$9="×",DN$10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〇")))</f>
        <v>△</v>
      </c>
      <c r="DO120" s="28" t="str">
        <f ca="1">IF(OR(DO$9="×",DO$10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〇")))</f>
        <v>〇</v>
      </c>
      <c r="DP120" s="29" t="str">
        <f ca="1">IF(OR(DP$9="×",DP$10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〇")))</f>
        <v>〇</v>
      </c>
      <c r="DQ120" s="29" t="str">
        <f ca="1">IF(OR(DQ$9="×",DQ$10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〇")))</f>
        <v>〇</v>
      </c>
      <c r="DR120" s="30" t="str">
        <f ca="1">IF(OR(DR$9="×",DR$10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〇")))</f>
        <v>〇</v>
      </c>
      <c r="DS120" s="29" t="str">
        <f ca="1">IF(OR(DS$9="×",DS$10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〇")))</f>
        <v>〇</v>
      </c>
      <c r="DT120" s="29" t="str">
        <f ca="1">IF(OR(DT$9="×",DT$10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〇")))</f>
        <v>〇</v>
      </c>
      <c r="DU120" s="29" t="str">
        <f ca="1">IF(OR(DU$9="×",DU$10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〇")))</f>
        <v>〇</v>
      </c>
      <c r="DV120" s="29" t="str">
        <f ca="1">IF(OR(DV$9="×",DV$10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〇")))</f>
        <v>〇</v>
      </c>
      <c r="DW120" s="28" t="str">
        <f ca="1">IF(OR(DW$9="×",DW$10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〇")))</f>
        <v>△</v>
      </c>
      <c r="DX120" s="29" t="str">
        <f ca="1">IF(OR(DX$9="×",DX$10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〇")))</f>
        <v>△</v>
      </c>
      <c r="DY120" s="29" t="str">
        <f ca="1">IF(OR(DY$9="×",DY$10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〇")))</f>
        <v>△</v>
      </c>
      <c r="DZ120" s="30" t="str">
        <f ca="1">IF(OR(DZ$9="×",DZ$10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〇")))</f>
        <v>△</v>
      </c>
      <c r="EA120" s="29" t="str">
        <f ca="1">IF(OR(EA$9="×",EA$10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〇")))</f>
        <v>△</v>
      </c>
      <c r="EB120" s="29" t="str">
        <f ca="1">IF(OR(EB$9="×",EB$10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〇")))</f>
        <v>△</v>
      </c>
      <c r="EC120" s="37" t="str">
        <f ca="1">IF(OR(EC$9="×",EC$10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〇")))</f>
        <v>△</v>
      </c>
      <c r="ED120" s="36" t="str">
        <f ca="1">IF(OR(ED$9="×",ED$10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〇")))</f>
        <v>×</v>
      </c>
      <c r="EE120" s="29" t="str">
        <f ca="1">IF(OR(EE$9="×",EE$10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〇")))</f>
        <v>×</v>
      </c>
      <c r="EF120" s="29" t="str">
        <f ca="1">IF(OR(EF$9="×",EF$10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〇")))</f>
        <v>×</v>
      </c>
      <c r="EG120" s="29" t="str">
        <f ca="1">IF(OR(EG$9="×",EG$10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〇")))</f>
        <v>×</v>
      </c>
      <c r="EH120" s="29" t="str">
        <f ca="1">IF(OR(EH$9="×",EH$10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〇")))</f>
        <v>×</v>
      </c>
      <c r="EI120" s="29" t="str">
        <f ca="1">IF(OR(EI$9="×",EI$10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〇")))</f>
        <v>×</v>
      </c>
      <c r="EJ120" s="29" t="str">
        <f ca="1">IF(OR(EJ$9="×",EJ$10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〇")))</f>
        <v>×</v>
      </c>
      <c r="EK120" s="29" t="str">
        <f ca="1">IF(OR(EK$9="×",EK$10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〇")))</f>
        <v>×</v>
      </c>
      <c r="EL120" s="29" t="str">
        <f ca="1">IF(OR(EL$9="×",EL$10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〇")))</f>
        <v>×</v>
      </c>
      <c r="EM120" s="28" t="str">
        <f ca="1">IF(OR(EM$9="×",EM$10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〇")))</f>
        <v>×</v>
      </c>
      <c r="EN120" s="29" t="str">
        <f ca="1">IF(OR(EN$9="×",EN$10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〇")))</f>
        <v>×</v>
      </c>
      <c r="EO120" s="29" t="str">
        <f ca="1">IF(OR(EO$9="×",EO$10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〇")))</f>
        <v>×</v>
      </c>
      <c r="EP120" s="30" t="str">
        <f ca="1">IF(OR(EP$9="×",EP$10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〇")))</f>
        <v>×</v>
      </c>
      <c r="EQ120" s="29" t="str">
        <f ca="1">IF(OR(EQ$9="×",EQ$10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〇")))</f>
        <v>×</v>
      </c>
      <c r="ER120" s="29" t="str">
        <f ca="1">IF(OR(ER$9="×",ER$10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〇")))</f>
        <v>×</v>
      </c>
      <c r="ES120" s="29" t="str">
        <f ca="1">IF(OR(ES$9="×",ES$10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〇")))</f>
        <v>×</v>
      </c>
      <c r="ET120" s="29" t="str">
        <f ca="1">IF(OR(ET$9="×",ET$10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〇")))</f>
        <v>×</v>
      </c>
      <c r="EU120" s="28" t="str">
        <f ca="1">IF(OR(EU$9="×",EU$10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〇")))</f>
        <v>×</v>
      </c>
      <c r="EV120" s="29" t="str">
        <f ca="1">IF(OR(EV$9="×",EV$10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〇")))</f>
        <v>×</v>
      </c>
      <c r="EW120" s="29" t="str">
        <f ca="1">IF(OR(EW$9="×",EW$10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〇")))</f>
        <v>×</v>
      </c>
      <c r="EX120" s="30" t="str">
        <f ca="1">IF(OR(EX$9="×",EX$10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〇")))</f>
        <v>×</v>
      </c>
      <c r="EY120" s="29" t="str">
        <f ca="1">IF(OR(EY$9="×",EY$10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〇")))</f>
        <v>×</v>
      </c>
      <c r="EZ120" s="29" t="str">
        <f ca="1">IF(OR(EZ$9="×",EZ$10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〇")))</f>
        <v>×</v>
      </c>
      <c r="FA120" s="37" t="str">
        <f ca="1">IF(OR(FA$9="×",FA$10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〇")))</f>
        <v>×</v>
      </c>
      <c r="FB120" s="36" t="str">
        <f ca="1">IF(OR(FB$9="×",FB$10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〇")))</f>
        <v>×</v>
      </c>
      <c r="FC120" s="29" t="str">
        <f ca="1">IF(OR(FC$9="×",FC$10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〇")))</f>
        <v>×</v>
      </c>
      <c r="FD120" s="29" t="str">
        <f ca="1">IF(OR(FD$9="×",FD$10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〇")))</f>
        <v>×</v>
      </c>
      <c r="FE120" s="29" t="str">
        <f ca="1">IF(OR(FE$9="×",FE$10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〇")))</f>
        <v>×</v>
      </c>
      <c r="FF120" s="29" t="str">
        <f ca="1">IF(OR(FF$9="×",FF$10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〇")))</f>
        <v>×</v>
      </c>
      <c r="FG120" s="29" t="str">
        <f ca="1">IF(OR(FG$9="×",FG$10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〇")))</f>
        <v>×</v>
      </c>
      <c r="FH120" s="29" t="str">
        <f ca="1">IF(OR(FH$9="×",FH$10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〇")))</f>
        <v>×</v>
      </c>
      <c r="FI120" s="29" t="str">
        <f ca="1">IF(OR(FI$9="×",FI$10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〇")))</f>
        <v>×</v>
      </c>
      <c r="FJ120" s="29" t="str">
        <f ca="1">IF(OR(FJ$9="×",FJ$10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〇")))</f>
        <v>×</v>
      </c>
      <c r="FK120" s="28" t="str">
        <f ca="1">IF(OR(FK$9="×",FK$10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〇")))</f>
        <v>×</v>
      </c>
      <c r="FL120" s="29" t="str">
        <f ca="1">IF(OR(FL$9="×",FL$10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〇")))</f>
        <v>×</v>
      </c>
      <c r="FM120" s="29" t="str">
        <f ca="1">IF(OR(FM$9="×",FM$10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〇")))</f>
        <v>×</v>
      </c>
      <c r="FN120" s="30" t="str">
        <f ca="1">IF(OR(FN$9="×",FN$10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〇")))</f>
        <v>×</v>
      </c>
      <c r="FO120" s="29" t="str">
        <f ca="1">IF(OR(FO$9="×",FO$10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〇")))</f>
        <v>×</v>
      </c>
      <c r="FP120" s="29" t="str">
        <f ca="1">IF(OR(FP$9="×",FP$10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〇")))</f>
        <v>×</v>
      </c>
      <c r="FQ120" s="29" t="str">
        <f ca="1">IF(OR(FQ$9="×",FQ$10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〇")))</f>
        <v>×</v>
      </c>
      <c r="FR120" s="29" t="str">
        <f ca="1">IF(OR(FR$9="×",FR$10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〇")))</f>
        <v>×</v>
      </c>
      <c r="FS120" s="28" t="str">
        <f ca="1">IF(OR(FS$9="×",FS$10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〇")))</f>
        <v>×</v>
      </c>
      <c r="FT120" s="29" t="str">
        <f ca="1">IF(OR(FT$9="×",FT$10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〇")))</f>
        <v>×</v>
      </c>
      <c r="FU120" s="29" t="str">
        <f ca="1">IF(OR(FU$9="×",FU$10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〇")))</f>
        <v>×</v>
      </c>
      <c r="FV120" s="30" t="str">
        <f ca="1">IF(OR(FV$9="×",FV$10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〇")))</f>
        <v>×</v>
      </c>
      <c r="FW120" s="29" t="str">
        <f ca="1">IF(OR(FW$9="×",FW$10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〇")))</f>
        <v>×</v>
      </c>
      <c r="FX120" s="29" t="str">
        <f ca="1">IF(OR(FX$9="×",FX$10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〇")))</f>
        <v>×</v>
      </c>
      <c r="FY120" s="37" t="str">
        <f ca="1">IF(OR(FY$9="×",FY$10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〇")))</f>
        <v>×</v>
      </c>
    </row>
    <row r="121" spans="1:181">
      <c r="A121" s="47"/>
      <c r="B121" s="79" t="s">
        <v>37</v>
      </c>
      <c r="C121" s="80"/>
      <c r="D121" s="11" t="s">
        <v>192</v>
      </c>
      <c r="E121" s="10" t="str">
        <f>INDEX(施設情報!$D$1:$D$1000,MATCH(D121,施設情報!$C$1:$C$1000,0))</f>
        <v>1</v>
      </c>
      <c r="F121" s="11"/>
      <c r="G121" s="8" t="str">
        <f t="shared" si="52"/>
        <v>043-46391</v>
      </c>
      <c r="H121" s="10" t="str">
        <f t="shared" si="53"/>
        <v>043-46392</v>
      </c>
      <c r="I121" s="10" t="str">
        <f t="shared" si="54"/>
        <v>043-46393</v>
      </c>
      <c r="J121" s="10" t="str">
        <f t="shared" si="55"/>
        <v>043-46394</v>
      </c>
      <c r="K121" s="10" t="str">
        <f t="shared" si="56"/>
        <v>043-46395</v>
      </c>
      <c r="L121" s="10" t="str">
        <f t="shared" si="57"/>
        <v>043-46396</v>
      </c>
      <c r="M121" s="10" t="str">
        <f t="shared" si="58"/>
        <v>043-46397</v>
      </c>
      <c r="N121" s="36" t="str">
        <f ca="1">IF(OR(N$9="×",N$10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〇")))</f>
        <v>△</v>
      </c>
      <c r="O121" s="29" t="str">
        <f ca="1">IF(OR(O$9="×",O$10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〇")))</f>
        <v>△</v>
      </c>
      <c r="P121" s="29" t="str">
        <f ca="1">IF(OR(P$9="×",P$10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〇")))</f>
        <v>△</v>
      </c>
      <c r="Q121" s="29" t="str">
        <f ca="1">IF(OR(Q$9="×",Q$10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〇")))</f>
        <v>△</v>
      </c>
      <c r="R121" s="29" t="str">
        <f ca="1">IF(OR(R$9="×",R$10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〇")))</f>
        <v>△</v>
      </c>
      <c r="S121" s="29" t="str">
        <f ca="1">IF(OR(S$9="×",S$10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〇")))</f>
        <v>△</v>
      </c>
      <c r="T121" s="29" t="str">
        <f ca="1">IF(OR(T$9="×",T$10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〇")))</f>
        <v>△</v>
      </c>
      <c r="U121" s="29" t="str">
        <f ca="1">IF(OR(U$9="×",U$10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〇")))</f>
        <v>△</v>
      </c>
      <c r="V121" s="29" t="str">
        <f ca="1">IF(OR(V$9="×",V$10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〇")))</f>
        <v>△</v>
      </c>
      <c r="W121" s="28" t="str">
        <f ca="1">IF(OR(W$9="×",W$10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〇")))</f>
        <v>〇</v>
      </c>
      <c r="X121" s="29" t="str">
        <f ca="1">IF(OR(X$9="×",X$10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〇")))</f>
        <v>〇</v>
      </c>
      <c r="Y121" s="29" t="str">
        <f ca="1">IF(OR(Y$9="×",Y$10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〇")))</f>
        <v>〇</v>
      </c>
      <c r="Z121" s="30" t="str">
        <f ca="1">IF(OR(Z$9="×",Z$10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〇")))</f>
        <v>〇</v>
      </c>
      <c r="AA121" s="29" t="str">
        <f ca="1">IF(OR(AA$9="×",AA$10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〇")))</f>
        <v>〇</v>
      </c>
      <c r="AB121" s="29" t="str">
        <f ca="1">IF(OR(AB$9="×",AB$10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〇")))</f>
        <v>〇</v>
      </c>
      <c r="AC121" s="29" t="str">
        <f ca="1">IF(OR(AC$9="×",AC$10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〇")))</f>
        <v>〇</v>
      </c>
      <c r="AD121" s="29" t="str">
        <f ca="1">IF(OR(AD$9="×",AD$10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〇")))</f>
        <v>〇</v>
      </c>
      <c r="AE121" s="28" t="str">
        <f ca="1">IF(OR(AE$9="×",AE$10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〇")))</f>
        <v>△</v>
      </c>
      <c r="AF121" s="29" t="str">
        <f ca="1">IF(OR(AF$9="×",AF$10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〇")))</f>
        <v>△</v>
      </c>
      <c r="AG121" s="29" t="str">
        <f ca="1">IF(OR(AG$9="×",AG$10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〇")))</f>
        <v>△</v>
      </c>
      <c r="AH121" s="30" t="str">
        <f ca="1">IF(OR(AH$9="×",AH$10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〇")))</f>
        <v>△</v>
      </c>
      <c r="AI121" s="29" t="str">
        <f ca="1">IF(OR(AI$9="×",AI$10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〇")))</f>
        <v>△</v>
      </c>
      <c r="AJ121" s="29" t="str">
        <f ca="1">IF(OR(AJ$9="×",AJ$10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〇")))</f>
        <v>△</v>
      </c>
      <c r="AK121" s="37" t="str">
        <f ca="1">IF(OR(AK$9="×",AK$10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〇")))</f>
        <v>△</v>
      </c>
      <c r="AL121" s="36" t="str">
        <f ca="1">IF(OR(AL$9="×",AL$10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〇")))</f>
        <v>△</v>
      </c>
      <c r="AM121" s="29" t="str">
        <f ca="1">IF(OR(AM$9="×",AM$10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〇")))</f>
        <v>△</v>
      </c>
      <c r="AN121" s="29" t="str">
        <f ca="1">IF(OR(AN$9="×",AN$10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〇")))</f>
        <v>△</v>
      </c>
      <c r="AO121" s="29" t="str">
        <f ca="1">IF(OR(AO$9="×",AO$10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〇")))</f>
        <v>△</v>
      </c>
      <c r="AP121" s="29" t="str">
        <f ca="1">IF(OR(AP$9="×",AP$10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〇")))</f>
        <v>△</v>
      </c>
      <c r="AQ121" s="29" t="str">
        <f ca="1">IF(OR(AQ$9="×",AQ$10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〇")))</f>
        <v>△</v>
      </c>
      <c r="AR121" s="29" t="str">
        <f ca="1">IF(OR(AR$9="×",AR$10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〇")))</f>
        <v>△</v>
      </c>
      <c r="AS121" s="29" t="str">
        <f ca="1">IF(OR(AS$9="×",AS$10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〇")))</f>
        <v>△</v>
      </c>
      <c r="AT121" s="29" t="str">
        <f ca="1">IF(OR(AT$9="×",AT$10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〇")))</f>
        <v>△</v>
      </c>
      <c r="AU121" s="28" t="str">
        <f ca="1">IF(OR(AU$9="×",AU$10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〇")))</f>
        <v>〇</v>
      </c>
      <c r="AV121" s="29" t="str">
        <f ca="1">IF(OR(AV$9="×",AV$10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〇")))</f>
        <v>〇</v>
      </c>
      <c r="AW121" s="29" t="str">
        <f ca="1">IF(OR(AW$9="×",AW$10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〇")))</f>
        <v>〇</v>
      </c>
      <c r="AX121" s="30" t="str">
        <f ca="1">IF(OR(AX$9="×",AX$10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〇")))</f>
        <v>〇</v>
      </c>
      <c r="AY121" s="29" t="str">
        <f ca="1">IF(OR(AY$9="×",AY$10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〇")))</f>
        <v>〇</v>
      </c>
      <c r="AZ121" s="29" t="str">
        <f ca="1">IF(OR(AZ$9="×",AZ$10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〇")))</f>
        <v>〇</v>
      </c>
      <c r="BA121" s="29" t="str">
        <f ca="1">IF(OR(BA$9="×",BA$10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〇")))</f>
        <v>〇</v>
      </c>
      <c r="BB121" s="29" t="str">
        <f ca="1">IF(OR(BB$9="×",BB$10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〇")))</f>
        <v>〇</v>
      </c>
      <c r="BC121" s="28" t="str">
        <f ca="1">IF(OR(BC$9="×",BC$10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〇")))</f>
        <v>△</v>
      </c>
      <c r="BD121" s="29" t="str">
        <f ca="1">IF(OR(BD$9="×",BD$10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〇")))</f>
        <v>△</v>
      </c>
      <c r="BE121" s="29" t="str">
        <f ca="1">IF(OR(BE$9="×",BE$10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〇")))</f>
        <v>△</v>
      </c>
      <c r="BF121" s="30" t="str">
        <f ca="1">IF(OR(BF$9="×",BF$10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〇")))</f>
        <v>△</v>
      </c>
      <c r="BG121" s="29" t="str">
        <f ca="1">IF(OR(BG$9="×",BG$10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〇")))</f>
        <v>△</v>
      </c>
      <c r="BH121" s="29" t="str">
        <f ca="1">IF(OR(BH$9="×",BH$10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〇")))</f>
        <v>△</v>
      </c>
      <c r="BI121" s="37" t="str">
        <f ca="1">IF(OR(BI$9="×",BI$10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〇")))</f>
        <v>△</v>
      </c>
      <c r="BJ121" s="36" t="str">
        <f ca="1">IF(OR(BJ$9="×",BJ$10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〇")))</f>
        <v>△</v>
      </c>
      <c r="BK121" s="29" t="str">
        <f ca="1">IF(OR(BK$9="×",BK$10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〇")))</f>
        <v>△</v>
      </c>
      <c r="BL121" s="29" t="str">
        <f ca="1">IF(OR(BL$9="×",BL$10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〇")))</f>
        <v>△</v>
      </c>
      <c r="BM121" s="29" t="str">
        <f ca="1">IF(OR(BM$9="×",BM$10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〇")))</f>
        <v>△</v>
      </c>
      <c r="BN121" s="29" t="str">
        <f ca="1">IF(OR(BN$9="×",BN$10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〇")))</f>
        <v>△</v>
      </c>
      <c r="BO121" s="29" t="str">
        <f ca="1">IF(OR(BO$9="×",BO$10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〇")))</f>
        <v>△</v>
      </c>
      <c r="BP121" s="29" t="str">
        <f ca="1">IF(OR(BP$9="×",BP$10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〇")))</f>
        <v>△</v>
      </c>
      <c r="BQ121" s="29" t="str">
        <f ca="1">IF(OR(BQ$9="×",BQ$10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〇")))</f>
        <v>△</v>
      </c>
      <c r="BR121" s="29" t="str">
        <f ca="1">IF(OR(BR$9="×",BR$10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〇")))</f>
        <v>△</v>
      </c>
      <c r="BS121" s="28" t="str">
        <f ca="1">IF(OR(BS$9="×",BS$10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〇")))</f>
        <v>〇</v>
      </c>
      <c r="BT121" s="29" t="str">
        <f ca="1">IF(OR(BT$9="×",BT$10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〇")))</f>
        <v>〇</v>
      </c>
      <c r="BU121" s="29" t="str">
        <f ca="1">IF(OR(BU$9="×",BU$10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〇")))</f>
        <v>〇</v>
      </c>
      <c r="BV121" s="30" t="str">
        <f ca="1">IF(OR(BV$9="×",BV$10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〇")))</f>
        <v>〇</v>
      </c>
      <c r="BW121" s="29" t="str">
        <f ca="1">IF(OR(BW$9="×",BW$10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〇")))</f>
        <v>〇</v>
      </c>
      <c r="BX121" s="29" t="str">
        <f ca="1">IF(OR(BX$9="×",BX$10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〇")))</f>
        <v>〇</v>
      </c>
      <c r="BY121" s="29" t="str">
        <f ca="1">IF(OR(BY$9="×",BY$10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〇")))</f>
        <v>〇</v>
      </c>
      <c r="BZ121" s="29" t="str">
        <f ca="1">IF(OR(BZ$9="×",BZ$10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〇")))</f>
        <v>〇</v>
      </c>
      <c r="CA121" s="28" t="str">
        <f ca="1">IF(OR(CA$9="×",CA$10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〇")))</f>
        <v>△</v>
      </c>
      <c r="CB121" s="29" t="str">
        <f ca="1">IF(OR(CB$9="×",CB$10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〇")))</f>
        <v>△</v>
      </c>
      <c r="CC121" s="29" t="str">
        <f ca="1">IF(OR(CC$9="×",CC$10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〇")))</f>
        <v>△</v>
      </c>
      <c r="CD121" s="30" t="str">
        <f ca="1">IF(OR(CD$9="×",CD$10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〇")))</f>
        <v>△</v>
      </c>
      <c r="CE121" s="29" t="str">
        <f ca="1">IF(OR(CE$9="×",CE$10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〇")))</f>
        <v>△</v>
      </c>
      <c r="CF121" s="29" t="str">
        <f ca="1">IF(OR(CF$9="×",CF$10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〇")))</f>
        <v>△</v>
      </c>
      <c r="CG121" s="37" t="str">
        <f ca="1">IF(OR(CG$9="×",CG$10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〇")))</f>
        <v>△</v>
      </c>
      <c r="CH121" s="36" t="str">
        <f ca="1">IF(OR(CH$9="×",CH$10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〇")))</f>
        <v>△</v>
      </c>
      <c r="CI121" s="29" t="str">
        <f ca="1">IF(OR(CI$9="×",CI$10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〇")))</f>
        <v>△</v>
      </c>
      <c r="CJ121" s="29" t="str">
        <f ca="1">IF(OR(CJ$9="×",CJ$10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〇")))</f>
        <v>△</v>
      </c>
      <c r="CK121" s="29" t="str">
        <f ca="1">IF(OR(CK$9="×",CK$10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〇")))</f>
        <v>△</v>
      </c>
      <c r="CL121" s="29" t="str">
        <f ca="1">IF(OR(CL$9="×",CL$10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〇")))</f>
        <v>△</v>
      </c>
      <c r="CM121" s="29" t="str">
        <f ca="1">IF(OR(CM$9="×",CM$10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〇")))</f>
        <v>△</v>
      </c>
      <c r="CN121" s="29" t="str">
        <f ca="1">IF(OR(CN$9="×",CN$10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〇")))</f>
        <v>△</v>
      </c>
      <c r="CO121" s="29" t="str">
        <f ca="1">IF(OR(CO$9="×",CO$10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〇")))</f>
        <v>△</v>
      </c>
      <c r="CP121" s="29" t="str">
        <f ca="1">IF(OR(CP$9="×",CP$10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〇")))</f>
        <v>△</v>
      </c>
      <c r="CQ121" s="28" t="str">
        <f ca="1">IF(OR(CQ$9="×",CQ$10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〇")))</f>
        <v>〇</v>
      </c>
      <c r="CR121" s="29" t="str">
        <f ca="1">IF(OR(CR$9="×",CR$10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〇")))</f>
        <v>〇</v>
      </c>
      <c r="CS121" s="29" t="str">
        <f ca="1">IF(OR(CS$9="×",CS$10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〇")))</f>
        <v>〇</v>
      </c>
      <c r="CT121" s="30" t="str">
        <f ca="1">IF(OR(CT$9="×",CT$10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〇")))</f>
        <v>〇</v>
      </c>
      <c r="CU121" s="29" t="str">
        <f ca="1">IF(OR(CU$9="×",CU$10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〇")))</f>
        <v>〇</v>
      </c>
      <c r="CV121" s="29" t="str">
        <f ca="1">IF(OR(CV$9="×",CV$10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〇")))</f>
        <v>〇</v>
      </c>
      <c r="CW121" s="29" t="str">
        <f ca="1">IF(OR(CW$9="×",CW$10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〇")))</f>
        <v>〇</v>
      </c>
      <c r="CX121" s="29" t="str">
        <f ca="1">IF(OR(CX$9="×",CX$10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〇")))</f>
        <v>〇</v>
      </c>
      <c r="CY121" s="28" t="str">
        <f ca="1">IF(OR(CY$9="×",CY$10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〇")))</f>
        <v>△</v>
      </c>
      <c r="CZ121" s="29" t="str">
        <f ca="1">IF(OR(CZ$9="×",CZ$10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〇")))</f>
        <v>△</v>
      </c>
      <c r="DA121" s="29" t="str">
        <f ca="1">IF(OR(DA$9="×",DA$10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〇")))</f>
        <v>△</v>
      </c>
      <c r="DB121" s="30" t="str">
        <f ca="1">IF(OR(DB$9="×",DB$10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〇")))</f>
        <v>△</v>
      </c>
      <c r="DC121" s="29" t="str">
        <f ca="1">IF(OR(DC$9="×",DC$10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〇")))</f>
        <v>△</v>
      </c>
      <c r="DD121" s="29" t="str">
        <f ca="1">IF(OR(DD$9="×",DD$10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〇")))</f>
        <v>△</v>
      </c>
      <c r="DE121" s="37" t="str">
        <f ca="1">IF(OR(DE$9="×",DE$10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〇")))</f>
        <v>△</v>
      </c>
      <c r="DF121" s="36" t="str">
        <f ca="1">IF(OR(DF$9="×",DF$10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〇")))</f>
        <v>△</v>
      </c>
      <c r="DG121" s="29" t="str">
        <f ca="1">IF(OR(DG$9="×",DG$10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〇")))</f>
        <v>△</v>
      </c>
      <c r="DH121" s="29" t="str">
        <f ca="1">IF(OR(DH$9="×",DH$10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〇")))</f>
        <v>△</v>
      </c>
      <c r="DI121" s="29" t="str">
        <f ca="1">IF(OR(DI$9="×",DI$10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〇")))</f>
        <v>△</v>
      </c>
      <c r="DJ121" s="29" t="str">
        <f ca="1">IF(OR(DJ$9="×",DJ$10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〇")))</f>
        <v>△</v>
      </c>
      <c r="DK121" s="29" t="str">
        <f ca="1">IF(OR(DK$9="×",DK$10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〇")))</f>
        <v>△</v>
      </c>
      <c r="DL121" s="29" t="str">
        <f ca="1">IF(OR(DL$9="×",DL$10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〇")))</f>
        <v>△</v>
      </c>
      <c r="DM121" s="29" t="str">
        <f ca="1">IF(OR(DM$9="×",DM$10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〇")))</f>
        <v>△</v>
      </c>
      <c r="DN121" s="29" t="str">
        <f ca="1">IF(OR(DN$9="×",DN$10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〇")))</f>
        <v>△</v>
      </c>
      <c r="DO121" s="28" t="str">
        <f ca="1">IF(OR(DO$9="×",DO$10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〇")))</f>
        <v>〇</v>
      </c>
      <c r="DP121" s="29" t="str">
        <f ca="1">IF(OR(DP$9="×",DP$10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〇")))</f>
        <v>〇</v>
      </c>
      <c r="DQ121" s="29" t="str">
        <f ca="1">IF(OR(DQ$9="×",DQ$10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〇")))</f>
        <v>〇</v>
      </c>
      <c r="DR121" s="30" t="str">
        <f ca="1">IF(OR(DR$9="×",DR$10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〇")))</f>
        <v>〇</v>
      </c>
      <c r="DS121" s="29" t="str">
        <f ca="1">IF(OR(DS$9="×",DS$10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〇")))</f>
        <v>〇</v>
      </c>
      <c r="DT121" s="29" t="str">
        <f ca="1">IF(OR(DT$9="×",DT$10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〇")))</f>
        <v>〇</v>
      </c>
      <c r="DU121" s="29" t="str">
        <f ca="1">IF(OR(DU$9="×",DU$10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〇")))</f>
        <v>〇</v>
      </c>
      <c r="DV121" s="29" t="str">
        <f ca="1">IF(OR(DV$9="×",DV$10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〇")))</f>
        <v>〇</v>
      </c>
      <c r="DW121" s="28" t="str">
        <f ca="1">IF(OR(DW$9="×",DW$10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〇")))</f>
        <v>△</v>
      </c>
      <c r="DX121" s="29" t="str">
        <f ca="1">IF(OR(DX$9="×",DX$10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〇")))</f>
        <v>△</v>
      </c>
      <c r="DY121" s="29" t="str">
        <f ca="1">IF(OR(DY$9="×",DY$10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〇")))</f>
        <v>△</v>
      </c>
      <c r="DZ121" s="30" t="str">
        <f ca="1">IF(OR(DZ$9="×",DZ$10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〇")))</f>
        <v>△</v>
      </c>
      <c r="EA121" s="29" t="str">
        <f ca="1">IF(OR(EA$9="×",EA$10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〇")))</f>
        <v>△</v>
      </c>
      <c r="EB121" s="29" t="str">
        <f ca="1">IF(OR(EB$9="×",EB$10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〇")))</f>
        <v>△</v>
      </c>
      <c r="EC121" s="37" t="str">
        <f ca="1">IF(OR(EC$9="×",EC$10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〇")))</f>
        <v>△</v>
      </c>
      <c r="ED121" s="36" t="str">
        <f ca="1">IF(OR(ED$9="×",ED$10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〇")))</f>
        <v>×</v>
      </c>
      <c r="EE121" s="29" t="str">
        <f ca="1">IF(OR(EE$9="×",EE$10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〇")))</f>
        <v>×</v>
      </c>
      <c r="EF121" s="29" t="str">
        <f ca="1">IF(OR(EF$9="×",EF$10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〇")))</f>
        <v>×</v>
      </c>
      <c r="EG121" s="29" t="str">
        <f ca="1">IF(OR(EG$9="×",EG$10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〇")))</f>
        <v>×</v>
      </c>
      <c r="EH121" s="29" t="str">
        <f ca="1">IF(OR(EH$9="×",EH$10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〇")))</f>
        <v>×</v>
      </c>
      <c r="EI121" s="29" t="str">
        <f ca="1">IF(OR(EI$9="×",EI$10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〇")))</f>
        <v>×</v>
      </c>
      <c r="EJ121" s="29" t="str">
        <f ca="1">IF(OR(EJ$9="×",EJ$10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〇")))</f>
        <v>×</v>
      </c>
      <c r="EK121" s="29" t="str">
        <f ca="1">IF(OR(EK$9="×",EK$10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〇")))</f>
        <v>×</v>
      </c>
      <c r="EL121" s="29" t="str">
        <f ca="1">IF(OR(EL$9="×",EL$10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〇")))</f>
        <v>×</v>
      </c>
      <c r="EM121" s="28" t="str">
        <f ca="1">IF(OR(EM$9="×",EM$10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〇")))</f>
        <v>×</v>
      </c>
      <c r="EN121" s="29" t="str">
        <f ca="1">IF(OR(EN$9="×",EN$10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〇")))</f>
        <v>×</v>
      </c>
      <c r="EO121" s="29" t="str">
        <f ca="1">IF(OR(EO$9="×",EO$10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〇")))</f>
        <v>×</v>
      </c>
      <c r="EP121" s="30" t="str">
        <f ca="1">IF(OR(EP$9="×",EP$10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〇")))</f>
        <v>×</v>
      </c>
      <c r="EQ121" s="29" t="str">
        <f ca="1">IF(OR(EQ$9="×",EQ$10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〇")))</f>
        <v>×</v>
      </c>
      <c r="ER121" s="29" t="str">
        <f ca="1">IF(OR(ER$9="×",ER$10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〇")))</f>
        <v>×</v>
      </c>
      <c r="ES121" s="29" t="str">
        <f ca="1">IF(OR(ES$9="×",ES$10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〇")))</f>
        <v>×</v>
      </c>
      <c r="ET121" s="29" t="str">
        <f ca="1">IF(OR(ET$9="×",ET$10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〇")))</f>
        <v>×</v>
      </c>
      <c r="EU121" s="28" t="str">
        <f ca="1">IF(OR(EU$9="×",EU$10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〇")))</f>
        <v>×</v>
      </c>
      <c r="EV121" s="29" t="str">
        <f ca="1">IF(OR(EV$9="×",EV$10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〇")))</f>
        <v>×</v>
      </c>
      <c r="EW121" s="29" t="str">
        <f ca="1">IF(OR(EW$9="×",EW$10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〇")))</f>
        <v>×</v>
      </c>
      <c r="EX121" s="30" t="str">
        <f ca="1">IF(OR(EX$9="×",EX$10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〇")))</f>
        <v>×</v>
      </c>
      <c r="EY121" s="29" t="str">
        <f ca="1">IF(OR(EY$9="×",EY$10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〇")))</f>
        <v>×</v>
      </c>
      <c r="EZ121" s="29" t="str">
        <f ca="1">IF(OR(EZ$9="×",EZ$10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〇")))</f>
        <v>×</v>
      </c>
      <c r="FA121" s="37" t="str">
        <f ca="1">IF(OR(FA$9="×",FA$10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〇")))</f>
        <v>×</v>
      </c>
      <c r="FB121" s="36" t="str">
        <f ca="1">IF(OR(FB$9="×",FB$10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〇")))</f>
        <v>×</v>
      </c>
      <c r="FC121" s="29" t="str">
        <f ca="1">IF(OR(FC$9="×",FC$10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〇")))</f>
        <v>×</v>
      </c>
      <c r="FD121" s="29" t="str">
        <f ca="1">IF(OR(FD$9="×",FD$10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〇")))</f>
        <v>×</v>
      </c>
      <c r="FE121" s="29" t="str">
        <f ca="1">IF(OR(FE$9="×",FE$10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〇")))</f>
        <v>×</v>
      </c>
      <c r="FF121" s="29" t="str">
        <f ca="1">IF(OR(FF$9="×",FF$10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〇")))</f>
        <v>×</v>
      </c>
      <c r="FG121" s="29" t="str">
        <f ca="1">IF(OR(FG$9="×",FG$10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〇")))</f>
        <v>×</v>
      </c>
      <c r="FH121" s="29" t="str">
        <f ca="1">IF(OR(FH$9="×",FH$10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〇")))</f>
        <v>×</v>
      </c>
      <c r="FI121" s="29" t="str">
        <f ca="1">IF(OR(FI$9="×",FI$10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〇")))</f>
        <v>×</v>
      </c>
      <c r="FJ121" s="29" t="str">
        <f ca="1">IF(OR(FJ$9="×",FJ$10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〇")))</f>
        <v>×</v>
      </c>
      <c r="FK121" s="28" t="str">
        <f ca="1">IF(OR(FK$9="×",FK$10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〇")))</f>
        <v>×</v>
      </c>
      <c r="FL121" s="29" t="str">
        <f ca="1">IF(OR(FL$9="×",FL$10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〇")))</f>
        <v>×</v>
      </c>
      <c r="FM121" s="29" t="str">
        <f ca="1">IF(OR(FM$9="×",FM$10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〇")))</f>
        <v>×</v>
      </c>
      <c r="FN121" s="30" t="str">
        <f ca="1">IF(OR(FN$9="×",FN$10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〇")))</f>
        <v>×</v>
      </c>
      <c r="FO121" s="29" t="str">
        <f ca="1">IF(OR(FO$9="×",FO$10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〇")))</f>
        <v>×</v>
      </c>
      <c r="FP121" s="29" t="str">
        <f ca="1">IF(OR(FP$9="×",FP$10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〇")))</f>
        <v>×</v>
      </c>
      <c r="FQ121" s="29" t="str">
        <f ca="1">IF(OR(FQ$9="×",FQ$10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〇")))</f>
        <v>×</v>
      </c>
      <c r="FR121" s="29" t="str">
        <f ca="1">IF(OR(FR$9="×",FR$10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〇")))</f>
        <v>×</v>
      </c>
      <c r="FS121" s="28" t="str">
        <f ca="1">IF(OR(FS$9="×",FS$10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〇")))</f>
        <v>×</v>
      </c>
      <c r="FT121" s="29" t="str">
        <f ca="1">IF(OR(FT$9="×",FT$10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〇")))</f>
        <v>×</v>
      </c>
      <c r="FU121" s="29" t="str">
        <f ca="1">IF(OR(FU$9="×",FU$10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〇")))</f>
        <v>×</v>
      </c>
      <c r="FV121" s="30" t="str">
        <f ca="1">IF(OR(FV$9="×",FV$10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〇")))</f>
        <v>×</v>
      </c>
      <c r="FW121" s="29" t="str">
        <f ca="1">IF(OR(FW$9="×",FW$10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〇")))</f>
        <v>×</v>
      </c>
      <c r="FX121" s="29" t="str">
        <f ca="1">IF(OR(FX$9="×",FX$10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〇")))</f>
        <v>×</v>
      </c>
      <c r="FY121" s="37" t="str">
        <f ca="1">IF(OR(FY$9="×",FY$10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〇")))</f>
        <v>×</v>
      </c>
    </row>
    <row r="122" spans="1:181">
      <c r="B122" s="207" t="s">
        <v>476</v>
      </c>
      <c r="N122" t="str">
        <f ca="1">IF(COUNTIF(N$123:N$126,"×")&lt;&gt;0,"×","-")</f>
        <v>-</v>
      </c>
      <c r="O122" t="str">
        <f t="shared" ref="O122:BZ122" ca="1" si="59">IF(COUNTIF(O$123:O$126,"×")&lt;&gt;0,"×","-")</f>
        <v>-</v>
      </c>
      <c r="P122" t="str">
        <f t="shared" ca="1" si="59"/>
        <v>-</v>
      </c>
      <c r="Q122" t="str">
        <f t="shared" ca="1" si="59"/>
        <v>-</v>
      </c>
      <c r="R122" t="str">
        <f t="shared" ca="1" si="59"/>
        <v>-</v>
      </c>
      <c r="S122" t="str">
        <f t="shared" ca="1" si="59"/>
        <v>-</v>
      </c>
      <c r="T122" t="str">
        <f t="shared" ca="1" si="59"/>
        <v>-</v>
      </c>
      <c r="U122" t="str">
        <f t="shared" ca="1" si="59"/>
        <v>-</v>
      </c>
      <c r="V122" t="str">
        <f t="shared" ca="1" si="59"/>
        <v>-</v>
      </c>
      <c r="W122" t="str">
        <f t="shared" ca="1" si="59"/>
        <v>-</v>
      </c>
      <c r="X122" t="str">
        <f t="shared" ca="1" si="59"/>
        <v>-</v>
      </c>
      <c r="Y122" t="str">
        <f t="shared" ca="1" si="59"/>
        <v>-</v>
      </c>
      <c r="Z122" t="str">
        <f t="shared" ca="1" si="59"/>
        <v>-</v>
      </c>
      <c r="AA122" t="str">
        <f t="shared" ca="1" si="59"/>
        <v>-</v>
      </c>
      <c r="AB122" t="str">
        <f t="shared" ca="1" si="59"/>
        <v>-</v>
      </c>
      <c r="AC122" t="str">
        <f t="shared" ca="1" si="59"/>
        <v>-</v>
      </c>
      <c r="AD122" t="str">
        <f t="shared" ca="1" si="59"/>
        <v>-</v>
      </c>
      <c r="AE122" t="str">
        <f t="shared" ca="1" si="59"/>
        <v>-</v>
      </c>
      <c r="AF122" t="str">
        <f t="shared" ca="1" si="59"/>
        <v>-</v>
      </c>
      <c r="AG122" t="str">
        <f t="shared" ca="1" si="59"/>
        <v>-</v>
      </c>
      <c r="AH122" t="str">
        <f t="shared" ca="1" si="59"/>
        <v>-</v>
      </c>
      <c r="AI122" t="str">
        <f t="shared" ca="1" si="59"/>
        <v>-</v>
      </c>
      <c r="AJ122" t="str">
        <f t="shared" ca="1" si="59"/>
        <v>-</v>
      </c>
      <c r="AK122" t="str">
        <f t="shared" ca="1" si="59"/>
        <v>-</v>
      </c>
      <c r="AL122" t="str">
        <f t="shared" ca="1" si="59"/>
        <v>-</v>
      </c>
      <c r="AM122" t="str">
        <f t="shared" ca="1" si="59"/>
        <v>-</v>
      </c>
      <c r="AN122" t="str">
        <f t="shared" ca="1" si="59"/>
        <v>-</v>
      </c>
      <c r="AO122" t="str">
        <f t="shared" ca="1" si="59"/>
        <v>-</v>
      </c>
      <c r="AP122" t="str">
        <f t="shared" ca="1" si="59"/>
        <v>-</v>
      </c>
      <c r="AQ122" t="str">
        <f t="shared" ca="1" si="59"/>
        <v>-</v>
      </c>
      <c r="AR122" t="str">
        <f t="shared" ca="1" si="59"/>
        <v>-</v>
      </c>
      <c r="AS122" t="str">
        <f t="shared" ca="1" si="59"/>
        <v>-</v>
      </c>
      <c r="AT122" t="str">
        <f t="shared" ca="1" si="59"/>
        <v>-</v>
      </c>
      <c r="AU122" t="str">
        <f t="shared" ca="1" si="59"/>
        <v>-</v>
      </c>
      <c r="AV122" t="str">
        <f t="shared" ca="1" si="59"/>
        <v>-</v>
      </c>
      <c r="AW122" t="str">
        <f t="shared" ca="1" si="59"/>
        <v>-</v>
      </c>
      <c r="AX122" t="str">
        <f t="shared" ca="1" si="59"/>
        <v>-</v>
      </c>
      <c r="AY122" t="str">
        <f t="shared" ca="1" si="59"/>
        <v>-</v>
      </c>
      <c r="AZ122" t="str">
        <f t="shared" ca="1" si="59"/>
        <v>-</v>
      </c>
      <c r="BA122" t="str">
        <f t="shared" ca="1" si="59"/>
        <v>-</v>
      </c>
      <c r="BB122" t="str">
        <f t="shared" ca="1" si="59"/>
        <v>-</v>
      </c>
      <c r="BC122" t="str">
        <f t="shared" ca="1" si="59"/>
        <v>-</v>
      </c>
      <c r="BD122" t="str">
        <f t="shared" ca="1" si="59"/>
        <v>-</v>
      </c>
      <c r="BE122" t="str">
        <f t="shared" ca="1" si="59"/>
        <v>-</v>
      </c>
      <c r="BF122" t="str">
        <f t="shared" ca="1" si="59"/>
        <v>-</v>
      </c>
      <c r="BG122" t="str">
        <f t="shared" ca="1" si="59"/>
        <v>-</v>
      </c>
      <c r="BH122" t="str">
        <f t="shared" ca="1" si="59"/>
        <v>-</v>
      </c>
      <c r="BI122" t="str">
        <f t="shared" ca="1" si="59"/>
        <v>-</v>
      </c>
      <c r="BJ122" t="str">
        <f t="shared" ca="1" si="59"/>
        <v>-</v>
      </c>
      <c r="BK122" t="str">
        <f t="shared" ca="1" si="59"/>
        <v>-</v>
      </c>
      <c r="BL122" t="str">
        <f t="shared" ca="1" si="59"/>
        <v>-</v>
      </c>
      <c r="BM122" t="str">
        <f t="shared" ca="1" si="59"/>
        <v>-</v>
      </c>
      <c r="BN122" t="str">
        <f t="shared" ca="1" si="59"/>
        <v>-</v>
      </c>
      <c r="BO122" t="str">
        <f t="shared" ca="1" si="59"/>
        <v>-</v>
      </c>
      <c r="BP122" t="str">
        <f t="shared" ca="1" si="59"/>
        <v>-</v>
      </c>
      <c r="BQ122" t="str">
        <f t="shared" ca="1" si="59"/>
        <v>-</v>
      </c>
      <c r="BR122" t="str">
        <f t="shared" ca="1" si="59"/>
        <v>-</v>
      </c>
      <c r="BS122" t="str">
        <f t="shared" ca="1" si="59"/>
        <v>-</v>
      </c>
      <c r="BT122" t="str">
        <f t="shared" ca="1" si="59"/>
        <v>-</v>
      </c>
      <c r="BU122" t="str">
        <f t="shared" ca="1" si="59"/>
        <v>-</v>
      </c>
      <c r="BV122" t="str">
        <f t="shared" ca="1" si="59"/>
        <v>-</v>
      </c>
      <c r="BW122" t="str">
        <f t="shared" ca="1" si="59"/>
        <v>-</v>
      </c>
      <c r="BX122" t="str">
        <f t="shared" ca="1" si="59"/>
        <v>-</v>
      </c>
      <c r="BY122" t="str">
        <f t="shared" ca="1" si="59"/>
        <v>-</v>
      </c>
      <c r="BZ122" t="str">
        <f t="shared" ca="1" si="59"/>
        <v>-</v>
      </c>
      <c r="CA122" t="str">
        <f t="shared" ref="CA122:EL122" ca="1" si="60">IF(COUNTIF(CA$123:CA$126,"×")&lt;&gt;0,"×","-")</f>
        <v>-</v>
      </c>
      <c r="CB122" t="str">
        <f t="shared" ca="1" si="60"/>
        <v>-</v>
      </c>
      <c r="CC122" t="str">
        <f t="shared" ca="1" si="60"/>
        <v>-</v>
      </c>
      <c r="CD122" t="str">
        <f t="shared" ca="1" si="60"/>
        <v>-</v>
      </c>
      <c r="CE122" t="str">
        <f t="shared" ca="1" si="60"/>
        <v>-</v>
      </c>
      <c r="CF122" t="str">
        <f t="shared" ca="1" si="60"/>
        <v>-</v>
      </c>
      <c r="CG122" t="str">
        <f t="shared" ca="1" si="60"/>
        <v>-</v>
      </c>
      <c r="CH122" t="str">
        <f t="shared" ca="1" si="60"/>
        <v>-</v>
      </c>
      <c r="CI122" t="str">
        <f t="shared" ca="1" si="60"/>
        <v>-</v>
      </c>
      <c r="CJ122" t="str">
        <f t="shared" ca="1" si="60"/>
        <v>-</v>
      </c>
      <c r="CK122" t="str">
        <f t="shared" ca="1" si="60"/>
        <v>-</v>
      </c>
      <c r="CL122" t="str">
        <f t="shared" ca="1" si="60"/>
        <v>-</v>
      </c>
      <c r="CM122" t="str">
        <f t="shared" ca="1" si="60"/>
        <v>-</v>
      </c>
      <c r="CN122" t="str">
        <f t="shared" ca="1" si="60"/>
        <v>-</v>
      </c>
      <c r="CO122" t="str">
        <f t="shared" ca="1" si="60"/>
        <v>-</v>
      </c>
      <c r="CP122" t="str">
        <f t="shared" ca="1" si="60"/>
        <v>-</v>
      </c>
      <c r="CQ122" t="str">
        <f t="shared" ca="1" si="60"/>
        <v>-</v>
      </c>
      <c r="CR122" t="str">
        <f t="shared" ca="1" si="60"/>
        <v>-</v>
      </c>
      <c r="CS122" t="str">
        <f t="shared" ca="1" si="60"/>
        <v>-</v>
      </c>
      <c r="CT122" t="str">
        <f t="shared" ca="1" si="60"/>
        <v>-</v>
      </c>
      <c r="CU122" t="str">
        <f t="shared" ca="1" si="60"/>
        <v>-</v>
      </c>
      <c r="CV122" t="str">
        <f t="shared" ca="1" si="60"/>
        <v>-</v>
      </c>
      <c r="CW122" t="str">
        <f t="shared" ca="1" si="60"/>
        <v>-</v>
      </c>
      <c r="CX122" t="str">
        <f t="shared" ca="1" si="60"/>
        <v>-</v>
      </c>
      <c r="CY122" t="str">
        <f t="shared" ca="1" si="60"/>
        <v>-</v>
      </c>
      <c r="CZ122" t="str">
        <f t="shared" ca="1" si="60"/>
        <v>-</v>
      </c>
      <c r="DA122" t="str">
        <f t="shared" ca="1" si="60"/>
        <v>-</v>
      </c>
      <c r="DB122" t="str">
        <f t="shared" ca="1" si="60"/>
        <v>-</v>
      </c>
      <c r="DC122" t="str">
        <f t="shared" ca="1" si="60"/>
        <v>-</v>
      </c>
      <c r="DD122" t="str">
        <f t="shared" ca="1" si="60"/>
        <v>-</v>
      </c>
      <c r="DE122" t="str">
        <f t="shared" ca="1" si="60"/>
        <v>-</v>
      </c>
      <c r="DF122" t="str">
        <f t="shared" ca="1" si="60"/>
        <v>-</v>
      </c>
      <c r="DG122" t="str">
        <f t="shared" ca="1" si="60"/>
        <v>-</v>
      </c>
      <c r="DH122" t="str">
        <f t="shared" ca="1" si="60"/>
        <v>-</v>
      </c>
      <c r="DI122" t="str">
        <f t="shared" ca="1" si="60"/>
        <v>-</v>
      </c>
      <c r="DJ122" t="str">
        <f t="shared" ca="1" si="60"/>
        <v>-</v>
      </c>
      <c r="DK122" t="str">
        <f t="shared" ca="1" si="60"/>
        <v>-</v>
      </c>
      <c r="DL122" t="str">
        <f t="shared" ca="1" si="60"/>
        <v>-</v>
      </c>
      <c r="DM122" t="str">
        <f t="shared" ca="1" si="60"/>
        <v>-</v>
      </c>
      <c r="DN122" t="str">
        <f t="shared" ca="1" si="60"/>
        <v>-</v>
      </c>
      <c r="DO122" t="str">
        <f t="shared" ca="1" si="60"/>
        <v>-</v>
      </c>
      <c r="DP122" t="str">
        <f t="shared" ca="1" si="60"/>
        <v>-</v>
      </c>
      <c r="DQ122" t="str">
        <f t="shared" ca="1" si="60"/>
        <v>-</v>
      </c>
      <c r="DR122" t="str">
        <f t="shared" ca="1" si="60"/>
        <v>-</v>
      </c>
      <c r="DS122" t="str">
        <f t="shared" ca="1" si="60"/>
        <v>-</v>
      </c>
      <c r="DT122" t="str">
        <f t="shared" ca="1" si="60"/>
        <v>-</v>
      </c>
      <c r="DU122" t="str">
        <f t="shared" ca="1" si="60"/>
        <v>-</v>
      </c>
      <c r="DV122" t="str">
        <f t="shared" ca="1" si="60"/>
        <v>-</v>
      </c>
      <c r="DW122" t="str">
        <f t="shared" ca="1" si="60"/>
        <v>-</v>
      </c>
      <c r="DX122" t="str">
        <f t="shared" ca="1" si="60"/>
        <v>-</v>
      </c>
      <c r="DY122" t="str">
        <f t="shared" ca="1" si="60"/>
        <v>-</v>
      </c>
      <c r="DZ122" t="str">
        <f t="shared" ca="1" si="60"/>
        <v>-</v>
      </c>
      <c r="EA122" t="str">
        <f t="shared" ca="1" si="60"/>
        <v>-</v>
      </c>
      <c r="EB122" t="str">
        <f t="shared" ca="1" si="60"/>
        <v>-</v>
      </c>
      <c r="EC122" t="str">
        <f t="shared" ca="1" si="60"/>
        <v>-</v>
      </c>
      <c r="ED122" t="str">
        <f t="shared" ca="1" si="60"/>
        <v>×</v>
      </c>
      <c r="EE122" t="str">
        <f t="shared" ca="1" si="60"/>
        <v>×</v>
      </c>
      <c r="EF122" t="str">
        <f t="shared" ca="1" si="60"/>
        <v>×</v>
      </c>
      <c r="EG122" t="str">
        <f t="shared" ca="1" si="60"/>
        <v>×</v>
      </c>
      <c r="EH122" t="str">
        <f t="shared" ca="1" si="60"/>
        <v>×</v>
      </c>
      <c r="EI122" t="str">
        <f t="shared" ca="1" si="60"/>
        <v>×</v>
      </c>
      <c r="EJ122" t="str">
        <f t="shared" ca="1" si="60"/>
        <v>×</v>
      </c>
      <c r="EK122" t="str">
        <f t="shared" ca="1" si="60"/>
        <v>×</v>
      </c>
      <c r="EL122" t="str">
        <f t="shared" ca="1" si="60"/>
        <v>×</v>
      </c>
      <c r="EM122" t="str">
        <f t="shared" ref="EM122:FY122" ca="1" si="61">IF(COUNTIF(EM$123:EM$126,"×")&lt;&gt;0,"×","-")</f>
        <v>×</v>
      </c>
      <c r="EN122" t="str">
        <f t="shared" ca="1" si="61"/>
        <v>×</v>
      </c>
      <c r="EO122" t="str">
        <f t="shared" ca="1" si="61"/>
        <v>×</v>
      </c>
      <c r="EP122" t="str">
        <f t="shared" ca="1" si="61"/>
        <v>×</v>
      </c>
      <c r="EQ122" t="str">
        <f t="shared" ca="1" si="61"/>
        <v>×</v>
      </c>
      <c r="ER122" t="str">
        <f t="shared" ca="1" si="61"/>
        <v>×</v>
      </c>
      <c r="ES122" t="str">
        <f t="shared" ca="1" si="61"/>
        <v>×</v>
      </c>
      <c r="ET122" t="str">
        <f t="shared" ca="1" si="61"/>
        <v>×</v>
      </c>
      <c r="EU122" t="str">
        <f t="shared" ca="1" si="61"/>
        <v>×</v>
      </c>
      <c r="EV122" t="str">
        <f t="shared" ca="1" si="61"/>
        <v>×</v>
      </c>
      <c r="EW122" t="str">
        <f t="shared" ca="1" si="61"/>
        <v>×</v>
      </c>
      <c r="EX122" t="str">
        <f t="shared" ca="1" si="61"/>
        <v>×</v>
      </c>
      <c r="EY122" t="str">
        <f t="shared" ca="1" si="61"/>
        <v>×</v>
      </c>
      <c r="EZ122" t="str">
        <f t="shared" ca="1" si="61"/>
        <v>×</v>
      </c>
      <c r="FA122" t="str">
        <f t="shared" ca="1" si="61"/>
        <v>×</v>
      </c>
      <c r="FB122" t="str">
        <f t="shared" ca="1" si="61"/>
        <v>×</v>
      </c>
      <c r="FC122" t="str">
        <f t="shared" ca="1" si="61"/>
        <v>×</v>
      </c>
      <c r="FD122" t="str">
        <f t="shared" ca="1" si="61"/>
        <v>×</v>
      </c>
      <c r="FE122" t="str">
        <f t="shared" ca="1" si="61"/>
        <v>×</v>
      </c>
      <c r="FF122" t="str">
        <f t="shared" ca="1" si="61"/>
        <v>×</v>
      </c>
      <c r="FG122" t="str">
        <f t="shared" ca="1" si="61"/>
        <v>×</v>
      </c>
      <c r="FH122" t="str">
        <f t="shared" ca="1" si="61"/>
        <v>×</v>
      </c>
      <c r="FI122" t="str">
        <f t="shared" ca="1" si="61"/>
        <v>×</v>
      </c>
      <c r="FJ122" t="str">
        <f t="shared" ca="1" si="61"/>
        <v>×</v>
      </c>
      <c r="FK122" t="str">
        <f t="shared" ca="1" si="61"/>
        <v>×</v>
      </c>
      <c r="FL122" t="str">
        <f t="shared" ca="1" si="61"/>
        <v>×</v>
      </c>
      <c r="FM122" t="str">
        <f t="shared" ca="1" si="61"/>
        <v>×</v>
      </c>
      <c r="FN122" t="str">
        <f t="shared" ca="1" si="61"/>
        <v>×</v>
      </c>
      <c r="FO122" t="str">
        <f t="shared" ca="1" si="61"/>
        <v>×</v>
      </c>
      <c r="FP122" t="str">
        <f t="shared" ca="1" si="61"/>
        <v>×</v>
      </c>
      <c r="FQ122" t="str">
        <f t="shared" ca="1" si="61"/>
        <v>×</v>
      </c>
      <c r="FR122" t="str">
        <f t="shared" ca="1" si="61"/>
        <v>×</v>
      </c>
      <c r="FS122" t="str">
        <f t="shared" ca="1" si="61"/>
        <v>×</v>
      </c>
      <c r="FT122" t="str">
        <f t="shared" ca="1" si="61"/>
        <v>×</v>
      </c>
      <c r="FU122" t="str">
        <f t="shared" ca="1" si="61"/>
        <v>×</v>
      </c>
      <c r="FV122" t="str">
        <f t="shared" ca="1" si="61"/>
        <v>×</v>
      </c>
      <c r="FW122" t="str">
        <f t="shared" ca="1" si="61"/>
        <v>×</v>
      </c>
      <c r="FX122" t="str">
        <f t="shared" ca="1" si="61"/>
        <v>×</v>
      </c>
      <c r="FY122" t="str">
        <f t="shared" ca="1" si="61"/>
        <v>×</v>
      </c>
    </row>
    <row r="123" spans="1:181">
      <c r="A123" s="16"/>
      <c r="B123" s="72" t="s">
        <v>43</v>
      </c>
      <c r="C123" s="73"/>
      <c r="D123" s="11" t="s">
        <v>164</v>
      </c>
      <c r="E123" s="10" t="str">
        <f>INDEX(施設情報!$D$1:$D$1000,MATCH(D123,施設情報!$C$1:$C$1000,0))</f>
        <v>1</v>
      </c>
      <c r="F123" s="11"/>
      <c r="G123" s="8" t="str">
        <f t="shared" ref="G123:G126" si="62">$D123&amp;"-"&amp;$N$5</f>
        <v>014-46391</v>
      </c>
      <c r="H123" s="10" t="str">
        <f t="shared" ref="H123:H126" si="63">$D123&amp;"-"&amp;$AL$5</f>
        <v>014-46392</v>
      </c>
      <c r="I123" s="10" t="str">
        <f t="shared" ref="I123:I126" si="64">$D123&amp;"-"&amp;$BJ$5</f>
        <v>014-46393</v>
      </c>
      <c r="J123" s="10" t="str">
        <f t="shared" ref="J123:J126" si="65">$D123&amp;"-"&amp;$CH$5</f>
        <v>014-46394</v>
      </c>
      <c r="K123" s="10" t="str">
        <f t="shared" ref="K123:K126" si="66">$D123&amp;"-"&amp;$DF$5</f>
        <v>014-46395</v>
      </c>
      <c r="L123" s="10" t="str">
        <f t="shared" ref="L123:L126" si="67">$D123&amp;"-"&amp;$ED$5</f>
        <v>014-46396</v>
      </c>
      <c r="M123" s="10" t="str">
        <f t="shared" ref="M123:M126" si="68">$D123&amp;"-"&amp;$FB$5</f>
        <v>014-46397</v>
      </c>
      <c r="N123" s="36" t="str">
        <f ca="1">IF(OR(N$9="×",N$10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〇")))</f>
        <v>△</v>
      </c>
      <c r="O123" s="29" t="str">
        <f ca="1">IF(OR(O$9="×",O$10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〇")))</f>
        <v>△</v>
      </c>
      <c r="P123" s="29" t="str">
        <f ca="1">IF(OR(P$9="×",P$10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〇")))</f>
        <v>△</v>
      </c>
      <c r="Q123" s="29" t="str">
        <f ca="1">IF(OR(Q$9="×",Q$10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〇")))</f>
        <v>△</v>
      </c>
      <c r="R123" s="29" t="str">
        <f ca="1">IF(OR(R$9="×",R$10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〇")))</f>
        <v>△</v>
      </c>
      <c r="S123" s="29" t="str">
        <f ca="1">IF(OR(S$9="×",S$10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〇")))</f>
        <v>△</v>
      </c>
      <c r="T123" s="29" t="str">
        <f ca="1">IF(OR(T$9="×",T$10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〇")))</f>
        <v>△</v>
      </c>
      <c r="U123" s="29" t="str">
        <f ca="1">IF(OR(U$9="×",U$10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〇")))</f>
        <v>△</v>
      </c>
      <c r="V123" s="29" t="str">
        <f ca="1">IF(OR(V$9="×",V$10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〇")))</f>
        <v>△</v>
      </c>
      <c r="W123" s="28" t="str">
        <f ca="1">IF(OR(W$9="×",W$10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〇")))</f>
        <v>〇</v>
      </c>
      <c r="X123" s="29" t="str">
        <f ca="1">IF(OR(X$9="×",X$10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〇")))</f>
        <v>〇</v>
      </c>
      <c r="Y123" s="29" t="str">
        <f ca="1">IF(OR(Y$9="×",Y$10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〇")))</f>
        <v>〇</v>
      </c>
      <c r="Z123" s="30" t="str">
        <f ca="1">IF(OR(Z$9="×",Z$10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〇")))</f>
        <v>〇</v>
      </c>
      <c r="AA123" s="29" t="str">
        <f ca="1">IF(OR(AA$9="×",AA$10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〇")))</f>
        <v>〇</v>
      </c>
      <c r="AB123" s="29" t="str">
        <f ca="1">IF(OR(AB$9="×",AB$10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〇")))</f>
        <v>〇</v>
      </c>
      <c r="AC123" s="29" t="str">
        <f ca="1">IF(OR(AC$9="×",AC$10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〇")))</f>
        <v>〇</v>
      </c>
      <c r="AD123" s="29" t="str">
        <f ca="1">IF(OR(AD$9="×",AD$10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〇")))</f>
        <v>〇</v>
      </c>
      <c r="AE123" s="28" t="str">
        <f ca="1">IF(OR(AE$9="×",AE$10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〇")))</f>
        <v>△</v>
      </c>
      <c r="AF123" s="29" t="str">
        <f ca="1">IF(OR(AF$9="×",AF$10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〇")))</f>
        <v>△</v>
      </c>
      <c r="AG123" s="29" t="str">
        <f ca="1">IF(OR(AG$9="×",AG$10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〇")))</f>
        <v>△</v>
      </c>
      <c r="AH123" s="30" t="str">
        <f ca="1">IF(OR(AH$9="×",AH$10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〇")))</f>
        <v>△</v>
      </c>
      <c r="AI123" s="29" t="str">
        <f ca="1">IF(OR(AI$9="×",AI$10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〇")))</f>
        <v>△</v>
      </c>
      <c r="AJ123" s="29" t="str">
        <f ca="1">IF(OR(AJ$9="×",AJ$10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〇")))</f>
        <v>△</v>
      </c>
      <c r="AK123" s="37" t="str">
        <f ca="1">IF(OR(AK$9="×",AK$10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〇")))</f>
        <v>△</v>
      </c>
      <c r="AL123" s="36" t="str">
        <f ca="1">IF(OR(AL$9="×",AL$10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〇")))</f>
        <v>△</v>
      </c>
      <c r="AM123" s="29" t="str">
        <f ca="1">IF(OR(AM$9="×",AM$10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〇")))</f>
        <v>△</v>
      </c>
      <c r="AN123" s="29" t="str">
        <f ca="1">IF(OR(AN$9="×",AN$10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〇")))</f>
        <v>△</v>
      </c>
      <c r="AO123" s="29" t="str">
        <f ca="1">IF(OR(AO$9="×",AO$10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〇")))</f>
        <v>△</v>
      </c>
      <c r="AP123" s="29" t="str">
        <f ca="1">IF(OR(AP$9="×",AP$10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〇")))</f>
        <v>△</v>
      </c>
      <c r="AQ123" s="29" t="str">
        <f ca="1">IF(OR(AQ$9="×",AQ$10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〇")))</f>
        <v>△</v>
      </c>
      <c r="AR123" s="29" t="str">
        <f ca="1">IF(OR(AR$9="×",AR$10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〇")))</f>
        <v>△</v>
      </c>
      <c r="AS123" s="29" t="str">
        <f ca="1">IF(OR(AS$9="×",AS$10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〇")))</f>
        <v>△</v>
      </c>
      <c r="AT123" s="29" t="str">
        <f ca="1">IF(OR(AT$9="×",AT$10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〇")))</f>
        <v>△</v>
      </c>
      <c r="AU123" s="28" t="str">
        <f ca="1">IF(OR(AU$9="×",AU$10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〇")))</f>
        <v>〇</v>
      </c>
      <c r="AV123" s="29" t="str">
        <f ca="1">IF(OR(AV$9="×",AV$10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〇")))</f>
        <v>〇</v>
      </c>
      <c r="AW123" s="29" t="str">
        <f ca="1">IF(OR(AW$9="×",AW$10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〇")))</f>
        <v>〇</v>
      </c>
      <c r="AX123" s="30" t="str">
        <f ca="1">IF(OR(AX$9="×",AX$10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〇")))</f>
        <v>〇</v>
      </c>
      <c r="AY123" s="29" t="str">
        <f ca="1">IF(OR(AY$9="×",AY$10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〇")))</f>
        <v>〇</v>
      </c>
      <c r="AZ123" s="29" t="str">
        <f ca="1">IF(OR(AZ$9="×",AZ$10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〇")))</f>
        <v>〇</v>
      </c>
      <c r="BA123" s="29" t="str">
        <f ca="1">IF(OR(BA$9="×",BA$10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〇")))</f>
        <v>〇</v>
      </c>
      <c r="BB123" s="29" t="str">
        <f ca="1">IF(OR(BB$9="×",BB$10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〇")))</f>
        <v>〇</v>
      </c>
      <c r="BC123" s="28" t="str">
        <f ca="1">IF(OR(BC$9="×",BC$10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〇")))</f>
        <v>△</v>
      </c>
      <c r="BD123" s="29" t="str">
        <f ca="1">IF(OR(BD$9="×",BD$10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〇")))</f>
        <v>△</v>
      </c>
      <c r="BE123" s="29" t="str">
        <f ca="1">IF(OR(BE$9="×",BE$10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〇")))</f>
        <v>△</v>
      </c>
      <c r="BF123" s="30" t="str">
        <f ca="1">IF(OR(BF$9="×",BF$10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〇")))</f>
        <v>△</v>
      </c>
      <c r="BG123" s="29" t="str">
        <f ca="1">IF(OR(BG$9="×",BG$10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〇")))</f>
        <v>△</v>
      </c>
      <c r="BH123" s="29" t="str">
        <f ca="1">IF(OR(BH$9="×",BH$10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〇")))</f>
        <v>△</v>
      </c>
      <c r="BI123" s="37" t="str">
        <f ca="1">IF(OR(BI$9="×",BI$10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〇")))</f>
        <v>△</v>
      </c>
      <c r="BJ123" s="36" t="str">
        <f ca="1">IF(OR(BJ$9="×",BJ$10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〇")))</f>
        <v>△</v>
      </c>
      <c r="BK123" s="29" t="str">
        <f ca="1">IF(OR(BK$9="×",BK$10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〇")))</f>
        <v>△</v>
      </c>
      <c r="BL123" s="29" t="str">
        <f ca="1">IF(OR(BL$9="×",BL$10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〇")))</f>
        <v>△</v>
      </c>
      <c r="BM123" s="29" t="str">
        <f ca="1">IF(OR(BM$9="×",BM$10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〇")))</f>
        <v>△</v>
      </c>
      <c r="BN123" s="29" t="str">
        <f ca="1">IF(OR(BN$9="×",BN$10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〇")))</f>
        <v>△</v>
      </c>
      <c r="BO123" s="29" t="str">
        <f ca="1">IF(OR(BO$9="×",BO$10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〇")))</f>
        <v>△</v>
      </c>
      <c r="BP123" s="29" t="str">
        <f ca="1">IF(OR(BP$9="×",BP$10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〇")))</f>
        <v>△</v>
      </c>
      <c r="BQ123" s="29" t="str">
        <f ca="1">IF(OR(BQ$9="×",BQ$10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〇")))</f>
        <v>△</v>
      </c>
      <c r="BR123" s="29" t="str">
        <f ca="1">IF(OR(BR$9="×",BR$10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〇")))</f>
        <v>△</v>
      </c>
      <c r="BS123" s="28" t="str">
        <f ca="1">IF(OR(BS$9="×",BS$10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〇")))</f>
        <v>〇</v>
      </c>
      <c r="BT123" s="29" t="str">
        <f ca="1">IF(OR(BT$9="×",BT$10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〇")))</f>
        <v>〇</v>
      </c>
      <c r="BU123" s="29" t="str">
        <f ca="1">IF(OR(BU$9="×",BU$10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〇")))</f>
        <v>〇</v>
      </c>
      <c r="BV123" s="30" t="str">
        <f ca="1">IF(OR(BV$9="×",BV$10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〇")))</f>
        <v>〇</v>
      </c>
      <c r="BW123" s="29" t="str">
        <f ca="1">IF(OR(BW$9="×",BW$10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〇")))</f>
        <v>〇</v>
      </c>
      <c r="BX123" s="29" t="str">
        <f ca="1">IF(OR(BX$9="×",BX$10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〇")))</f>
        <v>〇</v>
      </c>
      <c r="BY123" s="29" t="str">
        <f ca="1">IF(OR(BY$9="×",BY$10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〇")))</f>
        <v>〇</v>
      </c>
      <c r="BZ123" s="29" t="str">
        <f ca="1">IF(OR(BZ$9="×",BZ$10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〇")))</f>
        <v>〇</v>
      </c>
      <c r="CA123" s="28" t="str">
        <f ca="1">IF(OR(CA$9="×",CA$10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〇")))</f>
        <v>△</v>
      </c>
      <c r="CB123" s="29" t="str">
        <f ca="1">IF(OR(CB$9="×",CB$10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〇")))</f>
        <v>△</v>
      </c>
      <c r="CC123" s="29" t="str">
        <f ca="1">IF(OR(CC$9="×",CC$10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〇")))</f>
        <v>△</v>
      </c>
      <c r="CD123" s="30" t="str">
        <f ca="1">IF(OR(CD$9="×",CD$10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〇")))</f>
        <v>△</v>
      </c>
      <c r="CE123" s="29" t="str">
        <f ca="1">IF(OR(CE$9="×",CE$10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〇")))</f>
        <v>△</v>
      </c>
      <c r="CF123" s="29" t="str">
        <f ca="1">IF(OR(CF$9="×",CF$10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〇")))</f>
        <v>△</v>
      </c>
      <c r="CG123" s="37" t="str">
        <f ca="1">IF(OR(CG$9="×",CG$10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〇")))</f>
        <v>△</v>
      </c>
      <c r="CH123" s="36" t="str">
        <f ca="1">IF(OR(CH$9="×",CH$10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〇")))</f>
        <v>△</v>
      </c>
      <c r="CI123" s="29" t="str">
        <f ca="1">IF(OR(CI$9="×",CI$10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〇")))</f>
        <v>△</v>
      </c>
      <c r="CJ123" s="29" t="str">
        <f ca="1">IF(OR(CJ$9="×",CJ$10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〇")))</f>
        <v>△</v>
      </c>
      <c r="CK123" s="29" t="str">
        <f ca="1">IF(OR(CK$9="×",CK$10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〇")))</f>
        <v>△</v>
      </c>
      <c r="CL123" s="29" t="str">
        <f ca="1">IF(OR(CL$9="×",CL$10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〇")))</f>
        <v>△</v>
      </c>
      <c r="CM123" s="29" t="str">
        <f ca="1">IF(OR(CM$9="×",CM$10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〇")))</f>
        <v>△</v>
      </c>
      <c r="CN123" s="29" t="str">
        <f ca="1">IF(OR(CN$9="×",CN$10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〇")))</f>
        <v>△</v>
      </c>
      <c r="CO123" s="29" t="str">
        <f ca="1">IF(OR(CO$9="×",CO$10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〇")))</f>
        <v>△</v>
      </c>
      <c r="CP123" s="29" t="str">
        <f ca="1">IF(OR(CP$9="×",CP$10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〇")))</f>
        <v>△</v>
      </c>
      <c r="CQ123" s="28" t="str">
        <f ca="1">IF(OR(CQ$9="×",CQ$10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〇")))</f>
        <v>〇</v>
      </c>
      <c r="CR123" s="29" t="str">
        <f ca="1">IF(OR(CR$9="×",CR$10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〇")))</f>
        <v>〇</v>
      </c>
      <c r="CS123" s="29" t="str">
        <f ca="1">IF(OR(CS$9="×",CS$10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〇")))</f>
        <v>〇</v>
      </c>
      <c r="CT123" s="30" t="str">
        <f ca="1">IF(OR(CT$9="×",CT$10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〇")))</f>
        <v>〇</v>
      </c>
      <c r="CU123" s="29" t="str">
        <f ca="1">IF(OR(CU$9="×",CU$10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〇")))</f>
        <v>〇</v>
      </c>
      <c r="CV123" s="29" t="str">
        <f ca="1">IF(OR(CV$9="×",CV$10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〇")))</f>
        <v>〇</v>
      </c>
      <c r="CW123" s="29" t="str">
        <f ca="1">IF(OR(CW$9="×",CW$10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〇")))</f>
        <v>〇</v>
      </c>
      <c r="CX123" s="29" t="str">
        <f ca="1">IF(OR(CX$9="×",CX$10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〇")))</f>
        <v>〇</v>
      </c>
      <c r="CY123" s="28" t="str">
        <f ca="1">IF(OR(CY$9="×",CY$10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〇")))</f>
        <v>△</v>
      </c>
      <c r="CZ123" s="29" t="str">
        <f ca="1">IF(OR(CZ$9="×",CZ$10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〇")))</f>
        <v>△</v>
      </c>
      <c r="DA123" s="29" t="str">
        <f ca="1">IF(OR(DA$9="×",DA$10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〇")))</f>
        <v>△</v>
      </c>
      <c r="DB123" s="30" t="str">
        <f ca="1">IF(OR(DB$9="×",DB$10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〇")))</f>
        <v>△</v>
      </c>
      <c r="DC123" s="29" t="str">
        <f ca="1">IF(OR(DC$9="×",DC$10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〇")))</f>
        <v>△</v>
      </c>
      <c r="DD123" s="29" t="str">
        <f ca="1">IF(OR(DD$9="×",DD$10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〇")))</f>
        <v>△</v>
      </c>
      <c r="DE123" s="37" t="str">
        <f ca="1">IF(OR(DE$9="×",DE$10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〇")))</f>
        <v>△</v>
      </c>
      <c r="DF123" s="36" t="str">
        <f ca="1">IF(OR(DF$9="×",DF$10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〇")))</f>
        <v>△</v>
      </c>
      <c r="DG123" s="29" t="str">
        <f ca="1">IF(OR(DG$9="×",DG$10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〇")))</f>
        <v>△</v>
      </c>
      <c r="DH123" s="29" t="str">
        <f ca="1">IF(OR(DH$9="×",DH$10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〇")))</f>
        <v>△</v>
      </c>
      <c r="DI123" s="29" t="str">
        <f ca="1">IF(OR(DI$9="×",DI$10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〇")))</f>
        <v>△</v>
      </c>
      <c r="DJ123" s="29" t="str">
        <f ca="1">IF(OR(DJ$9="×",DJ$10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〇")))</f>
        <v>△</v>
      </c>
      <c r="DK123" s="29" t="str">
        <f ca="1">IF(OR(DK$9="×",DK$10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〇")))</f>
        <v>△</v>
      </c>
      <c r="DL123" s="29" t="str">
        <f ca="1">IF(OR(DL$9="×",DL$10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〇")))</f>
        <v>△</v>
      </c>
      <c r="DM123" s="29" t="str">
        <f ca="1">IF(OR(DM$9="×",DM$10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〇")))</f>
        <v>△</v>
      </c>
      <c r="DN123" s="29" t="str">
        <f ca="1">IF(OR(DN$9="×",DN$10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〇")))</f>
        <v>△</v>
      </c>
      <c r="DO123" s="28" t="str">
        <f ca="1">IF(OR(DO$9="×",DO$10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〇")))</f>
        <v>〇</v>
      </c>
      <c r="DP123" s="29" t="str">
        <f ca="1">IF(OR(DP$9="×",DP$10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〇")))</f>
        <v>〇</v>
      </c>
      <c r="DQ123" s="29" t="str">
        <f ca="1">IF(OR(DQ$9="×",DQ$10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〇")))</f>
        <v>〇</v>
      </c>
      <c r="DR123" s="30" t="str">
        <f ca="1">IF(OR(DR$9="×",DR$10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〇")))</f>
        <v>〇</v>
      </c>
      <c r="DS123" s="29" t="str">
        <f ca="1">IF(OR(DS$9="×",DS$10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〇")))</f>
        <v>〇</v>
      </c>
      <c r="DT123" s="29" t="str">
        <f ca="1">IF(OR(DT$9="×",DT$10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〇")))</f>
        <v>〇</v>
      </c>
      <c r="DU123" s="29" t="str">
        <f ca="1">IF(OR(DU$9="×",DU$10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〇")))</f>
        <v>〇</v>
      </c>
      <c r="DV123" s="29" t="str">
        <f ca="1">IF(OR(DV$9="×",DV$10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〇")))</f>
        <v>〇</v>
      </c>
      <c r="DW123" s="28" t="str">
        <f ca="1">IF(OR(DW$9="×",DW$10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〇")))</f>
        <v>△</v>
      </c>
      <c r="DX123" s="29" t="str">
        <f ca="1">IF(OR(DX$9="×",DX$10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〇")))</f>
        <v>△</v>
      </c>
      <c r="DY123" s="29" t="str">
        <f ca="1">IF(OR(DY$9="×",DY$10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〇")))</f>
        <v>△</v>
      </c>
      <c r="DZ123" s="30" t="str">
        <f ca="1">IF(OR(DZ$9="×",DZ$10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〇")))</f>
        <v>△</v>
      </c>
      <c r="EA123" s="29" t="str">
        <f ca="1">IF(OR(EA$9="×",EA$10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〇")))</f>
        <v>△</v>
      </c>
      <c r="EB123" s="29" t="str">
        <f ca="1">IF(OR(EB$9="×",EB$10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〇")))</f>
        <v>△</v>
      </c>
      <c r="EC123" s="37" t="str">
        <f ca="1">IF(OR(EC$9="×",EC$10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〇")))</f>
        <v>△</v>
      </c>
      <c r="ED123" s="36" t="str">
        <f ca="1">IF(OR(ED$9="×",ED$10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〇")))</f>
        <v>×</v>
      </c>
      <c r="EE123" s="29" t="str">
        <f ca="1">IF(OR(EE$9="×",EE$10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〇")))</f>
        <v>×</v>
      </c>
      <c r="EF123" s="29" t="str">
        <f ca="1">IF(OR(EF$9="×",EF$10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〇")))</f>
        <v>×</v>
      </c>
      <c r="EG123" s="29" t="str">
        <f ca="1">IF(OR(EG$9="×",EG$10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〇")))</f>
        <v>×</v>
      </c>
      <c r="EH123" s="29" t="str">
        <f ca="1">IF(OR(EH$9="×",EH$10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〇")))</f>
        <v>×</v>
      </c>
      <c r="EI123" s="29" t="str">
        <f ca="1">IF(OR(EI$9="×",EI$10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〇")))</f>
        <v>×</v>
      </c>
      <c r="EJ123" s="29" t="str">
        <f ca="1">IF(OR(EJ$9="×",EJ$10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〇")))</f>
        <v>×</v>
      </c>
      <c r="EK123" s="29" t="str">
        <f ca="1">IF(OR(EK$9="×",EK$10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〇")))</f>
        <v>×</v>
      </c>
      <c r="EL123" s="29" t="str">
        <f ca="1">IF(OR(EL$9="×",EL$10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〇")))</f>
        <v>×</v>
      </c>
      <c r="EM123" s="28" t="str">
        <f ca="1">IF(OR(EM$9="×",EM$10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〇")))</f>
        <v>×</v>
      </c>
      <c r="EN123" s="29" t="str">
        <f ca="1">IF(OR(EN$9="×",EN$10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〇")))</f>
        <v>×</v>
      </c>
      <c r="EO123" s="29" t="str">
        <f ca="1">IF(OR(EO$9="×",EO$10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〇")))</f>
        <v>×</v>
      </c>
      <c r="EP123" s="30" t="str">
        <f ca="1">IF(OR(EP$9="×",EP$10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〇")))</f>
        <v>×</v>
      </c>
      <c r="EQ123" s="29" t="str">
        <f ca="1">IF(OR(EQ$9="×",EQ$10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〇")))</f>
        <v>×</v>
      </c>
      <c r="ER123" s="29" t="str">
        <f ca="1">IF(OR(ER$9="×",ER$10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〇")))</f>
        <v>×</v>
      </c>
      <c r="ES123" s="29" t="str">
        <f ca="1">IF(OR(ES$9="×",ES$10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〇")))</f>
        <v>×</v>
      </c>
      <c r="ET123" s="29" t="str">
        <f ca="1">IF(OR(ET$9="×",ET$10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〇")))</f>
        <v>×</v>
      </c>
      <c r="EU123" s="28" t="str">
        <f ca="1">IF(OR(EU$9="×",EU$10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〇")))</f>
        <v>×</v>
      </c>
      <c r="EV123" s="29" t="str">
        <f ca="1">IF(OR(EV$9="×",EV$10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〇")))</f>
        <v>×</v>
      </c>
      <c r="EW123" s="29" t="str">
        <f ca="1">IF(OR(EW$9="×",EW$10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〇")))</f>
        <v>×</v>
      </c>
      <c r="EX123" s="30" t="str">
        <f ca="1">IF(OR(EX$9="×",EX$10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〇")))</f>
        <v>×</v>
      </c>
      <c r="EY123" s="29" t="str">
        <f ca="1">IF(OR(EY$9="×",EY$10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〇")))</f>
        <v>×</v>
      </c>
      <c r="EZ123" s="29" t="str">
        <f ca="1">IF(OR(EZ$9="×",EZ$10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〇")))</f>
        <v>×</v>
      </c>
      <c r="FA123" s="37" t="str">
        <f ca="1">IF(OR(FA$9="×",FA$10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〇")))</f>
        <v>×</v>
      </c>
      <c r="FB123" s="36" t="str">
        <f ca="1">IF(OR(FB$9="×",FB$10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〇")))</f>
        <v>×</v>
      </c>
      <c r="FC123" s="29" t="str">
        <f ca="1">IF(OR(FC$9="×",FC$10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〇")))</f>
        <v>×</v>
      </c>
      <c r="FD123" s="29" t="str">
        <f ca="1">IF(OR(FD$9="×",FD$10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〇")))</f>
        <v>×</v>
      </c>
      <c r="FE123" s="29" t="str">
        <f ca="1">IF(OR(FE$9="×",FE$10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〇")))</f>
        <v>×</v>
      </c>
      <c r="FF123" s="29" t="str">
        <f ca="1">IF(OR(FF$9="×",FF$10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〇")))</f>
        <v>×</v>
      </c>
      <c r="FG123" s="29" t="str">
        <f ca="1">IF(OR(FG$9="×",FG$10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〇")))</f>
        <v>×</v>
      </c>
      <c r="FH123" s="29" t="str">
        <f ca="1">IF(OR(FH$9="×",FH$10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〇")))</f>
        <v>×</v>
      </c>
      <c r="FI123" s="29" t="str">
        <f ca="1">IF(OR(FI$9="×",FI$10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〇")))</f>
        <v>×</v>
      </c>
      <c r="FJ123" s="29" t="str">
        <f ca="1">IF(OR(FJ$9="×",FJ$10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〇")))</f>
        <v>×</v>
      </c>
      <c r="FK123" s="28" t="str">
        <f ca="1">IF(OR(FK$9="×",FK$10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〇")))</f>
        <v>×</v>
      </c>
      <c r="FL123" s="29" t="str">
        <f ca="1">IF(OR(FL$9="×",FL$10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〇")))</f>
        <v>×</v>
      </c>
      <c r="FM123" s="29" t="str">
        <f ca="1">IF(OR(FM$9="×",FM$10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〇")))</f>
        <v>×</v>
      </c>
      <c r="FN123" s="30" t="str">
        <f ca="1">IF(OR(FN$9="×",FN$10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〇")))</f>
        <v>×</v>
      </c>
      <c r="FO123" s="29" t="str">
        <f ca="1">IF(OR(FO$9="×",FO$10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〇")))</f>
        <v>×</v>
      </c>
      <c r="FP123" s="29" t="str">
        <f ca="1">IF(OR(FP$9="×",FP$10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〇")))</f>
        <v>×</v>
      </c>
      <c r="FQ123" s="29" t="str">
        <f ca="1">IF(OR(FQ$9="×",FQ$10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〇")))</f>
        <v>×</v>
      </c>
      <c r="FR123" s="29" t="str">
        <f ca="1">IF(OR(FR$9="×",FR$10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〇")))</f>
        <v>×</v>
      </c>
      <c r="FS123" s="28" t="str">
        <f ca="1">IF(OR(FS$9="×",FS$10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〇")))</f>
        <v>×</v>
      </c>
      <c r="FT123" s="29" t="str">
        <f ca="1">IF(OR(FT$9="×",FT$10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〇")))</f>
        <v>×</v>
      </c>
      <c r="FU123" s="29" t="str">
        <f ca="1">IF(OR(FU$9="×",FU$10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〇")))</f>
        <v>×</v>
      </c>
      <c r="FV123" s="30" t="str">
        <f ca="1">IF(OR(FV$9="×",FV$10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〇")))</f>
        <v>×</v>
      </c>
      <c r="FW123" s="29" t="str">
        <f ca="1">IF(OR(FW$9="×",FW$10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〇")))</f>
        <v>×</v>
      </c>
      <c r="FX123" s="29" t="str">
        <f ca="1">IF(OR(FX$9="×",FX$10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〇")))</f>
        <v>×</v>
      </c>
      <c r="FY123" s="37" t="str">
        <f ca="1">IF(OR(FY$9="×",FY$10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〇")))</f>
        <v>×</v>
      </c>
    </row>
    <row r="124" spans="1:181">
      <c r="A124" s="16"/>
      <c r="B124" s="72" t="s">
        <v>44</v>
      </c>
      <c r="C124" s="73"/>
      <c r="D124" s="11" t="s">
        <v>165</v>
      </c>
      <c r="E124" s="10" t="str">
        <f>INDEX(施設情報!$D$1:$D$1000,MATCH(D124,施設情報!$C$1:$C$1000,0))</f>
        <v>1</v>
      </c>
      <c r="F124" s="11"/>
      <c r="G124" s="8" t="str">
        <f t="shared" si="62"/>
        <v>015-46391</v>
      </c>
      <c r="H124" s="10" t="str">
        <f t="shared" si="63"/>
        <v>015-46392</v>
      </c>
      <c r="I124" s="10" t="str">
        <f t="shared" si="64"/>
        <v>015-46393</v>
      </c>
      <c r="J124" s="10" t="str">
        <f t="shared" si="65"/>
        <v>015-46394</v>
      </c>
      <c r="K124" s="10" t="str">
        <f t="shared" si="66"/>
        <v>015-46395</v>
      </c>
      <c r="L124" s="10" t="str">
        <f t="shared" si="67"/>
        <v>015-46396</v>
      </c>
      <c r="M124" s="10" t="str">
        <f t="shared" si="68"/>
        <v>015-46397</v>
      </c>
      <c r="N124" s="36" t="str">
        <f ca="1">IF(OR(N$9="×",N$10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〇")))</f>
        <v>△</v>
      </c>
      <c r="O124" s="29" t="str">
        <f ca="1">IF(OR(O$9="×",O$10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〇")))</f>
        <v>△</v>
      </c>
      <c r="P124" s="29" t="str">
        <f ca="1">IF(OR(P$9="×",P$10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〇")))</f>
        <v>△</v>
      </c>
      <c r="Q124" s="29" t="str">
        <f ca="1">IF(OR(Q$9="×",Q$10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〇")))</f>
        <v>△</v>
      </c>
      <c r="R124" s="29" t="str">
        <f ca="1">IF(OR(R$9="×",R$10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〇")))</f>
        <v>△</v>
      </c>
      <c r="S124" s="29" t="str">
        <f ca="1">IF(OR(S$9="×",S$10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〇")))</f>
        <v>△</v>
      </c>
      <c r="T124" s="29" t="str">
        <f ca="1">IF(OR(T$9="×",T$10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〇")))</f>
        <v>△</v>
      </c>
      <c r="U124" s="29" t="str">
        <f ca="1">IF(OR(U$9="×",U$10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〇")))</f>
        <v>△</v>
      </c>
      <c r="V124" s="29" t="str">
        <f ca="1">IF(OR(V$9="×",V$10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〇")))</f>
        <v>△</v>
      </c>
      <c r="W124" s="28" t="str">
        <f ca="1">IF(OR(W$9="×",W$10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〇")))</f>
        <v>〇</v>
      </c>
      <c r="X124" s="29" t="str">
        <f ca="1">IF(OR(X$9="×",X$10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〇")))</f>
        <v>〇</v>
      </c>
      <c r="Y124" s="29" t="str">
        <f ca="1">IF(OR(Y$9="×",Y$10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〇")))</f>
        <v>〇</v>
      </c>
      <c r="Z124" s="30" t="str">
        <f ca="1">IF(OR(Z$9="×",Z$10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〇")))</f>
        <v>〇</v>
      </c>
      <c r="AA124" s="29" t="str">
        <f ca="1">IF(OR(AA$9="×",AA$10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〇")))</f>
        <v>〇</v>
      </c>
      <c r="AB124" s="29" t="str">
        <f ca="1">IF(OR(AB$9="×",AB$10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〇")))</f>
        <v>〇</v>
      </c>
      <c r="AC124" s="29" t="str">
        <f ca="1">IF(OR(AC$9="×",AC$10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〇")))</f>
        <v>〇</v>
      </c>
      <c r="AD124" s="29" t="str">
        <f ca="1">IF(OR(AD$9="×",AD$10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〇")))</f>
        <v>〇</v>
      </c>
      <c r="AE124" s="28" t="str">
        <f ca="1">IF(OR(AE$9="×",AE$10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〇")))</f>
        <v>△</v>
      </c>
      <c r="AF124" s="29" t="str">
        <f ca="1">IF(OR(AF$9="×",AF$10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〇")))</f>
        <v>△</v>
      </c>
      <c r="AG124" s="29" t="str">
        <f ca="1">IF(OR(AG$9="×",AG$10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〇")))</f>
        <v>△</v>
      </c>
      <c r="AH124" s="30" t="str">
        <f ca="1">IF(OR(AH$9="×",AH$10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〇")))</f>
        <v>△</v>
      </c>
      <c r="AI124" s="29" t="str">
        <f ca="1">IF(OR(AI$9="×",AI$10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〇")))</f>
        <v>△</v>
      </c>
      <c r="AJ124" s="29" t="str">
        <f ca="1">IF(OR(AJ$9="×",AJ$10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〇")))</f>
        <v>△</v>
      </c>
      <c r="AK124" s="37" t="str">
        <f ca="1">IF(OR(AK$9="×",AK$10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〇")))</f>
        <v>△</v>
      </c>
      <c r="AL124" s="36" t="str">
        <f ca="1">IF(OR(AL$9="×",AL$10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〇")))</f>
        <v>△</v>
      </c>
      <c r="AM124" s="29" t="str">
        <f ca="1">IF(OR(AM$9="×",AM$10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〇")))</f>
        <v>△</v>
      </c>
      <c r="AN124" s="29" t="str">
        <f ca="1">IF(OR(AN$9="×",AN$10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〇")))</f>
        <v>△</v>
      </c>
      <c r="AO124" s="29" t="str">
        <f ca="1">IF(OR(AO$9="×",AO$10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〇")))</f>
        <v>△</v>
      </c>
      <c r="AP124" s="29" t="str">
        <f ca="1">IF(OR(AP$9="×",AP$10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〇")))</f>
        <v>△</v>
      </c>
      <c r="AQ124" s="29" t="str">
        <f ca="1">IF(OR(AQ$9="×",AQ$10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〇")))</f>
        <v>△</v>
      </c>
      <c r="AR124" s="29" t="str">
        <f ca="1">IF(OR(AR$9="×",AR$10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〇")))</f>
        <v>△</v>
      </c>
      <c r="AS124" s="29" t="str">
        <f ca="1">IF(OR(AS$9="×",AS$10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〇")))</f>
        <v>△</v>
      </c>
      <c r="AT124" s="29" t="str">
        <f ca="1">IF(OR(AT$9="×",AT$10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〇")))</f>
        <v>△</v>
      </c>
      <c r="AU124" s="28" t="str">
        <f ca="1">IF(OR(AU$9="×",AU$10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〇")))</f>
        <v>〇</v>
      </c>
      <c r="AV124" s="29" t="str">
        <f ca="1">IF(OR(AV$9="×",AV$10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〇")))</f>
        <v>〇</v>
      </c>
      <c r="AW124" s="29" t="str">
        <f ca="1">IF(OR(AW$9="×",AW$10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〇")))</f>
        <v>〇</v>
      </c>
      <c r="AX124" s="30" t="str">
        <f ca="1">IF(OR(AX$9="×",AX$10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〇")))</f>
        <v>〇</v>
      </c>
      <c r="AY124" s="29" t="str">
        <f ca="1">IF(OR(AY$9="×",AY$10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〇")))</f>
        <v>〇</v>
      </c>
      <c r="AZ124" s="29" t="str">
        <f ca="1">IF(OR(AZ$9="×",AZ$10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〇")))</f>
        <v>〇</v>
      </c>
      <c r="BA124" s="29" t="str">
        <f ca="1">IF(OR(BA$9="×",BA$10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〇")))</f>
        <v>〇</v>
      </c>
      <c r="BB124" s="29" t="str">
        <f ca="1">IF(OR(BB$9="×",BB$10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〇")))</f>
        <v>〇</v>
      </c>
      <c r="BC124" s="28" t="str">
        <f ca="1">IF(OR(BC$9="×",BC$10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〇")))</f>
        <v>△</v>
      </c>
      <c r="BD124" s="29" t="str">
        <f ca="1">IF(OR(BD$9="×",BD$10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〇")))</f>
        <v>△</v>
      </c>
      <c r="BE124" s="29" t="str">
        <f ca="1">IF(OR(BE$9="×",BE$10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〇")))</f>
        <v>△</v>
      </c>
      <c r="BF124" s="30" t="str">
        <f ca="1">IF(OR(BF$9="×",BF$10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〇")))</f>
        <v>△</v>
      </c>
      <c r="BG124" s="29" t="str">
        <f ca="1">IF(OR(BG$9="×",BG$10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〇")))</f>
        <v>△</v>
      </c>
      <c r="BH124" s="29" t="str">
        <f ca="1">IF(OR(BH$9="×",BH$10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〇")))</f>
        <v>△</v>
      </c>
      <c r="BI124" s="37" t="str">
        <f ca="1">IF(OR(BI$9="×",BI$10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〇")))</f>
        <v>△</v>
      </c>
      <c r="BJ124" s="36" t="str">
        <f ca="1">IF(OR(BJ$9="×",BJ$10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〇")))</f>
        <v>△</v>
      </c>
      <c r="BK124" s="29" t="str">
        <f ca="1">IF(OR(BK$9="×",BK$10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〇")))</f>
        <v>△</v>
      </c>
      <c r="BL124" s="29" t="str">
        <f ca="1">IF(OR(BL$9="×",BL$10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〇")))</f>
        <v>△</v>
      </c>
      <c r="BM124" s="29" t="str">
        <f ca="1">IF(OR(BM$9="×",BM$10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〇")))</f>
        <v>△</v>
      </c>
      <c r="BN124" s="29" t="str">
        <f ca="1">IF(OR(BN$9="×",BN$10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〇")))</f>
        <v>△</v>
      </c>
      <c r="BO124" s="29" t="str">
        <f ca="1">IF(OR(BO$9="×",BO$10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〇")))</f>
        <v>△</v>
      </c>
      <c r="BP124" s="29" t="str">
        <f ca="1">IF(OR(BP$9="×",BP$10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〇")))</f>
        <v>△</v>
      </c>
      <c r="BQ124" s="29" t="str">
        <f ca="1">IF(OR(BQ$9="×",BQ$10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〇")))</f>
        <v>△</v>
      </c>
      <c r="BR124" s="29" t="str">
        <f ca="1">IF(OR(BR$9="×",BR$10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〇")))</f>
        <v>△</v>
      </c>
      <c r="BS124" s="28" t="str">
        <f ca="1">IF(OR(BS$9="×",BS$10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〇")))</f>
        <v>〇</v>
      </c>
      <c r="BT124" s="29" t="str">
        <f ca="1">IF(OR(BT$9="×",BT$10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〇")))</f>
        <v>〇</v>
      </c>
      <c r="BU124" s="29" t="str">
        <f ca="1">IF(OR(BU$9="×",BU$10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〇")))</f>
        <v>〇</v>
      </c>
      <c r="BV124" s="30" t="str">
        <f ca="1">IF(OR(BV$9="×",BV$10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〇")))</f>
        <v>〇</v>
      </c>
      <c r="BW124" s="29" t="str">
        <f ca="1">IF(OR(BW$9="×",BW$10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〇")))</f>
        <v>〇</v>
      </c>
      <c r="BX124" s="29" t="str">
        <f ca="1">IF(OR(BX$9="×",BX$10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〇")))</f>
        <v>〇</v>
      </c>
      <c r="BY124" s="29" t="str">
        <f ca="1">IF(OR(BY$9="×",BY$10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〇")))</f>
        <v>〇</v>
      </c>
      <c r="BZ124" s="29" t="str">
        <f ca="1">IF(OR(BZ$9="×",BZ$10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〇")))</f>
        <v>〇</v>
      </c>
      <c r="CA124" s="28" t="str">
        <f ca="1">IF(OR(CA$9="×",CA$10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〇")))</f>
        <v>△</v>
      </c>
      <c r="CB124" s="29" t="str">
        <f ca="1">IF(OR(CB$9="×",CB$10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〇")))</f>
        <v>△</v>
      </c>
      <c r="CC124" s="29" t="str">
        <f ca="1">IF(OR(CC$9="×",CC$10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〇")))</f>
        <v>△</v>
      </c>
      <c r="CD124" s="30" t="str">
        <f ca="1">IF(OR(CD$9="×",CD$10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〇")))</f>
        <v>△</v>
      </c>
      <c r="CE124" s="29" t="str">
        <f ca="1">IF(OR(CE$9="×",CE$10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〇")))</f>
        <v>△</v>
      </c>
      <c r="CF124" s="29" t="str">
        <f ca="1">IF(OR(CF$9="×",CF$10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〇")))</f>
        <v>△</v>
      </c>
      <c r="CG124" s="37" t="str">
        <f ca="1">IF(OR(CG$9="×",CG$10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〇")))</f>
        <v>△</v>
      </c>
      <c r="CH124" s="36" t="str">
        <f ca="1">IF(OR(CH$9="×",CH$10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〇")))</f>
        <v>△</v>
      </c>
      <c r="CI124" s="29" t="str">
        <f ca="1">IF(OR(CI$9="×",CI$10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〇")))</f>
        <v>△</v>
      </c>
      <c r="CJ124" s="29" t="str">
        <f ca="1">IF(OR(CJ$9="×",CJ$10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〇")))</f>
        <v>△</v>
      </c>
      <c r="CK124" s="29" t="str">
        <f ca="1">IF(OR(CK$9="×",CK$10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〇")))</f>
        <v>△</v>
      </c>
      <c r="CL124" s="29" t="str">
        <f ca="1">IF(OR(CL$9="×",CL$10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〇")))</f>
        <v>△</v>
      </c>
      <c r="CM124" s="29" t="str">
        <f ca="1">IF(OR(CM$9="×",CM$10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〇")))</f>
        <v>△</v>
      </c>
      <c r="CN124" s="29" t="str">
        <f ca="1">IF(OR(CN$9="×",CN$10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〇")))</f>
        <v>△</v>
      </c>
      <c r="CO124" s="29" t="str">
        <f ca="1">IF(OR(CO$9="×",CO$10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〇")))</f>
        <v>△</v>
      </c>
      <c r="CP124" s="29" t="str">
        <f ca="1">IF(OR(CP$9="×",CP$10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〇")))</f>
        <v>△</v>
      </c>
      <c r="CQ124" s="28" t="str">
        <f ca="1">IF(OR(CQ$9="×",CQ$10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〇")))</f>
        <v>〇</v>
      </c>
      <c r="CR124" s="29" t="str">
        <f ca="1">IF(OR(CR$9="×",CR$10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〇")))</f>
        <v>〇</v>
      </c>
      <c r="CS124" s="29" t="str">
        <f ca="1">IF(OR(CS$9="×",CS$10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〇")))</f>
        <v>〇</v>
      </c>
      <c r="CT124" s="30" t="str">
        <f ca="1">IF(OR(CT$9="×",CT$10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〇")))</f>
        <v>〇</v>
      </c>
      <c r="CU124" s="29" t="str">
        <f ca="1">IF(OR(CU$9="×",CU$10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〇")))</f>
        <v>〇</v>
      </c>
      <c r="CV124" s="29" t="str">
        <f ca="1">IF(OR(CV$9="×",CV$10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〇")))</f>
        <v>〇</v>
      </c>
      <c r="CW124" s="29" t="str">
        <f ca="1">IF(OR(CW$9="×",CW$10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〇")))</f>
        <v>〇</v>
      </c>
      <c r="CX124" s="29" t="str">
        <f ca="1">IF(OR(CX$9="×",CX$10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〇")))</f>
        <v>〇</v>
      </c>
      <c r="CY124" s="28" t="str">
        <f ca="1">IF(OR(CY$9="×",CY$10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〇")))</f>
        <v>△</v>
      </c>
      <c r="CZ124" s="29" t="str">
        <f ca="1">IF(OR(CZ$9="×",CZ$10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〇")))</f>
        <v>△</v>
      </c>
      <c r="DA124" s="29" t="str">
        <f ca="1">IF(OR(DA$9="×",DA$10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〇")))</f>
        <v>△</v>
      </c>
      <c r="DB124" s="30" t="str">
        <f ca="1">IF(OR(DB$9="×",DB$10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〇")))</f>
        <v>△</v>
      </c>
      <c r="DC124" s="29" t="str">
        <f ca="1">IF(OR(DC$9="×",DC$10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〇")))</f>
        <v>△</v>
      </c>
      <c r="DD124" s="29" t="str">
        <f ca="1">IF(OR(DD$9="×",DD$10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〇")))</f>
        <v>△</v>
      </c>
      <c r="DE124" s="37" t="str">
        <f ca="1">IF(OR(DE$9="×",DE$10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〇")))</f>
        <v>△</v>
      </c>
      <c r="DF124" s="36" t="str">
        <f ca="1">IF(OR(DF$9="×",DF$10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〇")))</f>
        <v>△</v>
      </c>
      <c r="DG124" s="29" t="str">
        <f ca="1">IF(OR(DG$9="×",DG$10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〇")))</f>
        <v>△</v>
      </c>
      <c r="DH124" s="29" t="str">
        <f ca="1">IF(OR(DH$9="×",DH$10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〇")))</f>
        <v>△</v>
      </c>
      <c r="DI124" s="29" t="str">
        <f ca="1">IF(OR(DI$9="×",DI$10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〇")))</f>
        <v>△</v>
      </c>
      <c r="DJ124" s="29" t="str">
        <f ca="1">IF(OR(DJ$9="×",DJ$10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〇")))</f>
        <v>△</v>
      </c>
      <c r="DK124" s="29" t="str">
        <f ca="1">IF(OR(DK$9="×",DK$10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〇")))</f>
        <v>△</v>
      </c>
      <c r="DL124" s="29" t="str">
        <f ca="1">IF(OR(DL$9="×",DL$10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〇")))</f>
        <v>△</v>
      </c>
      <c r="DM124" s="29" t="str">
        <f ca="1">IF(OR(DM$9="×",DM$10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〇")))</f>
        <v>△</v>
      </c>
      <c r="DN124" s="29" t="str">
        <f ca="1">IF(OR(DN$9="×",DN$10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〇")))</f>
        <v>△</v>
      </c>
      <c r="DO124" s="28" t="str">
        <f ca="1">IF(OR(DO$9="×",DO$10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〇")))</f>
        <v>〇</v>
      </c>
      <c r="DP124" s="29" t="str">
        <f ca="1">IF(OR(DP$9="×",DP$10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〇")))</f>
        <v>〇</v>
      </c>
      <c r="DQ124" s="29" t="str">
        <f ca="1">IF(OR(DQ$9="×",DQ$10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〇")))</f>
        <v>〇</v>
      </c>
      <c r="DR124" s="30" t="str">
        <f ca="1">IF(OR(DR$9="×",DR$10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〇")))</f>
        <v>〇</v>
      </c>
      <c r="DS124" s="29" t="str">
        <f ca="1">IF(OR(DS$9="×",DS$10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〇")))</f>
        <v>〇</v>
      </c>
      <c r="DT124" s="29" t="str">
        <f ca="1">IF(OR(DT$9="×",DT$10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〇")))</f>
        <v>〇</v>
      </c>
      <c r="DU124" s="29" t="str">
        <f ca="1">IF(OR(DU$9="×",DU$10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〇")))</f>
        <v>〇</v>
      </c>
      <c r="DV124" s="29" t="str">
        <f ca="1">IF(OR(DV$9="×",DV$10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〇")))</f>
        <v>〇</v>
      </c>
      <c r="DW124" s="28" t="str">
        <f ca="1">IF(OR(DW$9="×",DW$10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〇")))</f>
        <v>△</v>
      </c>
      <c r="DX124" s="29" t="str">
        <f ca="1">IF(OR(DX$9="×",DX$10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〇")))</f>
        <v>△</v>
      </c>
      <c r="DY124" s="29" t="str">
        <f ca="1">IF(OR(DY$9="×",DY$10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〇")))</f>
        <v>△</v>
      </c>
      <c r="DZ124" s="30" t="str">
        <f ca="1">IF(OR(DZ$9="×",DZ$10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〇")))</f>
        <v>△</v>
      </c>
      <c r="EA124" s="29" t="str">
        <f ca="1">IF(OR(EA$9="×",EA$10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〇")))</f>
        <v>△</v>
      </c>
      <c r="EB124" s="29" t="str">
        <f ca="1">IF(OR(EB$9="×",EB$10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〇")))</f>
        <v>△</v>
      </c>
      <c r="EC124" s="37" t="str">
        <f ca="1">IF(OR(EC$9="×",EC$10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〇")))</f>
        <v>△</v>
      </c>
      <c r="ED124" s="36" t="str">
        <f ca="1">IF(OR(ED$9="×",ED$10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〇")))</f>
        <v>×</v>
      </c>
      <c r="EE124" s="29" t="str">
        <f ca="1">IF(OR(EE$9="×",EE$10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〇")))</f>
        <v>×</v>
      </c>
      <c r="EF124" s="29" t="str">
        <f ca="1">IF(OR(EF$9="×",EF$10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〇")))</f>
        <v>×</v>
      </c>
      <c r="EG124" s="29" t="str">
        <f ca="1">IF(OR(EG$9="×",EG$10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〇")))</f>
        <v>×</v>
      </c>
      <c r="EH124" s="29" t="str">
        <f ca="1">IF(OR(EH$9="×",EH$10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〇")))</f>
        <v>×</v>
      </c>
      <c r="EI124" s="29" t="str">
        <f ca="1">IF(OR(EI$9="×",EI$10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〇")))</f>
        <v>×</v>
      </c>
      <c r="EJ124" s="29" t="str">
        <f ca="1">IF(OR(EJ$9="×",EJ$10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〇")))</f>
        <v>×</v>
      </c>
      <c r="EK124" s="29" t="str">
        <f ca="1">IF(OR(EK$9="×",EK$10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〇")))</f>
        <v>×</v>
      </c>
      <c r="EL124" s="29" t="str">
        <f ca="1">IF(OR(EL$9="×",EL$10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〇")))</f>
        <v>×</v>
      </c>
      <c r="EM124" s="28" t="str">
        <f ca="1">IF(OR(EM$9="×",EM$10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〇")))</f>
        <v>×</v>
      </c>
      <c r="EN124" s="29" t="str">
        <f ca="1">IF(OR(EN$9="×",EN$10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〇")))</f>
        <v>×</v>
      </c>
      <c r="EO124" s="29" t="str">
        <f ca="1">IF(OR(EO$9="×",EO$10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〇")))</f>
        <v>×</v>
      </c>
      <c r="EP124" s="30" t="str">
        <f ca="1">IF(OR(EP$9="×",EP$10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〇")))</f>
        <v>×</v>
      </c>
      <c r="EQ124" s="29" t="str">
        <f ca="1">IF(OR(EQ$9="×",EQ$10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〇")))</f>
        <v>×</v>
      </c>
      <c r="ER124" s="29" t="str">
        <f ca="1">IF(OR(ER$9="×",ER$10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〇")))</f>
        <v>×</v>
      </c>
      <c r="ES124" s="29" t="str">
        <f ca="1">IF(OR(ES$9="×",ES$10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〇")))</f>
        <v>×</v>
      </c>
      <c r="ET124" s="29" t="str">
        <f ca="1">IF(OR(ET$9="×",ET$10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〇")))</f>
        <v>×</v>
      </c>
      <c r="EU124" s="28" t="str">
        <f ca="1">IF(OR(EU$9="×",EU$10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〇")))</f>
        <v>×</v>
      </c>
      <c r="EV124" s="29" t="str">
        <f ca="1">IF(OR(EV$9="×",EV$10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〇")))</f>
        <v>×</v>
      </c>
      <c r="EW124" s="29" t="str">
        <f ca="1">IF(OR(EW$9="×",EW$10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〇")))</f>
        <v>×</v>
      </c>
      <c r="EX124" s="30" t="str">
        <f ca="1">IF(OR(EX$9="×",EX$10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〇")))</f>
        <v>×</v>
      </c>
      <c r="EY124" s="29" t="str">
        <f ca="1">IF(OR(EY$9="×",EY$10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〇")))</f>
        <v>×</v>
      </c>
      <c r="EZ124" s="29" t="str">
        <f ca="1">IF(OR(EZ$9="×",EZ$10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〇")))</f>
        <v>×</v>
      </c>
      <c r="FA124" s="37" t="str">
        <f ca="1">IF(OR(FA$9="×",FA$10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〇")))</f>
        <v>×</v>
      </c>
      <c r="FB124" s="36" t="str">
        <f ca="1">IF(OR(FB$9="×",FB$10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〇")))</f>
        <v>×</v>
      </c>
      <c r="FC124" s="29" t="str">
        <f ca="1">IF(OR(FC$9="×",FC$10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〇")))</f>
        <v>×</v>
      </c>
      <c r="FD124" s="29" t="str">
        <f ca="1">IF(OR(FD$9="×",FD$10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〇")))</f>
        <v>×</v>
      </c>
      <c r="FE124" s="29" t="str">
        <f ca="1">IF(OR(FE$9="×",FE$10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〇")))</f>
        <v>×</v>
      </c>
      <c r="FF124" s="29" t="str">
        <f ca="1">IF(OR(FF$9="×",FF$10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〇")))</f>
        <v>×</v>
      </c>
      <c r="FG124" s="29" t="str">
        <f ca="1">IF(OR(FG$9="×",FG$10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〇")))</f>
        <v>×</v>
      </c>
      <c r="FH124" s="29" t="str">
        <f ca="1">IF(OR(FH$9="×",FH$10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〇")))</f>
        <v>×</v>
      </c>
      <c r="FI124" s="29" t="str">
        <f ca="1">IF(OR(FI$9="×",FI$10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〇")))</f>
        <v>×</v>
      </c>
      <c r="FJ124" s="29" t="str">
        <f ca="1">IF(OR(FJ$9="×",FJ$10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〇")))</f>
        <v>×</v>
      </c>
      <c r="FK124" s="28" t="str">
        <f ca="1">IF(OR(FK$9="×",FK$10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〇")))</f>
        <v>×</v>
      </c>
      <c r="FL124" s="29" t="str">
        <f ca="1">IF(OR(FL$9="×",FL$10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〇")))</f>
        <v>×</v>
      </c>
      <c r="FM124" s="29" t="str">
        <f ca="1">IF(OR(FM$9="×",FM$10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〇")))</f>
        <v>×</v>
      </c>
      <c r="FN124" s="30" t="str">
        <f ca="1">IF(OR(FN$9="×",FN$10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〇")))</f>
        <v>×</v>
      </c>
      <c r="FO124" s="29" t="str">
        <f ca="1">IF(OR(FO$9="×",FO$10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〇")))</f>
        <v>×</v>
      </c>
      <c r="FP124" s="29" t="str">
        <f ca="1">IF(OR(FP$9="×",FP$10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〇")))</f>
        <v>×</v>
      </c>
      <c r="FQ124" s="29" t="str">
        <f ca="1">IF(OR(FQ$9="×",FQ$10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〇")))</f>
        <v>×</v>
      </c>
      <c r="FR124" s="29" t="str">
        <f ca="1">IF(OR(FR$9="×",FR$10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〇")))</f>
        <v>×</v>
      </c>
      <c r="FS124" s="28" t="str">
        <f ca="1">IF(OR(FS$9="×",FS$10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〇")))</f>
        <v>×</v>
      </c>
      <c r="FT124" s="29" t="str">
        <f ca="1">IF(OR(FT$9="×",FT$10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〇")))</f>
        <v>×</v>
      </c>
      <c r="FU124" s="29" t="str">
        <f ca="1">IF(OR(FU$9="×",FU$10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〇")))</f>
        <v>×</v>
      </c>
      <c r="FV124" s="30" t="str">
        <f ca="1">IF(OR(FV$9="×",FV$10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〇")))</f>
        <v>×</v>
      </c>
      <c r="FW124" s="29" t="str">
        <f ca="1">IF(OR(FW$9="×",FW$10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〇")))</f>
        <v>×</v>
      </c>
      <c r="FX124" s="29" t="str">
        <f ca="1">IF(OR(FX$9="×",FX$10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〇")))</f>
        <v>×</v>
      </c>
      <c r="FY124" s="37" t="str">
        <f ca="1">IF(OR(FY$9="×",FY$10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〇")))</f>
        <v>×</v>
      </c>
    </row>
    <row r="125" spans="1:181">
      <c r="A125" s="16"/>
      <c r="B125" s="72" t="s">
        <v>418</v>
      </c>
      <c r="C125" s="73"/>
      <c r="D125" s="11" t="s">
        <v>166</v>
      </c>
      <c r="E125" s="10" t="str">
        <f>INDEX(施設情報!$D$1:$D$1000,MATCH(D125,施設情報!$C$1:$C$1000,0))</f>
        <v>1</v>
      </c>
      <c r="F125" s="11"/>
      <c r="G125" s="8" t="str">
        <f t="shared" si="62"/>
        <v>016-46391</v>
      </c>
      <c r="H125" s="10" t="str">
        <f t="shared" si="63"/>
        <v>016-46392</v>
      </c>
      <c r="I125" s="10" t="str">
        <f t="shared" si="64"/>
        <v>016-46393</v>
      </c>
      <c r="J125" s="10" t="str">
        <f t="shared" si="65"/>
        <v>016-46394</v>
      </c>
      <c r="K125" s="10" t="str">
        <f t="shared" si="66"/>
        <v>016-46395</v>
      </c>
      <c r="L125" s="10" t="str">
        <f t="shared" si="67"/>
        <v>016-46396</v>
      </c>
      <c r="M125" s="10" t="str">
        <f t="shared" si="68"/>
        <v>016-46397</v>
      </c>
      <c r="N125" s="36" t="str">
        <f ca="1">IF(OR(N$9="×",N$10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〇")))</f>
        <v>△</v>
      </c>
      <c r="O125" s="29" t="str">
        <f ca="1">IF(OR(O$9="×",O$10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〇")))</f>
        <v>△</v>
      </c>
      <c r="P125" s="29" t="str">
        <f ca="1">IF(OR(P$9="×",P$10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〇")))</f>
        <v>△</v>
      </c>
      <c r="Q125" s="29" t="str">
        <f ca="1">IF(OR(Q$9="×",Q$10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〇")))</f>
        <v>△</v>
      </c>
      <c r="R125" s="29" t="str">
        <f ca="1">IF(OR(R$9="×",R$10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〇")))</f>
        <v>△</v>
      </c>
      <c r="S125" s="29" t="str">
        <f ca="1">IF(OR(S$9="×",S$10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〇")))</f>
        <v>△</v>
      </c>
      <c r="T125" s="29" t="str">
        <f ca="1">IF(OR(T$9="×",T$10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〇")))</f>
        <v>△</v>
      </c>
      <c r="U125" s="29" t="str">
        <f ca="1">IF(OR(U$9="×",U$10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〇")))</f>
        <v>△</v>
      </c>
      <c r="V125" s="29" t="str">
        <f ca="1">IF(OR(V$9="×",V$10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〇")))</f>
        <v>△</v>
      </c>
      <c r="W125" s="28" t="str">
        <f ca="1">IF(OR(W$9="×",W$10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〇")))</f>
        <v>〇</v>
      </c>
      <c r="X125" s="29" t="str">
        <f ca="1">IF(OR(X$9="×",X$10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〇")))</f>
        <v>〇</v>
      </c>
      <c r="Y125" s="29" t="str">
        <f ca="1">IF(OR(Y$9="×",Y$10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〇")))</f>
        <v>〇</v>
      </c>
      <c r="Z125" s="30" t="str">
        <f ca="1">IF(OR(Z$9="×",Z$10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〇")))</f>
        <v>〇</v>
      </c>
      <c r="AA125" s="29" t="str">
        <f ca="1">IF(OR(AA$9="×",AA$10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〇")))</f>
        <v>〇</v>
      </c>
      <c r="AB125" s="29" t="str">
        <f ca="1">IF(OR(AB$9="×",AB$10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〇")))</f>
        <v>〇</v>
      </c>
      <c r="AC125" s="29" t="str">
        <f ca="1">IF(OR(AC$9="×",AC$10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〇")))</f>
        <v>〇</v>
      </c>
      <c r="AD125" s="29" t="str">
        <f ca="1">IF(OR(AD$9="×",AD$10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〇")))</f>
        <v>〇</v>
      </c>
      <c r="AE125" s="28" t="str">
        <f ca="1">IF(OR(AE$9="×",AE$10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〇")))</f>
        <v>△</v>
      </c>
      <c r="AF125" s="29" t="str">
        <f ca="1">IF(OR(AF$9="×",AF$10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〇")))</f>
        <v>△</v>
      </c>
      <c r="AG125" s="29" t="str">
        <f ca="1">IF(OR(AG$9="×",AG$10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〇")))</f>
        <v>△</v>
      </c>
      <c r="AH125" s="30" t="str">
        <f ca="1">IF(OR(AH$9="×",AH$10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〇")))</f>
        <v>△</v>
      </c>
      <c r="AI125" s="29" t="str">
        <f ca="1">IF(OR(AI$9="×",AI$10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〇")))</f>
        <v>△</v>
      </c>
      <c r="AJ125" s="29" t="str">
        <f ca="1">IF(OR(AJ$9="×",AJ$10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〇")))</f>
        <v>△</v>
      </c>
      <c r="AK125" s="37" t="str">
        <f ca="1">IF(OR(AK$9="×",AK$10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〇")))</f>
        <v>△</v>
      </c>
      <c r="AL125" s="36" t="str">
        <f ca="1">IF(OR(AL$9="×",AL$10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〇")))</f>
        <v>△</v>
      </c>
      <c r="AM125" s="29" t="str">
        <f ca="1">IF(OR(AM$9="×",AM$10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〇")))</f>
        <v>△</v>
      </c>
      <c r="AN125" s="29" t="str">
        <f ca="1">IF(OR(AN$9="×",AN$10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〇")))</f>
        <v>△</v>
      </c>
      <c r="AO125" s="29" t="str">
        <f ca="1">IF(OR(AO$9="×",AO$10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〇")))</f>
        <v>△</v>
      </c>
      <c r="AP125" s="29" t="str">
        <f ca="1">IF(OR(AP$9="×",AP$10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〇")))</f>
        <v>△</v>
      </c>
      <c r="AQ125" s="29" t="str">
        <f ca="1">IF(OR(AQ$9="×",AQ$10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〇")))</f>
        <v>△</v>
      </c>
      <c r="AR125" s="29" t="str">
        <f ca="1">IF(OR(AR$9="×",AR$10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〇")))</f>
        <v>△</v>
      </c>
      <c r="AS125" s="29" t="str">
        <f ca="1">IF(OR(AS$9="×",AS$10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〇")))</f>
        <v>△</v>
      </c>
      <c r="AT125" s="29" t="str">
        <f ca="1">IF(OR(AT$9="×",AT$10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〇")))</f>
        <v>△</v>
      </c>
      <c r="AU125" s="28" t="str">
        <f ca="1">IF(OR(AU$9="×",AU$10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〇")))</f>
        <v>〇</v>
      </c>
      <c r="AV125" s="29" t="str">
        <f ca="1">IF(OR(AV$9="×",AV$10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〇")))</f>
        <v>〇</v>
      </c>
      <c r="AW125" s="29" t="str">
        <f ca="1">IF(OR(AW$9="×",AW$10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〇")))</f>
        <v>〇</v>
      </c>
      <c r="AX125" s="30" t="str">
        <f ca="1">IF(OR(AX$9="×",AX$10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〇")))</f>
        <v>〇</v>
      </c>
      <c r="AY125" s="29" t="str">
        <f ca="1">IF(OR(AY$9="×",AY$10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〇")))</f>
        <v>〇</v>
      </c>
      <c r="AZ125" s="29" t="str">
        <f ca="1">IF(OR(AZ$9="×",AZ$10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〇")))</f>
        <v>〇</v>
      </c>
      <c r="BA125" s="29" t="str">
        <f ca="1">IF(OR(BA$9="×",BA$10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〇")))</f>
        <v>〇</v>
      </c>
      <c r="BB125" s="29" t="str">
        <f ca="1">IF(OR(BB$9="×",BB$10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〇")))</f>
        <v>〇</v>
      </c>
      <c r="BC125" s="28" t="str">
        <f ca="1">IF(OR(BC$9="×",BC$10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〇")))</f>
        <v>△</v>
      </c>
      <c r="BD125" s="29" t="str">
        <f ca="1">IF(OR(BD$9="×",BD$10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〇")))</f>
        <v>△</v>
      </c>
      <c r="BE125" s="29" t="str">
        <f ca="1">IF(OR(BE$9="×",BE$10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〇")))</f>
        <v>△</v>
      </c>
      <c r="BF125" s="30" t="str">
        <f ca="1">IF(OR(BF$9="×",BF$10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〇")))</f>
        <v>△</v>
      </c>
      <c r="BG125" s="29" t="str">
        <f ca="1">IF(OR(BG$9="×",BG$10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〇")))</f>
        <v>△</v>
      </c>
      <c r="BH125" s="29" t="str">
        <f ca="1">IF(OR(BH$9="×",BH$10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〇")))</f>
        <v>△</v>
      </c>
      <c r="BI125" s="37" t="str">
        <f ca="1">IF(OR(BI$9="×",BI$10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〇")))</f>
        <v>△</v>
      </c>
      <c r="BJ125" s="36" t="str">
        <f ca="1">IF(OR(BJ$9="×",BJ$10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〇")))</f>
        <v>△</v>
      </c>
      <c r="BK125" s="29" t="str">
        <f ca="1">IF(OR(BK$9="×",BK$10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〇")))</f>
        <v>△</v>
      </c>
      <c r="BL125" s="29" t="str">
        <f ca="1">IF(OR(BL$9="×",BL$10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〇")))</f>
        <v>△</v>
      </c>
      <c r="BM125" s="29" t="str">
        <f ca="1">IF(OR(BM$9="×",BM$10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〇")))</f>
        <v>△</v>
      </c>
      <c r="BN125" s="29" t="str">
        <f ca="1">IF(OR(BN$9="×",BN$10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〇")))</f>
        <v>△</v>
      </c>
      <c r="BO125" s="29" t="str">
        <f ca="1">IF(OR(BO$9="×",BO$10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〇")))</f>
        <v>△</v>
      </c>
      <c r="BP125" s="29" t="str">
        <f ca="1">IF(OR(BP$9="×",BP$10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〇")))</f>
        <v>△</v>
      </c>
      <c r="BQ125" s="29" t="str">
        <f ca="1">IF(OR(BQ$9="×",BQ$10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〇")))</f>
        <v>△</v>
      </c>
      <c r="BR125" s="29" t="str">
        <f ca="1">IF(OR(BR$9="×",BR$10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〇")))</f>
        <v>△</v>
      </c>
      <c r="BS125" s="28" t="str">
        <f ca="1">IF(OR(BS$9="×",BS$10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〇")))</f>
        <v>〇</v>
      </c>
      <c r="BT125" s="29" t="str">
        <f ca="1">IF(OR(BT$9="×",BT$10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〇")))</f>
        <v>〇</v>
      </c>
      <c r="BU125" s="29" t="str">
        <f ca="1">IF(OR(BU$9="×",BU$10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〇")))</f>
        <v>〇</v>
      </c>
      <c r="BV125" s="30" t="str">
        <f ca="1">IF(OR(BV$9="×",BV$10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〇")))</f>
        <v>〇</v>
      </c>
      <c r="BW125" s="29" t="str">
        <f ca="1">IF(OR(BW$9="×",BW$10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〇")))</f>
        <v>〇</v>
      </c>
      <c r="BX125" s="29" t="str">
        <f ca="1">IF(OR(BX$9="×",BX$10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〇")))</f>
        <v>〇</v>
      </c>
      <c r="BY125" s="29" t="str">
        <f ca="1">IF(OR(BY$9="×",BY$10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〇")))</f>
        <v>〇</v>
      </c>
      <c r="BZ125" s="29" t="str">
        <f ca="1">IF(OR(BZ$9="×",BZ$10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〇")))</f>
        <v>〇</v>
      </c>
      <c r="CA125" s="28" t="str">
        <f ca="1">IF(OR(CA$9="×",CA$10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〇")))</f>
        <v>△</v>
      </c>
      <c r="CB125" s="29" t="str">
        <f ca="1">IF(OR(CB$9="×",CB$10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〇")))</f>
        <v>△</v>
      </c>
      <c r="CC125" s="29" t="str">
        <f ca="1">IF(OR(CC$9="×",CC$10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〇")))</f>
        <v>△</v>
      </c>
      <c r="CD125" s="30" t="str">
        <f ca="1">IF(OR(CD$9="×",CD$10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〇")))</f>
        <v>△</v>
      </c>
      <c r="CE125" s="29" t="str">
        <f ca="1">IF(OR(CE$9="×",CE$10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〇")))</f>
        <v>△</v>
      </c>
      <c r="CF125" s="29" t="str">
        <f ca="1">IF(OR(CF$9="×",CF$10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〇")))</f>
        <v>△</v>
      </c>
      <c r="CG125" s="37" t="str">
        <f ca="1">IF(OR(CG$9="×",CG$10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〇")))</f>
        <v>△</v>
      </c>
      <c r="CH125" s="36" t="str">
        <f ca="1">IF(OR(CH$9="×",CH$10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〇")))</f>
        <v>△</v>
      </c>
      <c r="CI125" s="29" t="str">
        <f ca="1">IF(OR(CI$9="×",CI$10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〇")))</f>
        <v>△</v>
      </c>
      <c r="CJ125" s="29" t="str">
        <f ca="1">IF(OR(CJ$9="×",CJ$10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〇")))</f>
        <v>△</v>
      </c>
      <c r="CK125" s="29" t="str">
        <f ca="1">IF(OR(CK$9="×",CK$10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〇")))</f>
        <v>△</v>
      </c>
      <c r="CL125" s="29" t="str">
        <f ca="1">IF(OR(CL$9="×",CL$10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〇")))</f>
        <v>△</v>
      </c>
      <c r="CM125" s="29" t="str">
        <f ca="1">IF(OR(CM$9="×",CM$10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〇")))</f>
        <v>△</v>
      </c>
      <c r="CN125" s="29" t="str">
        <f ca="1">IF(OR(CN$9="×",CN$10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〇")))</f>
        <v>△</v>
      </c>
      <c r="CO125" s="29" t="str">
        <f ca="1">IF(OR(CO$9="×",CO$10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〇")))</f>
        <v>△</v>
      </c>
      <c r="CP125" s="29" t="str">
        <f ca="1">IF(OR(CP$9="×",CP$10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〇")))</f>
        <v>△</v>
      </c>
      <c r="CQ125" s="28" t="str">
        <f ca="1">IF(OR(CQ$9="×",CQ$10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〇")))</f>
        <v>〇</v>
      </c>
      <c r="CR125" s="29" t="str">
        <f ca="1">IF(OR(CR$9="×",CR$10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〇")))</f>
        <v>〇</v>
      </c>
      <c r="CS125" s="29" t="str">
        <f ca="1">IF(OR(CS$9="×",CS$10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〇")))</f>
        <v>〇</v>
      </c>
      <c r="CT125" s="30" t="str">
        <f ca="1">IF(OR(CT$9="×",CT$10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〇")))</f>
        <v>〇</v>
      </c>
      <c r="CU125" s="29" t="str">
        <f ca="1">IF(OR(CU$9="×",CU$10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〇")))</f>
        <v>〇</v>
      </c>
      <c r="CV125" s="29" t="str">
        <f ca="1">IF(OR(CV$9="×",CV$10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〇")))</f>
        <v>〇</v>
      </c>
      <c r="CW125" s="29" t="str">
        <f ca="1">IF(OR(CW$9="×",CW$10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〇")))</f>
        <v>〇</v>
      </c>
      <c r="CX125" s="29" t="str">
        <f ca="1">IF(OR(CX$9="×",CX$10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〇")))</f>
        <v>〇</v>
      </c>
      <c r="CY125" s="28" t="str">
        <f ca="1">IF(OR(CY$9="×",CY$10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〇")))</f>
        <v>△</v>
      </c>
      <c r="CZ125" s="29" t="str">
        <f ca="1">IF(OR(CZ$9="×",CZ$10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〇")))</f>
        <v>△</v>
      </c>
      <c r="DA125" s="29" t="str">
        <f ca="1">IF(OR(DA$9="×",DA$10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〇")))</f>
        <v>△</v>
      </c>
      <c r="DB125" s="30" t="str">
        <f ca="1">IF(OR(DB$9="×",DB$10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〇")))</f>
        <v>△</v>
      </c>
      <c r="DC125" s="29" t="str">
        <f ca="1">IF(OR(DC$9="×",DC$10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〇")))</f>
        <v>△</v>
      </c>
      <c r="DD125" s="29" t="str">
        <f ca="1">IF(OR(DD$9="×",DD$10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〇")))</f>
        <v>△</v>
      </c>
      <c r="DE125" s="37" t="str">
        <f ca="1">IF(OR(DE$9="×",DE$10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〇")))</f>
        <v>△</v>
      </c>
      <c r="DF125" s="36" t="str">
        <f ca="1">IF(OR(DF$9="×",DF$10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〇")))</f>
        <v>△</v>
      </c>
      <c r="DG125" s="29" t="str">
        <f ca="1">IF(OR(DG$9="×",DG$10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〇")))</f>
        <v>△</v>
      </c>
      <c r="DH125" s="29" t="str">
        <f ca="1">IF(OR(DH$9="×",DH$10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〇")))</f>
        <v>△</v>
      </c>
      <c r="DI125" s="29" t="str">
        <f ca="1">IF(OR(DI$9="×",DI$10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〇")))</f>
        <v>△</v>
      </c>
      <c r="DJ125" s="29" t="str">
        <f ca="1">IF(OR(DJ$9="×",DJ$10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〇")))</f>
        <v>△</v>
      </c>
      <c r="DK125" s="29" t="str">
        <f ca="1">IF(OR(DK$9="×",DK$10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〇")))</f>
        <v>△</v>
      </c>
      <c r="DL125" s="29" t="str">
        <f ca="1">IF(OR(DL$9="×",DL$10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〇")))</f>
        <v>△</v>
      </c>
      <c r="DM125" s="29" t="str">
        <f ca="1">IF(OR(DM$9="×",DM$10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〇")))</f>
        <v>△</v>
      </c>
      <c r="DN125" s="29" t="str">
        <f ca="1">IF(OR(DN$9="×",DN$10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〇")))</f>
        <v>△</v>
      </c>
      <c r="DO125" s="28" t="str">
        <f ca="1">IF(OR(DO$9="×",DO$10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〇")))</f>
        <v>〇</v>
      </c>
      <c r="DP125" s="29" t="str">
        <f ca="1">IF(OR(DP$9="×",DP$10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〇")))</f>
        <v>〇</v>
      </c>
      <c r="DQ125" s="29" t="str">
        <f ca="1">IF(OR(DQ$9="×",DQ$10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〇")))</f>
        <v>〇</v>
      </c>
      <c r="DR125" s="30" t="str">
        <f ca="1">IF(OR(DR$9="×",DR$10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〇")))</f>
        <v>〇</v>
      </c>
      <c r="DS125" s="29" t="str">
        <f ca="1">IF(OR(DS$9="×",DS$10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〇")))</f>
        <v>〇</v>
      </c>
      <c r="DT125" s="29" t="str">
        <f ca="1">IF(OR(DT$9="×",DT$10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〇")))</f>
        <v>〇</v>
      </c>
      <c r="DU125" s="29" t="str">
        <f ca="1">IF(OR(DU$9="×",DU$10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〇")))</f>
        <v>〇</v>
      </c>
      <c r="DV125" s="29" t="str">
        <f ca="1">IF(OR(DV$9="×",DV$10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〇")))</f>
        <v>〇</v>
      </c>
      <c r="DW125" s="28" t="str">
        <f ca="1">IF(OR(DW$9="×",DW$10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〇")))</f>
        <v>△</v>
      </c>
      <c r="DX125" s="29" t="str">
        <f ca="1">IF(OR(DX$9="×",DX$10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〇")))</f>
        <v>△</v>
      </c>
      <c r="DY125" s="29" t="str">
        <f ca="1">IF(OR(DY$9="×",DY$10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〇")))</f>
        <v>△</v>
      </c>
      <c r="DZ125" s="30" t="str">
        <f ca="1">IF(OR(DZ$9="×",DZ$10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〇")))</f>
        <v>△</v>
      </c>
      <c r="EA125" s="29" t="str">
        <f ca="1">IF(OR(EA$9="×",EA$10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〇")))</f>
        <v>△</v>
      </c>
      <c r="EB125" s="29" t="str">
        <f ca="1">IF(OR(EB$9="×",EB$10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〇")))</f>
        <v>△</v>
      </c>
      <c r="EC125" s="37" t="str">
        <f ca="1">IF(OR(EC$9="×",EC$10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〇")))</f>
        <v>△</v>
      </c>
      <c r="ED125" s="36" t="str">
        <f ca="1">IF(OR(ED$9="×",ED$10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〇")))</f>
        <v>×</v>
      </c>
      <c r="EE125" s="29" t="str">
        <f ca="1">IF(OR(EE$9="×",EE$10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〇")))</f>
        <v>×</v>
      </c>
      <c r="EF125" s="29" t="str">
        <f ca="1">IF(OR(EF$9="×",EF$10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〇")))</f>
        <v>×</v>
      </c>
      <c r="EG125" s="29" t="str">
        <f ca="1">IF(OR(EG$9="×",EG$10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〇")))</f>
        <v>×</v>
      </c>
      <c r="EH125" s="29" t="str">
        <f ca="1">IF(OR(EH$9="×",EH$10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〇")))</f>
        <v>×</v>
      </c>
      <c r="EI125" s="29" t="str">
        <f ca="1">IF(OR(EI$9="×",EI$10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〇")))</f>
        <v>×</v>
      </c>
      <c r="EJ125" s="29" t="str">
        <f ca="1">IF(OR(EJ$9="×",EJ$10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〇")))</f>
        <v>×</v>
      </c>
      <c r="EK125" s="29" t="str">
        <f ca="1">IF(OR(EK$9="×",EK$10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〇")))</f>
        <v>×</v>
      </c>
      <c r="EL125" s="29" t="str">
        <f ca="1">IF(OR(EL$9="×",EL$10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〇")))</f>
        <v>×</v>
      </c>
      <c r="EM125" s="28" t="str">
        <f ca="1">IF(OR(EM$9="×",EM$10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〇")))</f>
        <v>×</v>
      </c>
      <c r="EN125" s="29" t="str">
        <f ca="1">IF(OR(EN$9="×",EN$10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〇")))</f>
        <v>×</v>
      </c>
      <c r="EO125" s="29" t="str">
        <f ca="1">IF(OR(EO$9="×",EO$10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〇")))</f>
        <v>×</v>
      </c>
      <c r="EP125" s="30" t="str">
        <f ca="1">IF(OR(EP$9="×",EP$10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〇")))</f>
        <v>×</v>
      </c>
      <c r="EQ125" s="29" t="str">
        <f ca="1">IF(OR(EQ$9="×",EQ$10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〇")))</f>
        <v>×</v>
      </c>
      <c r="ER125" s="29" t="str">
        <f ca="1">IF(OR(ER$9="×",ER$10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〇")))</f>
        <v>×</v>
      </c>
      <c r="ES125" s="29" t="str">
        <f ca="1">IF(OR(ES$9="×",ES$10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〇")))</f>
        <v>×</v>
      </c>
      <c r="ET125" s="29" t="str">
        <f ca="1">IF(OR(ET$9="×",ET$10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〇")))</f>
        <v>×</v>
      </c>
      <c r="EU125" s="28" t="str">
        <f ca="1">IF(OR(EU$9="×",EU$10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〇")))</f>
        <v>×</v>
      </c>
      <c r="EV125" s="29" t="str">
        <f ca="1">IF(OR(EV$9="×",EV$10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〇")))</f>
        <v>×</v>
      </c>
      <c r="EW125" s="29" t="str">
        <f ca="1">IF(OR(EW$9="×",EW$10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〇")))</f>
        <v>×</v>
      </c>
      <c r="EX125" s="30" t="str">
        <f ca="1">IF(OR(EX$9="×",EX$10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〇")))</f>
        <v>×</v>
      </c>
      <c r="EY125" s="29" t="str">
        <f ca="1">IF(OR(EY$9="×",EY$10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〇")))</f>
        <v>×</v>
      </c>
      <c r="EZ125" s="29" t="str">
        <f ca="1">IF(OR(EZ$9="×",EZ$10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〇")))</f>
        <v>×</v>
      </c>
      <c r="FA125" s="37" t="str">
        <f ca="1">IF(OR(FA$9="×",FA$10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〇")))</f>
        <v>×</v>
      </c>
      <c r="FB125" s="36" t="str">
        <f ca="1">IF(OR(FB$9="×",FB$10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〇")))</f>
        <v>×</v>
      </c>
      <c r="FC125" s="29" t="str">
        <f ca="1">IF(OR(FC$9="×",FC$10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〇")))</f>
        <v>×</v>
      </c>
      <c r="FD125" s="29" t="str">
        <f ca="1">IF(OR(FD$9="×",FD$10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〇")))</f>
        <v>×</v>
      </c>
      <c r="FE125" s="29" t="str">
        <f ca="1">IF(OR(FE$9="×",FE$10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〇")))</f>
        <v>×</v>
      </c>
      <c r="FF125" s="29" t="str">
        <f ca="1">IF(OR(FF$9="×",FF$10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〇")))</f>
        <v>×</v>
      </c>
      <c r="FG125" s="29" t="str">
        <f ca="1">IF(OR(FG$9="×",FG$10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〇")))</f>
        <v>×</v>
      </c>
      <c r="FH125" s="29" t="str">
        <f ca="1">IF(OR(FH$9="×",FH$10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〇")))</f>
        <v>×</v>
      </c>
      <c r="FI125" s="29" t="str">
        <f ca="1">IF(OR(FI$9="×",FI$10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〇")))</f>
        <v>×</v>
      </c>
      <c r="FJ125" s="29" t="str">
        <f ca="1">IF(OR(FJ$9="×",FJ$10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〇")))</f>
        <v>×</v>
      </c>
      <c r="FK125" s="28" t="str">
        <f ca="1">IF(OR(FK$9="×",FK$10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〇")))</f>
        <v>×</v>
      </c>
      <c r="FL125" s="29" t="str">
        <f ca="1">IF(OR(FL$9="×",FL$10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〇")))</f>
        <v>×</v>
      </c>
      <c r="FM125" s="29" t="str">
        <f ca="1">IF(OR(FM$9="×",FM$10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〇")))</f>
        <v>×</v>
      </c>
      <c r="FN125" s="30" t="str">
        <f ca="1">IF(OR(FN$9="×",FN$10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〇")))</f>
        <v>×</v>
      </c>
      <c r="FO125" s="29" t="str">
        <f ca="1">IF(OR(FO$9="×",FO$10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〇")))</f>
        <v>×</v>
      </c>
      <c r="FP125" s="29" t="str">
        <f ca="1">IF(OR(FP$9="×",FP$10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〇")))</f>
        <v>×</v>
      </c>
      <c r="FQ125" s="29" t="str">
        <f ca="1">IF(OR(FQ$9="×",FQ$10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〇")))</f>
        <v>×</v>
      </c>
      <c r="FR125" s="29" t="str">
        <f ca="1">IF(OR(FR$9="×",FR$10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〇")))</f>
        <v>×</v>
      </c>
      <c r="FS125" s="28" t="str">
        <f ca="1">IF(OR(FS$9="×",FS$10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〇")))</f>
        <v>×</v>
      </c>
      <c r="FT125" s="29" t="str">
        <f ca="1">IF(OR(FT$9="×",FT$10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〇")))</f>
        <v>×</v>
      </c>
      <c r="FU125" s="29" t="str">
        <f ca="1">IF(OR(FU$9="×",FU$10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〇")))</f>
        <v>×</v>
      </c>
      <c r="FV125" s="30" t="str">
        <f ca="1">IF(OR(FV$9="×",FV$10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〇")))</f>
        <v>×</v>
      </c>
      <c r="FW125" s="29" t="str">
        <f ca="1">IF(OR(FW$9="×",FW$10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〇")))</f>
        <v>×</v>
      </c>
      <c r="FX125" s="29" t="str">
        <f ca="1">IF(OR(FX$9="×",FX$10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〇")))</f>
        <v>×</v>
      </c>
      <c r="FY125" s="37" t="str">
        <f ca="1">IF(OR(FY$9="×",FY$10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〇")))</f>
        <v>×</v>
      </c>
    </row>
    <row r="126" spans="1:181">
      <c r="A126" s="16"/>
      <c r="B126" s="72" t="s">
        <v>419</v>
      </c>
      <c r="C126" s="73"/>
      <c r="D126" s="11" t="s">
        <v>167</v>
      </c>
      <c r="E126" s="10" t="str">
        <f>INDEX(施設情報!$D$1:$D$1000,MATCH(D126,施設情報!$C$1:$C$1000,0))</f>
        <v>1</v>
      </c>
      <c r="F126" s="11"/>
      <c r="G126" s="8" t="str">
        <f t="shared" si="62"/>
        <v>017-46391</v>
      </c>
      <c r="H126" s="10" t="str">
        <f t="shared" si="63"/>
        <v>017-46392</v>
      </c>
      <c r="I126" s="10" t="str">
        <f t="shared" si="64"/>
        <v>017-46393</v>
      </c>
      <c r="J126" s="10" t="str">
        <f t="shared" si="65"/>
        <v>017-46394</v>
      </c>
      <c r="K126" s="10" t="str">
        <f t="shared" si="66"/>
        <v>017-46395</v>
      </c>
      <c r="L126" s="10" t="str">
        <f t="shared" si="67"/>
        <v>017-46396</v>
      </c>
      <c r="M126" s="10" t="str">
        <f t="shared" si="68"/>
        <v>017-46397</v>
      </c>
      <c r="N126" s="36" t="str">
        <f ca="1">IF(OR(N$9="×",N$10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〇")))</f>
        <v>△</v>
      </c>
      <c r="O126" s="29" t="str">
        <f ca="1">IF(OR(O$9="×",O$10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〇")))</f>
        <v>△</v>
      </c>
      <c r="P126" s="29" t="str">
        <f ca="1">IF(OR(P$9="×",P$10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〇")))</f>
        <v>△</v>
      </c>
      <c r="Q126" s="29" t="str">
        <f ca="1">IF(OR(Q$9="×",Q$10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〇")))</f>
        <v>△</v>
      </c>
      <c r="R126" s="29" t="str">
        <f ca="1">IF(OR(R$9="×",R$10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〇")))</f>
        <v>△</v>
      </c>
      <c r="S126" s="29" t="str">
        <f ca="1">IF(OR(S$9="×",S$10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〇")))</f>
        <v>△</v>
      </c>
      <c r="T126" s="29" t="str">
        <f ca="1">IF(OR(T$9="×",T$10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〇")))</f>
        <v>△</v>
      </c>
      <c r="U126" s="29" t="str">
        <f ca="1">IF(OR(U$9="×",U$10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〇")))</f>
        <v>△</v>
      </c>
      <c r="V126" s="29" t="str">
        <f ca="1">IF(OR(V$9="×",V$10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〇")))</f>
        <v>△</v>
      </c>
      <c r="W126" s="28" t="str">
        <f ca="1">IF(OR(W$9="×",W$10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〇")))</f>
        <v>〇</v>
      </c>
      <c r="X126" s="29" t="str">
        <f ca="1">IF(OR(X$9="×",X$10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〇")))</f>
        <v>〇</v>
      </c>
      <c r="Y126" s="29" t="str">
        <f ca="1">IF(OR(Y$9="×",Y$10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〇")))</f>
        <v>〇</v>
      </c>
      <c r="Z126" s="30" t="str">
        <f ca="1">IF(OR(Z$9="×",Z$10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〇")))</f>
        <v>〇</v>
      </c>
      <c r="AA126" s="29" t="str">
        <f ca="1">IF(OR(AA$9="×",AA$10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〇")))</f>
        <v>〇</v>
      </c>
      <c r="AB126" s="29" t="str">
        <f ca="1">IF(OR(AB$9="×",AB$10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〇")))</f>
        <v>〇</v>
      </c>
      <c r="AC126" s="29" t="str">
        <f ca="1">IF(OR(AC$9="×",AC$10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〇")))</f>
        <v>〇</v>
      </c>
      <c r="AD126" s="29" t="str">
        <f ca="1">IF(OR(AD$9="×",AD$10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〇")))</f>
        <v>〇</v>
      </c>
      <c r="AE126" s="28" t="str">
        <f ca="1">IF(OR(AE$9="×",AE$10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〇")))</f>
        <v>△</v>
      </c>
      <c r="AF126" s="29" t="str">
        <f ca="1">IF(OR(AF$9="×",AF$10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〇")))</f>
        <v>△</v>
      </c>
      <c r="AG126" s="29" t="str">
        <f ca="1">IF(OR(AG$9="×",AG$10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〇")))</f>
        <v>△</v>
      </c>
      <c r="AH126" s="30" t="str">
        <f ca="1">IF(OR(AH$9="×",AH$10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〇")))</f>
        <v>△</v>
      </c>
      <c r="AI126" s="29" t="str">
        <f ca="1">IF(OR(AI$9="×",AI$10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〇")))</f>
        <v>△</v>
      </c>
      <c r="AJ126" s="29" t="str">
        <f ca="1">IF(OR(AJ$9="×",AJ$10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〇")))</f>
        <v>△</v>
      </c>
      <c r="AK126" s="37" t="str">
        <f ca="1">IF(OR(AK$9="×",AK$10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〇")))</f>
        <v>△</v>
      </c>
      <c r="AL126" s="36" t="str">
        <f ca="1">IF(OR(AL$9="×",AL$10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〇")))</f>
        <v>△</v>
      </c>
      <c r="AM126" s="29" t="str">
        <f ca="1">IF(OR(AM$9="×",AM$10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〇")))</f>
        <v>△</v>
      </c>
      <c r="AN126" s="29" t="str">
        <f ca="1">IF(OR(AN$9="×",AN$10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〇")))</f>
        <v>△</v>
      </c>
      <c r="AO126" s="29" t="str">
        <f ca="1">IF(OR(AO$9="×",AO$10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〇")))</f>
        <v>△</v>
      </c>
      <c r="AP126" s="29" t="str">
        <f ca="1">IF(OR(AP$9="×",AP$10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〇")))</f>
        <v>△</v>
      </c>
      <c r="AQ126" s="29" t="str">
        <f ca="1">IF(OR(AQ$9="×",AQ$10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〇")))</f>
        <v>△</v>
      </c>
      <c r="AR126" s="29" t="str">
        <f ca="1">IF(OR(AR$9="×",AR$10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〇")))</f>
        <v>△</v>
      </c>
      <c r="AS126" s="29" t="str">
        <f ca="1">IF(OR(AS$9="×",AS$10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〇")))</f>
        <v>△</v>
      </c>
      <c r="AT126" s="29" t="str">
        <f ca="1">IF(OR(AT$9="×",AT$10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〇")))</f>
        <v>△</v>
      </c>
      <c r="AU126" s="28" t="str">
        <f ca="1">IF(OR(AU$9="×",AU$10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〇")))</f>
        <v>〇</v>
      </c>
      <c r="AV126" s="29" t="str">
        <f ca="1">IF(OR(AV$9="×",AV$10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〇")))</f>
        <v>〇</v>
      </c>
      <c r="AW126" s="29" t="str">
        <f ca="1">IF(OR(AW$9="×",AW$10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〇")))</f>
        <v>〇</v>
      </c>
      <c r="AX126" s="30" t="str">
        <f ca="1">IF(OR(AX$9="×",AX$10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〇")))</f>
        <v>〇</v>
      </c>
      <c r="AY126" s="29" t="str">
        <f ca="1">IF(OR(AY$9="×",AY$10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〇")))</f>
        <v>〇</v>
      </c>
      <c r="AZ126" s="29" t="str">
        <f ca="1">IF(OR(AZ$9="×",AZ$10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〇")))</f>
        <v>〇</v>
      </c>
      <c r="BA126" s="29" t="str">
        <f ca="1">IF(OR(BA$9="×",BA$10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〇")))</f>
        <v>〇</v>
      </c>
      <c r="BB126" s="29" t="str">
        <f ca="1">IF(OR(BB$9="×",BB$10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〇")))</f>
        <v>〇</v>
      </c>
      <c r="BC126" s="28" t="str">
        <f ca="1">IF(OR(BC$9="×",BC$10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〇")))</f>
        <v>△</v>
      </c>
      <c r="BD126" s="29" t="str">
        <f ca="1">IF(OR(BD$9="×",BD$10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〇")))</f>
        <v>△</v>
      </c>
      <c r="BE126" s="29" t="str">
        <f ca="1">IF(OR(BE$9="×",BE$10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〇")))</f>
        <v>△</v>
      </c>
      <c r="BF126" s="30" t="str">
        <f ca="1">IF(OR(BF$9="×",BF$10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〇")))</f>
        <v>△</v>
      </c>
      <c r="BG126" s="29" t="str">
        <f ca="1">IF(OR(BG$9="×",BG$10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〇")))</f>
        <v>△</v>
      </c>
      <c r="BH126" s="29" t="str">
        <f ca="1">IF(OR(BH$9="×",BH$10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〇")))</f>
        <v>△</v>
      </c>
      <c r="BI126" s="37" t="str">
        <f ca="1">IF(OR(BI$9="×",BI$10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〇")))</f>
        <v>△</v>
      </c>
      <c r="BJ126" s="36" t="str">
        <f ca="1">IF(OR(BJ$9="×",BJ$10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〇")))</f>
        <v>△</v>
      </c>
      <c r="BK126" s="29" t="str">
        <f ca="1">IF(OR(BK$9="×",BK$10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〇")))</f>
        <v>△</v>
      </c>
      <c r="BL126" s="29" t="str">
        <f ca="1">IF(OR(BL$9="×",BL$10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〇")))</f>
        <v>△</v>
      </c>
      <c r="BM126" s="29" t="str">
        <f ca="1">IF(OR(BM$9="×",BM$10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〇")))</f>
        <v>△</v>
      </c>
      <c r="BN126" s="29" t="str">
        <f ca="1">IF(OR(BN$9="×",BN$10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〇")))</f>
        <v>△</v>
      </c>
      <c r="BO126" s="29" t="str">
        <f ca="1">IF(OR(BO$9="×",BO$10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〇")))</f>
        <v>△</v>
      </c>
      <c r="BP126" s="29" t="str">
        <f ca="1">IF(OR(BP$9="×",BP$10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〇")))</f>
        <v>△</v>
      </c>
      <c r="BQ126" s="29" t="str">
        <f ca="1">IF(OR(BQ$9="×",BQ$10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〇")))</f>
        <v>△</v>
      </c>
      <c r="BR126" s="29" t="str">
        <f ca="1">IF(OR(BR$9="×",BR$10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〇")))</f>
        <v>△</v>
      </c>
      <c r="BS126" s="28" t="str">
        <f ca="1">IF(OR(BS$9="×",BS$10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〇")))</f>
        <v>〇</v>
      </c>
      <c r="BT126" s="29" t="str">
        <f ca="1">IF(OR(BT$9="×",BT$10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〇")))</f>
        <v>〇</v>
      </c>
      <c r="BU126" s="29" t="str">
        <f ca="1">IF(OR(BU$9="×",BU$10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〇")))</f>
        <v>〇</v>
      </c>
      <c r="BV126" s="30" t="str">
        <f ca="1">IF(OR(BV$9="×",BV$10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〇")))</f>
        <v>〇</v>
      </c>
      <c r="BW126" s="29" t="str">
        <f ca="1">IF(OR(BW$9="×",BW$10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〇")))</f>
        <v>〇</v>
      </c>
      <c r="BX126" s="29" t="str">
        <f ca="1">IF(OR(BX$9="×",BX$10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〇")))</f>
        <v>〇</v>
      </c>
      <c r="BY126" s="29" t="str">
        <f ca="1">IF(OR(BY$9="×",BY$10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〇")))</f>
        <v>〇</v>
      </c>
      <c r="BZ126" s="29" t="str">
        <f ca="1">IF(OR(BZ$9="×",BZ$10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〇")))</f>
        <v>〇</v>
      </c>
      <c r="CA126" s="28" t="str">
        <f ca="1">IF(OR(CA$9="×",CA$10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〇")))</f>
        <v>△</v>
      </c>
      <c r="CB126" s="29" t="str">
        <f ca="1">IF(OR(CB$9="×",CB$10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〇")))</f>
        <v>△</v>
      </c>
      <c r="CC126" s="29" t="str">
        <f ca="1">IF(OR(CC$9="×",CC$10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〇")))</f>
        <v>△</v>
      </c>
      <c r="CD126" s="30" t="str">
        <f ca="1">IF(OR(CD$9="×",CD$10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〇")))</f>
        <v>△</v>
      </c>
      <c r="CE126" s="29" t="str">
        <f ca="1">IF(OR(CE$9="×",CE$10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〇")))</f>
        <v>△</v>
      </c>
      <c r="CF126" s="29" t="str">
        <f ca="1">IF(OR(CF$9="×",CF$10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〇")))</f>
        <v>△</v>
      </c>
      <c r="CG126" s="37" t="str">
        <f ca="1">IF(OR(CG$9="×",CG$10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〇")))</f>
        <v>△</v>
      </c>
      <c r="CH126" s="36" t="str">
        <f ca="1">IF(OR(CH$9="×",CH$10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〇")))</f>
        <v>△</v>
      </c>
      <c r="CI126" s="29" t="str">
        <f ca="1">IF(OR(CI$9="×",CI$10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〇")))</f>
        <v>△</v>
      </c>
      <c r="CJ126" s="29" t="str">
        <f ca="1">IF(OR(CJ$9="×",CJ$10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〇")))</f>
        <v>△</v>
      </c>
      <c r="CK126" s="29" t="str">
        <f ca="1">IF(OR(CK$9="×",CK$10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〇")))</f>
        <v>△</v>
      </c>
      <c r="CL126" s="29" t="str">
        <f ca="1">IF(OR(CL$9="×",CL$10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〇")))</f>
        <v>△</v>
      </c>
      <c r="CM126" s="29" t="str">
        <f ca="1">IF(OR(CM$9="×",CM$10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〇")))</f>
        <v>△</v>
      </c>
      <c r="CN126" s="29" t="str">
        <f ca="1">IF(OR(CN$9="×",CN$10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〇")))</f>
        <v>△</v>
      </c>
      <c r="CO126" s="29" t="str">
        <f ca="1">IF(OR(CO$9="×",CO$10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〇")))</f>
        <v>△</v>
      </c>
      <c r="CP126" s="29" t="str">
        <f ca="1">IF(OR(CP$9="×",CP$10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〇")))</f>
        <v>△</v>
      </c>
      <c r="CQ126" s="28" t="str">
        <f ca="1">IF(OR(CQ$9="×",CQ$10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〇")))</f>
        <v>〇</v>
      </c>
      <c r="CR126" s="29" t="str">
        <f ca="1">IF(OR(CR$9="×",CR$10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〇")))</f>
        <v>〇</v>
      </c>
      <c r="CS126" s="29" t="str">
        <f ca="1">IF(OR(CS$9="×",CS$10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〇")))</f>
        <v>〇</v>
      </c>
      <c r="CT126" s="30" t="str">
        <f ca="1">IF(OR(CT$9="×",CT$10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〇")))</f>
        <v>〇</v>
      </c>
      <c r="CU126" s="29" t="str">
        <f ca="1">IF(OR(CU$9="×",CU$10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〇")))</f>
        <v>〇</v>
      </c>
      <c r="CV126" s="29" t="str">
        <f ca="1">IF(OR(CV$9="×",CV$10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〇")))</f>
        <v>〇</v>
      </c>
      <c r="CW126" s="29" t="str">
        <f ca="1">IF(OR(CW$9="×",CW$10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〇")))</f>
        <v>〇</v>
      </c>
      <c r="CX126" s="29" t="str">
        <f ca="1">IF(OR(CX$9="×",CX$10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〇")))</f>
        <v>〇</v>
      </c>
      <c r="CY126" s="28" t="str">
        <f ca="1">IF(OR(CY$9="×",CY$10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〇")))</f>
        <v>△</v>
      </c>
      <c r="CZ126" s="29" t="str">
        <f ca="1">IF(OR(CZ$9="×",CZ$10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〇")))</f>
        <v>△</v>
      </c>
      <c r="DA126" s="29" t="str">
        <f ca="1">IF(OR(DA$9="×",DA$10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〇")))</f>
        <v>△</v>
      </c>
      <c r="DB126" s="30" t="str">
        <f ca="1">IF(OR(DB$9="×",DB$10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〇")))</f>
        <v>△</v>
      </c>
      <c r="DC126" s="29" t="str">
        <f ca="1">IF(OR(DC$9="×",DC$10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〇")))</f>
        <v>△</v>
      </c>
      <c r="DD126" s="29" t="str">
        <f ca="1">IF(OR(DD$9="×",DD$10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〇")))</f>
        <v>△</v>
      </c>
      <c r="DE126" s="37" t="str">
        <f ca="1">IF(OR(DE$9="×",DE$10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〇")))</f>
        <v>△</v>
      </c>
      <c r="DF126" s="36" t="str">
        <f ca="1">IF(OR(DF$9="×",DF$10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〇")))</f>
        <v>△</v>
      </c>
      <c r="DG126" s="29" t="str">
        <f ca="1">IF(OR(DG$9="×",DG$10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〇")))</f>
        <v>△</v>
      </c>
      <c r="DH126" s="29" t="str">
        <f ca="1">IF(OR(DH$9="×",DH$10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〇")))</f>
        <v>△</v>
      </c>
      <c r="DI126" s="29" t="str">
        <f ca="1">IF(OR(DI$9="×",DI$10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〇")))</f>
        <v>△</v>
      </c>
      <c r="DJ126" s="29" t="str">
        <f ca="1">IF(OR(DJ$9="×",DJ$10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〇")))</f>
        <v>△</v>
      </c>
      <c r="DK126" s="29" t="str">
        <f ca="1">IF(OR(DK$9="×",DK$10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〇")))</f>
        <v>△</v>
      </c>
      <c r="DL126" s="29" t="str">
        <f ca="1">IF(OR(DL$9="×",DL$10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〇")))</f>
        <v>△</v>
      </c>
      <c r="DM126" s="29" t="str">
        <f ca="1">IF(OR(DM$9="×",DM$10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〇")))</f>
        <v>△</v>
      </c>
      <c r="DN126" s="29" t="str">
        <f ca="1">IF(OR(DN$9="×",DN$10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〇")))</f>
        <v>△</v>
      </c>
      <c r="DO126" s="28" t="str">
        <f ca="1">IF(OR(DO$9="×",DO$10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〇")))</f>
        <v>〇</v>
      </c>
      <c r="DP126" s="29" t="str">
        <f ca="1">IF(OR(DP$9="×",DP$10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〇")))</f>
        <v>〇</v>
      </c>
      <c r="DQ126" s="29" t="str">
        <f ca="1">IF(OR(DQ$9="×",DQ$10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〇")))</f>
        <v>〇</v>
      </c>
      <c r="DR126" s="30" t="str">
        <f ca="1">IF(OR(DR$9="×",DR$10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〇")))</f>
        <v>〇</v>
      </c>
      <c r="DS126" s="29" t="str">
        <f ca="1">IF(OR(DS$9="×",DS$10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〇")))</f>
        <v>〇</v>
      </c>
      <c r="DT126" s="29" t="str">
        <f ca="1">IF(OR(DT$9="×",DT$10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〇")))</f>
        <v>〇</v>
      </c>
      <c r="DU126" s="29" t="str">
        <f ca="1">IF(OR(DU$9="×",DU$10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〇")))</f>
        <v>〇</v>
      </c>
      <c r="DV126" s="29" t="str">
        <f ca="1">IF(OR(DV$9="×",DV$10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〇")))</f>
        <v>〇</v>
      </c>
      <c r="DW126" s="28" t="str">
        <f ca="1">IF(OR(DW$9="×",DW$10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〇")))</f>
        <v>△</v>
      </c>
      <c r="DX126" s="29" t="str">
        <f ca="1">IF(OR(DX$9="×",DX$10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〇")))</f>
        <v>△</v>
      </c>
      <c r="DY126" s="29" t="str">
        <f ca="1">IF(OR(DY$9="×",DY$10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〇")))</f>
        <v>△</v>
      </c>
      <c r="DZ126" s="30" t="str">
        <f ca="1">IF(OR(DZ$9="×",DZ$10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〇")))</f>
        <v>△</v>
      </c>
      <c r="EA126" s="29" t="str">
        <f ca="1">IF(OR(EA$9="×",EA$10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〇")))</f>
        <v>△</v>
      </c>
      <c r="EB126" s="29" t="str">
        <f ca="1">IF(OR(EB$9="×",EB$10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〇")))</f>
        <v>△</v>
      </c>
      <c r="EC126" s="37" t="str">
        <f ca="1">IF(OR(EC$9="×",EC$10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〇")))</f>
        <v>△</v>
      </c>
      <c r="ED126" s="36" t="str">
        <f ca="1">IF(OR(ED$9="×",ED$10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〇")))</f>
        <v>×</v>
      </c>
      <c r="EE126" s="29" t="str">
        <f ca="1">IF(OR(EE$9="×",EE$10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〇")))</f>
        <v>×</v>
      </c>
      <c r="EF126" s="29" t="str">
        <f ca="1">IF(OR(EF$9="×",EF$10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〇")))</f>
        <v>×</v>
      </c>
      <c r="EG126" s="29" t="str">
        <f ca="1">IF(OR(EG$9="×",EG$10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〇")))</f>
        <v>×</v>
      </c>
      <c r="EH126" s="29" t="str">
        <f ca="1">IF(OR(EH$9="×",EH$10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〇")))</f>
        <v>×</v>
      </c>
      <c r="EI126" s="29" t="str">
        <f ca="1">IF(OR(EI$9="×",EI$10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〇")))</f>
        <v>×</v>
      </c>
      <c r="EJ126" s="29" t="str">
        <f ca="1">IF(OR(EJ$9="×",EJ$10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〇")))</f>
        <v>×</v>
      </c>
      <c r="EK126" s="29" t="str">
        <f ca="1">IF(OR(EK$9="×",EK$10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〇")))</f>
        <v>×</v>
      </c>
      <c r="EL126" s="29" t="str">
        <f ca="1">IF(OR(EL$9="×",EL$10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〇")))</f>
        <v>×</v>
      </c>
      <c r="EM126" s="28" t="str">
        <f ca="1">IF(OR(EM$9="×",EM$10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〇")))</f>
        <v>×</v>
      </c>
      <c r="EN126" s="29" t="str">
        <f ca="1">IF(OR(EN$9="×",EN$10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〇")))</f>
        <v>×</v>
      </c>
      <c r="EO126" s="29" t="str">
        <f ca="1">IF(OR(EO$9="×",EO$10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〇")))</f>
        <v>×</v>
      </c>
      <c r="EP126" s="30" t="str">
        <f ca="1">IF(OR(EP$9="×",EP$10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〇")))</f>
        <v>×</v>
      </c>
      <c r="EQ126" s="29" t="str">
        <f ca="1">IF(OR(EQ$9="×",EQ$10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〇")))</f>
        <v>×</v>
      </c>
      <c r="ER126" s="29" t="str">
        <f ca="1">IF(OR(ER$9="×",ER$10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〇")))</f>
        <v>×</v>
      </c>
      <c r="ES126" s="29" t="str">
        <f ca="1">IF(OR(ES$9="×",ES$10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〇")))</f>
        <v>×</v>
      </c>
      <c r="ET126" s="29" t="str">
        <f ca="1">IF(OR(ET$9="×",ET$10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〇")))</f>
        <v>×</v>
      </c>
      <c r="EU126" s="28" t="str">
        <f ca="1">IF(OR(EU$9="×",EU$10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〇")))</f>
        <v>×</v>
      </c>
      <c r="EV126" s="29" t="str">
        <f ca="1">IF(OR(EV$9="×",EV$10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〇")))</f>
        <v>×</v>
      </c>
      <c r="EW126" s="29" t="str">
        <f ca="1">IF(OR(EW$9="×",EW$10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〇")))</f>
        <v>×</v>
      </c>
      <c r="EX126" s="30" t="str">
        <f ca="1">IF(OR(EX$9="×",EX$10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〇")))</f>
        <v>×</v>
      </c>
      <c r="EY126" s="29" t="str">
        <f ca="1">IF(OR(EY$9="×",EY$10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〇")))</f>
        <v>×</v>
      </c>
      <c r="EZ126" s="29" t="str">
        <f ca="1">IF(OR(EZ$9="×",EZ$10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〇")))</f>
        <v>×</v>
      </c>
      <c r="FA126" s="37" t="str">
        <f ca="1">IF(OR(FA$9="×",FA$10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〇")))</f>
        <v>×</v>
      </c>
      <c r="FB126" s="36" t="str">
        <f ca="1">IF(OR(FB$9="×",FB$10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〇")))</f>
        <v>×</v>
      </c>
      <c r="FC126" s="29" t="str">
        <f ca="1">IF(OR(FC$9="×",FC$10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〇")))</f>
        <v>×</v>
      </c>
      <c r="FD126" s="29" t="str">
        <f ca="1">IF(OR(FD$9="×",FD$10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〇")))</f>
        <v>×</v>
      </c>
      <c r="FE126" s="29" t="str">
        <f ca="1">IF(OR(FE$9="×",FE$10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〇")))</f>
        <v>×</v>
      </c>
      <c r="FF126" s="29" t="str">
        <f ca="1">IF(OR(FF$9="×",FF$10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〇")))</f>
        <v>×</v>
      </c>
      <c r="FG126" s="29" t="str">
        <f ca="1">IF(OR(FG$9="×",FG$10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〇")))</f>
        <v>×</v>
      </c>
      <c r="FH126" s="29" t="str">
        <f ca="1">IF(OR(FH$9="×",FH$10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〇")))</f>
        <v>×</v>
      </c>
      <c r="FI126" s="29" t="str">
        <f ca="1">IF(OR(FI$9="×",FI$10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〇")))</f>
        <v>×</v>
      </c>
      <c r="FJ126" s="29" t="str">
        <f ca="1">IF(OR(FJ$9="×",FJ$10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〇")))</f>
        <v>×</v>
      </c>
      <c r="FK126" s="28" t="str">
        <f ca="1">IF(OR(FK$9="×",FK$10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〇")))</f>
        <v>×</v>
      </c>
      <c r="FL126" s="29" t="str">
        <f ca="1">IF(OR(FL$9="×",FL$10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〇")))</f>
        <v>×</v>
      </c>
      <c r="FM126" s="29" t="str">
        <f ca="1">IF(OR(FM$9="×",FM$10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〇")))</f>
        <v>×</v>
      </c>
      <c r="FN126" s="30" t="str">
        <f ca="1">IF(OR(FN$9="×",FN$10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〇")))</f>
        <v>×</v>
      </c>
      <c r="FO126" s="29" t="str">
        <f ca="1">IF(OR(FO$9="×",FO$10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〇")))</f>
        <v>×</v>
      </c>
      <c r="FP126" s="29" t="str">
        <f ca="1">IF(OR(FP$9="×",FP$10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〇")))</f>
        <v>×</v>
      </c>
      <c r="FQ126" s="29" t="str">
        <f ca="1">IF(OR(FQ$9="×",FQ$10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〇")))</f>
        <v>×</v>
      </c>
      <c r="FR126" s="29" t="str">
        <f ca="1">IF(OR(FR$9="×",FR$10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〇")))</f>
        <v>×</v>
      </c>
      <c r="FS126" s="28" t="str">
        <f ca="1">IF(OR(FS$9="×",FS$10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〇")))</f>
        <v>×</v>
      </c>
      <c r="FT126" s="29" t="str">
        <f ca="1">IF(OR(FT$9="×",FT$10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〇")))</f>
        <v>×</v>
      </c>
      <c r="FU126" s="29" t="str">
        <f ca="1">IF(OR(FU$9="×",FU$10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〇")))</f>
        <v>×</v>
      </c>
      <c r="FV126" s="30" t="str">
        <f ca="1">IF(OR(FV$9="×",FV$10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〇")))</f>
        <v>×</v>
      </c>
      <c r="FW126" s="29" t="str">
        <f ca="1">IF(OR(FW$9="×",FW$10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〇")))</f>
        <v>×</v>
      </c>
      <c r="FX126" s="29" t="str">
        <f ca="1">IF(OR(FX$9="×",FX$10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〇")))</f>
        <v>×</v>
      </c>
      <c r="FY126" s="37" t="str">
        <f ca="1">IF(OR(FY$9="×",FY$10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〇")))</f>
        <v>×</v>
      </c>
    </row>
    <row r="127" spans="1:181">
      <c r="B127" s="207" t="s">
        <v>477</v>
      </c>
      <c r="N127" t="str">
        <f ca="1">IF(COUNTIF(N$128:N$129,"×")&lt;&gt;0,"×","-")</f>
        <v>-</v>
      </c>
      <c r="O127" t="str">
        <f t="shared" ref="O127:BZ127" ca="1" si="69">IF(COUNTIF(O$128:O$129,"×")&lt;&gt;0,"×","-")</f>
        <v>-</v>
      </c>
      <c r="P127" t="str">
        <f t="shared" ca="1" si="69"/>
        <v>-</v>
      </c>
      <c r="Q127" t="str">
        <f t="shared" ca="1" si="69"/>
        <v>-</v>
      </c>
      <c r="R127" t="str">
        <f t="shared" ca="1" si="69"/>
        <v>-</v>
      </c>
      <c r="S127" t="str">
        <f t="shared" ca="1" si="69"/>
        <v>-</v>
      </c>
      <c r="T127" t="str">
        <f t="shared" ca="1" si="69"/>
        <v>-</v>
      </c>
      <c r="U127" t="str">
        <f t="shared" ca="1" si="69"/>
        <v>-</v>
      </c>
      <c r="V127" t="str">
        <f t="shared" ca="1" si="69"/>
        <v>-</v>
      </c>
      <c r="W127" t="str">
        <f t="shared" ca="1" si="69"/>
        <v>-</v>
      </c>
      <c r="X127" t="str">
        <f t="shared" ca="1" si="69"/>
        <v>-</v>
      </c>
      <c r="Y127" t="str">
        <f t="shared" ca="1" si="69"/>
        <v>-</v>
      </c>
      <c r="Z127" t="str">
        <f t="shared" ca="1" si="69"/>
        <v>-</v>
      </c>
      <c r="AA127" t="str">
        <f t="shared" ca="1" si="69"/>
        <v>-</v>
      </c>
      <c r="AB127" t="str">
        <f t="shared" ca="1" si="69"/>
        <v>-</v>
      </c>
      <c r="AC127" t="str">
        <f t="shared" ca="1" si="69"/>
        <v>-</v>
      </c>
      <c r="AD127" t="str">
        <f t="shared" ca="1" si="69"/>
        <v>-</v>
      </c>
      <c r="AE127" t="str">
        <f t="shared" ca="1" si="69"/>
        <v>-</v>
      </c>
      <c r="AF127" t="str">
        <f t="shared" ca="1" si="69"/>
        <v>-</v>
      </c>
      <c r="AG127" t="str">
        <f t="shared" ca="1" si="69"/>
        <v>-</v>
      </c>
      <c r="AH127" t="str">
        <f t="shared" ca="1" si="69"/>
        <v>-</v>
      </c>
      <c r="AI127" t="str">
        <f t="shared" ca="1" si="69"/>
        <v>-</v>
      </c>
      <c r="AJ127" t="str">
        <f t="shared" ca="1" si="69"/>
        <v>-</v>
      </c>
      <c r="AK127" t="str">
        <f t="shared" ca="1" si="69"/>
        <v>-</v>
      </c>
      <c r="AL127" t="str">
        <f t="shared" ca="1" si="69"/>
        <v>-</v>
      </c>
      <c r="AM127" t="str">
        <f t="shared" ca="1" si="69"/>
        <v>-</v>
      </c>
      <c r="AN127" t="str">
        <f t="shared" ca="1" si="69"/>
        <v>-</v>
      </c>
      <c r="AO127" t="str">
        <f t="shared" ca="1" si="69"/>
        <v>-</v>
      </c>
      <c r="AP127" t="str">
        <f t="shared" ca="1" si="69"/>
        <v>-</v>
      </c>
      <c r="AQ127" t="str">
        <f t="shared" ca="1" si="69"/>
        <v>-</v>
      </c>
      <c r="AR127" t="str">
        <f t="shared" ca="1" si="69"/>
        <v>-</v>
      </c>
      <c r="AS127" t="str">
        <f t="shared" ca="1" si="69"/>
        <v>-</v>
      </c>
      <c r="AT127" t="str">
        <f t="shared" ca="1" si="69"/>
        <v>-</v>
      </c>
      <c r="AU127" t="str">
        <f t="shared" ca="1" si="69"/>
        <v>-</v>
      </c>
      <c r="AV127" t="str">
        <f t="shared" ca="1" si="69"/>
        <v>-</v>
      </c>
      <c r="AW127" t="str">
        <f t="shared" ca="1" si="69"/>
        <v>-</v>
      </c>
      <c r="AX127" t="str">
        <f t="shared" ca="1" si="69"/>
        <v>-</v>
      </c>
      <c r="AY127" t="str">
        <f t="shared" ca="1" si="69"/>
        <v>-</v>
      </c>
      <c r="AZ127" t="str">
        <f t="shared" ca="1" si="69"/>
        <v>-</v>
      </c>
      <c r="BA127" t="str">
        <f t="shared" ca="1" si="69"/>
        <v>-</v>
      </c>
      <c r="BB127" t="str">
        <f t="shared" ca="1" si="69"/>
        <v>-</v>
      </c>
      <c r="BC127" t="str">
        <f t="shared" ca="1" si="69"/>
        <v>-</v>
      </c>
      <c r="BD127" t="str">
        <f t="shared" ca="1" si="69"/>
        <v>-</v>
      </c>
      <c r="BE127" t="str">
        <f t="shared" ca="1" si="69"/>
        <v>-</v>
      </c>
      <c r="BF127" t="str">
        <f t="shared" ca="1" si="69"/>
        <v>-</v>
      </c>
      <c r="BG127" t="str">
        <f t="shared" ca="1" si="69"/>
        <v>-</v>
      </c>
      <c r="BH127" t="str">
        <f t="shared" ca="1" si="69"/>
        <v>-</v>
      </c>
      <c r="BI127" t="str">
        <f t="shared" ca="1" si="69"/>
        <v>-</v>
      </c>
      <c r="BJ127" t="str">
        <f t="shared" ca="1" si="69"/>
        <v>-</v>
      </c>
      <c r="BK127" t="str">
        <f t="shared" ca="1" si="69"/>
        <v>-</v>
      </c>
      <c r="BL127" t="str">
        <f t="shared" ca="1" si="69"/>
        <v>-</v>
      </c>
      <c r="BM127" t="str">
        <f t="shared" ca="1" si="69"/>
        <v>-</v>
      </c>
      <c r="BN127" t="str">
        <f t="shared" ca="1" si="69"/>
        <v>-</v>
      </c>
      <c r="BO127" t="str">
        <f t="shared" ca="1" si="69"/>
        <v>-</v>
      </c>
      <c r="BP127" t="str">
        <f t="shared" ca="1" si="69"/>
        <v>-</v>
      </c>
      <c r="BQ127" t="str">
        <f t="shared" ca="1" si="69"/>
        <v>-</v>
      </c>
      <c r="BR127" t="str">
        <f t="shared" ca="1" si="69"/>
        <v>-</v>
      </c>
      <c r="BS127" t="str">
        <f t="shared" ca="1" si="69"/>
        <v>-</v>
      </c>
      <c r="BT127" t="str">
        <f t="shared" ca="1" si="69"/>
        <v>-</v>
      </c>
      <c r="BU127" t="str">
        <f t="shared" ca="1" si="69"/>
        <v>-</v>
      </c>
      <c r="BV127" t="str">
        <f t="shared" ca="1" si="69"/>
        <v>-</v>
      </c>
      <c r="BW127" t="str">
        <f t="shared" ca="1" si="69"/>
        <v>-</v>
      </c>
      <c r="BX127" t="str">
        <f t="shared" ca="1" si="69"/>
        <v>-</v>
      </c>
      <c r="BY127" t="str">
        <f t="shared" ca="1" si="69"/>
        <v>-</v>
      </c>
      <c r="BZ127" t="str">
        <f t="shared" ca="1" si="69"/>
        <v>-</v>
      </c>
      <c r="CA127" t="str">
        <f t="shared" ref="CA127:EL127" ca="1" si="70">IF(COUNTIF(CA$128:CA$129,"×")&lt;&gt;0,"×","-")</f>
        <v>-</v>
      </c>
      <c r="CB127" t="str">
        <f t="shared" ca="1" si="70"/>
        <v>-</v>
      </c>
      <c r="CC127" t="str">
        <f t="shared" ca="1" si="70"/>
        <v>-</v>
      </c>
      <c r="CD127" t="str">
        <f t="shared" ca="1" si="70"/>
        <v>-</v>
      </c>
      <c r="CE127" t="str">
        <f t="shared" ca="1" si="70"/>
        <v>-</v>
      </c>
      <c r="CF127" t="str">
        <f t="shared" ca="1" si="70"/>
        <v>-</v>
      </c>
      <c r="CG127" t="str">
        <f t="shared" ca="1" si="70"/>
        <v>-</v>
      </c>
      <c r="CH127" t="str">
        <f t="shared" ca="1" si="70"/>
        <v>-</v>
      </c>
      <c r="CI127" t="str">
        <f t="shared" ca="1" si="70"/>
        <v>-</v>
      </c>
      <c r="CJ127" t="str">
        <f t="shared" ca="1" si="70"/>
        <v>-</v>
      </c>
      <c r="CK127" t="str">
        <f t="shared" ca="1" si="70"/>
        <v>-</v>
      </c>
      <c r="CL127" t="str">
        <f t="shared" ca="1" si="70"/>
        <v>-</v>
      </c>
      <c r="CM127" t="str">
        <f t="shared" ca="1" si="70"/>
        <v>-</v>
      </c>
      <c r="CN127" t="str">
        <f t="shared" ca="1" si="70"/>
        <v>-</v>
      </c>
      <c r="CO127" t="str">
        <f t="shared" ca="1" si="70"/>
        <v>-</v>
      </c>
      <c r="CP127" t="str">
        <f t="shared" ca="1" si="70"/>
        <v>-</v>
      </c>
      <c r="CQ127" t="str">
        <f t="shared" ca="1" si="70"/>
        <v>-</v>
      </c>
      <c r="CR127" t="str">
        <f t="shared" ca="1" si="70"/>
        <v>-</v>
      </c>
      <c r="CS127" t="str">
        <f t="shared" ca="1" si="70"/>
        <v>-</v>
      </c>
      <c r="CT127" t="str">
        <f t="shared" ca="1" si="70"/>
        <v>-</v>
      </c>
      <c r="CU127" t="str">
        <f t="shared" ca="1" si="70"/>
        <v>-</v>
      </c>
      <c r="CV127" t="str">
        <f t="shared" ca="1" si="70"/>
        <v>-</v>
      </c>
      <c r="CW127" t="str">
        <f t="shared" ca="1" si="70"/>
        <v>-</v>
      </c>
      <c r="CX127" t="str">
        <f t="shared" ca="1" si="70"/>
        <v>-</v>
      </c>
      <c r="CY127" t="str">
        <f t="shared" ca="1" si="70"/>
        <v>-</v>
      </c>
      <c r="CZ127" t="str">
        <f t="shared" ca="1" si="70"/>
        <v>-</v>
      </c>
      <c r="DA127" t="str">
        <f t="shared" ca="1" si="70"/>
        <v>-</v>
      </c>
      <c r="DB127" t="str">
        <f t="shared" ca="1" si="70"/>
        <v>-</v>
      </c>
      <c r="DC127" t="str">
        <f t="shared" ca="1" si="70"/>
        <v>-</v>
      </c>
      <c r="DD127" t="str">
        <f t="shared" ca="1" si="70"/>
        <v>-</v>
      </c>
      <c r="DE127" t="str">
        <f t="shared" ca="1" si="70"/>
        <v>-</v>
      </c>
      <c r="DF127" t="str">
        <f t="shared" ca="1" si="70"/>
        <v>-</v>
      </c>
      <c r="DG127" t="str">
        <f t="shared" ca="1" si="70"/>
        <v>-</v>
      </c>
      <c r="DH127" t="str">
        <f t="shared" ca="1" si="70"/>
        <v>-</v>
      </c>
      <c r="DI127" t="str">
        <f t="shared" ca="1" si="70"/>
        <v>-</v>
      </c>
      <c r="DJ127" t="str">
        <f t="shared" ca="1" si="70"/>
        <v>-</v>
      </c>
      <c r="DK127" t="str">
        <f t="shared" ca="1" si="70"/>
        <v>-</v>
      </c>
      <c r="DL127" t="str">
        <f t="shared" ca="1" si="70"/>
        <v>-</v>
      </c>
      <c r="DM127" t="str">
        <f t="shared" ca="1" si="70"/>
        <v>-</v>
      </c>
      <c r="DN127" t="str">
        <f t="shared" ca="1" si="70"/>
        <v>-</v>
      </c>
      <c r="DO127" t="str">
        <f t="shared" ca="1" si="70"/>
        <v>-</v>
      </c>
      <c r="DP127" t="str">
        <f t="shared" ca="1" si="70"/>
        <v>-</v>
      </c>
      <c r="DQ127" t="str">
        <f t="shared" ca="1" si="70"/>
        <v>-</v>
      </c>
      <c r="DR127" t="str">
        <f t="shared" ca="1" si="70"/>
        <v>-</v>
      </c>
      <c r="DS127" t="str">
        <f t="shared" ca="1" si="70"/>
        <v>-</v>
      </c>
      <c r="DT127" t="str">
        <f t="shared" ca="1" si="70"/>
        <v>-</v>
      </c>
      <c r="DU127" t="str">
        <f t="shared" ca="1" si="70"/>
        <v>-</v>
      </c>
      <c r="DV127" t="str">
        <f t="shared" ca="1" si="70"/>
        <v>-</v>
      </c>
      <c r="DW127" t="str">
        <f t="shared" ca="1" si="70"/>
        <v>-</v>
      </c>
      <c r="DX127" t="str">
        <f t="shared" ca="1" si="70"/>
        <v>-</v>
      </c>
      <c r="DY127" t="str">
        <f t="shared" ca="1" si="70"/>
        <v>-</v>
      </c>
      <c r="DZ127" t="str">
        <f t="shared" ca="1" si="70"/>
        <v>-</v>
      </c>
      <c r="EA127" t="str">
        <f t="shared" ca="1" si="70"/>
        <v>-</v>
      </c>
      <c r="EB127" t="str">
        <f t="shared" ca="1" si="70"/>
        <v>-</v>
      </c>
      <c r="EC127" t="str">
        <f t="shared" ca="1" si="70"/>
        <v>-</v>
      </c>
      <c r="ED127" t="str">
        <f t="shared" ca="1" si="70"/>
        <v>×</v>
      </c>
      <c r="EE127" t="str">
        <f t="shared" ca="1" si="70"/>
        <v>×</v>
      </c>
      <c r="EF127" t="str">
        <f t="shared" ca="1" si="70"/>
        <v>×</v>
      </c>
      <c r="EG127" t="str">
        <f t="shared" ca="1" si="70"/>
        <v>×</v>
      </c>
      <c r="EH127" t="str">
        <f t="shared" ca="1" si="70"/>
        <v>×</v>
      </c>
      <c r="EI127" t="str">
        <f t="shared" ca="1" si="70"/>
        <v>×</v>
      </c>
      <c r="EJ127" t="str">
        <f t="shared" ca="1" si="70"/>
        <v>×</v>
      </c>
      <c r="EK127" t="str">
        <f t="shared" ca="1" si="70"/>
        <v>×</v>
      </c>
      <c r="EL127" t="str">
        <f t="shared" ca="1" si="70"/>
        <v>×</v>
      </c>
      <c r="EM127" t="str">
        <f t="shared" ref="EM127:FY127" ca="1" si="71">IF(COUNTIF(EM$128:EM$129,"×")&lt;&gt;0,"×","-")</f>
        <v>×</v>
      </c>
      <c r="EN127" t="str">
        <f t="shared" ca="1" si="71"/>
        <v>×</v>
      </c>
      <c r="EO127" t="str">
        <f t="shared" ca="1" si="71"/>
        <v>×</v>
      </c>
      <c r="EP127" t="str">
        <f t="shared" ca="1" si="71"/>
        <v>×</v>
      </c>
      <c r="EQ127" t="str">
        <f t="shared" ca="1" si="71"/>
        <v>×</v>
      </c>
      <c r="ER127" t="str">
        <f t="shared" ca="1" si="71"/>
        <v>×</v>
      </c>
      <c r="ES127" t="str">
        <f t="shared" ca="1" si="71"/>
        <v>×</v>
      </c>
      <c r="ET127" t="str">
        <f t="shared" ca="1" si="71"/>
        <v>×</v>
      </c>
      <c r="EU127" t="str">
        <f t="shared" ca="1" si="71"/>
        <v>×</v>
      </c>
      <c r="EV127" t="str">
        <f t="shared" ca="1" si="71"/>
        <v>×</v>
      </c>
      <c r="EW127" t="str">
        <f t="shared" ca="1" si="71"/>
        <v>×</v>
      </c>
      <c r="EX127" t="str">
        <f t="shared" ca="1" si="71"/>
        <v>×</v>
      </c>
      <c r="EY127" t="str">
        <f t="shared" ca="1" si="71"/>
        <v>×</v>
      </c>
      <c r="EZ127" t="str">
        <f t="shared" ca="1" si="71"/>
        <v>×</v>
      </c>
      <c r="FA127" t="str">
        <f t="shared" ca="1" si="71"/>
        <v>×</v>
      </c>
      <c r="FB127" t="str">
        <f t="shared" ca="1" si="71"/>
        <v>×</v>
      </c>
      <c r="FC127" t="str">
        <f t="shared" ca="1" si="71"/>
        <v>×</v>
      </c>
      <c r="FD127" t="str">
        <f t="shared" ca="1" si="71"/>
        <v>×</v>
      </c>
      <c r="FE127" t="str">
        <f t="shared" ca="1" si="71"/>
        <v>×</v>
      </c>
      <c r="FF127" t="str">
        <f t="shared" ca="1" si="71"/>
        <v>×</v>
      </c>
      <c r="FG127" t="str">
        <f t="shared" ca="1" si="71"/>
        <v>×</v>
      </c>
      <c r="FH127" t="str">
        <f t="shared" ca="1" si="71"/>
        <v>×</v>
      </c>
      <c r="FI127" t="str">
        <f t="shared" ca="1" si="71"/>
        <v>×</v>
      </c>
      <c r="FJ127" t="str">
        <f t="shared" ca="1" si="71"/>
        <v>×</v>
      </c>
      <c r="FK127" t="str">
        <f t="shared" ca="1" si="71"/>
        <v>×</v>
      </c>
      <c r="FL127" t="str">
        <f t="shared" ca="1" si="71"/>
        <v>×</v>
      </c>
      <c r="FM127" t="str">
        <f t="shared" ca="1" si="71"/>
        <v>×</v>
      </c>
      <c r="FN127" t="str">
        <f t="shared" ca="1" si="71"/>
        <v>×</v>
      </c>
      <c r="FO127" t="str">
        <f t="shared" ca="1" si="71"/>
        <v>×</v>
      </c>
      <c r="FP127" t="str">
        <f t="shared" ca="1" si="71"/>
        <v>×</v>
      </c>
      <c r="FQ127" t="str">
        <f t="shared" ca="1" si="71"/>
        <v>×</v>
      </c>
      <c r="FR127" t="str">
        <f t="shared" ca="1" si="71"/>
        <v>×</v>
      </c>
      <c r="FS127" t="str">
        <f t="shared" ca="1" si="71"/>
        <v>×</v>
      </c>
      <c r="FT127" t="str">
        <f t="shared" ca="1" si="71"/>
        <v>×</v>
      </c>
      <c r="FU127" t="str">
        <f t="shared" ca="1" si="71"/>
        <v>×</v>
      </c>
      <c r="FV127" t="str">
        <f t="shared" ca="1" si="71"/>
        <v>×</v>
      </c>
      <c r="FW127" t="str">
        <f t="shared" ca="1" si="71"/>
        <v>×</v>
      </c>
      <c r="FX127" t="str">
        <f t="shared" ca="1" si="71"/>
        <v>×</v>
      </c>
      <c r="FY127" t="str">
        <f t="shared" ca="1" si="71"/>
        <v>×</v>
      </c>
    </row>
    <row r="128" spans="1:181">
      <c r="A128" s="40"/>
      <c r="B128" s="74" t="s">
        <v>420</v>
      </c>
      <c r="C128" s="75"/>
      <c r="D128" s="11" t="s">
        <v>222</v>
      </c>
      <c r="E128" s="10" t="str">
        <f>INDEX(施設情報!$D$1:$D$1000,MATCH(D128,施設情報!$C$1:$C$1000,0))</f>
        <v>1</v>
      </c>
      <c r="F128" s="11"/>
      <c r="G128" s="8" t="str">
        <f t="shared" ref="G128:G129" si="72">$D128&amp;"-"&amp;$N$5</f>
        <v>026-46391</v>
      </c>
      <c r="H128" s="10" t="str">
        <f t="shared" ref="H128:H129" si="73">$D128&amp;"-"&amp;$AL$5</f>
        <v>026-46392</v>
      </c>
      <c r="I128" s="10" t="str">
        <f t="shared" ref="I128:I129" si="74">$D128&amp;"-"&amp;$BJ$5</f>
        <v>026-46393</v>
      </c>
      <c r="J128" s="10" t="str">
        <f t="shared" ref="J128:J129" si="75">$D128&amp;"-"&amp;$CH$5</f>
        <v>026-46394</v>
      </c>
      <c r="K128" s="10" t="str">
        <f t="shared" ref="K128:K129" si="76">$D128&amp;"-"&amp;$DF$5</f>
        <v>026-46395</v>
      </c>
      <c r="L128" s="10" t="str">
        <f t="shared" ref="L128:L129" si="77">$D128&amp;"-"&amp;$ED$5</f>
        <v>026-46396</v>
      </c>
      <c r="M128" s="10" t="str">
        <f t="shared" ref="M128:M129" si="78">$D128&amp;"-"&amp;$FB$5</f>
        <v>026-46397</v>
      </c>
      <c r="N128" s="36" t="str">
        <f ca="1">IF(OR(N$9="×",N$10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〇")))</f>
        <v>△</v>
      </c>
      <c r="O128" s="29" t="str">
        <f ca="1">IF(OR(O$9="×",O$10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〇")))</f>
        <v>△</v>
      </c>
      <c r="P128" s="29" t="str">
        <f ca="1">IF(OR(P$9="×",P$10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〇")))</f>
        <v>△</v>
      </c>
      <c r="Q128" s="29" t="str">
        <f ca="1">IF(OR(Q$9="×",Q$10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〇")))</f>
        <v>△</v>
      </c>
      <c r="R128" s="29" t="str">
        <f ca="1">IF(OR(R$9="×",R$10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〇")))</f>
        <v>△</v>
      </c>
      <c r="S128" s="29" t="str">
        <f ca="1">IF(OR(S$9="×",S$10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〇")))</f>
        <v>△</v>
      </c>
      <c r="T128" s="29" t="str">
        <f ca="1">IF(OR(T$9="×",T$10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〇")))</f>
        <v>△</v>
      </c>
      <c r="U128" s="29" t="str">
        <f ca="1">IF(OR(U$9="×",U$10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〇")))</f>
        <v>△</v>
      </c>
      <c r="V128" s="29" t="str">
        <f ca="1">IF(OR(V$9="×",V$10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〇")))</f>
        <v>△</v>
      </c>
      <c r="W128" s="28" t="str">
        <f ca="1">IF(OR(W$9="×",W$10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〇")))</f>
        <v>〇</v>
      </c>
      <c r="X128" s="29" t="str">
        <f ca="1">IF(OR(X$9="×",X$10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〇")))</f>
        <v>〇</v>
      </c>
      <c r="Y128" s="29" t="str">
        <f ca="1">IF(OR(Y$9="×",Y$10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〇")))</f>
        <v>〇</v>
      </c>
      <c r="Z128" s="30" t="str">
        <f ca="1">IF(OR(Z$9="×",Z$10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〇")))</f>
        <v>〇</v>
      </c>
      <c r="AA128" s="29" t="str">
        <f ca="1">IF(OR(AA$9="×",AA$10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〇")))</f>
        <v>〇</v>
      </c>
      <c r="AB128" s="29" t="str">
        <f ca="1">IF(OR(AB$9="×",AB$10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〇")))</f>
        <v>〇</v>
      </c>
      <c r="AC128" s="29" t="str">
        <f ca="1">IF(OR(AC$9="×",AC$10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〇")))</f>
        <v>〇</v>
      </c>
      <c r="AD128" s="29" t="str">
        <f ca="1">IF(OR(AD$9="×",AD$10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〇")))</f>
        <v>〇</v>
      </c>
      <c r="AE128" s="28" t="str">
        <f ca="1">IF(OR(AE$9="×",AE$10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〇")))</f>
        <v>△</v>
      </c>
      <c r="AF128" s="29" t="str">
        <f ca="1">IF(OR(AF$9="×",AF$10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〇")))</f>
        <v>△</v>
      </c>
      <c r="AG128" s="29" t="str">
        <f ca="1">IF(OR(AG$9="×",AG$10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〇")))</f>
        <v>△</v>
      </c>
      <c r="AH128" s="30" t="str">
        <f ca="1">IF(OR(AH$9="×",AH$10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〇")))</f>
        <v>△</v>
      </c>
      <c r="AI128" s="29" t="str">
        <f ca="1">IF(OR(AI$9="×",AI$10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〇")))</f>
        <v>△</v>
      </c>
      <c r="AJ128" s="29" t="str">
        <f ca="1">IF(OR(AJ$9="×",AJ$10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〇")))</f>
        <v>△</v>
      </c>
      <c r="AK128" s="37" t="str">
        <f ca="1">IF(OR(AK$9="×",AK$10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〇")))</f>
        <v>△</v>
      </c>
      <c r="AL128" s="36" t="str">
        <f ca="1">IF(OR(AL$9="×",AL$10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〇")))</f>
        <v>△</v>
      </c>
      <c r="AM128" s="29" t="str">
        <f ca="1">IF(OR(AM$9="×",AM$10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〇")))</f>
        <v>△</v>
      </c>
      <c r="AN128" s="29" t="str">
        <f ca="1">IF(OR(AN$9="×",AN$10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〇")))</f>
        <v>△</v>
      </c>
      <c r="AO128" s="29" t="str">
        <f ca="1">IF(OR(AO$9="×",AO$10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〇")))</f>
        <v>△</v>
      </c>
      <c r="AP128" s="29" t="str">
        <f ca="1">IF(OR(AP$9="×",AP$10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〇")))</f>
        <v>△</v>
      </c>
      <c r="AQ128" s="29" t="str">
        <f ca="1">IF(OR(AQ$9="×",AQ$10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〇")))</f>
        <v>△</v>
      </c>
      <c r="AR128" s="29" t="str">
        <f ca="1">IF(OR(AR$9="×",AR$10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〇")))</f>
        <v>△</v>
      </c>
      <c r="AS128" s="29" t="str">
        <f ca="1">IF(OR(AS$9="×",AS$10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〇")))</f>
        <v>△</v>
      </c>
      <c r="AT128" s="29" t="str">
        <f ca="1">IF(OR(AT$9="×",AT$10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〇")))</f>
        <v>△</v>
      </c>
      <c r="AU128" s="28" t="str">
        <f ca="1">IF(OR(AU$9="×",AU$10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〇")))</f>
        <v>〇</v>
      </c>
      <c r="AV128" s="29" t="str">
        <f ca="1">IF(OR(AV$9="×",AV$10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〇")))</f>
        <v>〇</v>
      </c>
      <c r="AW128" s="29" t="str">
        <f ca="1">IF(OR(AW$9="×",AW$10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〇")))</f>
        <v>〇</v>
      </c>
      <c r="AX128" s="30" t="str">
        <f ca="1">IF(OR(AX$9="×",AX$10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〇")))</f>
        <v>〇</v>
      </c>
      <c r="AY128" s="29" t="str">
        <f ca="1">IF(OR(AY$9="×",AY$10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〇")))</f>
        <v>〇</v>
      </c>
      <c r="AZ128" s="29" t="str">
        <f ca="1">IF(OR(AZ$9="×",AZ$10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〇")))</f>
        <v>〇</v>
      </c>
      <c r="BA128" s="29" t="str">
        <f ca="1">IF(OR(BA$9="×",BA$10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〇")))</f>
        <v>〇</v>
      </c>
      <c r="BB128" s="29" t="str">
        <f ca="1">IF(OR(BB$9="×",BB$10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〇")))</f>
        <v>〇</v>
      </c>
      <c r="BC128" s="28" t="str">
        <f ca="1">IF(OR(BC$9="×",BC$10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〇")))</f>
        <v>△</v>
      </c>
      <c r="BD128" s="29" t="str">
        <f ca="1">IF(OR(BD$9="×",BD$10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〇")))</f>
        <v>△</v>
      </c>
      <c r="BE128" s="29" t="str">
        <f ca="1">IF(OR(BE$9="×",BE$10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〇")))</f>
        <v>△</v>
      </c>
      <c r="BF128" s="30" t="str">
        <f ca="1">IF(OR(BF$9="×",BF$10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〇")))</f>
        <v>△</v>
      </c>
      <c r="BG128" s="29" t="str">
        <f ca="1">IF(OR(BG$9="×",BG$10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〇")))</f>
        <v>△</v>
      </c>
      <c r="BH128" s="29" t="str">
        <f ca="1">IF(OR(BH$9="×",BH$10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〇")))</f>
        <v>△</v>
      </c>
      <c r="BI128" s="37" t="str">
        <f ca="1">IF(OR(BI$9="×",BI$10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〇")))</f>
        <v>△</v>
      </c>
      <c r="BJ128" s="36" t="str">
        <f ca="1">IF(OR(BJ$9="×",BJ$10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〇")))</f>
        <v>△</v>
      </c>
      <c r="BK128" s="29" t="str">
        <f ca="1">IF(OR(BK$9="×",BK$10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〇")))</f>
        <v>△</v>
      </c>
      <c r="BL128" s="29" t="str">
        <f ca="1">IF(OR(BL$9="×",BL$10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〇")))</f>
        <v>△</v>
      </c>
      <c r="BM128" s="29" t="str">
        <f ca="1">IF(OR(BM$9="×",BM$10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〇")))</f>
        <v>△</v>
      </c>
      <c r="BN128" s="29" t="str">
        <f ca="1">IF(OR(BN$9="×",BN$10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〇")))</f>
        <v>△</v>
      </c>
      <c r="BO128" s="29" t="str">
        <f ca="1">IF(OR(BO$9="×",BO$10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〇")))</f>
        <v>△</v>
      </c>
      <c r="BP128" s="29" t="str">
        <f ca="1">IF(OR(BP$9="×",BP$10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〇")))</f>
        <v>△</v>
      </c>
      <c r="BQ128" s="29" t="str">
        <f ca="1">IF(OR(BQ$9="×",BQ$10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〇")))</f>
        <v>△</v>
      </c>
      <c r="BR128" s="29" t="str">
        <f ca="1">IF(OR(BR$9="×",BR$10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〇")))</f>
        <v>△</v>
      </c>
      <c r="BS128" s="28" t="str">
        <f ca="1">IF(OR(BS$9="×",BS$10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〇")))</f>
        <v>〇</v>
      </c>
      <c r="BT128" s="29" t="str">
        <f ca="1">IF(OR(BT$9="×",BT$10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〇")))</f>
        <v>〇</v>
      </c>
      <c r="BU128" s="29" t="str">
        <f ca="1">IF(OR(BU$9="×",BU$10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〇")))</f>
        <v>〇</v>
      </c>
      <c r="BV128" s="30" t="str">
        <f ca="1">IF(OR(BV$9="×",BV$10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〇")))</f>
        <v>〇</v>
      </c>
      <c r="BW128" s="29" t="str">
        <f ca="1">IF(OR(BW$9="×",BW$10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〇")))</f>
        <v>〇</v>
      </c>
      <c r="BX128" s="29" t="str">
        <f ca="1">IF(OR(BX$9="×",BX$10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〇")))</f>
        <v>〇</v>
      </c>
      <c r="BY128" s="29" t="str">
        <f ca="1">IF(OR(BY$9="×",BY$10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〇")))</f>
        <v>〇</v>
      </c>
      <c r="BZ128" s="29" t="str">
        <f ca="1">IF(OR(BZ$9="×",BZ$10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〇")))</f>
        <v>〇</v>
      </c>
      <c r="CA128" s="28" t="str">
        <f ca="1">IF(OR(CA$9="×",CA$10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〇")))</f>
        <v>△</v>
      </c>
      <c r="CB128" s="29" t="str">
        <f ca="1">IF(OR(CB$9="×",CB$10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〇")))</f>
        <v>△</v>
      </c>
      <c r="CC128" s="29" t="str">
        <f ca="1">IF(OR(CC$9="×",CC$10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〇")))</f>
        <v>△</v>
      </c>
      <c r="CD128" s="30" t="str">
        <f ca="1">IF(OR(CD$9="×",CD$10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〇")))</f>
        <v>△</v>
      </c>
      <c r="CE128" s="29" t="str">
        <f ca="1">IF(OR(CE$9="×",CE$10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〇")))</f>
        <v>△</v>
      </c>
      <c r="CF128" s="29" t="str">
        <f ca="1">IF(OR(CF$9="×",CF$10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〇")))</f>
        <v>△</v>
      </c>
      <c r="CG128" s="37" t="str">
        <f ca="1">IF(OR(CG$9="×",CG$10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〇")))</f>
        <v>△</v>
      </c>
      <c r="CH128" s="36" t="str">
        <f ca="1">IF(OR(CH$9="×",CH$10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〇")))</f>
        <v>△</v>
      </c>
      <c r="CI128" s="29" t="str">
        <f ca="1">IF(OR(CI$9="×",CI$10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〇")))</f>
        <v>△</v>
      </c>
      <c r="CJ128" s="29" t="str">
        <f ca="1">IF(OR(CJ$9="×",CJ$10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〇")))</f>
        <v>△</v>
      </c>
      <c r="CK128" s="29" t="str">
        <f ca="1">IF(OR(CK$9="×",CK$10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〇")))</f>
        <v>△</v>
      </c>
      <c r="CL128" s="29" t="str">
        <f ca="1">IF(OR(CL$9="×",CL$10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〇")))</f>
        <v>△</v>
      </c>
      <c r="CM128" s="29" t="str">
        <f ca="1">IF(OR(CM$9="×",CM$10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〇")))</f>
        <v>△</v>
      </c>
      <c r="CN128" s="29" t="str">
        <f ca="1">IF(OR(CN$9="×",CN$10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〇")))</f>
        <v>△</v>
      </c>
      <c r="CO128" s="29" t="str">
        <f ca="1">IF(OR(CO$9="×",CO$10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〇")))</f>
        <v>△</v>
      </c>
      <c r="CP128" s="29" t="str">
        <f ca="1">IF(OR(CP$9="×",CP$10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〇")))</f>
        <v>△</v>
      </c>
      <c r="CQ128" s="28" t="str">
        <f ca="1">IF(OR(CQ$9="×",CQ$10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〇")))</f>
        <v>〇</v>
      </c>
      <c r="CR128" s="29" t="str">
        <f ca="1">IF(OR(CR$9="×",CR$10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〇")))</f>
        <v>〇</v>
      </c>
      <c r="CS128" s="29" t="str">
        <f ca="1">IF(OR(CS$9="×",CS$10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〇")))</f>
        <v>〇</v>
      </c>
      <c r="CT128" s="30" t="str">
        <f ca="1">IF(OR(CT$9="×",CT$10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〇")))</f>
        <v>〇</v>
      </c>
      <c r="CU128" s="29" t="str">
        <f ca="1">IF(OR(CU$9="×",CU$10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〇")))</f>
        <v>〇</v>
      </c>
      <c r="CV128" s="29" t="str">
        <f ca="1">IF(OR(CV$9="×",CV$10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〇")))</f>
        <v>〇</v>
      </c>
      <c r="CW128" s="29" t="str">
        <f ca="1">IF(OR(CW$9="×",CW$10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〇")))</f>
        <v>〇</v>
      </c>
      <c r="CX128" s="29" t="str">
        <f ca="1">IF(OR(CX$9="×",CX$10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〇")))</f>
        <v>〇</v>
      </c>
      <c r="CY128" s="28" t="str">
        <f ca="1">IF(OR(CY$9="×",CY$10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〇")))</f>
        <v>△</v>
      </c>
      <c r="CZ128" s="29" t="str">
        <f ca="1">IF(OR(CZ$9="×",CZ$10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〇")))</f>
        <v>△</v>
      </c>
      <c r="DA128" s="29" t="str">
        <f ca="1">IF(OR(DA$9="×",DA$10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〇")))</f>
        <v>△</v>
      </c>
      <c r="DB128" s="30" t="str">
        <f ca="1">IF(OR(DB$9="×",DB$10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〇")))</f>
        <v>△</v>
      </c>
      <c r="DC128" s="29" t="str">
        <f ca="1">IF(OR(DC$9="×",DC$10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〇")))</f>
        <v>△</v>
      </c>
      <c r="DD128" s="29" t="str">
        <f ca="1">IF(OR(DD$9="×",DD$10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〇")))</f>
        <v>△</v>
      </c>
      <c r="DE128" s="37" t="str">
        <f ca="1">IF(OR(DE$9="×",DE$10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〇")))</f>
        <v>△</v>
      </c>
      <c r="DF128" s="36" t="str">
        <f ca="1">IF(OR(DF$9="×",DF$10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〇")))</f>
        <v>△</v>
      </c>
      <c r="DG128" s="29" t="str">
        <f ca="1">IF(OR(DG$9="×",DG$10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〇")))</f>
        <v>△</v>
      </c>
      <c r="DH128" s="29" t="str">
        <f ca="1">IF(OR(DH$9="×",DH$10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〇")))</f>
        <v>△</v>
      </c>
      <c r="DI128" s="29" t="str">
        <f ca="1">IF(OR(DI$9="×",DI$10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〇")))</f>
        <v>△</v>
      </c>
      <c r="DJ128" s="29" t="str">
        <f ca="1">IF(OR(DJ$9="×",DJ$10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〇")))</f>
        <v>△</v>
      </c>
      <c r="DK128" s="29" t="str">
        <f ca="1">IF(OR(DK$9="×",DK$10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〇")))</f>
        <v>△</v>
      </c>
      <c r="DL128" s="29" t="str">
        <f ca="1">IF(OR(DL$9="×",DL$10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〇")))</f>
        <v>△</v>
      </c>
      <c r="DM128" s="29" t="str">
        <f ca="1">IF(OR(DM$9="×",DM$10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〇")))</f>
        <v>△</v>
      </c>
      <c r="DN128" s="29" t="str">
        <f ca="1">IF(OR(DN$9="×",DN$10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〇")))</f>
        <v>△</v>
      </c>
      <c r="DO128" s="28" t="str">
        <f ca="1">IF(OR(DO$9="×",DO$10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〇")))</f>
        <v>〇</v>
      </c>
      <c r="DP128" s="29" t="str">
        <f ca="1">IF(OR(DP$9="×",DP$10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〇")))</f>
        <v>〇</v>
      </c>
      <c r="DQ128" s="29" t="str">
        <f ca="1">IF(OR(DQ$9="×",DQ$10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〇")))</f>
        <v>〇</v>
      </c>
      <c r="DR128" s="30" t="str">
        <f ca="1">IF(OR(DR$9="×",DR$10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〇")))</f>
        <v>〇</v>
      </c>
      <c r="DS128" s="29" t="str">
        <f ca="1">IF(OR(DS$9="×",DS$10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〇")))</f>
        <v>〇</v>
      </c>
      <c r="DT128" s="29" t="str">
        <f ca="1">IF(OR(DT$9="×",DT$10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〇")))</f>
        <v>〇</v>
      </c>
      <c r="DU128" s="29" t="str">
        <f ca="1">IF(OR(DU$9="×",DU$10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〇")))</f>
        <v>〇</v>
      </c>
      <c r="DV128" s="29" t="str">
        <f ca="1">IF(OR(DV$9="×",DV$10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〇")))</f>
        <v>〇</v>
      </c>
      <c r="DW128" s="28" t="str">
        <f ca="1">IF(OR(DW$9="×",DW$10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〇")))</f>
        <v>△</v>
      </c>
      <c r="DX128" s="29" t="str">
        <f ca="1">IF(OR(DX$9="×",DX$10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〇")))</f>
        <v>△</v>
      </c>
      <c r="DY128" s="29" t="str">
        <f ca="1">IF(OR(DY$9="×",DY$10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〇")))</f>
        <v>△</v>
      </c>
      <c r="DZ128" s="30" t="str">
        <f ca="1">IF(OR(DZ$9="×",DZ$10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〇")))</f>
        <v>△</v>
      </c>
      <c r="EA128" s="29" t="str">
        <f ca="1">IF(OR(EA$9="×",EA$10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〇")))</f>
        <v>△</v>
      </c>
      <c r="EB128" s="29" t="str">
        <f ca="1">IF(OR(EB$9="×",EB$10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〇")))</f>
        <v>△</v>
      </c>
      <c r="EC128" s="37" t="str">
        <f ca="1">IF(OR(EC$9="×",EC$10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〇")))</f>
        <v>△</v>
      </c>
      <c r="ED128" s="36" t="str">
        <f ca="1">IF(OR(ED$9="×",ED$10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〇")))</f>
        <v>×</v>
      </c>
      <c r="EE128" s="29" t="str">
        <f ca="1">IF(OR(EE$9="×",EE$10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〇")))</f>
        <v>×</v>
      </c>
      <c r="EF128" s="29" t="str">
        <f ca="1">IF(OR(EF$9="×",EF$10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〇")))</f>
        <v>×</v>
      </c>
      <c r="EG128" s="29" t="str">
        <f ca="1">IF(OR(EG$9="×",EG$10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〇")))</f>
        <v>×</v>
      </c>
      <c r="EH128" s="29" t="str">
        <f ca="1">IF(OR(EH$9="×",EH$10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〇")))</f>
        <v>×</v>
      </c>
      <c r="EI128" s="29" t="str">
        <f ca="1">IF(OR(EI$9="×",EI$10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〇")))</f>
        <v>×</v>
      </c>
      <c r="EJ128" s="29" t="str">
        <f ca="1">IF(OR(EJ$9="×",EJ$10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〇")))</f>
        <v>×</v>
      </c>
      <c r="EK128" s="29" t="str">
        <f ca="1">IF(OR(EK$9="×",EK$10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〇")))</f>
        <v>×</v>
      </c>
      <c r="EL128" s="29" t="str">
        <f ca="1">IF(OR(EL$9="×",EL$10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〇")))</f>
        <v>×</v>
      </c>
      <c r="EM128" s="28" t="str">
        <f ca="1">IF(OR(EM$9="×",EM$10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〇")))</f>
        <v>×</v>
      </c>
      <c r="EN128" s="29" t="str">
        <f ca="1">IF(OR(EN$9="×",EN$10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〇")))</f>
        <v>×</v>
      </c>
      <c r="EO128" s="29" t="str">
        <f ca="1">IF(OR(EO$9="×",EO$10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〇")))</f>
        <v>×</v>
      </c>
      <c r="EP128" s="30" t="str">
        <f ca="1">IF(OR(EP$9="×",EP$10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〇")))</f>
        <v>×</v>
      </c>
      <c r="EQ128" s="29" t="str">
        <f ca="1">IF(OR(EQ$9="×",EQ$10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〇")))</f>
        <v>×</v>
      </c>
      <c r="ER128" s="29" t="str">
        <f ca="1">IF(OR(ER$9="×",ER$10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〇")))</f>
        <v>×</v>
      </c>
      <c r="ES128" s="29" t="str">
        <f ca="1">IF(OR(ES$9="×",ES$10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〇")))</f>
        <v>×</v>
      </c>
      <c r="ET128" s="29" t="str">
        <f ca="1">IF(OR(ET$9="×",ET$10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〇")))</f>
        <v>×</v>
      </c>
      <c r="EU128" s="28" t="str">
        <f ca="1">IF(OR(EU$9="×",EU$10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〇")))</f>
        <v>×</v>
      </c>
      <c r="EV128" s="29" t="str">
        <f ca="1">IF(OR(EV$9="×",EV$10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〇")))</f>
        <v>×</v>
      </c>
      <c r="EW128" s="29" t="str">
        <f ca="1">IF(OR(EW$9="×",EW$10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〇")))</f>
        <v>×</v>
      </c>
      <c r="EX128" s="30" t="str">
        <f ca="1">IF(OR(EX$9="×",EX$10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〇")))</f>
        <v>×</v>
      </c>
      <c r="EY128" s="29" t="str">
        <f ca="1">IF(OR(EY$9="×",EY$10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〇")))</f>
        <v>×</v>
      </c>
      <c r="EZ128" s="29" t="str">
        <f ca="1">IF(OR(EZ$9="×",EZ$10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〇")))</f>
        <v>×</v>
      </c>
      <c r="FA128" s="37" t="str">
        <f ca="1">IF(OR(FA$9="×",FA$10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〇")))</f>
        <v>×</v>
      </c>
      <c r="FB128" s="36" t="str">
        <f ca="1">IF(OR(FB$9="×",FB$10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〇")))</f>
        <v>×</v>
      </c>
      <c r="FC128" s="29" t="str">
        <f ca="1">IF(OR(FC$9="×",FC$10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〇")))</f>
        <v>×</v>
      </c>
      <c r="FD128" s="29" t="str">
        <f ca="1">IF(OR(FD$9="×",FD$10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〇")))</f>
        <v>×</v>
      </c>
      <c r="FE128" s="29" t="str">
        <f ca="1">IF(OR(FE$9="×",FE$10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〇")))</f>
        <v>×</v>
      </c>
      <c r="FF128" s="29" t="str">
        <f ca="1">IF(OR(FF$9="×",FF$10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〇")))</f>
        <v>×</v>
      </c>
      <c r="FG128" s="29" t="str">
        <f ca="1">IF(OR(FG$9="×",FG$10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〇")))</f>
        <v>×</v>
      </c>
      <c r="FH128" s="29" t="str">
        <f ca="1">IF(OR(FH$9="×",FH$10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〇")))</f>
        <v>×</v>
      </c>
      <c r="FI128" s="29" t="str">
        <f ca="1">IF(OR(FI$9="×",FI$10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〇")))</f>
        <v>×</v>
      </c>
      <c r="FJ128" s="29" t="str">
        <f ca="1">IF(OR(FJ$9="×",FJ$10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〇")))</f>
        <v>×</v>
      </c>
      <c r="FK128" s="28" t="str">
        <f ca="1">IF(OR(FK$9="×",FK$10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〇")))</f>
        <v>×</v>
      </c>
      <c r="FL128" s="29" t="str">
        <f ca="1">IF(OR(FL$9="×",FL$10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〇")))</f>
        <v>×</v>
      </c>
      <c r="FM128" s="29" t="str">
        <f ca="1">IF(OR(FM$9="×",FM$10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〇")))</f>
        <v>×</v>
      </c>
      <c r="FN128" s="30" t="str">
        <f ca="1">IF(OR(FN$9="×",FN$10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〇")))</f>
        <v>×</v>
      </c>
      <c r="FO128" s="29" t="str">
        <f ca="1">IF(OR(FO$9="×",FO$10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〇")))</f>
        <v>×</v>
      </c>
      <c r="FP128" s="29" t="str">
        <f ca="1">IF(OR(FP$9="×",FP$10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〇")))</f>
        <v>×</v>
      </c>
      <c r="FQ128" s="29" t="str">
        <f ca="1">IF(OR(FQ$9="×",FQ$10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〇")))</f>
        <v>×</v>
      </c>
      <c r="FR128" s="29" t="str">
        <f ca="1">IF(OR(FR$9="×",FR$10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〇")))</f>
        <v>×</v>
      </c>
      <c r="FS128" s="28" t="str">
        <f ca="1">IF(OR(FS$9="×",FS$10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〇")))</f>
        <v>×</v>
      </c>
      <c r="FT128" s="29" t="str">
        <f ca="1">IF(OR(FT$9="×",FT$10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〇")))</f>
        <v>×</v>
      </c>
      <c r="FU128" s="29" t="str">
        <f ca="1">IF(OR(FU$9="×",FU$10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〇")))</f>
        <v>×</v>
      </c>
      <c r="FV128" s="30" t="str">
        <f ca="1">IF(OR(FV$9="×",FV$10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〇")))</f>
        <v>×</v>
      </c>
      <c r="FW128" s="29" t="str">
        <f ca="1">IF(OR(FW$9="×",FW$10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〇")))</f>
        <v>×</v>
      </c>
      <c r="FX128" s="29" t="str">
        <f ca="1">IF(OR(FX$9="×",FX$10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〇")))</f>
        <v>×</v>
      </c>
      <c r="FY128" s="37" t="str">
        <f ca="1">IF(OR(FY$9="×",FY$10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〇")))</f>
        <v>×</v>
      </c>
    </row>
    <row r="129" spans="1:181">
      <c r="A129" s="40"/>
      <c r="B129" s="74" t="s">
        <v>421</v>
      </c>
      <c r="C129" s="75"/>
      <c r="D129" s="11" t="s">
        <v>176</v>
      </c>
      <c r="E129" s="10" t="str">
        <f>INDEX(施設情報!$D$1:$D$1000,MATCH(D129,施設情報!$C$1:$C$1000,0))</f>
        <v>1</v>
      </c>
      <c r="F129" s="11"/>
      <c r="G129" s="8" t="str">
        <f t="shared" si="72"/>
        <v>027-46391</v>
      </c>
      <c r="H129" s="10" t="str">
        <f t="shared" si="73"/>
        <v>027-46392</v>
      </c>
      <c r="I129" s="10" t="str">
        <f t="shared" si="74"/>
        <v>027-46393</v>
      </c>
      <c r="J129" s="10" t="str">
        <f t="shared" si="75"/>
        <v>027-46394</v>
      </c>
      <c r="K129" s="10" t="str">
        <f t="shared" si="76"/>
        <v>027-46395</v>
      </c>
      <c r="L129" s="10" t="str">
        <f t="shared" si="77"/>
        <v>027-46396</v>
      </c>
      <c r="M129" s="10" t="str">
        <f t="shared" si="78"/>
        <v>027-46397</v>
      </c>
      <c r="N129" s="36" t="str">
        <f ca="1">IF(OR(N$9="×",N$10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〇")))</f>
        <v>△</v>
      </c>
      <c r="O129" s="29" t="str">
        <f ca="1">IF(OR(O$9="×",O$10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〇")))</f>
        <v>△</v>
      </c>
      <c r="P129" s="29" t="str">
        <f ca="1">IF(OR(P$9="×",P$10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〇")))</f>
        <v>△</v>
      </c>
      <c r="Q129" s="29" t="str">
        <f ca="1">IF(OR(Q$9="×",Q$10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〇")))</f>
        <v>△</v>
      </c>
      <c r="R129" s="29" t="str">
        <f ca="1">IF(OR(R$9="×",R$10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〇")))</f>
        <v>△</v>
      </c>
      <c r="S129" s="29" t="str">
        <f ca="1">IF(OR(S$9="×",S$10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〇")))</f>
        <v>△</v>
      </c>
      <c r="T129" s="29" t="str">
        <f ca="1">IF(OR(T$9="×",T$10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〇")))</f>
        <v>△</v>
      </c>
      <c r="U129" s="29" t="str">
        <f ca="1">IF(OR(U$9="×",U$10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〇")))</f>
        <v>△</v>
      </c>
      <c r="V129" s="29" t="str">
        <f ca="1">IF(OR(V$9="×",V$10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〇")))</f>
        <v>△</v>
      </c>
      <c r="W129" s="28" t="str">
        <f ca="1">IF(OR(W$9="×",W$10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〇")))</f>
        <v>〇</v>
      </c>
      <c r="X129" s="29" t="str">
        <f ca="1">IF(OR(X$9="×",X$10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〇")))</f>
        <v>〇</v>
      </c>
      <c r="Y129" s="29" t="str">
        <f ca="1">IF(OR(Y$9="×",Y$10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〇")))</f>
        <v>〇</v>
      </c>
      <c r="Z129" s="30" t="str">
        <f ca="1">IF(OR(Z$9="×",Z$10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〇")))</f>
        <v>〇</v>
      </c>
      <c r="AA129" s="29" t="str">
        <f ca="1">IF(OR(AA$9="×",AA$10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〇")))</f>
        <v>〇</v>
      </c>
      <c r="AB129" s="29" t="str">
        <f ca="1">IF(OR(AB$9="×",AB$10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〇")))</f>
        <v>〇</v>
      </c>
      <c r="AC129" s="29" t="str">
        <f ca="1">IF(OR(AC$9="×",AC$10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〇")))</f>
        <v>〇</v>
      </c>
      <c r="AD129" s="29" t="str">
        <f ca="1">IF(OR(AD$9="×",AD$10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〇")))</f>
        <v>〇</v>
      </c>
      <c r="AE129" s="28" t="str">
        <f ca="1">IF(OR(AE$9="×",AE$10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〇")))</f>
        <v>△</v>
      </c>
      <c r="AF129" s="29" t="str">
        <f ca="1">IF(OR(AF$9="×",AF$10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〇")))</f>
        <v>△</v>
      </c>
      <c r="AG129" s="29" t="str">
        <f ca="1">IF(OR(AG$9="×",AG$10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〇")))</f>
        <v>△</v>
      </c>
      <c r="AH129" s="30" t="str">
        <f ca="1">IF(OR(AH$9="×",AH$10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〇")))</f>
        <v>△</v>
      </c>
      <c r="AI129" s="29" t="str">
        <f ca="1">IF(OR(AI$9="×",AI$10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〇")))</f>
        <v>△</v>
      </c>
      <c r="AJ129" s="29" t="str">
        <f ca="1">IF(OR(AJ$9="×",AJ$10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〇")))</f>
        <v>△</v>
      </c>
      <c r="AK129" s="37" t="str">
        <f ca="1">IF(OR(AK$9="×",AK$10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〇")))</f>
        <v>△</v>
      </c>
      <c r="AL129" s="36" t="str">
        <f ca="1">IF(OR(AL$9="×",AL$10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〇")))</f>
        <v>△</v>
      </c>
      <c r="AM129" s="29" t="str">
        <f ca="1">IF(OR(AM$9="×",AM$10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〇")))</f>
        <v>△</v>
      </c>
      <c r="AN129" s="29" t="str">
        <f ca="1">IF(OR(AN$9="×",AN$10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〇")))</f>
        <v>△</v>
      </c>
      <c r="AO129" s="29" t="str">
        <f ca="1">IF(OR(AO$9="×",AO$10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〇")))</f>
        <v>△</v>
      </c>
      <c r="AP129" s="29" t="str">
        <f ca="1">IF(OR(AP$9="×",AP$10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〇")))</f>
        <v>△</v>
      </c>
      <c r="AQ129" s="29" t="str">
        <f ca="1">IF(OR(AQ$9="×",AQ$10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〇")))</f>
        <v>△</v>
      </c>
      <c r="AR129" s="29" t="str">
        <f ca="1">IF(OR(AR$9="×",AR$10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〇")))</f>
        <v>△</v>
      </c>
      <c r="AS129" s="29" t="str">
        <f ca="1">IF(OR(AS$9="×",AS$10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〇")))</f>
        <v>△</v>
      </c>
      <c r="AT129" s="29" t="str">
        <f ca="1">IF(OR(AT$9="×",AT$10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〇")))</f>
        <v>△</v>
      </c>
      <c r="AU129" s="28" t="str">
        <f ca="1">IF(OR(AU$9="×",AU$10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〇")))</f>
        <v>〇</v>
      </c>
      <c r="AV129" s="29" t="str">
        <f ca="1">IF(OR(AV$9="×",AV$10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〇")))</f>
        <v>〇</v>
      </c>
      <c r="AW129" s="29" t="str">
        <f ca="1">IF(OR(AW$9="×",AW$10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〇")))</f>
        <v>〇</v>
      </c>
      <c r="AX129" s="30" t="str">
        <f ca="1">IF(OR(AX$9="×",AX$10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〇")))</f>
        <v>〇</v>
      </c>
      <c r="AY129" s="29" t="str">
        <f ca="1">IF(OR(AY$9="×",AY$10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〇")))</f>
        <v>〇</v>
      </c>
      <c r="AZ129" s="29" t="str">
        <f ca="1">IF(OR(AZ$9="×",AZ$10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〇")))</f>
        <v>〇</v>
      </c>
      <c r="BA129" s="29" t="str">
        <f ca="1">IF(OR(BA$9="×",BA$10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〇")))</f>
        <v>〇</v>
      </c>
      <c r="BB129" s="29" t="str">
        <f ca="1">IF(OR(BB$9="×",BB$10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〇")))</f>
        <v>〇</v>
      </c>
      <c r="BC129" s="28" t="str">
        <f ca="1">IF(OR(BC$9="×",BC$10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〇")))</f>
        <v>△</v>
      </c>
      <c r="BD129" s="29" t="str">
        <f ca="1">IF(OR(BD$9="×",BD$10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〇")))</f>
        <v>△</v>
      </c>
      <c r="BE129" s="29" t="str">
        <f ca="1">IF(OR(BE$9="×",BE$10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〇")))</f>
        <v>△</v>
      </c>
      <c r="BF129" s="30" t="str">
        <f ca="1">IF(OR(BF$9="×",BF$10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〇")))</f>
        <v>△</v>
      </c>
      <c r="BG129" s="29" t="str">
        <f ca="1">IF(OR(BG$9="×",BG$10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〇")))</f>
        <v>△</v>
      </c>
      <c r="BH129" s="29" t="str">
        <f ca="1">IF(OR(BH$9="×",BH$10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〇")))</f>
        <v>△</v>
      </c>
      <c r="BI129" s="37" t="str">
        <f ca="1">IF(OR(BI$9="×",BI$10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〇")))</f>
        <v>△</v>
      </c>
      <c r="BJ129" s="36" t="str">
        <f ca="1">IF(OR(BJ$9="×",BJ$10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〇")))</f>
        <v>△</v>
      </c>
      <c r="BK129" s="29" t="str">
        <f ca="1">IF(OR(BK$9="×",BK$10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〇")))</f>
        <v>△</v>
      </c>
      <c r="BL129" s="29" t="str">
        <f ca="1">IF(OR(BL$9="×",BL$10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〇")))</f>
        <v>△</v>
      </c>
      <c r="BM129" s="29" t="str">
        <f ca="1">IF(OR(BM$9="×",BM$10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〇")))</f>
        <v>△</v>
      </c>
      <c r="BN129" s="29" t="str">
        <f ca="1">IF(OR(BN$9="×",BN$10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〇")))</f>
        <v>△</v>
      </c>
      <c r="BO129" s="29" t="str">
        <f ca="1">IF(OR(BO$9="×",BO$10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〇")))</f>
        <v>△</v>
      </c>
      <c r="BP129" s="29" t="str">
        <f ca="1">IF(OR(BP$9="×",BP$10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〇")))</f>
        <v>△</v>
      </c>
      <c r="BQ129" s="29" t="str">
        <f ca="1">IF(OR(BQ$9="×",BQ$10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〇")))</f>
        <v>△</v>
      </c>
      <c r="BR129" s="29" t="str">
        <f ca="1">IF(OR(BR$9="×",BR$10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〇")))</f>
        <v>△</v>
      </c>
      <c r="BS129" s="28" t="str">
        <f ca="1">IF(OR(BS$9="×",BS$10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〇")))</f>
        <v>〇</v>
      </c>
      <c r="BT129" s="29" t="str">
        <f ca="1">IF(OR(BT$9="×",BT$10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〇")))</f>
        <v>〇</v>
      </c>
      <c r="BU129" s="29" t="str">
        <f ca="1">IF(OR(BU$9="×",BU$10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〇")))</f>
        <v>〇</v>
      </c>
      <c r="BV129" s="30" t="str">
        <f ca="1">IF(OR(BV$9="×",BV$10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〇")))</f>
        <v>〇</v>
      </c>
      <c r="BW129" s="29" t="str">
        <f ca="1">IF(OR(BW$9="×",BW$10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〇")))</f>
        <v>〇</v>
      </c>
      <c r="BX129" s="29" t="str">
        <f ca="1">IF(OR(BX$9="×",BX$10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〇")))</f>
        <v>〇</v>
      </c>
      <c r="BY129" s="29" t="str">
        <f ca="1">IF(OR(BY$9="×",BY$10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〇")))</f>
        <v>〇</v>
      </c>
      <c r="BZ129" s="29" t="str">
        <f ca="1">IF(OR(BZ$9="×",BZ$10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〇")))</f>
        <v>〇</v>
      </c>
      <c r="CA129" s="28" t="str">
        <f ca="1">IF(OR(CA$9="×",CA$10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〇")))</f>
        <v>△</v>
      </c>
      <c r="CB129" s="29" t="str">
        <f ca="1">IF(OR(CB$9="×",CB$10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〇")))</f>
        <v>△</v>
      </c>
      <c r="CC129" s="29" t="str">
        <f ca="1">IF(OR(CC$9="×",CC$10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〇")))</f>
        <v>△</v>
      </c>
      <c r="CD129" s="30" t="str">
        <f ca="1">IF(OR(CD$9="×",CD$10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〇")))</f>
        <v>△</v>
      </c>
      <c r="CE129" s="29" t="str">
        <f ca="1">IF(OR(CE$9="×",CE$10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〇")))</f>
        <v>△</v>
      </c>
      <c r="CF129" s="29" t="str">
        <f ca="1">IF(OR(CF$9="×",CF$10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〇")))</f>
        <v>△</v>
      </c>
      <c r="CG129" s="37" t="str">
        <f ca="1">IF(OR(CG$9="×",CG$10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〇")))</f>
        <v>△</v>
      </c>
      <c r="CH129" s="36" t="str">
        <f ca="1">IF(OR(CH$9="×",CH$10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〇")))</f>
        <v>△</v>
      </c>
      <c r="CI129" s="29" t="str">
        <f ca="1">IF(OR(CI$9="×",CI$10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〇")))</f>
        <v>△</v>
      </c>
      <c r="CJ129" s="29" t="str">
        <f ca="1">IF(OR(CJ$9="×",CJ$10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〇")))</f>
        <v>△</v>
      </c>
      <c r="CK129" s="29" t="str">
        <f ca="1">IF(OR(CK$9="×",CK$10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〇")))</f>
        <v>△</v>
      </c>
      <c r="CL129" s="29" t="str">
        <f ca="1">IF(OR(CL$9="×",CL$10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〇")))</f>
        <v>△</v>
      </c>
      <c r="CM129" s="29" t="str">
        <f ca="1">IF(OR(CM$9="×",CM$10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〇")))</f>
        <v>△</v>
      </c>
      <c r="CN129" s="29" t="str">
        <f ca="1">IF(OR(CN$9="×",CN$10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〇")))</f>
        <v>△</v>
      </c>
      <c r="CO129" s="29" t="str">
        <f ca="1">IF(OR(CO$9="×",CO$10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〇")))</f>
        <v>△</v>
      </c>
      <c r="CP129" s="29" t="str">
        <f ca="1">IF(OR(CP$9="×",CP$10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〇")))</f>
        <v>△</v>
      </c>
      <c r="CQ129" s="28" t="str">
        <f ca="1">IF(OR(CQ$9="×",CQ$10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〇")))</f>
        <v>〇</v>
      </c>
      <c r="CR129" s="29" t="str">
        <f ca="1">IF(OR(CR$9="×",CR$10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〇")))</f>
        <v>〇</v>
      </c>
      <c r="CS129" s="29" t="str">
        <f ca="1">IF(OR(CS$9="×",CS$10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〇")))</f>
        <v>〇</v>
      </c>
      <c r="CT129" s="30" t="str">
        <f ca="1">IF(OR(CT$9="×",CT$10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〇")))</f>
        <v>〇</v>
      </c>
      <c r="CU129" s="29" t="str">
        <f ca="1">IF(OR(CU$9="×",CU$10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〇")))</f>
        <v>〇</v>
      </c>
      <c r="CV129" s="29" t="str">
        <f ca="1">IF(OR(CV$9="×",CV$10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〇")))</f>
        <v>〇</v>
      </c>
      <c r="CW129" s="29" t="str">
        <f ca="1">IF(OR(CW$9="×",CW$10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〇")))</f>
        <v>〇</v>
      </c>
      <c r="CX129" s="29" t="str">
        <f ca="1">IF(OR(CX$9="×",CX$10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〇")))</f>
        <v>〇</v>
      </c>
      <c r="CY129" s="28" t="str">
        <f ca="1">IF(OR(CY$9="×",CY$10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〇")))</f>
        <v>△</v>
      </c>
      <c r="CZ129" s="29" t="str">
        <f ca="1">IF(OR(CZ$9="×",CZ$10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〇")))</f>
        <v>△</v>
      </c>
      <c r="DA129" s="29" t="str">
        <f ca="1">IF(OR(DA$9="×",DA$10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〇")))</f>
        <v>△</v>
      </c>
      <c r="DB129" s="30" t="str">
        <f ca="1">IF(OR(DB$9="×",DB$10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〇")))</f>
        <v>△</v>
      </c>
      <c r="DC129" s="29" t="str">
        <f ca="1">IF(OR(DC$9="×",DC$10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〇")))</f>
        <v>△</v>
      </c>
      <c r="DD129" s="29" t="str">
        <f ca="1">IF(OR(DD$9="×",DD$10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〇")))</f>
        <v>△</v>
      </c>
      <c r="DE129" s="37" t="str">
        <f ca="1">IF(OR(DE$9="×",DE$10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〇")))</f>
        <v>△</v>
      </c>
      <c r="DF129" s="36" t="str">
        <f ca="1">IF(OR(DF$9="×",DF$10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〇")))</f>
        <v>△</v>
      </c>
      <c r="DG129" s="29" t="str">
        <f ca="1">IF(OR(DG$9="×",DG$10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〇")))</f>
        <v>△</v>
      </c>
      <c r="DH129" s="29" t="str">
        <f ca="1">IF(OR(DH$9="×",DH$10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〇")))</f>
        <v>△</v>
      </c>
      <c r="DI129" s="29" t="str">
        <f ca="1">IF(OR(DI$9="×",DI$10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〇")))</f>
        <v>△</v>
      </c>
      <c r="DJ129" s="29" t="str">
        <f ca="1">IF(OR(DJ$9="×",DJ$10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〇")))</f>
        <v>△</v>
      </c>
      <c r="DK129" s="29" t="str">
        <f ca="1">IF(OR(DK$9="×",DK$10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〇")))</f>
        <v>△</v>
      </c>
      <c r="DL129" s="29" t="str">
        <f ca="1">IF(OR(DL$9="×",DL$10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〇")))</f>
        <v>△</v>
      </c>
      <c r="DM129" s="29" t="str">
        <f ca="1">IF(OR(DM$9="×",DM$10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〇")))</f>
        <v>△</v>
      </c>
      <c r="DN129" s="29" t="str">
        <f ca="1">IF(OR(DN$9="×",DN$10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〇")))</f>
        <v>△</v>
      </c>
      <c r="DO129" s="28" t="str">
        <f ca="1">IF(OR(DO$9="×",DO$10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〇")))</f>
        <v>〇</v>
      </c>
      <c r="DP129" s="29" t="str">
        <f ca="1">IF(OR(DP$9="×",DP$10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〇")))</f>
        <v>〇</v>
      </c>
      <c r="DQ129" s="29" t="str">
        <f ca="1">IF(OR(DQ$9="×",DQ$10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〇")))</f>
        <v>〇</v>
      </c>
      <c r="DR129" s="30" t="str">
        <f ca="1">IF(OR(DR$9="×",DR$10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〇")))</f>
        <v>〇</v>
      </c>
      <c r="DS129" s="29" t="str">
        <f ca="1">IF(OR(DS$9="×",DS$10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〇")))</f>
        <v>〇</v>
      </c>
      <c r="DT129" s="29" t="str">
        <f ca="1">IF(OR(DT$9="×",DT$10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〇")))</f>
        <v>〇</v>
      </c>
      <c r="DU129" s="29" t="str">
        <f ca="1">IF(OR(DU$9="×",DU$10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〇")))</f>
        <v>〇</v>
      </c>
      <c r="DV129" s="29" t="str">
        <f ca="1">IF(OR(DV$9="×",DV$10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〇")))</f>
        <v>〇</v>
      </c>
      <c r="DW129" s="28" t="str">
        <f ca="1">IF(OR(DW$9="×",DW$10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〇")))</f>
        <v>△</v>
      </c>
      <c r="DX129" s="29" t="str">
        <f ca="1">IF(OR(DX$9="×",DX$10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〇")))</f>
        <v>△</v>
      </c>
      <c r="DY129" s="29" t="str">
        <f ca="1">IF(OR(DY$9="×",DY$10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〇")))</f>
        <v>△</v>
      </c>
      <c r="DZ129" s="30" t="str">
        <f ca="1">IF(OR(DZ$9="×",DZ$10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〇")))</f>
        <v>△</v>
      </c>
      <c r="EA129" s="29" t="str">
        <f ca="1">IF(OR(EA$9="×",EA$10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〇")))</f>
        <v>△</v>
      </c>
      <c r="EB129" s="29" t="str">
        <f ca="1">IF(OR(EB$9="×",EB$10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〇")))</f>
        <v>△</v>
      </c>
      <c r="EC129" s="37" t="str">
        <f ca="1">IF(OR(EC$9="×",EC$10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〇")))</f>
        <v>△</v>
      </c>
      <c r="ED129" s="36" t="str">
        <f ca="1">IF(OR(ED$9="×",ED$10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〇")))</f>
        <v>×</v>
      </c>
      <c r="EE129" s="29" t="str">
        <f ca="1">IF(OR(EE$9="×",EE$10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〇")))</f>
        <v>×</v>
      </c>
      <c r="EF129" s="29" t="str">
        <f ca="1">IF(OR(EF$9="×",EF$10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〇")))</f>
        <v>×</v>
      </c>
      <c r="EG129" s="29" t="str">
        <f ca="1">IF(OR(EG$9="×",EG$10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〇")))</f>
        <v>×</v>
      </c>
      <c r="EH129" s="29" t="str">
        <f ca="1">IF(OR(EH$9="×",EH$10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〇")))</f>
        <v>×</v>
      </c>
      <c r="EI129" s="29" t="str">
        <f ca="1">IF(OR(EI$9="×",EI$10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〇")))</f>
        <v>×</v>
      </c>
      <c r="EJ129" s="29" t="str">
        <f ca="1">IF(OR(EJ$9="×",EJ$10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〇")))</f>
        <v>×</v>
      </c>
      <c r="EK129" s="29" t="str">
        <f ca="1">IF(OR(EK$9="×",EK$10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〇")))</f>
        <v>×</v>
      </c>
      <c r="EL129" s="29" t="str">
        <f ca="1">IF(OR(EL$9="×",EL$10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〇")))</f>
        <v>×</v>
      </c>
      <c r="EM129" s="28" t="str">
        <f ca="1">IF(OR(EM$9="×",EM$10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〇")))</f>
        <v>×</v>
      </c>
      <c r="EN129" s="29" t="str">
        <f ca="1">IF(OR(EN$9="×",EN$10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〇")))</f>
        <v>×</v>
      </c>
      <c r="EO129" s="29" t="str">
        <f ca="1">IF(OR(EO$9="×",EO$10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〇")))</f>
        <v>×</v>
      </c>
      <c r="EP129" s="30" t="str">
        <f ca="1">IF(OR(EP$9="×",EP$10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〇")))</f>
        <v>×</v>
      </c>
      <c r="EQ129" s="29" t="str">
        <f ca="1">IF(OR(EQ$9="×",EQ$10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〇")))</f>
        <v>×</v>
      </c>
      <c r="ER129" s="29" t="str">
        <f ca="1">IF(OR(ER$9="×",ER$10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〇")))</f>
        <v>×</v>
      </c>
      <c r="ES129" s="29" t="str">
        <f ca="1">IF(OR(ES$9="×",ES$10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〇")))</f>
        <v>×</v>
      </c>
      <c r="ET129" s="29" t="str">
        <f ca="1">IF(OR(ET$9="×",ET$10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〇")))</f>
        <v>×</v>
      </c>
      <c r="EU129" s="28" t="str">
        <f ca="1">IF(OR(EU$9="×",EU$10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〇")))</f>
        <v>×</v>
      </c>
      <c r="EV129" s="29" t="str">
        <f ca="1">IF(OR(EV$9="×",EV$10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〇")))</f>
        <v>×</v>
      </c>
      <c r="EW129" s="29" t="str">
        <f ca="1">IF(OR(EW$9="×",EW$10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〇")))</f>
        <v>×</v>
      </c>
      <c r="EX129" s="30" t="str">
        <f ca="1">IF(OR(EX$9="×",EX$10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〇")))</f>
        <v>×</v>
      </c>
      <c r="EY129" s="29" t="str">
        <f ca="1">IF(OR(EY$9="×",EY$10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〇")))</f>
        <v>×</v>
      </c>
      <c r="EZ129" s="29" t="str">
        <f ca="1">IF(OR(EZ$9="×",EZ$10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〇")))</f>
        <v>×</v>
      </c>
      <c r="FA129" s="37" t="str">
        <f ca="1">IF(OR(FA$9="×",FA$10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〇")))</f>
        <v>×</v>
      </c>
      <c r="FB129" s="36" t="str">
        <f ca="1">IF(OR(FB$9="×",FB$10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〇")))</f>
        <v>×</v>
      </c>
      <c r="FC129" s="29" t="str">
        <f ca="1">IF(OR(FC$9="×",FC$10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〇")))</f>
        <v>×</v>
      </c>
      <c r="FD129" s="29" t="str">
        <f ca="1">IF(OR(FD$9="×",FD$10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〇")))</f>
        <v>×</v>
      </c>
      <c r="FE129" s="29" t="str">
        <f ca="1">IF(OR(FE$9="×",FE$10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〇")))</f>
        <v>×</v>
      </c>
      <c r="FF129" s="29" t="str">
        <f ca="1">IF(OR(FF$9="×",FF$10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〇")))</f>
        <v>×</v>
      </c>
      <c r="FG129" s="29" t="str">
        <f ca="1">IF(OR(FG$9="×",FG$10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〇")))</f>
        <v>×</v>
      </c>
      <c r="FH129" s="29" t="str">
        <f ca="1">IF(OR(FH$9="×",FH$10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〇")))</f>
        <v>×</v>
      </c>
      <c r="FI129" s="29" t="str">
        <f ca="1">IF(OR(FI$9="×",FI$10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〇")))</f>
        <v>×</v>
      </c>
      <c r="FJ129" s="29" t="str">
        <f ca="1">IF(OR(FJ$9="×",FJ$10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〇")))</f>
        <v>×</v>
      </c>
      <c r="FK129" s="28" t="str">
        <f ca="1">IF(OR(FK$9="×",FK$10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〇")))</f>
        <v>×</v>
      </c>
      <c r="FL129" s="29" t="str">
        <f ca="1">IF(OR(FL$9="×",FL$10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〇")))</f>
        <v>×</v>
      </c>
      <c r="FM129" s="29" t="str">
        <f ca="1">IF(OR(FM$9="×",FM$10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〇")))</f>
        <v>×</v>
      </c>
      <c r="FN129" s="30" t="str">
        <f ca="1">IF(OR(FN$9="×",FN$10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〇")))</f>
        <v>×</v>
      </c>
      <c r="FO129" s="29" t="str">
        <f ca="1">IF(OR(FO$9="×",FO$10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〇")))</f>
        <v>×</v>
      </c>
      <c r="FP129" s="29" t="str">
        <f ca="1">IF(OR(FP$9="×",FP$10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〇")))</f>
        <v>×</v>
      </c>
      <c r="FQ129" s="29" t="str">
        <f ca="1">IF(OR(FQ$9="×",FQ$10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〇")))</f>
        <v>×</v>
      </c>
      <c r="FR129" s="29" t="str">
        <f ca="1">IF(OR(FR$9="×",FR$10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〇")))</f>
        <v>×</v>
      </c>
      <c r="FS129" s="28" t="str">
        <f ca="1">IF(OR(FS$9="×",FS$10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〇")))</f>
        <v>×</v>
      </c>
      <c r="FT129" s="29" t="str">
        <f ca="1">IF(OR(FT$9="×",FT$10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〇")))</f>
        <v>×</v>
      </c>
      <c r="FU129" s="29" t="str">
        <f ca="1">IF(OR(FU$9="×",FU$10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〇")))</f>
        <v>×</v>
      </c>
      <c r="FV129" s="30" t="str">
        <f ca="1">IF(OR(FV$9="×",FV$10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〇")))</f>
        <v>×</v>
      </c>
      <c r="FW129" s="29" t="str">
        <f ca="1">IF(OR(FW$9="×",FW$10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〇")))</f>
        <v>×</v>
      </c>
      <c r="FX129" s="29" t="str">
        <f ca="1">IF(OR(FX$9="×",FX$10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〇")))</f>
        <v>×</v>
      </c>
      <c r="FY129" s="37" t="str">
        <f ca="1">IF(OR(FY$9="×",FY$10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〇")))</f>
        <v>×</v>
      </c>
    </row>
    <row r="130" spans="1:181">
      <c r="B130" s="206" t="s">
        <v>478</v>
      </c>
      <c r="N130" t="str">
        <f ca="1">IF(COUNTIF(N$131:N$136,"×")&lt;&gt;0,"×","-")</f>
        <v>-</v>
      </c>
      <c r="O130" t="str">
        <f t="shared" ref="O130:BZ130" ca="1" si="79">IF(COUNTIF(O$131:O$136,"×")&lt;&gt;0,"×","-")</f>
        <v>-</v>
      </c>
      <c r="P130" t="str">
        <f t="shared" ca="1" si="79"/>
        <v>-</v>
      </c>
      <c r="Q130" t="str">
        <f t="shared" ca="1" si="79"/>
        <v>-</v>
      </c>
      <c r="R130" t="str">
        <f t="shared" ca="1" si="79"/>
        <v>-</v>
      </c>
      <c r="S130" t="str">
        <f t="shared" ca="1" si="79"/>
        <v>-</v>
      </c>
      <c r="T130" t="str">
        <f t="shared" ca="1" si="79"/>
        <v>-</v>
      </c>
      <c r="U130" t="str">
        <f t="shared" ca="1" si="79"/>
        <v>-</v>
      </c>
      <c r="V130" t="str">
        <f t="shared" ca="1" si="79"/>
        <v>-</v>
      </c>
      <c r="W130" t="str">
        <f t="shared" ca="1" si="79"/>
        <v>-</v>
      </c>
      <c r="X130" t="str">
        <f t="shared" ca="1" si="79"/>
        <v>-</v>
      </c>
      <c r="Y130" t="str">
        <f t="shared" ca="1" si="79"/>
        <v>-</v>
      </c>
      <c r="Z130" t="str">
        <f t="shared" ca="1" si="79"/>
        <v>-</v>
      </c>
      <c r="AA130" t="str">
        <f t="shared" ca="1" si="79"/>
        <v>-</v>
      </c>
      <c r="AB130" t="str">
        <f t="shared" ca="1" si="79"/>
        <v>-</v>
      </c>
      <c r="AC130" t="str">
        <f t="shared" ca="1" si="79"/>
        <v>-</v>
      </c>
      <c r="AD130" t="str">
        <f t="shared" ca="1" si="79"/>
        <v>-</v>
      </c>
      <c r="AE130" t="str">
        <f t="shared" ca="1" si="79"/>
        <v>-</v>
      </c>
      <c r="AF130" t="str">
        <f t="shared" ca="1" si="79"/>
        <v>-</v>
      </c>
      <c r="AG130" t="str">
        <f t="shared" ca="1" si="79"/>
        <v>-</v>
      </c>
      <c r="AH130" t="str">
        <f t="shared" ca="1" si="79"/>
        <v>-</v>
      </c>
      <c r="AI130" t="str">
        <f t="shared" ca="1" si="79"/>
        <v>-</v>
      </c>
      <c r="AJ130" t="str">
        <f t="shared" ca="1" si="79"/>
        <v>-</v>
      </c>
      <c r="AK130" t="str">
        <f t="shared" ca="1" si="79"/>
        <v>-</v>
      </c>
      <c r="AL130" t="str">
        <f t="shared" ca="1" si="79"/>
        <v>-</v>
      </c>
      <c r="AM130" t="str">
        <f t="shared" ca="1" si="79"/>
        <v>-</v>
      </c>
      <c r="AN130" t="str">
        <f t="shared" ca="1" si="79"/>
        <v>-</v>
      </c>
      <c r="AO130" t="str">
        <f t="shared" ca="1" si="79"/>
        <v>-</v>
      </c>
      <c r="AP130" t="str">
        <f t="shared" ca="1" si="79"/>
        <v>-</v>
      </c>
      <c r="AQ130" t="str">
        <f t="shared" ca="1" si="79"/>
        <v>-</v>
      </c>
      <c r="AR130" t="str">
        <f t="shared" ca="1" si="79"/>
        <v>-</v>
      </c>
      <c r="AS130" t="str">
        <f t="shared" ca="1" si="79"/>
        <v>-</v>
      </c>
      <c r="AT130" t="str">
        <f t="shared" ca="1" si="79"/>
        <v>-</v>
      </c>
      <c r="AU130" t="str">
        <f t="shared" ca="1" si="79"/>
        <v>-</v>
      </c>
      <c r="AV130" t="str">
        <f t="shared" ca="1" si="79"/>
        <v>-</v>
      </c>
      <c r="AW130" t="str">
        <f t="shared" ca="1" si="79"/>
        <v>-</v>
      </c>
      <c r="AX130" t="str">
        <f t="shared" ca="1" si="79"/>
        <v>-</v>
      </c>
      <c r="AY130" t="str">
        <f t="shared" ca="1" si="79"/>
        <v>-</v>
      </c>
      <c r="AZ130" t="str">
        <f t="shared" ca="1" si="79"/>
        <v>-</v>
      </c>
      <c r="BA130" t="str">
        <f t="shared" ca="1" si="79"/>
        <v>-</v>
      </c>
      <c r="BB130" t="str">
        <f t="shared" ca="1" si="79"/>
        <v>-</v>
      </c>
      <c r="BC130" t="str">
        <f t="shared" ca="1" si="79"/>
        <v>-</v>
      </c>
      <c r="BD130" t="str">
        <f t="shared" ca="1" si="79"/>
        <v>-</v>
      </c>
      <c r="BE130" t="str">
        <f t="shared" ca="1" si="79"/>
        <v>-</v>
      </c>
      <c r="BF130" t="str">
        <f t="shared" ca="1" si="79"/>
        <v>-</v>
      </c>
      <c r="BG130" t="str">
        <f t="shared" ca="1" si="79"/>
        <v>-</v>
      </c>
      <c r="BH130" t="str">
        <f t="shared" ca="1" si="79"/>
        <v>-</v>
      </c>
      <c r="BI130" t="str">
        <f t="shared" ca="1" si="79"/>
        <v>-</v>
      </c>
      <c r="BJ130" t="str">
        <f t="shared" ca="1" si="79"/>
        <v>-</v>
      </c>
      <c r="BK130" t="str">
        <f t="shared" ca="1" si="79"/>
        <v>-</v>
      </c>
      <c r="BL130" t="str">
        <f t="shared" ca="1" si="79"/>
        <v>-</v>
      </c>
      <c r="BM130" t="str">
        <f t="shared" ca="1" si="79"/>
        <v>-</v>
      </c>
      <c r="BN130" t="str">
        <f t="shared" ca="1" si="79"/>
        <v>-</v>
      </c>
      <c r="BO130" t="str">
        <f t="shared" ca="1" si="79"/>
        <v>-</v>
      </c>
      <c r="BP130" t="str">
        <f t="shared" ca="1" si="79"/>
        <v>-</v>
      </c>
      <c r="BQ130" t="str">
        <f t="shared" ca="1" si="79"/>
        <v>-</v>
      </c>
      <c r="BR130" t="str">
        <f t="shared" ca="1" si="79"/>
        <v>-</v>
      </c>
      <c r="BS130" t="str">
        <f t="shared" ca="1" si="79"/>
        <v>-</v>
      </c>
      <c r="BT130" t="str">
        <f t="shared" ca="1" si="79"/>
        <v>-</v>
      </c>
      <c r="BU130" t="str">
        <f t="shared" ca="1" si="79"/>
        <v>-</v>
      </c>
      <c r="BV130" t="str">
        <f t="shared" ca="1" si="79"/>
        <v>-</v>
      </c>
      <c r="BW130" t="str">
        <f t="shared" ca="1" si="79"/>
        <v>-</v>
      </c>
      <c r="BX130" t="str">
        <f t="shared" ca="1" si="79"/>
        <v>-</v>
      </c>
      <c r="BY130" t="str">
        <f t="shared" ca="1" si="79"/>
        <v>-</v>
      </c>
      <c r="BZ130" t="str">
        <f t="shared" ca="1" si="79"/>
        <v>-</v>
      </c>
      <c r="CA130" t="str">
        <f t="shared" ref="CA130:EL130" ca="1" si="80">IF(COUNTIF(CA$131:CA$136,"×")&lt;&gt;0,"×","-")</f>
        <v>-</v>
      </c>
      <c r="CB130" t="str">
        <f t="shared" ca="1" si="80"/>
        <v>-</v>
      </c>
      <c r="CC130" t="str">
        <f t="shared" ca="1" si="80"/>
        <v>-</v>
      </c>
      <c r="CD130" t="str">
        <f t="shared" ca="1" si="80"/>
        <v>-</v>
      </c>
      <c r="CE130" t="str">
        <f t="shared" ca="1" si="80"/>
        <v>-</v>
      </c>
      <c r="CF130" t="str">
        <f t="shared" ca="1" si="80"/>
        <v>-</v>
      </c>
      <c r="CG130" t="str">
        <f t="shared" ca="1" si="80"/>
        <v>-</v>
      </c>
      <c r="CH130" t="str">
        <f t="shared" ca="1" si="80"/>
        <v>-</v>
      </c>
      <c r="CI130" t="str">
        <f t="shared" ca="1" si="80"/>
        <v>-</v>
      </c>
      <c r="CJ130" t="str">
        <f t="shared" ca="1" si="80"/>
        <v>-</v>
      </c>
      <c r="CK130" t="str">
        <f t="shared" ca="1" si="80"/>
        <v>-</v>
      </c>
      <c r="CL130" t="str">
        <f t="shared" ca="1" si="80"/>
        <v>-</v>
      </c>
      <c r="CM130" t="str">
        <f t="shared" ca="1" si="80"/>
        <v>-</v>
      </c>
      <c r="CN130" t="str">
        <f t="shared" ca="1" si="80"/>
        <v>-</v>
      </c>
      <c r="CO130" t="str">
        <f t="shared" ca="1" si="80"/>
        <v>-</v>
      </c>
      <c r="CP130" t="str">
        <f t="shared" ca="1" si="80"/>
        <v>-</v>
      </c>
      <c r="CQ130" t="str">
        <f t="shared" ca="1" si="80"/>
        <v>-</v>
      </c>
      <c r="CR130" t="str">
        <f t="shared" ca="1" si="80"/>
        <v>-</v>
      </c>
      <c r="CS130" t="str">
        <f t="shared" ca="1" si="80"/>
        <v>-</v>
      </c>
      <c r="CT130" t="str">
        <f t="shared" ca="1" si="80"/>
        <v>-</v>
      </c>
      <c r="CU130" t="str">
        <f t="shared" ca="1" si="80"/>
        <v>-</v>
      </c>
      <c r="CV130" t="str">
        <f t="shared" ca="1" si="80"/>
        <v>-</v>
      </c>
      <c r="CW130" t="str">
        <f t="shared" ca="1" si="80"/>
        <v>-</v>
      </c>
      <c r="CX130" t="str">
        <f t="shared" ca="1" si="80"/>
        <v>-</v>
      </c>
      <c r="CY130" t="str">
        <f t="shared" ca="1" si="80"/>
        <v>-</v>
      </c>
      <c r="CZ130" t="str">
        <f t="shared" ca="1" si="80"/>
        <v>-</v>
      </c>
      <c r="DA130" t="str">
        <f t="shared" ca="1" si="80"/>
        <v>-</v>
      </c>
      <c r="DB130" t="str">
        <f t="shared" ca="1" si="80"/>
        <v>-</v>
      </c>
      <c r="DC130" t="str">
        <f t="shared" ca="1" si="80"/>
        <v>-</v>
      </c>
      <c r="DD130" t="str">
        <f t="shared" ca="1" si="80"/>
        <v>-</v>
      </c>
      <c r="DE130" t="str">
        <f t="shared" ca="1" si="80"/>
        <v>-</v>
      </c>
      <c r="DF130" t="str">
        <f t="shared" ca="1" si="80"/>
        <v>-</v>
      </c>
      <c r="DG130" t="str">
        <f t="shared" ca="1" si="80"/>
        <v>-</v>
      </c>
      <c r="DH130" t="str">
        <f t="shared" ca="1" si="80"/>
        <v>-</v>
      </c>
      <c r="DI130" t="str">
        <f t="shared" ca="1" si="80"/>
        <v>-</v>
      </c>
      <c r="DJ130" t="str">
        <f t="shared" ca="1" si="80"/>
        <v>-</v>
      </c>
      <c r="DK130" t="str">
        <f t="shared" ca="1" si="80"/>
        <v>-</v>
      </c>
      <c r="DL130" t="str">
        <f t="shared" ca="1" si="80"/>
        <v>-</v>
      </c>
      <c r="DM130" t="str">
        <f t="shared" ca="1" si="80"/>
        <v>-</v>
      </c>
      <c r="DN130" t="str">
        <f t="shared" ca="1" si="80"/>
        <v>-</v>
      </c>
      <c r="DO130" t="str">
        <f t="shared" ca="1" si="80"/>
        <v>-</v>
      </c>
      <c r="DP130" t="str">
        <f t="shared" ca="1" si="80"/>
        <v>-</v>
      </c>
      <c r="DQ130" t="str">
        <f t="shared" ca="1" si="80"/>
        <v>-</v>
      </c>
      <c r="DR130" t="str">
        <f t="shared" ca="1" si="80"/>
        <v>-</v>
      </c>
      <c r="DS130" t="str">
        <f t="shared" ca="1" si="80"/>
        <v>-</v>
      </c>
      <c r="DT130" t="str">
        <f t="shared" ca="1" si="80"/>
        <v>-</v>
      </c>
      <c r="DU130" t="str">
        <f t="shared" ca="1" si="80"/>
        <v>-</v>
      </c>
      <c r="DV130" t="str">
        <f t="shared" ca="1" si="80"/>
        <v>-</v>
      </c>
      <c r="DW130" t="str">
        <f t="shared" ca="1" si="80"/>
        <v>-</v>
      </c>
      <c r="DX130" t="str">
        <f t="shared" ca="1" si="80"/>
        <v>-</v>
      </c>
      <c r="DY130" t="str">
        <f t="shared" ca="1" si="80"/>
        <v>-</v>
      </c>
      <c r="DZ130" t="str">
        <f t="shared" ca="1" si="80"/>
        <v>-</v>
      </c>
      <c r="EA130" t="str">
        <f t="shared" ca="1" si="80"/>
        <v>-</v>
      </c>
      <c r="EB130" t="str">
        <f t="shared" ca="1" si="80"/>
        <v>-</v>
      </c>
      <c r="EC130" t="str">
        <f t="shared" ca="1" si="80"/>
        <v>-</v>
      </c>
      <c r="ED130" t="str">
        <f t="shared" ca="1" si="80"/>
        <v>×</v>
      </c>
      <c r="EE130" t="str">
        <f t="shared" ca="1" si="80"/>
        <v>×</v>
      </c>
      <c r="EF130" t="str">
        <f t="shared" ca="1" si="80"/>
        <v>×</v>
      </c>
      <c r="EG130" t="str">
        <f t="shared" ca="1" si="80"/>
        <v>×</v>
      </c>
      <c r="EH130" t="str">
        <f t="shared" ca="1" si="80"/>
        <v>×</v>
      </c>
      <c r="EI130" t="str">
        <f t="shared" ca="1" si="80"/>
        <v>×</v>
      </c>
      <c r="EJ130" t="str">
        <f t="shared" ca="1" si="80"/>
        <v>×</v>
      </c>
      <c r="EK130" t="str">
        <f t="shared" ca="1" si="80"/>
        <v>×</v>
      </c>
      <c r="EL130" t="str">
        <f t="shared" ca="1" si="80"/>
        <v>×</v>
      </c>
      <c r="EM130" t="str">
        <f t="shared" ref="EM130:FY130" ca="1" si="81">IF(COUNTIF(EM$131:EM$136,"×")&lt;&gt;0,"×","-")</f>
        <v>×</v>
      </c>
      <c r="EN130" t="str">
        <f t="shared" ca="1" si="81"/>
        <v>×</v>
      </c>
      <c r="EO130" t="str">
        <f t="shared" ca="1" si="81"/>
        <v>×</v>
      </c>
      <c r="EP130" t="str">
        <f t="shared" ca="1" si="81"/>
        <v>×</v>
      </c>
      <c r="EQ130" t="str">
        <f t="shared" ca="1" si="81"/>
        <v>×</v>
      </c>
      <c r="ER130" t="str">
        <f t="shared" ca="1" si="81"/>
        <v>×</v>
      </c>
      <c r="ES130" t="str">
        <f t="shared" ca="1" si="81"/>
        <v>×</v>
      </c>
      <c r="ET130" t="str">
        <f t="shared" ca="1" si="81"/>
        <v>×</v>
      </c>
      <c r="EU130" t="str">
        <f t="shared" ca="1" si="81"/>
        <v>×</v>
      </c>
      <c r="EV130" t="str">
        <f t="shared" ca="1" si="81"/>
        <v>×</v>
      </c>
      <c r="EW130" t="str">
        <f t="shared" ca="1" si="81"/>
        <v>×</v>
      </c>
      <c r="EX130" t="str">
        <f t="shared" ca="1" si="81"/>
        <v>×</v>
      </c>
      <c r="EY130" t="str">
        <f t="shared" ca="1" si="81"/>
        <v>×</v>
      </c>
      <c r="EZ130" t="str">
        <f t="shared" ca="1" si="81"/>
        <v>×</v>
      </c>
      <c r="FA130" t="str">
        <f t="shared" ca="1" si="81"/>
        <v>×</v>
      </c>
      <c r="FB130" t="str">
        <f t="shared" ca="1" si="81"/>
        <v>×</v>
      </c>
      <c r="FC130" t="str">
        <f t="shared" ca="1" si="81"/>
        <v>×</v>
      </c>
      <c r="FD130" t="str">
        <f t="shared" ca="1" si="81"/>
        <v>×</v>
      </c>
      <c r="FE130" t="str">
        <f t="shared" ca="1" si="81"/>
        <v>×</v>
      </c>
      <c r="FF130" t="str">
        <f t="shared" ca="1" si="81"/>
        <v>×</v>
      </c>
      <c r="FG130" t="str">
        <f t="shared" ca="1" si="81"/>
        <v>×</v>
      </c>
      <c r="FH130" t="str">
        <f t="shared" ca="1" si="81"/>
        <v>×</v>
      </c>
      <c r="FI130" t="str">
        <f t="shared" ca="1" si="81"/>
        <v>×</v>
      </c>
      <c r="FJ130" t="str">
        <f t="shared" ca="1" si="81"/>
        <v>×</v>
      </c>
      <c r="FK130" t="str">
        <f t="shared" ca="1" si="81"/>
        <v>×</v>
      </c>
      <c r="FL130" t="str">
        <f t="shared" ca="1" si="81"/>
        <v>×</v>
      </c>
      <c r="FM130" t="str">
        <f t="shared" ca="1" si="81"/>
        <v>×</v>
      </c>
      <c r="FN130" t="str">
        <f t="shared" ca="1" si="81"/>
        <v>×</v>
      </c>
      <c r="FO130" t="str">
        <f t="shared" ca="1" si="81"/>
        <v>×</v>
      </c>
      <c r="FP130" t="str">
        <f t="shared" ca="1" si="81"/>
        <v>×</v>
      </c>
      <c r="FQ130" t="str">
        <f t="shared" ca="1" si="81"/>
        <v>×</v>
      </c>
      <c r="FR130" t="str">
        <f t="shared" ca="1" si="81"/>
        <v>×</v>
      </c>
      <c r="FS130" t="str">
        <f t="shared" ca="1" si="81"/>
        <v>×</v>
      </c>
      <c r="FT130" t="str">
        <f t="shared" ca="1" si="81"/>
        <v>×</v>
      </c>
      <c r="FU130" t="str">
        <f t="shared" ca="1" si="81"/>
        <v>×</v>
      </c>
      <c r="FV130" t="str">
        <f t="shared" ca="1" si="81"/>
        <v>×</v>
      </c>
      <c r="FW130" t="str">
        <f t="shared" ca="1" si="81"/>
        <v>×</v>
      </c>
      <c r="FX130" t="str">
        <f t="shared" ca="1" si="81"/>
        <v>×</v>
      </c>
      <c r="FY130" t="str">
        <f t="shared" ca="1" si="81"/>
        <v>×</v>
      </c>
    </row>
    <row r="131" spans="1:181">
      <c r="A131" s="47"/>
      <c r="B131" s="79" t="s">
        <v>66</v>
      </c>
      <c r="C131" s="80"/>
      <c r="D131" s="11" t="s">
        <v>193</v>
      </c>
      <c r="E131" s="10" t="str">
        <f>INDEX(施設情報!$D$1:$D$1000,MATCH(D131,施設情報!$C$1:$C$1000,0))</f>
        <v>1</v>
      </c>
      <c r="F131" s="11"/>
      <c r="G131" s="8" t="str">
        <f t="shared" ref="G131:G136" si="82">$D131&amp;"-"&amp;$N$5</f>
        <v>044-46391</v>
      </c>
      <c r="H131" s="10" t="str">
        <f t="shared" ref="H131:H136" si="83">$D131&amp;"-"&amp;$AL$5</f>
        <v>044-46392</v>
      </c>
      <c r="I131" s="10" t="str">
        <f t="shared" ref="I131:I136" si="84">$D131&amp;"-"&amp;$BJ$5</f>
        <v>044-46393</v>
      </c>
      <c r="J131" s="10" t="str">
        <f t="shared" ref="J131:J136" si="85">$D131&amp;"-"&amp;$CH$5</f>
        <v>044-46394</v>
      </c>
      <c r="K131" s="10" t="str">
        <f t="shared" ref="K131:K136" si="86">$D131&amp;"-"&amp;$DF$5</f>
        <v>044-46395</v>
      </c>
      <c r="L131" s="10" t="str">
        <f t="shared" ref="L131:L136" si="87">$D131&amp;"-"&amp;$ED$5</f>
        <v>044-46396</v>
      </c>
      <c r="M131" s="10" t="str">
        <f t="shared" ref="M131:M136" si="88">$D131&amp;"-"&amp;$FB$5</f>
        <v>044-46397</v>
      </c>
      <c r="N131" s="36" t="str">
        <f ca="1">IF(OR(N$9="×",N$10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〇")))</f>
        <v>△</v>
      </c>
      <c r="O131" s="29" t="str">
        <f ca="1">IF(OR(O$9="×",O$10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〇")))</f>
        <v>△</v>
      </c>
      <c r="P131" s="29" t="str">
        <f ca="1">IF(OR(P$9="×",P$10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〇")))</f>
        <v>△</v>
      </c>
      <c r="Q131" s="29" t="str">
        <f ca="1">IF(OR(Q$9="×",Q$10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〇")))</f>
        <v>△</v>
      </c>
      <c r="R131" s="29" t="str">
        <f ca="1">IF(OR(R$9="×",R$10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〇")))</f>
        <v>△</v>
      </c>
      <c r="S131" s="29" t="str">
        <f ca="1">IF(OR(S$9="×",S$10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〇")))</f>
        <v>△</v>
      </c>
      <c r="T131" s="29" t="str">
        <f ca="1">IF(OR(T$9="×",T$10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〇")))</f>
        <v>△</v>
      </c>
      <c r="U131" s="29" t="str">
        <f ca="1">IF(OR(U$9="×",U$10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〇")))</f>
        <v>△</v>
      </c>
      <c r="V131" s="29" t="str">
        <f ca="1">IF(OR(V$9="×",V$10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〇")))</f>
        <v>△</v>
      </c>
      <c r="W131" s="28" t="str">
        <f ca="1">IF(OR(W$9="×",W$10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〇")))</f>
        <v>〇</v>
      </c>
      <c r="X131" s="29" t="str">
        <f ca="1">IF(OR(X$9="×",X$10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〇")))</f>
        <v>〇</v>
      </c>
      <c r="Y131" s="29" t="str">
        <f ca="1">IF(OR(Y$9="×",Y$10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〇")))</f>
        <v>〇</v>
      </c>
      <c r="Z131" s="30" t="str">
        <f ca="1">IF(OR(Z$9="×",Z$10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〇")))</f>
        <v>〇</v>
      </c>
      <c r="AA131" s="29" t="str">
        <f ca="1">IF(OR(AA$9="×",AA$10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〇")))</f>
        <v>〇</v>
      </c>
      <c r="AB131" s="29" t="str">
        <f ca="1">IF(OR(AB$9="×",AB$10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〇")))</f>
        <v>〇</v>
      </c>
      <c r="AC131" s="29" t="str">
        <f ca="1">IF(OR(AC$9="×",AC$10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〇")))</f>
        <v>〇</v>
      </c>
      <c r="AD131" s="29" t="str">
        <f ca="1">IF(OR(AD$9="×",AD$10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〇")))</f>
        <v>〇</v>
      </c>
      <c r="AE131" s="28" t="str">
        <f ca="1">IF(OR(AE$9="×",AE$10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〇")))</f>
        <v>△</v>
      </c>
      <c r="AF131" s="29" t="str">
        <f ca="1">IF(OR(AF$9="×",AF$10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〇")))</f>
        <v>△</v>
      </c>
      <c r="AG131" s="29" t="str">
        <f ca="1">IF(OR(AG$9="×",AG$10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〇")))</f>
        <v>△</v>
      </c>
      <c r="AH131" s="30" t="str">
        <f ca="1">IF(OR(AH$9="×",AH$10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〇")))</f>
        <v>△</v>
      </c>
      <c r="AI131" s="29" t="str">
        <f ca="1">IF(OR(AI$9="×",AI$10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〇")))</f>
        <v>△</v>
      </c>
      <c r="AJ131" s="29" t="str">
        <f ca="1">IF(OR(AJ$9="×",AJ$10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〇")))</f>
        <v>△</v>
      </c>
      <c r="AK131" s="37" t="str">
        <f ca="1">IF(OR(AK$9="×",AK$10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〇")))</f>
        <v>△</v>
      </c>
      <c r="AL131" s="36" t="str">
        <f ca="1">IF(OR(AL$9="×",AL$10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〇")))</f>
        <v>△</v>
      </c>
      <c r="AM131" s="29" t="str">
        <f ca="1">IF(OR(AM$9="×",AM$10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〇")))</f>
        <v>△</v>
      </c>
      <c r="AN131" s="29" t="str">
        <f ca="1">IF(OR(AN$9="×",AN$10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〇")))</f>
        <v>△</v>
      </c>
      <c r="AO131" s="29" t="str">
        <f ca="1">IF(OR(AO$9="×",AO$10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〇")))</f>
        <v>△</v>
      </c>
      <c r="AP131" s="29" t="str">
        <f ca="1">IF(OR(AP$9="×",AP$10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〇")))</f>
        <v>△</v>
      </c>
      <c r="AQ131" s="29" t="str">
        <f ca="1">IF(OR(AQ$9="×",AQ$10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〇")))</f>
        <v>△</v>
      </c>
      <c r="AR131" s="29" t="str">
        <f ca="1">IF(OR(AR$9="×",AR$10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〇")))</f>
        <v>△</v>
      </c>
      <c r="AS131" s="29" t="str">
        <f ca="1">IF(OR(AS$9="×",AS$10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〇")))</f>
        <v>△</v>
      </c>
      <c r="AT131" s="29" t="str">
        <f ca="1">IF(OR(AT$9="×",AT$10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〇")))</f>
        <v>△</v>
      </c>
      <c r="AU131" s="28" t="str">
        <f ca="1">IF(OR(AU$9="×",AU$10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〇")))</f>
        <v>〇</v>
      </c>
      <c r="AV131" s="29" t="str">
        <f ca="1">IF(OR(AV$9="×",AV$10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〇")))</f>
        <v>〇</v>
      </c>
      <c r="AW131" s="29" t="str">
        <f ca="1">IF(OR(AW$9="×",AW$10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〇")))</f>
        <v>〇</v>
      </c>
      <c r="AX131" s="30" t="str">
        <f ca="1">IF(OR(AX$9="×",AX$10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〇")))</f>
        <v>〇</v>
      </c>
      <c r="AY131" s="29" t="str">
        <f ca="1">IF(OR(AY$9="×",AY$10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〇")))</f>
        <v>〇</v>
      </c>
      <c r="AZ131" s="29" t="str">
        <f ca="1">IF(OR(AZ$9="×",AZ$10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〇")))</f>
        <v>〇</v>
      </c>
      <c r="BA131" s="29" t="str">
        <f ca="1">IF(OR(BA$9="×",BA$10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〇")))</f>
        <v>〇</v>
      </c>
      <c r="BB131" s="29" t="str">
        <f ca="1">IF(OR(BB$9="×",BB$10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〇")))</f>
        <v>〇</v>
      </c>
      <c r="BC131" s="28" t="str">
        <f ca="1">IF(OR(BC$9="×",BC$10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〇")))</f>
        <v>△</v>
      </c>
      <c r="BD131" s="29" t="str">
        <f ca="1">IF(OR(BD$9="×",BD$10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〇")))</f>
        <v>△</v>
      </c>
      <c r="BE131" s="29" t="str">
        <f ca="1">IF(OR(BE$9="×",BE$10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〇")))</f>
        <v>△</v>
      </c>
      <c r="BF131" s="30" t="str">
        <f ca="1">IF(OR(BF$9="×",BF$10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〇")))</f>
        <v>△</v>
      </c>
      <c r="BG131" s="29" t="str">
        <f ca="1">IF(OR(BG$9="×",BG$10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〇")))</f>
        <v>△</v>
      </c>
      <c r="BH131" s="29" t="str">
        <f ca="1">IF(OR(BH$9="×",BH$10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〇")))</f>
        <v>△</v>
      </c>
      <c r="BI131" s="37" t="str">
        <f ca="1">IF(OR(BI$9="×",BI$10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〇")))</f>
        <v>△</v>
      </c>
      <c r="BJ131" s="36" t="str">
        <f ca="1">IF(OR(BJ$9="×",BJ$10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〇")))</f>
        <v>△</v>
      </c>
      <c r="BK131" s="29" t="str">
        <f ca="1">IF(OR(BK$9="×",BK$10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〇")))</f>
        <v>△</v>
      </c>
      <c r="BL131" s="29" t="str">
        <f ca="1">IF(OR(BL$9="×",BL$10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〇")))</f>
        <v>△</v>
      </c>
      <c r="BM131" s="29" t="str">
        <f ca="1">IF(OR(BM$9="×",BM$10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〇")))</f>
        <v>△</v>
      </c>
      <c r="BN131" s="29" t="str">
        <f ca="1">IF(OR(BN$9="×",BN$10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〇")))</f>
        <v>△</v>
      </c>
      <c r="BO131" s="29" t="str">
        <f ca="1">IF(OR(BO$9="×",BO$10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〇")))</f>
        <v>△</v>
      </c>
      <c r="BP131" s="29" t="str">
        <f ca="1">IF(OR(BP$9="×",BP$10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〇")))</f>
        <v>△</v>
      </c>
      <c r="BQ131" s="29" t="str">
        <f ca="1">IF(OR(BQ$9="×",BQ$10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〇")))</f>
        <v>△</v>
      </c>
      <c r="BR131" s="29" t="str">
        <f ca="1">IF(OR(BR$9="×",BR$10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〇")))</f>
        <v>△</v>
      </c>
      <c r="BS131" s="28" t="str">
        <f ca="1">IF(OR(BS$9="×",BS$10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〇")))</f>
        <v>〇</v>
      </c>
      <c r="BT131" s="29" t="str">
        <f ca="1">IF(OR(BT$9="×",BT$10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〇")))</f>
        <v>〇</v>
      </c>
      <c r="BU131" s="29" t="str">
        <f ca="1">IF(OR(BU$9="×",BU$10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〇")))</f>
        <v>〇</v>
      </c>
      <c r="BV131" s="30" t="str">
        <f ca="1">IF(OR(BV$9="×",BV$10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〇")))</f>
        <v>〇</v>
      </c>
      <c r="BW131" s="29" t="str">
        <f ca="1">IF(OR(BW$9="×",BW$10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〇")))</f>
        <v>〇</v>
      </c>
      <c r="BX131" s="29" t="str">
        <f ca="1">IF(OR(BX$9="×",BX$10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〇")))</f>
        <v>〇</v>
      </c>
      <c r="BY131" s="29" t="str">
        <f ca="1">IF(OR(BY$9="×",BY$10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〇")))</f>
        <v>〇</v>
      </c>
      <c r="BZ131" s="29" t="str">
        <f ca="1">IF(OR(BZ$9="×",BZ$10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〇")))</f>
        <v>〇</v>
      </c>
      <c r="CA131" s="28" t="str">
        <f ca="1">IF(OR(CA$9="×",CA$10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〇")))</f>
        <v>△</v>
      </c>
      <c r="CB131" s="29" t="str">
        <f ca="1">IF(OR(CB$9="×",CB$10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〇")))</f>
        <v>△</v>
      </c>
      <c r="CC131" s="29" t="str">
        <f ca="1">IF(OR(CC$9="×",CC$10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〇")))</f>
        <v>△</v>
      </c>
      <c r="CD131" s="30" t="str">
        <f ca="1">IF(OR(CD$9="×",CD$10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〇")))</f>
        <v>△</v>
      </c>
      <c r="CE131" s="29" t="str">
        <f ca="1">IF(OR(CE$9="×",CE$10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〇")))</f>
        <v>△</v>
      </c>
      <c r="CF131" s="29" t="str">
        <f ca="1">IF(OR(CF$9="×",CF$10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〇")))</f>
        <v>△</v>
      </c>
      <c r="CG131" s="37" t="str">
        <f ca="1">IF(OR(CG$9="×",CG$10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〇")))</f>
        <v>△</v>
      </c>
      <c r="CH131" s="36" t="str">
        <f ca="1">IF(OR(CH$9="×",CH$10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〇")))</f>
        <v>△</v>
      </c>
      <c r="CI131" s="29" t="str">
        <f ca="1">IF(OR(CI$9="×",CI$10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〇")))</f>
        <v>△</v>
      </c>
      <c r="CJ131" s="29" t="str">
        <f ca="1">IF(OR(CJ$9="×",CJ$10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〇")))</f>
        <v>△</v>
      </c>
      <c r="CK131" s="29" t="str">
        <f ca="1">IF(OR(CK$9="×",CK$10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〇")))</f>
        <v>△</v>
      </c>
      <c r="CL131" s="29" t="str">
        <f ca="1">IF(OR(CL$9="×",CL$10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〇")))</f>
        <v>△</v>
      </c>
      <c r="CM131" s="29" t="str">
        <f ca="1">IF(OR(CM$9="×",CM$10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〇")))</f>
        <v>△</v>
      </c>
      <c r="CN131" s="29" t="str">
        <f ca="1">IF(OR(CN$9="×",CN$10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〇")))</f>
        <v>△</v>
      </c>
      <c r="CO131" s="29" t="str">
        <f ca="1">IF(OR(CO$9="×",CO$10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〇")))</f>
        <v>△</v>
      </c>
      <c r="CP131" s="29" t="str">
        <f ca="1">IF(OR(CP$9="×",CP$10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〇")))</f>
        <v>△</v>
      </c>
      <c r="CQ131" s="28" t="str">
        <f ca="1">IF(OR(CQ$9="×",CQ$10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〇")))</f>
        <v>〇</v>
      </c>
      <c r="CR131" s="29" t="str">
        <f ca="1">IF(OR(CR$9="×",CR$10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〇")))</f>
        <v>〇</v>
      </c>
      <c r="CS131" s="29" t="str">
        <f ca="1">IF(OR(CS$9="×",CS$10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〇")))</f>
        <v>〇</v>
      </c>
      <c r="CT131" s="30" t="str">
        <f ca="1">IF(OR(CT$9="×",CT$10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〇")))</f>
        <v>〇</v>
      </c>
      <c r="CU131" s="29" t="str">
        <f ca="1">IF(OR(CU$9="×",CU$10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〇")))</f>
        <v>〇</v>
      </c>
      <c r="CV131" s="29" t="str">
        <f ca="1">IF(OR(CV$9="×",CV$10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〇")))</f>
        <v>〇</v>
      </c>
      <c r="CW131" s="29" t="str">
        <f ca="1">IF(OR(CW$9="×",CW$10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〇")))</f>
        <v>〇</v>
      </c>
      <c r="CX131" s="29" t="str">
        <f ca="1">IF(OR(CX$9="×",CX$10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〇")))</f>
        <v>〇</v>
      </c>
      <c r="CY131" s="28" t="str">
        <f ca="1">IF(OR(CY$9="×",CY$10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〇")))</f>
        <v>△</v>
      </c>
      <c r="CZ131" s="29" t="str">
        <f ca="1">IF(OR(CZ$9="×",CZ$10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〇")))</f>
        <v>△</v>
      </c>
      <c r="DA131" s="29" t="str">
        <f ca="1">IF(OR(DA$9="×",DA$10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〇")))</f>
        <v>△</v>
      </c>
      <c r="DB131" s="30" t="str">
        <f ca="1">IF(OR(DB$9="×",DB$10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〇")))</f>
        <v>△</v>
      </c>
      <c r="DC131" s="29" t="str">
        <f ca="1">IF(OR(DC$9="×",DC$10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〇")))</f>
        <v>△</v>
      </c>
      <c r="DD131" s="29" t="str">
        <f ca="1">IF(OR(DD$9="×",DD$10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〇")))</f>
        <v>△</v>
      </c>
      <c r="DE131" s="37" t="str">
        <f ca="1">IF(OR(DE$9="×",DE$10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〇")))</f>
        <v>△</v>
      </c>
      <c r="DF131" s="36" t="str">
        <f ca="1">IF(OR(DF$9="×",DF$10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〇")))</f>
        <v>△</v>
      </c>
      <c r="DG131" s="29" t="str">
        <f ca="1">IF(OR(DG$9="×",DG$10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〇")))</f>
        <v>△</v>
      </c>
      <c r="DH131" s="29" t="str">
        <f ca="1">IF(OR(DH$9="×",DH$10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〇")))</f>
        <v>△</v>
      </c>
      <c r="DI131" s="29" t="str">
        <f ca="1">IF(OR(DI$9="×",DI$10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〇")))</f>
        <v>△</v>
      </c>
      <c r="DJ131" s="29" t="str">
        <f ca="1">IF(OR(DJ$9="×",DJ$10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〇")))</f>
        <v>△</v>
      </c>
      <c r="DK131" s="29" t="str">
        <f ca="1">IF(OR(DK$9="×",DK$10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〇")))</f>
        <v>△</v>
      </c>
      <c r="DL131" s="29" t="str">
        <f ca="1">IF(OR(DL$9="×",DL$10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〇")))</f>
        <v>△</v>
      </c>
      <c r="DM131" s="29" t="str">
        <f ca="1">IF(OR(DM$9="×",DM$10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〇")))</f>
        <v>△</v>
      </c>
      <c r="DN131" s="29" t="str">
        <f ca="1">IF(OR(DN$9="×",DN$10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〇")))</f>
        <v>△</v>
      </c>
      <c r="DO131" s="28" t="str">
        <f ca="1">IF(OR(DO$9="×",DO$10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〇")))</f>
        <v>〇</v>
      </c>
      <c r="DP131" s="29" t="str">
        <f ca="1">IF(OR(DP$9="×",DP$10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〇")))</f>
        <v>〇</v>
      </c>
      <c r="DQ131" s="29" t="str">
        <f ca="1">IF(OR(DQ$9="×",DQ$10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〇")))</f>
        <v>〇</v>
      </c>
      <c r="DR131" s="30" t="str">
        <f ca="1">IF(OR(DR$9="×",DR$10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〇")))</f>
        <v>〇</v>
      </c>
      <c r="DS131" s="29" t="str">
        <f ca="1">IF(OR(DS$9="×",DS$10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〇")))</f>
        <v>〇</v>
      </c>
      <c r="DT131" s="29" t="str">
        <f ca="1">IF(OR(DT$9="×",DT$10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〇")))</f>
        <v>〇</v>
      </c>
      <c r="DU131" s="29" t="str">
        <f ca="1">IF(OR(DU$9="×",DU$10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〇")))</f>
        <v>〇</v>
      </c>
      <c r="DV131" s="29" t="str">
        <f ca="1">IF(OR(DV$9="×",DV$10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〇")))</f>
        <v>〇</v>
      </c>
      <c r="DW131" s="28" t="str">
        <f ca="1">IF(OR(DW$9="×",DW$10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〇")))</f>
        <v>△</v>
      </c>
      <c r="DX131" s="29" t="str">
        <f ca="1">IF(OR(DX$9="×",DX$10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〇")))</f>
        <v>△</v>
      </c>
      <c r="DY131" s="29" t="str">
        <f ca="1">IF(OR(DY$9="×",DY$10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〇")))</f>
        <v>△</v>
      </c>
      <c r="DZ131" s="30" t="str">
        <f ca="1">IF(OR(DZ$9="×",DZ$10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〇")))</f>
        <v>△</v>
      </c>
      <c r="EA131" s="29" t="str">
        <f ca="1">IF(OR(EA$9="×",EA$10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〇")))</f>
        <v>△</v>
      </c>
      <c r="EB131" s="29" t="str">
        <f ca="1">IF(OR(EB$9="×",EB$10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〇")))</f>
        <v>△</v>
      </c>
      <c r="EC131" s="37" t="str">
        <f ca="1">IF(OR(EC$9="×",EC$10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〇")))</f>
        <v>△</v>
      </c>
      <c r="ED131" s="36" t="str">
        <f ca="1">IF(OR(ED$9="×",ED$10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〇")))</f>
        <v>×</v>
      </c>
      <c r="EE131" s="29" t="str">
        <f ca="1">IF(OR(EE$9="×",EE$10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〇")))</f>
        <v>×</v>
      </c>
      <c r="EF131" s="29" t="str">
        <f ca="1">IF(OR(EF$9="×",EF$10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〇")))</f>
        <v>×</v>
      </c>
      <c r="EG131" s="29" t="str">
        <f ca="1">IF(OR(EG$9="×",EG$10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〇")))</f>
        <v>×</v>
      </c>
      <c r="EH131" s="29" t="str">
        <f ca="1">IF(OR(EH$9="×",EH$10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〇")))</f>
        <v>×</v>
      </c>
      <c r="EI131" s="29" t="str">
        <f ca="1">IF(OR(EI$9="×",EI$10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〇")))</f>
        <v>×</v>
      </c>
      <c r="EJ131" s="29" t="str">
        <f ca="1">IF(OR(EJ$9="×",EJ$10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〇")))</f>
        <v>×</v>
      </c>
      <c r="EK131" s="29" t="str">
        <f ca="1">IF(OR(EK$9="×",EK$10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〇")))</f>
        <v>×</v>
      </c>
      <c r="EL131" s="29" t="str">
        <f ca="1">IF(OR(EL$9="×",EL$10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〇")))</f>
        <v>×</v>
      </c>
      <c r="EM131" s="28" t="str">
        <f ca="1">IF(OR(EM$9="×",EM$10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〇")))</f>
        <v>×</v>
      </c>
      <c r="EN131" s="29" t="str">
        <f ca="1">IF(OR(EN$9="×",EN$10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〇")))</f>
        <v>×</v>
      </c>
      <c r="EO131" s="29" t="str">
        <f ca="1">IF(OR(EO$9="×",EO$10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〇")))</f>
        <v>×</v>
      </c>
      <c r="EP131" s="30" t="str">
        <f ca="1">IF(OR(EP$9="×",EP$10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〇")))</f>
        <v>×</v>
      </c>
      <c r="EQ131" s="29" t="str">
        <f ca="1">IF(OR(EQ$9="×",EQ$10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〇")))</f>
        <v>×</v>
      </c>
      <c r="ER131" s="29" t="str">
        <f ca="1">IF(OR(ER$9="×",ER$10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〇")))</f>
        <v>×</v>
      </c>
      <c r="ES131" s="29" t="str">
        <f ca="1">IF(OR(ES$9="×",ES$10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〇")))</f>
        <v>×</v>
      </c>
      <c r="ET131" s="29" t="str">
        <f ca="1">IF(OR(ET$9="×",ET$10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〇")))</f>
        <v>×</v>
      </c>
      <c r="EU131" s="28" t="str">
        <f ca="1">IF(OR(EU$9="×",EU$10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〇")))</f>
        <v>×</v>
      </c>
      <c r="EV131" s="29" t="str">
        <f ca="1">IF(OR(EV$9="×",EV$10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〇")))</f>
        <v>×</v>
      </c>
      <c r="EW131" s="29" t="str">
        <f ca="1">IF(OR(EW$9="×",EW$10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〇")))</f>
        <v>×</v>
      </c>
      <c r="EX131" s="30" t="str">
        <f ca="1">IF(OR(EX$9="×",EX$10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〇")))</f>
        <v>×</v>
      </c>
      <c r="EY131" s="29" t="str">
        <f ca="1">IF(OR(EY$9="×",EY$10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〇")))</f>
        <v>×</v>
      </c>
      <c r="EZ131" s="29" t="str">
        <f ca="1">IF(OR(EZ$9="×",EZ$10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〇")))</f>
        <v>×</v>
      </c>
      <c r="FA131" s="37" t="str">
        <f ca="1">IF(OR(FA$9="×",FA$10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〇")))</f>
        <v>×</v>
      </c>
      <c r="FB131" s="36" t="str">
        <f ca="1">IF(OR(FB$9="×",FB$10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〇")))</f>
        <v>×</v>
      </c>
      <c r="FC131" s="29" t="str">
        <f ca="1">IF(OR(FC$9="×",FC$10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〇")))</f>
        <v>×</v>
      </c>
      <c r="FD131" s="29" t="str">
        <f ca="1">IF(OR(FD$9="×",FD$10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〇")))</f>
        <v>×</v>
      </c>
      <c r="FE131" s="29" t="str">
        <f ca="1">IF(OR(FE$9="×",FE$10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〇")))</f>
        <v>×</v>
      </c>
      <c r="FF131" s="29" t="str">
        <f ca="1">IF(OR(FF$9="×",FF$10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〇")))</f>
        <v>×</v>
      </c>
      <c r="FG131" s="29" t="str">
        <f ca="1">IF(OR(FG$9="×",FG$10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〇")))</f>
        <v>×</v>
      </c>
      <c r="FH131" s="29" t="str">
        <f ca="1">IF(OR(FH$9="×",FH$10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〇")))</f>
        <v>×</v>
      </c>
      <c r="FI131" s="29" t="str">
        <f ca="1">IF(OR(FI$9="×",FI$10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〇")))</f>
        <v>×</v>
      </c>
      <c r="FJ131" s="29" t="str">
        <f ca="1">IF(OR(FJ$9="×",FJ$10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〇")))</f>
        <v>×</v>
      </c>
      <c r="FK131" s="28" t="str">
        <f ca="1">IF(OR(FK$9="×",FK$10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〇")))</f>
        <v>×</v>
      </c>
      <c r="FL131" s="29" t="str">
        <f ca="1">IF(OR(FL$9="×",FL$10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〇")))</f>
        <v>×</v>
      </c>
      <c r="FM131" s="29" t="str">
        <f ca="1">IF(OR(FM$9="×",FM$10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〇")))</f>
        <v>×</v>
      </c>
      <c r="FN131" s="30" t="str">
        <f ca="1">IF(OR(FN$9="×",FN$10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〇")))</f>
        <v>×</v>
      </c>
      <c r="FO131" s="29" t="str">
        <f ca="1">IF(OR(FO$9="×",FO$10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〇")))</f>
        <v>×</v>
      </c>
      <c r="FP131" s="29" t="str">
        <f ca="1">IF(OR(FP$9="×",FP$10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〇")))</f>
        <v>×</v>
      </c>
      <c r="FQ131" s="29" t="str">
        <f ca="1">IF(OR(FQ$9="×",FQ$10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〇")))</f>
        <v>×</v>
      </c>
      <c r="FR131" s="29" t="str">
        <f ca="1">IF(OR(FR$9="×",FR$10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〇")))</f>
        <v>×</v>
      </c>
      <c r="FS131" s="28" t="str">
        <f ca="1">IF(OR(FS$9="×",FS$10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〇")))</f>
        <v>×</v>
      </c>
      <c r="FT131" s="29" t="str">
        <f ca="1">IF(OR(FT$9="×",FT$10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〇")))</f>
        <v>×</v>
      </c>
      <c r="FU131" s="29" t="str">
        <f ca="1">IF(OR(FU$9="×",FU$10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〇")))</f>
        <v>×</v>
      </c>
      <c r="FV131" s="30" t="str">
        <f ca="1">IF(OR(FV$9="×",FV$10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〇")))</f>
        <v>×</v>
      </c>
      <c r="FW131" s="29" t="str">
        <f ca="1">IF(OR(FW$9="×",FW$10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〇")))</f>
        <v>×</v>
      </c>
      <c r="FX131" s="29" t="str">
        <f ca="1">IF(OR(FX$9="×",FX$10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〇")))</f>
        <v>×</v>
      </c>
      <c r="FY131" s="37" t="str">
        <f ca="1">IF(OR(FY$9="×",FY$10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〇")))</f>
        <v>×</v>
      </c>
    </row>
    <row r="132" spans="1:181">
      <c r="A132" s="47"/>
      <c r="B132" s="79" t="s">
        <v>425</v>
      </c>
      <c r="C132" s="80"/>
      <c r="D132" s="11" t="s">
        <v>194</v>
      </c>
      <c r="E132" s="10" t="str">
        <f>INDEX(施設情報!$D$1:$D$1000,MATCH(D132,施設情報!$C$1:$C$1000,0))</f>
        <v>1</v>
      </c>
      <c r="F132" s="11" t="s">
        <v>275</v>
      </c>
      <c r="G132" s="8" t="str">
        <f t="shared" si="82"/>
        <v>045-46391</v>
      </c>
      <c r="H132" s="10" t="str">
        <f t="shared" si="83"/>
        <v>045-46392</v>
      </c>
      <c r="I132" s="10" t="str">
        <f t="shared" si="84"/>
        <v>045-46393</v>
      </c>
      <c r="J132" s="10" t="str">
        <f t="shared" si="85"/>
        <v>045-46394</v>
      </c>
      <c r="K132" s="10" t="str">
        <f t="shared" si="86"/>
        <v>045-46395</v>
      </c>
      <c r="L132" s="10" t="str">
        <f t="shared" si="87"/>
        <v>045-46396</v>
      </c>
      <c r="M132" s="10" t="str">
        <f t="shared" si="88"/>
        <v>045-46397</v>
      </c>
      <c r="N132" s="36" t="str">
        <f ca="1">IF(OR(N$9="×",N$10="×",N$55="×"),"×",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〇")))</f>
        <v>△</v>
      </c>
      <c r="O132" s="29" t="str">
        <f ca="1">IF(OR(O$9="×",O$10="×",O$55="×"),"×",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〇")))</f>
        <v>△</v>
      </c>
      <c r="P132" s="29" t="str">
        <f ca="1">IF(OR(P$9="×",P$10="×",P$55="×"),"×",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〇")))</f>
        <v>△</v>
      </c>
      <c r="Q132" s="29" t="str">
        <f ca="1">IF(OR(Q$9="×",Q$10="×",Q$55="×"),"×",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〇")))</f>
        <v>△</v>
      </c>
      <c r="R132" s="29" t="str">
        <f ca="1">IF(OR(R$9="×",R$10="×",R$55="×"),"×",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〇")))</f>
        <v>△</v>
      </c>
      <c r="S132" s="29" t="str">
        <f ca="1">IF(OR(S$9="×",S$10="×",S$55="×"),"×",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〇")))</f>
        <v>△</v>
      </c>
      <c r="T132" s="29" t="str">
        <f ca="1">IF(OR(T$9="×",T$10="×",T$55="×"),"×",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〇")))</f>
        <v>△</v>
      </c>
      <c r="U132" s="29" t="str">
        <f ca="1">IF(OR(U$9="×",U$10="×",U$55="×"),"×",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〇")))</f>
        <v>△</v>
      </c>
      <c r="V132" s="29" t="str">
        <f ca="1">IF(OR(V$9="×",V$10="×",V$55="×"),"×",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〇")))</f>
        <v>△</v>
      </c>
      <c r="W132" s="28" t="str">
        <f ca="1">IF(OR(W$9="×",W$10="×",W$55="×"),"×",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〇")))</f>
        <v>〇</v>
      </c>
      <c r="X132" s="29" t="str">
        <f ca="1">IF(OR(X$9="×",X$10="×",X$55="×"),"×",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〇")))</f>
        <v>〇</v>
      </c>
      <c r="Y132" s="29" t="str">
        <f ca="1">IF(OR(Y$9="×",Y$10="×",Y$55="×"),"×",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〇")))</f>
        <v>〇</v>
      </c>
      <c r="Z132" s="30" t="str">
        <f ca="1">IF(OR(Z$9="×",Z$10="×",Z$55="×"),"×",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〇")))</f>
        <v>〇</v>
      </c>
      <c r="AA132" s="29" t="str">
        <f ca="1">IF(OR(AA$9="×",AA$10="×",AA$55="×"),"×",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〇")))</f>
        <v>〇</v>
      </c>
      <c r="AB132" s="29" t="str">
        <f ca="1">IF(OR(AB$9="×",AB$10="×",AB$55="×"),"×",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〇")))</f>
        <v>〇</v>
      </c>
      <c r="AC132" s="29" t="str">
        <f ca="1">IF(OR(AC$9="×",AC$10="×",AC$55="×"),"×",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〇")))</f>
        <v>〇</v>
      </c>
      <c r="AD132" s="29" t="str">
        <f ca="1">IF(OR(AD$9="×",AD$10="×",AD$55="×"),"×",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〇")))</f>
        <v>〇</v>
      </c>
      <c r="AE132" s="28" t="str">
        <f ca="1">IF(OR(AE$9="×",AE$10="×",AE$55="×"),"×",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〇")))</f>
        <v>△</v>
      </c>
      <c r="AF132" s="29" t="str">
        <f ca="1">IF(OR(AF$9="×",AF$10="×",AF$55="×"),"×",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〇")))</f>
        <v>△</v>
      </c>
      <c r="AG132" s="29" t="str">
        <f ca="1">IF(OR(AG$9="×",AG$10="×",AG$55="×"),"×",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〇")))</f>
        <v>△</v>
      </c>
      <c r="AH132" s="30" t="str">
        <f ca="1">IF(OR(AH$9="×",AH$10="×",AH$55="×"),"×",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〇")))</f>
        <v>△</v>
      </c>
      <c r="AI132" s="29" t="str">
        <f ca="1">IF(OR(AI$9="×",AI$10="×",AI$55="×"),"×",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〇")))</f>
        <v>△</v>
      </c>
      <c r="AJ132" s="29" t="str">
        <f ca="1">IF(OR(AJ$9="×",AJ$10="×",AJ$55="×"),"×",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〇")))</f>
        <v>△</v>
      </c>
      <c r="AK132" s="37" t="str">
        <f ca="1">IF(OR(AK$9="×",AK$10="×",AK$55="×"),"×",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〇")))</f>
        <v>△</v>
      </c>
      <c r="AL132" s="36" t="str">
        <f ca="1">IF(OR(AL$9="×",AL$10="×",AL$55="×"),"×",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〇")))</f>
        <v>△</v>
      </c>
      <c r="AM132" s="29" t="str">
        <f ca="1">IF(OR(AM$9="×",AM$10="×",AM$55="×"),"×",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〇")))</f>
        <v>△</v>
      </c>
      <c r="AN132" s="29" t="str">
        <f ca="1">IF(OR(AN$9="×",AN$10="×",AN$55="×"),"×",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〇")))</f>
        <v>△</v>
      </c>
      <c r="AO132" s="29" t="str">
        <f ca="1">IF(OR(AO$9="×",AO$10="×",AO$55="×"),"×",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〇")))</f>
        <v>△</v>
      </c>
      <c r="AP132" s="29" t="str">
        <f ca="1">IF(OR(AP$9="×",AP$10="×",AP$55="×"),"×",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〇")))</f>
        <v>△</v>
      </c>
      <c r="AQ132" s="29" t="str">
        <f ca="1">IF(OR(AQ$9="×",AQ$10="×",AQ$55="×"),"×",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〇")))</f>
        <v>△</v>
      </c>
      <c r="AR132" s="29" t="str">
        <f ca="1">IF(OR(AR$9="×",AR$10="×",AR$55="×"),"×",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〇")))</f>
        <v>△</v>
      </c>
      <c r="AS132" s="29" t="str">
        <f ca="1">IF(OR(AS$9="×",AS$10="×",AS$55="×"),"×",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〇")))</f>
        <v>△</v>
      </c>
      <c r="AT132" s="29" t="str">
        <f ca="1">IF(OR(AT$9="×",AT$10="×",AT$55="×"),"×",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〇")))</f>
        <v>△</v>
      </c>
      <c r="AU132" s="28" t="str">
        <f ca="1">IF(OR(AU$9="×",AU$10="×",AU$55="×"),"×",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〇")))</f>
        <v>〇</v>
      </c>
      <c r="AV132" s="29" t="str">
        <f ca="1">IF(OR(AV$9="×",AV$10="×",AV$55="×"),"×",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〇")))</f>
        <v>〇</v>
      </c>
      <c r="AW132" s="29" t="str">
        <f ca="1">IF(OR(AW$9="×",AW$10="×",AW$55="×"),"×",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〇")))</f>
        <v>〇</v>
      </c>
      <c r="AX132" s="30" t="str">
        <f ca="1">IF(OR(AX$9="×",AX$10="×",AX$55="×"),"×",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〇")))</f>
        <v>〇</v>
      </c>
      <c r="AY132" s="29" t="str">
        <f ca="1">IF(OR(AY$9="×",AY$10="×",AY$55="×"),"×",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〇")))</f>
        <v>〇</v>
      </c>
      <c r="AZ132" s="29" t="str">
        <f ca="1">IF(OR(AZ$9="×",AZ$10="×",AZ$55="×"),"×",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〇")))</f>
        <v>〇</v>
      </c>
      <c r="BA132" s="29" t="str">
        <f ca="1">IF(OR(BA$9="×",BA$10="×",BA$55="×"),"×",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〇")))</f>
        <v>〇</v>
      </c>
      <c r="BB132" s="29" t="str">
        <f ca="1">IF(OR(BB$9="×",BB$10="×",BB$55="×"),"×",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〇")))</f>
        <v>〇</v>
      </c>
      <c r="BC132" s="28" t="str">
        <f ca="1">IF(OR(BC$9="×",BC$10="×",BC$55="×"),"×",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〇")))</f>
        <v>△</v>
      </c>
      <c r="BD132" s="29" t="str">
        <f ca="1">IF(OR(BD$9="×",BD$10="×",BD$55="×"),"×",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〇")))</f>
        <v>△</v>
      </c>
      <c r="BE132" s="29" t="str">
        <f ca="1">IF(OR(BE$9="×",BE$10="×",BE$55="×"),"×",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〇")))</f>
        <v>△</v>
      </c>
      <c r="BF132" s="30" t="str">
        <f ca="1">IF(OR(BF$9="×",BF$10="×",BF$55="×"),"×",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〇")))</f>
        <v>△</v>
      </c>
      <c r="BG132" s="29" t="str">
        <f ca="1">IF(OR(BG$9="×",BG$10="×",BG$55="×"),"×",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〇")))</f>
        <v>△</v>
      </c>
      <c r="BH132" s="29" t="str">
        <f ca="1">IF(OR(BH$9="×",BH$10="×",BH$55="×"),"×",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〇")))</f>
        <v>△</v>
      </c>
      <c r="BI132" s="37" t="str">
        <f ca="1">IF(OR(BI$9="×",BI$10="×",BI$55="×"),"×",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〇")))</f>
        <v>△</v>
      </c>
      <c r="BJ132" s="36" t="str">
        <f ca="1">IF(OR(BJ$9="×",BJ$10="×",BJ$55="×"),"×",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〇")))</f>
        <v>△</v>
      </c>
      <c r="BK132" s="29" t="str">
        <f ca="1">IF(OR(BK$9="×",BK$10="×",BK$55="×"),"×",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〇")))</f>
        <v>△</v>
      </c>
      <c r="BL132" s="29" t="str">
        <f ca="1">IF(OR(BL$9="×",BL$10="×",BL$55="×"),"×",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〇")))</f>
        <v>△</v>
      </c>
      <c r="BM132" s="29" t="str">
        <f ca="1">IF(OR(BM$9="×",BM$10="×",BM$55="×"),"×",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〇")))</f>
        <v>△</v>
      </c>
      <c r="BN132" s="29" t="str">
        <f ca="1">IF(OR(BN$9="×",BN$10="×",BN$55="×"),"×",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〇")))</f>
        <v>△</v>
      </c>
      <c r="BO132" s="29" t="str">
        <f ca="1">IF(OR(BO$9="×",BO$10="×",BO$55="×"),"×",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〇")))</f>
        <v>△</v>
      </c>
      <c r="BP132" s="29" t="str">
        <f ca="1">IF(OR(BP$9="×",BP$10="×",BP$55="×"),"×",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〇")))</f>
        <v>△</v>
      </c>
      <c r="BQ132" s="29" t="str">
        <f ca="1">IF(OR(BQ$9="×",BQ$10="×",BQ$55="×"),"×",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〇")))</f>
        <v>△</v>
      </c>
      <c r="BR132" s="29" t="str">
        <f ca="1">IF(OR(BR$9="×",BR$10="×",BR$55="×"),"×",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〇")))</f>
        <v>△</v>
      </c>
      <c r="BS132" s="28" t="str">
        <f ca="1">IF(OR(BS$9="×",BS$10="×",BS$55="×"),"×",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〇")))</f>
        <v>〇</v>
      </c>
      <c r="BT132" s="29" t="str">
        <f ca="1">IF(OR(BT$9="×",BT$10="×",BT$55="×"),"×",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〇")))</f>
        <v>〇</v>
      </c>
      <c r="BU132" s="29" t="str">
        <f ca="1">IF(OR(BU$9="×",BU$10="×",BU$55="×"),"×",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〇")))</f>
        <v>〇</v>
      </c>
      <c r="BV132" s="30" t="str">
        <f ca="1">IF(OR(BV$9="×",BV$10="×",BV$55="×"),"×",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〇")))</f>
        <v>〇</v>
      </c>
      <c r="BW132" s="29" t="str">
        <f ca="1">IF(OR(BW$9="×",BW$10="×",BW$55="×"),"×",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〇")))</f>
        <v>〇</v>
      </c>
      <c r="BX132" s="29" t="str">
        <f ca="1">IF(OR(BX$9="×",BX$10="×",BX$55="×"),"×",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〇")))</f>
        <v>〇</v>
      </c>
      <c r="BY132" s="29" t="str">
        <f ca="1">IF(OR(BY$9="×",BY$10="×",BY$55="×"),"×",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〇")))</f>
        <v>〇</v>
      </c>
      <c r="BZ132" s="29" t="str">
        <f ca="1">IF(OR(BZ$9="×",BZ$10="×",BZ$55="×"),"×",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〇")))</f>
        <v>〇</v>
      </c>
      <c r="CA132" s="28" t="str">
        <f ca="1">IF(OR(CA$9="×",CA$10="×",CA$55="×"),"×",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〇")))</f>
        <v>△</v>
      </c>
      <c r="CB132" s="29" t="str">
        <f ca="1">IF(OR(CB$9="×",CB$10="×",CB$55="×"),"×",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〇")))</f>
        <v>△</v>
      </c>
      <c r="CC132" s="29" t="str">
        <f ca="1">IF(OR(CC$9="×",CC$10="×",CC$55="×"),"×",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〇")))</f>
        <v>△</v>
      </c>
      <c r="CD132" s="30" t="str">
        <f ca="1">IF(OR(CD$9="×",CD$10="×",CD$55="×"),"×",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〇")))</f>
        <v>△</v>
      </c>
      <c r="CE132" s="29" t="str">
        <f ca="1">IF(OR(CE$9="×",CE$10="×",CE$55="×"),"×",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〇")))</f>
        <v>△</v>
      </c>
      <c r="CF132" s="29" t="str">
        <f ca="1">IF(OR(CF$9="×",CF$10="×",CF$55="×"),"×",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〇")))</f>
        <v>△</v>
      </c>
      <c r="CG132" s="37" t="str">
        <f ca="1">IF(OR(CG$9="×",CG$10="×",CG$55="×"),"×",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〇")))</f>
        <v>△</v>
      </c>
      <c r="CH132" s="36" t="str">
        <f ca="1">IF(OR(CH$9="×",CH$10="×",CH$55="×"),"×",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〇")))</f>
        <v>△</v>
      </c>
      <c r="CI132" s="29" t="str">
        <f ca="1">IF(OR(CI$9="×",CI$10="×",CI$55="×"),"×",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〇")))</f>
        <v>△</v>
      </c>
      <c r="CJ132" s="29" t="str">
        <f ca="1">IF(OR(CJ$9="×",CJ$10="×",CJ$55="×"),"×",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〇")))</f>
        <v>△</v>
      </c>
      <c r="CK132" s="29" t="str">
        <f ca="1">IF(OR(CK$9="×",CK$10="×",CK$55="×"),"×",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〇")))</f>
        <v>△</v>
      </c>
      <c r="CL132" s="29" t="str">
        <f ca="1">IF(OR(CL$9="×",CL$10="×",CL$55="×"),"×",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〇")))</f>
        <v>△</v>
      </c>
      <c r="CM132" s="29" t="str">
        <f ca="1">IF(OR(CM$9="×",CM$10="×",CM$55="×"),"×",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〇")))</f>
        <v>△</v>
      </c>
      <c r="CN132" s="29" t="str">
        <f ca="1">IF(OR(CN$9="×",CN$10="×",CN$55="×"),"×",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〇")))</f>
        <v>△</v>
      </c>
      <c r="CO132" s="29" t="str">
        <f ca="1">IF(OR(CO$9="×",CO$10="×",CO$55="×"),"×",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〇")))</f>
        <v>△</v>
      </c>
      <c r="CP132" s="29" t="str">
        <f ca="1">IF(OR(CP$9="×",CP$10="×",CP$55="×"),"×",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〇")))</f>
        <v>△</v>
      </c>
      <c r="CQ132" s="28" t="str">
        <f ca="1">IF(OR(CQ$9="×",CQ$10="×",CQ$55="×"),"×",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〇")))</f>
        <v>〇</v>
      </c>
      <c r="CR132" s="29" t="str">
        <f ca="1">IF(OR(CR$9="×",CR$10="×",CR$55="×"),"×",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〇")))</f>
        <v>〇</v>
      </c>
      <c r="CS132" s="29" t="str">
        <f ca="1">IF(OR(CS$9="×",CS$10="×",CS$55="×"),"×",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〇")))</f>
        <v>〇</v>
      </c>
      <c r="CT132" s="30" t="str">
        <f ca="1">IF(OR(CT$9="×",CT$10="×",CT$55="×"),"×",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〇")))</f>
        <v>〇</v>
      </c>
      <c r="CU132" s="29" t="str">
        <f ca="1">IF(OR(CU$9="×",CU$10="×",CU$55="×"),"×",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〇")))</f>
        <v>〇</v>
      </c>
      <c r="CV132" s="29" t="str">
        <f ca="1">IF(OR(CV$9="×",CV$10="×",CV$55="×"),"×",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〇")))</f>
        <v>〇</v>
      </c>
      <c r="CW132" s="29" t="str">
        <f ca="1">IF(OR(CW$9="×",CW$10="×",CW$55="×"),"×",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〇")))</f>
        <v>〇</v>
      </c>
      <c r="CX132" s="29" t="str">
        <f ca="1">IF(OR(CX$9="×",CX$10="×",CX$55="×"),"×",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〇")))</f>
        <v>〇</v>
      </c>
      <c r="CY132" s="28" t="str">
        <f ca="1">IF(OR(CY$9="×",CY$10="×",CY$55="×"),"×",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〇")))</f>
        <v>△</v>
      </c>
      <c r="CZ132" s="29" t="str">
        <f ca="1">IF(OR(CZ$9="×",CZ$10="×",CZ$55="×"),"×",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〇")))</f>
        <v>△</v>
      </c>
      <c r="DA132" s="29" t="str">
        <f ca="1">IF(OR(DA$9="×",DA$10="×",DA$55="×"),"×",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〇")))</f>
        <v>△</v>
      </c>
      <c r="DB132" s="30" t="str">
        <f ca="1">IF(OR(DB$9="×",DB$10="×",DB$55="×"),"×",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〇")))</f>
        <v>△</v>
      </c>
      <c r="DC132" s="29" t="str">
        <f ca="1">IF(OR(DC$9="×",DC$10="×",DC$55="×"),"×",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〇")))</f>
        <v>△</v>
      </c>
      <c r="DD132" s="29" t="str">
        <f ca="1">IF(OR(DD$9="×",DD$10="×",DD$55="×"),"×",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〇")))</f>
        <v>△</v>
      </c>
      <c r="DE132" s="37" t="str">
        <f ca="1">IF(OR(DE$9="×",DE$10="×",DE$55="×"),"×",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〇")))</f>
        <v>△</v>
      </c>
      <c r="DF132" s="36" t="str">
        <f ca="1">IF(OR(DF$9="×",DF$10="×",DF$55="×"),"×",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〇")))</f>
        <v>△</v>
      </c>
      <c r="DG132" s="29" t="str">
        <f ca="1">IF(OR(DG$9="×",DG$10="×",DG$55="×"),"×",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〇")))</f>
        <v>△</v>
      </c>
      <c r="DH132" s="29" t="str">
        <f ca="1">IF(OR(DH$9="×",DH$10="×",DH$55="×"),"×",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〇")))</f>
        <v>△</v>
      </c>
      <c r="DI132" s="29" t="str">
        <f ca="1">IF(OR(DI$9="×",DI$10="×",DI$55="×"),"×",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〇")))</f>
        <v>△</v>
      </c>
      <c r="DJ132" s="29" t="str">
        <f ca="1">IF(OR(DJ$9="×",DJ$10="×",DJ$55="×"),"×",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〇")))</f>
        <v>△</v>
      </c>
      <c r="DK132" s="29" t="str">
        <f ca="1">IF(OR(DK$9="×",DK$10="×",DK$55="×"),"×",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〇")))</f>
        <v>△</v>
      </c>
      <c r="DL132" s="29" t="str">
        <f ca="1">IF(OR(DL$9="×",DL$10="×",DL$55="×"),"×",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〇")))</f>
        <v>△</v>
      </c>
      <c r="DM132" s="29" t="str">
        <f ca="1">IF(OR(DM$9="×",DM$10="×",DM$55="×"),"×",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〇")))</f>
        <v>△</v>
      </c>
      <c r="DN132" s="29" t="str">
        <f ca="1">IF(OR(DN$9="×",DN$10="×",DN$55="×"),"×",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〇")))</f>
        <v>△</v>
      </c>
      <c r="DO132" s="28" t="str">
        <f ca="1">IF(OR(DO$9="×",DO$10="×",DO$55="×"),"×",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〇")))</f>
        <v>〇</v>
      </c>
      <c r="DP132" s="29" t="str">
        <f ca="1">IF(OR(DP$9="×",DP$10="×",DP$55="×"),"×",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〇")))</f>
        <v>〇</v>
      </c>
      <c r="DQ132" s="29" t="str">
        <f ca="1">IF(OR(DQ$9="×",DQ$10="×",DQ$55="×"),"×",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〇")))</f>
        <v>〇</v>
      </c>
      <c r="DR132" s="30" t="str">
        <f ca="1">IF(OR(DR$9="×",DR$10="×",DR$55="×"),"×",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〇")))</f>
        <v>〇</v>
      </c>
      <c r="DS132" s="29" t="str">
        <f ca="1">IF(OR(DS$9="×",DS$10="×",DS$55="×"),"×",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〇")))</f>
        <v>〇</v>
      </c>
      <c r="DT132" s="29" t="str">
        <f ca="1">IF(OR(DT$9="×",DT$10="×",DT$55="×"),"×",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〇")))</f>
        <v>〇</v>
      </c>
      <c r="DU132" s="29" t="str">
        <f ca="1">IF(OR(DU$9="×",DU$10="×",DU$55="×"),"×",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〇")))</f>
        <v>〇</v>
      </c>
      <c r="DV132" s="29" t="str">
        <f ca="1">IF(OR(DV$9="×",DV$10="×",DV$55="×"),"×",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〇")))</f>
        <v>〇</v>
      </c>
      <c r="DW132" s="28" t="str">
        <f ca="1">IF(OR(DW$9="×",DW$10="×",DW$55="×"),"×",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〇")))</f>
        <v>△</v>
      </c>
      <c r="DX132" s="29" t="str">
        <f ca="1">IF(OR(DX$9="×",DX$10="×",DX$55="×"),"×",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〇")))</f>
        <v>△</v>
      </c>
      <c r="DY132" s="29" t="str">
        <f ca="1">IF(OR(DY$9="×",DY$10="×",DY$55="×"),"×",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〇")))</f>
        <v>△</v>
      </c>
      <c r="DZ132" s="30" t="str">
        <f ca="1">IF(OR(DZ$9="×",DZ$10="×",DZ$55="×"),"×",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〇")))</f>
        <v>△</v>
      </c>
      <c r="EA132" s="29" t="str">
        <f ca="1">IF(OR(EA$9="×",EA$10="×",EA$55="×"),"×",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〇")))</f>
        <v>△</v>
      </c>
      <c r="EB132" s="29" t="str">
        <f ca="1">IF(OR(EB$9="×",EB$10="×",EB$55="×"),"×",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〇")))</f>
        <v>△</v>
      </c>
      <c r="EC132" s="37" t="str">
        <f ca="1">IF(OR(EC$9="×",EC$10="×",EC$55="×"),"×",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〇")))</f>
        <v>△</v>
      </c>
      <c r="ED132" s="36" t="str">
        <f ca="1">IF(OR(ED$9="×",ED$10="×",ED$55="×"),"×",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〇")))</f>
        <v>×</v>
      </c>
      <c r="EE132" s="29" t="str">
        <f ca="1">IF(OR(EE$9="×",EE$10="×",EE$55="×"),"×",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〇")))</f>
        <v>×</v>
      </c>
      <c r="EF132" s="29" t="str">
        <f ca="1">IF(OR(EF$9="×",EF$10="×",EF$55="×"),"×",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〇")))</f>
        <v>×</v>
      </c>
      <c r="EG132" s="29" t="str">
        <f ca="1">IF(OR(EG$9="×",EG$10="×",EG$55="×"),"×",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〇")))</f>
        <v>×</v>
      </c>
      <c r="EH132" s="29" t="str">
        <f ca="1">IF(OR(EH$9="×",EH$10="×",EH$55="×"),"×",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〇")))</f>
        <v>×</v>
      </c>
      <c r="EI132" s="29" t="str">
        <f ca="1">IF(OR(EI$9="×",EI$10="×",EI$55="×"),"×",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〇")))</f>
        <v>×</v>
      </c>
      <c r="EJ132" s="29" t="str">
        <f ca="1">IF(OR(EJ$9="×",EJ$10="×",EJ$55="×"),"×",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〇")))</f>
        <v>×</v>
      </c>
      <c r="EK132" s="29" t="str">
        <f ca="1">IF(OR(EK$9="×",EK$10="×",EK$55="×"),"×",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〇")))</f>
        <v>×</v>
      </c>
      <c r="EL132" s="29" t="str">
        <f ca="1">IF(OR(EL$9="×",EL$10="×",EL$55="×"),"×",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〇")))</f>
        <v>×</v>
      </c>
      <c r="EM132" s="28" t="str">
        <f ca="1">IF(OR(EM$9="×",EM$10="×",EM$55="×"),"×",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〇")))</f>
        <v>×</v>
      </c>
      <c r="EN132" s="29" t="str">
        <f ca="1">IF(OR(EN$9="×",EN$10="×",EN$55="×"),"×",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〇")))</f>
        <v>×</v>
      </c>
      <c r="EO132" s="29" t="str">
        <f ca="1">IF(OR(EO$9="×",EO$10="×",EO$55="×"),"×",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〇")))</f>
        <v>×</v>
      </c>
      <c r="EP132" s="30" t="str">
        <f ca="1">IF(OR(EP$9="×",EP$10="×",EP$55="×"),"×",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〇")))</f>
        <v>×</v>
      </c>
      <c r="EQ132" s="29" t="str">
        <f ca="1">IF(OR(EQ$9="×",EQ$10="×",EQ$55="×"),"×",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〇")))</f>
        <v>×</v>
      </c>
      <c r="ER132" s="29" t="str">
        <f ca="1">IF(OR(ER$9="×",ER$10="×",ER$55="×"),"×",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〇")))</f>
        <v>×</v>
      </c>
      <c r="ES132" s="29" t="str">
        <f ca="1">IF(OR(ES$9="×",ES$10="×",ES$55="×"),"×",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〇")))</f>
        <v>×</v>
      </c>
      <c r="ET132" s="29" t="str">
        <f ca="1">IF(OR(ET$9="×",ET$10="×",ET$55="×"),"×",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〇")))</f>
        <v>×</v>
      </c>
      <c r="EU132" s="28" t="str">
        <f ca="1">IF(OR(EU$9="×",EU$10="×",EU$55="×"),"×",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〇")))</f>
        <v>×</v>
      </c>
      <c r="EV132" s="29" t="str">
        <f ca="1">IF(OR(EV$9="×",EV$10="×",EV$55="×"),"×",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〇")))</f>
        <v>×</v>
      </c>
      <c r="EW132" s="29" t="str">
        <f ca="1">IF(OR(EW$9="×",EW$10="×",EW$55="×"),"×",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〇")))</f>
        <v>×</v>
      </c>
      <c r="EX132" s="30" t="str">
        <f ca="1">IF(OR(EX$9="×",EX$10="×",EX$55="×"),"×",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〇")))</f>
        <v>×</v>
      </c>
      <c r="EY132" s="29" t="str">
        <f ca="1">IF(OR(EY$9="×",EY$10="×",EY$55="×"),"×",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〇")))</f>
        <v>×</v>
      </c>
      <c r="EZ132" s="29" t="str">
        <f ca="1">IF(OR(EZ$9="×",EZ$10="×",EZ$55="×"),"×",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〇")))</f>
        <v>×</v>
      </c>
      <c r="FA132" s="37" t="str">
        <f ca="1">IF(OR(FA$9="×",FA$10="×",FA$55="×"),"×",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〇")))</f>
        <v>×</v>
      </c>
      <c r="FB132" s="36" t="str">
        <f ca="1">IF(OR(FB$9="×",FB$10="×",FB$55="×"),"×",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〇")))</f>
        <v>×</v>
      </c>
      <c r="FC132" s="29" t="str">
        <f ca="1">IF(OR(FC$9="×",FC$10="×",FC$55="×"),"×",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〇")))</f>
        <v>×</v>
      </c>
      <c r="FD132" s="29" t="str">
        <f ca="1">IF(OR(FD$9="×",FD$10="×",FD$55="×"),"×",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〇")))</f>
        <v>×</v>
      </c>
      <c r="FE132" s="29" t="str">
        <f ca="1">IF(OR(FE$9="×",FE$10="×",FE$55="×"),"×",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〇")))</f>
        <v>×</v>
      </c>
      <c r="FF132" s="29" t="str">
        <f ca="1">IF(OR(FF$9="×",FF$10="×",FF$55="×"),"×",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〇")))</f>
        <v>×</v>
      </c>
      <c r="FG132" s="29" t="str">
        <f ca="1">IF(OR(FG$9="×",FG$10="×",FG$55="×"),"×",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〇")))</f>
        <v>×</v>
      </c>
      <c r="FH132" s="29" t="str">
        <f ca="1">IF(OR(FH$9="×",FH$10="×",FH$55="×"),"×",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〇")))</f>
        <v>×</v>
      </c>
      <c r="FI132" s="29" t="str">
        <f ca="1">IF(OR(FI$9="×",FI$10="×",FI$55="×"),"×",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〇")))</f>
        <v>×</v>
      </c>
      <c r="FJ132" s="29" t="str">
        <f ca="1">IF(OR(FJ$9="×",FJ$10="×",FJ$55="×"),"×",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〇")))</f>
        <v>×</v>
      </c>
      <c r="FK132" s="28" t="str">
        <f ca="1">IF(OR(FK$9="×",FK$10="×",FK$55="×"),"×",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〇")))</f>
        <v>×</v>
      </c>
      <c r="FL132" s="29" t="str">
        <f ca="1">IF(OR(FL$9="×",FL$10="×",FL$55="×"),"×",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〇")))</f>
        <v>×</v>
      </c>
      <c r="FM132" s="29" t="str">
        <f ca="1">IF(OR(FM$9="×",FM$10="×",FM$55="×"),"×",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〇")))</f>
        <v>×</v>
      </c>
      <c r="FN132" s="30" t="str">
        <f ca="1">IF(OR(FN$9="×",FN$10="×",FN$55="×"),"×",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〇")))</f>
        <v>×</v>
      </c>
      <c r="FO132" s="29" t="str">
        <f ca="1">IF(OR(FO$9="×",FO$10="×",FO$55="×"),"×",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〇")))</f>
        <v>×</v>
      </c>
      <c r="FP132" s="29" t="str">
        <f ca="1">IF(OR(FP$9="×",FP$10="×",FP$55="×"),"×",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〇")))</f>
        <v>×</v>
      </c>
      <c r="FQ132" s="29" t="str">
        <f ca="1">IF(OR(FQ$9="×",FQ$10="×",FQ$55="×"),"×",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〇")))</f>
        <v>×</v>
      </c>
      <c r="FR132" s="29" t="str">
        <f ca="1">IF(OR(FR$9="×",FR$10="×",FR$55="×"),"×",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〇")))</f>
        <v>×</v>
      </c>
      <c r="FS132" s="28" t="str">
        <f ca="1">IF(OR(FS$9="×",FS$10="×",FS$55="×"),"×",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〇")))</f>
        <v>×</v>
      </c>
      <c r="FT132" s="29" t="str">
        <f ca="1">IF(OR(FT$9="×",FT$10="×",FT$55="×"),"×",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〇")))</f>
        <v>×</v>
      </c>
      <c r="FU132" s="29" t="str">
        <f ca="1">IF(OR(FU$9="×",FU$10="×",FU$55="×"),"×",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〇")))</f>
        <v>×</v>
      </c>
      <c r="FV132" s="30" t="str">
        <f ca="1">IF(OR(FV$9="×",FV$10="×",FV$55="×"),"×",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〇")))</f>
        <v>×</v>
      </c>
      <c r="FW132" s="29" t="str">
        <f ca="1">IF(OR(FW$9="×",FW$10="×",FW$55="×"),"×",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〇")))</f>
        <v>×</v>
      </c>
      <c r="FX132" s="29" t="str">
        <f ca="1">IF(OR(FX$9="×",FX$10="×",FX$55="×"),"×",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〇")))</f>
        <v>×</v>
      </c>
      <c r="FY132" s="37" t="str">
        <f ca="1">IF(OR(FY$9="×",FY$10="×",FY$55="×"),"×",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〇")))</f>
        <v>×</v>
      </c>
    </row>
    <row r="133" spans="1:181">
      <c r="A133" s="47"/>
      <c r="B133" s="79" t="s">
        <v>426</v>
      </c>
      <c r="C133" s="80"/>
      <c r="D133" s="11" t="s">
        <v>195</v>
      </c>
      <c r="E133" s="10" t="str">
        <f>INDEX(施設情報!$D$1:$D$1000,MATCH(D133,施設情報!$C$1:$C$1000,0))</f>
        <v>1</v>
      </c>
      <c r="F133" s="11" t="s">
        <v>275</v>
      </c>
      <c r="G133" s="8" t="str">
        <f t="shared" si="82"/>
        <v>046-46391</v>
      </c>
      <c r="H133" s="10" t="str">
        <f t="shared" si="83"/>
        <v>046-46392</v>
      </c>
      <c r="I133" s="10" t="str">
        <f t="shared" si="84"/>
        <v>046-46393</v>
      </c>
      <c r="J133" s="10" t="str">
        <f t="shared" si="85"/>
        <v>046-46394</v>
      </c>
      <c r="K133" s="10" t="str">
        <f t="shared" si="86"/>
        <v>046-46395</v>
      </c>
      <c r="L133" s="10" t="str">
        <f t="shared" si="87"/>
        <v>046-46396</v>
      </c>
      <c r="M133" s="10" t="str">
        <f t="shared" si="88"/>
        <v>046-46397</v>
      </c>
      <c r="N133" s="36" t="str">
        <f ca="1">IF(OR(N$9="×",N$10="×",N$55="×"),"×",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〇")))</f>
        <v>△</v>
      </c>
      <c r="O133" s="29" t="str">
        <f ca="1">IF(OR(O$9="×",O$10="×",O$55="×"),"×",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〇")))</f>
        <v>△</v>
      </c>
      <c r="P133" s="29" t="str">
        <f ca="1">IF(OR(P$9="×",P$10="×",P$55="×"),"×",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〇")))</f>
        <v>△</v>
      </c>
      <c r="Q133" s="29" t="str">
        <f ca="1">IF(OR(Q$9="×",Q$10="×",Q$55="×"),"×",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〇")))</f>
        <v>△</v>
      </c>
      <c r="R133" s="29" t="str">
        <f ca="1">IF(OR(R$9="×",R$10="×",R$55="×"),"×",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〇")))</f>
        <v>△</v>
      </c>
      <c r="S133" s="29" t="str">
        <f ca="1">IF(OR(S$9="×",S$10="×",S$55="×"),"×",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〇")))</f>
        <v>△</v>
      </c>
      <c r="T133" s="29" t="str">
        <f ca="1">IF(OR(T$9="×",T$10="×",T$55="×"),"×",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〇")))</f>
        <v>△</v>
      </c>
      <c r="U133" s="29" t="str">
        <f ca="1">IF(OR(U$9="×",U$10="×",U$55="×"),"×",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〇")))</f>
        <v>△</v>
      </c>
      <c r="V133" s="29" t="str">
        <f ca="1">IF(OR(V$9="×",V$10="×",V$55="×"),"×",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〇")))</f>
        <v>△</v>
      </c>
      <c r="W133" s="28" t="str">
        <f ca="1">IF(OR(W$9="×",W$10="×",W$55="×"),"×",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〇")))</f>
        <v>〇</v>
      </c>
      <c r="X133" s="29" t="str">
        <f ca="1">IF(OR(X$9="×",X$10="×",X$55="×"),"×",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〇")))</f>
        <v>〇</v>
      </c>
      <c r="Y133" s="29" t="str">
        <f ca="1">IF(OR(Y$9="×",Y$10="×",Y$55="×"),"×",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〇")))</f>
        <v>〇</v>
      </c>
      <c r="Z133" s="30" t="str">
        <f ca="1">IF(OR(Z$9="×",Z$10="×",Z$55="×"),"×",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〇")))</f>
        <v>〇</v>
      </c>
      <c r="AA133" s="29" t="str">
        <f ca="1">IF(OR(AA$9="×",AA$10="×",AA$55="×"),"×",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〇")))</f>
        <v>〇</v>
      </c>
      <c r="AB133" s="29" t="str">
        <f ca="1">IF(OR(AB$9="×",AB$10="×",AB$55="×"),"×",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〇")))</f>
        <v>〇</v>
      </c>
      <c r="AC133" s="29" t="str">
        <f ca="1">IF(OR(AC$9="×",AC$10="×",AC$55="×"),"×",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〇")))</f>
        <v>〇</v>
      </c>
      <c r="AD133" s="29" t="str">
        <f ca="1">IF(OR(AD$9="×",AD$10="×",AD$55="×"),"×",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〇")))</f>
        <v>〇</v>
      </c>
      <c r="AE133" s="28" t="str">
        <f ca="1">IF(OR(AE$9="×",AE$10="×",AE$55="×"),"×",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〇")))</f>
        <v>△</v>
      </c>
      <c r="AF133" s="29" t="str">
        <f ca="1">IF(OR(AF$9="×",AF$10="×",AF$55="×"),"×",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〇")))</f>
        <v>△</v>
      </c>
      <c r="AG133" s="29" t="str">
        <f ca="1">IF(OR(AG$9="×",AG$10="×",AG$55="×"),"×",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〇")))</f>
        <v>△</v>
      </c>
      <c r="AH133" s="30" t="str">
        <f ca="1">IF(OR(AH$9="×",AH$10="×",AH$55="×"),"×",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〇")))</f>
        <v>△</v>
      </c>
      <c r="AI133" s="29" t="str">
        <f ca="1">IF(OR(AI$9="×",AI$10="×",AI$55="×"),"×",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〇")))</f>
        <v>△</v>
      </c>
      <c r="AJ133" s="29" t="str">
        <f ca="1">IF(OR(AJ$9="×",AJ$10="×",AJ$55="×"),"×",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〇")))</f>
        <v>△</v>
      </c>
      <c r="AK133" s="37" t="str">
        <f ca="1">IF(OR(AK$9="×",AK$10="×",AK$55="×"),"×",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〇")))</f>
        <v>△</v>
      </c>
      <c r="AL133" s="36" t="str">
        <f ca="1">IF(OR(AL$9="×",AL$10="×",AL$55="×"),"×",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〇")))</f>
        <v>△</v>
      </c>
      <c r="AM133" s="29" t="str">
        <f ca="1">IF(OR(AM$9="×",AM$10="×",AM$55="×"),"×",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〇")))</f>
        <v>△</v>
      </c>
      <c r="AN133" s="29" t="str">
        <f ca="1">IF(OR(AN$9="×",AN$10="×",AN$55="×"),"×",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〇")))</f>
        <v>△</v>
      </c>
      <c r="AO133" s="29" t="str">
        <f ca="1">IF(OR(AO$9="×",AO$10="×",AO$55="×"),"×",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〇")))</f>
        <v>△</v>
      </c>
      <c r="AP133" s="29" t="str">
        <f ca="1">IF(OR(AP$9="×",AP$10="×",AP$55="×"),"×",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〇")))</f>
        <v>△</v>
      </c>
      <c r="AQ133" s="29" t="str">
        <f ca="1">IF(OR(AQ$9="×",AQ$10="×",AQ$55="×"),"×",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〇")))</f>
        <v>△</v>
      </c>
      <c r="AR133" s="29" t="str">
        <f ca="1">IF(OR(AR$9="×",AR$10="×",AR$55="×"),"×",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〇")))</f>
        <v>△</v>
      </c>
      <c r="AS133" s="29" t="str">
        <f ca="1">IF(OR(AS$9="×",AS$10="×",AS$55="×"),"×",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〇")))</f>
        <v>△</v>
      </c>
      <c r="AT133" s="29" t="str">
        <f ca="1">IF(OR(AT$9="×",AT$10="×",AT$55="×"),"×",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〇")))</f>
        <v>△</v>
      </c>
      <c r="AU133" s="28" t="str">
        <f ca="1">IF(OR(AU$9="×",AU$10="×",AU$55="×"),"×",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〇")))</f>
        <v>〇</v>
      </c>
      <c r="AV133" s="29" t="str">
        <f ca="1">IF(OR(AV$9="×",AV$10="×",AV$55="×"),"×",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〇")))</f>
        <v>〇</v>
      </c>
      <c r="AW133" s="29" t="str">
        <f ca="1">IF(OR(AW$9="×",AW$10="×",AW$55="×"),"×",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〇")))</f>
        <v>〇</v>
      </c>
      <c r="AX133" s="30" t="str">
        <f ca="1">IF(OR(AX$9="×",AX$10="×",AX$55="×"),"×",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〇")))</f>
        <v>〇</v>
      </c>
      <c r="AY133" s="29" t="str">
        <f ca="1">IF(OR(AY$9="×",AY$10="×",AY$55="×"),"×",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〇")))</f>
        <v>〇</v>
      </c>
      <c r="AZ133" s="29" t="str">
        <f ca="1">IF(OR(AZ$9="×",AZ$10="×",AZ$55="×"),"×",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〇")))</f>
        <v>〇</v>
      </c>
      <c r="BA133" s="29" t="str">
        <f ca="1">IF(OR(BA$9="×",BA$10="×",BA$55="×"),"×",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〇")))</f>
        <v>〇</v>
      </c>
      <c r="BB133" s="29" t="str">
        <f ca="1">IF(OR(BB$9="×",BB$10="×",BB$55="×"),"×",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〇")))</f>
        <v>〇</v>
      </c>
      <c r="BC133" s="28" t="str">
        <f ca="1">IF(OR(BC$9="×",BC$10="×",BC$55="×"),"×",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〇")))</f>
        <v>△</v>
      </c>
      <c r="BD133" s="29" t="str">
        <f ca="1">IF(OR(BD$9="×",BD$10="×",BD$55="×"),"×",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〇")))</f>
        <v>△</v>
      </c>
      <c r="BE133" s="29" t="str">
        <f ca="1">IF(OR(BE$9="×",BE$10="×",BE$55="×"),"×",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〇")))</f>
        <v>△</v>
      </c>
      <c r="BF133" s="30" t="str">
        <f ca="1">IF(OR(BF$9="×",BF$10="×",BF$55="×"),"×",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〇")))</f>
        <v>△</v>
      </c>
      <c r="BG133" s="29" t="str">
        <f ca="1">IF(OR(BG$9="×",BG$10="×",BG$55="×"),"×",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〇")))</f>
        <v>△</v>
      </c>
      <c r="BH133" s="29" t="str">
        <f ca="1">IF(OR(BH$9="×",BH$10="×",BH$55="×"),"×",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〇")))</f>
        <v>△</v>
      </c>
      <c r="BI133" s="37" t="str">
        <f ca="1">IF(OR(BI$9="×",BI$10="×",BI$55="×"),"×",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〇")))</f>
        <v>△</v>
      </c>
      <c r="BJ133" s="36" t="str">
        <f ca="1">IF(OR(BJ$9="×",BJ$10="×",BJ$55="×"),"×",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〇")))</f>
        <v>△</v>
      </c>
      <c r="BK133" s="29" t="str">
        <f ca="1">IF(OR(BK$9="×",BK$10="×",BK$55="×"),"×",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〇")))</f>
        <v>△</v>
      </c>
      <c r="BL133" s="29" t="str">
        <f ca="1">IF(OR(BL$9="×",BL$10="×",BL$55="×"),"×",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〇")))</f>
        <v>△</v>
      </c>
      <c r="BM133" s="29" t="str">
        <f ca="1">IF(OR(BM$9="×",BM$10="×",BM$55="×"),"×",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〇")))</f>
        <v>△</v>
      </c>
      <c r="BN133" s="29" t="str">
        <f ca="1">IF(OR(BN$9="×",BN$10="×",BN$55="×"),"×",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〇")))</f>
        <v>△</v>
      </c>
      <c r="BO133" s="29" t="str">
        <f ca="1">IF(OR(BO$9="×",BO$10="×",BO$55="×"),"×",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〇")))</f>
        <v>△</v>
      </c>
      <c r="BP133" s="29" t="str">
        <f ca="1">IF(OR(BP$9="×",BP$10="×",BP$55="×"),"×",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〇")))</f>
        <v>△</v>
      </c>
      <c r="BQ133" s="29" t="str">
        <f ca="1">IF(OR(BQ$9="×",BQ$10="×",BQ$55="×"),"×",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〇")))</f>
        <v>△</v>
      </c>
      <c r="BR133" s="29" t="str">
        <f ca="1">IF(OR(BR$9="×",BR$10="×",BR$55="×"),"×",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〇")))</f>
        <v>△</v>
      </c>
      <c r="BS133" s="28" t="str">
        <f ca="1">IF(OR(BS$9="×",BS$10="×",BS$55="×"),"×",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〇")))</f>
        <v>〇</v>
      </c>
      <c r="BT133" s="29" t="str">
        <f ca="1">IF(OR(BT$9="×",BT$10="×",BT$55="×"),"×",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〇")))</f>
        <v>〇</v>
      </c>
      <c r="BU133" s="29" t="str">
        <f ca="1">IF(OR(BU$9="×",BU$10="×",BU$55="×"),"×",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〇")))</f>
        <v>〇</v>
      </c>
      <c r="BV133" s="30" t="str">
        <f ca="1">IF(OR(BV$9="×",BV$10="×",BV$55="×"),"×",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〇")))</f>
        <v>〇</v>
      </c>
      <c r="BW133" s="29" t="str">
        <f ca="1">IF(OR(BW$9="×",BW$10="×",BW$55="×"),"×",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〇")))</f>
        <v>〇</v>
      </c>
      <c r="BX133" s="29" t="str">
        <f ca="1">IF(OR(BX$9="×",BX$10="×",BX$55="×"),"×",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〇")))</f>
        <v>〇</v>
      </c>
      <c r="BY133" s="29" t="str">
        <f ca="1">IF(OR(BY$9="×",BY$10="×",BY$55="×"),"×",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〇")))</f>
        <v>〇</v>
      </c>
      <c r="BZ133" s="29" t="str">
        <f ca="1">IF(OR(BZ$9="×",BZ$10="×",BZ$55="×"),"×",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〇")))</f>
        <v>〇</v>
      </c>
      <c r="CA133" s="28" t="str">
        <f ca="1">IF(OR(CA$9="×",CA$10="×",CA$55="×"),"×",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〇")))</f>
        <v>△</v>
      </c>
      <c r="CB133" s="29" t="str">
        <f ca="1">IF(OR(CB$9="×",CB$10="×",CB$55="×"),"×",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〇")))</f>
        <v>△</v>
      </c>
      <c r="CC133" s="29" t="str">
        <f ca="1">IF(OR(CC$9="×",CC$10="×",CC$55="×"),"×",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〇")))</f>
        <v>△</v>
      </c>
      <c r="CD133" s="30" t="str">
        <f ca="1">IF(OR(CD$9="×",CD$10="×",CD$55="×"),"×",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〇")))</f>
        <v>△</v>
      </c>
      <c r="CE133" s="29" t="str">
        <f ca="1">IF(OR(CE$9="×",CE$10="×",CE$55="×"),"×",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〇")))</f>
        <v>△</v>
      </c>
      <c r="CF133" s="29" t="str">
        <f ca="1">IF(OR(CF$9="×",CF$10="×",CF$55="×"),"×",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〇")))</f>
        <v>△</v>
      </c>
      <c r="CG133" s="37" t="str">
        <f ca="1">IF(OR(CG$9="×",CG$10="×",CG$55="×"),"×",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〇")))</f>
        <v>△</v>
      </c>
      <c r="CH133" s="36" t="str">
        <f ca="1">IF(OR(CH$9="×",CH$10="×",CH$55="×"),"×",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〇")))</f>
        <v>△</v>
      </c>
      <c r="CI133" s="29" t="str">
        <f ca="1">IF(OR(CI$9="×",CI$10="×",CI$55="×"),"×",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〇")))</f>
        <v>△</v>
      </c>
      <c r="CJ133" s="29" t="str">
        <f ca="1">IF(OR(CJ$9="×",CJ$10="×",CJ$55="×"),"×",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〇")))</f>
        <v>△</v>
      </c>
      <c r="CK133" s="29" t="str">
        <f ca="1">IF(OR(CK$9="×",CK$10="×",CK$55="×"),"×",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〇")))</f>
        <v>△</v>
      </c>
      <c r="CL133" s="29" t="str">
        <f ca="1">IF(OR(CL$9="×",CL$10="×",CL$55="×"),"×",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〇")))</f>
        <v>△</v>
      </c>
      <c r="CM133" s="29" t="str">
        <f ca="1">IF(OR(CM$9="×",CM$10="×",CM$55="×"),"×",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〇")))</f>
        <v>△</v>
      </c>
      <c r="CN133" s="29" t="str">
        <f ca="1">IF(OR(CN$9="×",CN$10="×",CN$55="×"),"×",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〇")))</f>
        <v>△</v>
      </c>
      <c r="CO133" s="29" t="str">
        <f ca="1">IF(OR(CO$9="×",CO$10="×",CO$55="×"),"×",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〇")))</f>
        <v>△</v>
      </c>
      <c r="CP133" s="29" t="str">
        <f ca="1">IF(OR(CP$9="×",CP$10="×",CP$55="×"),"×",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〇")))</f>
        <v>△</v>
      </c>
      <c r="CQ133" s="28" t="str">
        <f ca="1">IF(OR(CQ$9="×",CQ$10="×",CQ$55="×"),"×",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〇")))</f>
        <v>〇</v>
      </c>
      <c r="CR133" s="29" t="str">
        <f ca="1">IF(OR(CR$9="×",CR$10="×",CR$55="×"),"×",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〇")))</f>
        <v>〇</v>
      </c>
      <c r="CS133" s="29" t="str">
        <f ca="1">IF(OR(CS$9="×",CS$10="×",CS$55="×"),"×",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〇")))</f>
        <v>〇</v>
      </c>
      <c r="CT133" s="30" t="str">
        <f ca="1">IF(OR(CT$9="×",CT$10="×",CT$55="×"),"×",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〇")))</f>
        <v>〇</v>
      </c>
      <c r="CU133" s="29" t="str">
        <f ca="1">IF(OR(CU$9="×",CU$10="×",CU$55="×"),"×",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〇")))</f>
        <v>〇</v>
      </c>
      <c r="CV133" s="29" t="str">
        <f ca="1">IF(OR(CV$9="×",CV$10="×",CV$55="×"),"×",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〇")))</f>
        <v>〇</v>
      </c>
      <c r="CW133" s="29" t="str">
        <f ca="1">IF(OR(CW$9="×",CW$10="×",CW$55="×"),"×",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〇")))</f>
        <v>〇</v>
      </c>
      <c r="CX133" s="29" t="str">
        <f ca="1">IF(OR(CX$9="×",CX$10="×",CX$55="×"),"×",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〇")))</f>
        <v>〇</v>
      </c>
      <c r="CY133" s="28" t="str">
        <f ca="1">IF(OR(CY$9="×",CY$10="×",CY$55="×"),"×",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〇")))</f>
        <v>△</v>
      </c>
      <c r="CZ133" s="29" t="str">
        <f ca="1">IF(OR(CZ$9="×",CZ$10="×",CZ$55="×"),"×",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〇")))</f>
        <v>△</v>
      </c>
      <c r="DA133" s="29" t="str">
        <f ca="1">IF(OR(DA$9="×",DA$10="×",DA$55="×"),"×",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〇")))</f>
        <v>△</v>
      </c>
      <c r="DB133" s="30" t="str">
        <f ca="1">IF(OR(DB$9="×",DB$10="×",DB$55="×"),"×",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〇")))</f>
        <v>△</v>
      </c>
      <c r="DC133" s="29" t="str">
        <f ca="1">IF(OR(DC$9="×",DC$10="×",DC$55="×"),"×",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〇")))</f>
        <v>△</v>
      </c>
      <c r="DD133" s="29" t="str">
        <f ca="1">IF(OR(DD$9="×",DD$10="×",DD$55="×"),"×",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〇")))</f>
        <v>△</v>
      </c>
      <c r="DE133" s="37" t="str">
        <f ca="1">IF(OR(DE$9="×",DE$10="×",DE$55="×"),"×",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〇")))</f>
        <v>△</v>
      </c>
      <c r="DF133" s="36" t="str">
        <f ca="1">IF(OR(DF$9="×",DF$10="×",DF$55="×"),"×",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〇")))</f>
        <v>△</v>
      </c>
      <c r="DG133" s="29" t="str">
        <f ca="1">IF(OR(DG$9="×",DG$10="×",DG$55="×"),"×",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〇")))</f>
        <v>△</v>
      </c>
      <c r="DH133" s="29" t="str">
        <f ca="1">IF(OR(DH$9="×",DH$10="×",DH$55="×"),"×",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〇")))</f>
        <v>△</v>
      </c>
      <c r="DI133" s="29" t="str">
        <f ca="1">IF(OR(DI$9="×",DI$10="×",DI$55="×"),"×",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〇")))</f>
        <v>△</v>
      </c>
      <c r="DJ133" s="29" t="str">
        <f ca="1">IF(OR(DJ$9="×",DJ$10="×",DJ$55="×"),"×",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〇")))</f>
        <v>△</v>
      </c>
      <c r="DK133" s="29" t="str">
        <f ca="1">IF(OR(DK$9="×",DK$10="×",DK$55="×"),"×",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〇")))</f>
        <v>△</v>
      </c>
      <c r="DL133" s="29" t="str">
        <f ca="1">IF(OR(DL$9="×",DL$10="×",DL$55="×"),"×",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〇")))</f>
        <v>△</v>
      </c>
      <c r="DM133" s="29" t="str">
        <f ca="1">IF(OR(DM$9="×",DM$10="×",DM$55="×"),"×",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〇")))</f>
        <v>△</v>
      </c>
      <c r="DN133" s="29" t="str">
        <f ca="1">IF(OR(DN$9="×",DN$10="×",DN$55="×"),"×",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〇")))</f>
        <v>△</v>
      </c>
      <c r="DO133" s="28" t="str">
        <f ca="1">IF(OR(DO$9="×",DO$10="×",DO$55="×"),"×",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〇")))</f>
        <v>〇</v>
      </c>
      <c r="DP133" s="29" t="str">
        <f ca="1">IF(OR(DP$9="×",DP$10="×",DP$55="×"),"×",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〇")))</f>
        <v>〇</v>
      </c>
      <c r="DQ133" s="29" t="str">
        <f ca="1">IF(OR(DQ$9="×",DQ$10="×",DQ$55="×"),"×",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〇")))</f>
        <v>〇</v>
      </c>
      <c r="DR133" s="30" t="str">
        <f ca="1">IF(OR(DR$9="×",DR$10="×",DR$55="×"),"×",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〇")))</f>
        <v>〇</v>
      </c>
      <c r="DS133" s="29" t="str">
        <f ca="1">IF(OR(DS$9="×",DS$10="×",DS$55="×"),"×",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〇")))</f>
        <v>〇</v>
      </c>
      <c r="DT133" s="29" t="str">
        <f ca="1">IF(OR(DT$9="×",DT$10="×",DT$55="×"),"×",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〇")))</f>
        <v>〇</v>
      </c>
      <c r="DU133" s="29" t="str">
        <f ca="1">IF(OR(DU$9="×",DU$10="×",DU$55="×"),"×",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〇")))</f>
        <v>〇</v>
      </c>
      <c r="DV133" s="29" t="str">
        <f ca="1">IF(OR(DV$9="×",DV$10="×",DV$55="×"),"×",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〇")))</f>
        <v>〇</v>
      </c>
      <c r="DW133" s="28" t="str">
        <f ca="1">IF(OR(DW$9="×",DW$10="×",DW$55="×"),"×",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〇")))</f>
        <v>△</v>
      </c>
      <c r="DX133" s="29" t="str">
        <f ca="1">IF(OR(DX$9="×",DX$10="×",DX$55="×"),"×",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〇")))</f>
        <v>△</v>
      </c>
      <c r="DY133" s="29" t="str">
        <f ca="1">IF(OR(DY$9="×",DY$10="×",DY$55="×"),"×",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〇")))</f>
        <v>△</v>
      </c>
      <c r="DZ133" s="30" t="str">
        <f ca="1">IF(OR(DZ$9="×",DZ$10="×",DZ$55="×"),"×",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〇")))</f>
        <v>△</v>
      </c>
      <c r="EA133" s="29" t="str">
        <f ca="1">IF(OR(EA$9="×",EA$10="×",EA$55="×"),"×",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〇")))</f>
        <v>△</v>
      </c>
      <c r="EB133" s="29" t="str">
        <f ca="1">IF(OR(EB$9="×",EB$10="×",EB$55="×"),"×",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〇")))</f>
        <v>△</v>
      </c>
      <c r="EC133" s="37" t="str">
        <f ca="1">IF(OR(EC$9="×",EC$10="×",EC$55="×"),"×",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〇")))</f>
        <v>△</v>
      </c>
      <c r="ED133" s="36" t="str">
        <f ca="1">IF(OR(ED$9="×",ED$10="×",ED$55="×"),"×",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〇")))</f>
        <v>×</v>
      </c>
      <c r="EE133" s="29" t="str">
        <f ca="1">IF(OR(EE$9="×",EE$10="×",EE$55="×"),"×",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〇")))</f>
        <v>×</v>
      </c>
      <c r="EF133" s="29" t="str">
        <f ca="1">IF(OR(EF$9="×",EF$10="×",EF$55="×"),"×",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〇")))</f>
        <v>×</v>
      </c>
      <c r="EG133" s="29" t="str">
        <f ca="1">IF(OR(EG$9="×",EG$10="×",EG$55="×"),"×",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〇")))</f>
        <v>×</v>
      </c>
      <c r="EH133" s="29" t="str">
        <f ca="1">IF(OR(EH$9="×",EH$10="×",EH$55="×"),"×",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〇")))</f>
        <v>×</v>
      </c>
      <c r="EI133" s="29" t="str">
        <f ca="1">IF(OR(EI$9="×",EI$10="×",EI$55="×"),"×",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〇")))</f>
        <v>×</v>
      </c>
      <c r="EJ133" s="29" t="str">
        <f ca="1">IF(OR(EJ$9="×",EJ$10="×",EJ$55="×"),"×",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〇")))</f>
        <v>×</v>
      </c>
      <c r="EK133" s="29" t="str">
        <f ca="1">IF(OR(EK$9="×",EK$10="×",EK$55="×"),"×",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〇")))</f>
        <v>×</v>
      </c>
      <c r="EL133" s="29" t="str">
        <f ca="1">IF(OR(EL$9="×",EL$10="×",EL$55="×"),"×",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〇")))</f>
        <v>×</v>
      </c>
      <c r="EM133" s="28" t="str">
        <f ca="1">IF(OR(EM$9="×",EM$10="×",EM$55="×"),"×",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〇")))</f>
        <v>×</v>
      </c>
      <c r="EN133" s="29" t="str">
        <f ca="1">IF(OR(EN$9="×",EN$10="×",EN$55="×"),"×",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〇")))</f>
        <v>×</v>
      </c>
      <c r="EO133" s="29" t="str">
        <f ca="1">IF(OR(EO$9="×",EO$10="×",EO$55="×"),"×",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〇")))</f>
        <v>×</v>
      </c>
      <c r="EP133" s="30" t="str">
        <f ca="1">IF(OR(EP$9="×",EP$10="×",EP$55="×"),"×",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〇")))</f>
        <v>×</v>
      </c>
      <c r="EQ133" s="29" t="str">
        <f ca="1">IF(OR(EQ$9="×",EQ$10="×",EQ$55="×"),"×",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〇")))</f>
        <v>×</v>
      </c>
      <c r="ER133" s="29" t="str">
        <f ca="1">IF(OR(ER$9="×",ER$10="×",ER$55="×"),"×",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〇")))</f>
        <v>×</v>
      </c>
      <c r="ES133" s="29" t="str">
        <f ca="1">IF(OR(ES$9="×",ES$10="×",ES$55="×"),"×",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〇")))</f>
        <v>×</v>
      </c>
      <c r="ET133" s="29" t="str">
        <f ca="1">IF(OR(ET$9="×",ET$10="×",ET$55="×"),"×",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〇")))</f>
        <v>×</v>
      </c>
      <c r="EU133" s="28" t="str">
        <f ca="1">IF(OR(EU$9="×",EU$10="×",EU$55="×"),"×",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〇")))</f>
        <v>×</v>
      </c>
      <c r="EV133" s="29" t="str">
        <f ca="1">IF(OR(EV$9="×",EV$10="×",EV$55="×"),"×",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〇")))</f>
        <v>×</v>
      </c>
      <c r="EW133" s="29" t="str">
        <f ca="1">IF(OR(EW$9="×",EW$10="×",EW$55="×"),"×",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〇")))</f>
        <v>×</v>
      </c>
      <c r="EX133" s="30" t="str">
        <f ca="1">IF(OR(EX$9="×",EX$10="×",EX$55="×"),"×",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〇")))</f>
        <v>×</v>
      </c>
      <c r="EY133" s="29" t="str">
        <f ca="1">IF(OR(EY$9="×",EY$10="×",EY$55="×"),"×",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〇")))</f>
        <v>×</v>
      </c>
      <c r="EZ133" s="29" t="str">
        <f ca="1">IF(OR(EZ$9="×",EZ$10="×",EZ$55="×"),"×",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〇")))</f>
        <v>×</v>
      </c>
      <c r="FA133" s="37" t="str">
        <f ca="1">IF(OR(FA$9="×",FA$10="×",FA$55="×"),"×",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〇")))</f>
        <v>×</v>
      </c>
      <c r="FB133" s="36" t="str">
        <f ca="1">IF(OR(FB$9="×",FB$10="×",FB$55="×"),"×",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〇")))</f>
        <v>×</v>
      </c>
      <c r="FC133" s="29" t="str">
        <f ca="1">IF(OR(FC$9="×",FC$10="×",FC$55="×"),"×",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〇")))</f>
        <v>×</v>
      </c>
      <c r="FD133" s="29" t="str">
        <f ca="1">IF(OR(FD$9="×",FD$10="×",FD$55="×"),"×",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〇")))</f>
        <v>×</v>
      </c>
      <c r="FE133" s="29" t="str">
        <f ca="1">IF(OR(FE$9="×",FE$10="×",FE$55="×"),"×",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〇")))</f>
        <v>×</v>
      </c>
      <c r="FF133" s="29" t="str">
        <f ca="1">IF(OR(FF$9="×",FF$10="×",FF$55="×"),"×",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〇")))</f>
        <v>×</v>
      </c>
      <c r="FG133" s="29" t="str">
        <f ca="1">IF(OR(FG$9="×",FG$10="×",FG$55="×"),"×",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〇")))</f>
        <v>×</v>
      </c>
      <c r="FH133" s="29" t="str">
        <f ca="1">IF(OR(FH$9="×",FH$10="×",FH$55="×"),"×",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〇")))</f>
        <v>×</v>
      </c>
      <c r="FI133" s="29" t="str">
        <f ca="1">IF(OR(FI$9="×",FI$10="×",FI$55="×"),"×",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〇")))</f>
        <v>×</v>
      </c>
      <c r="FJ133" s="29" t="str">
        <f ca="1">IF(OR(FJ$9="×",FJ$10="×",FJ$55="×"),"×",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〇")))</f>
        <v>×</v>
      </c>
      <c r="FK133" s="28" t="str">
        <f ca="1">IF(OR(FK$9="×",FK$10="×",FK$55="×"),"×",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〇")))</f>
        <v>×</v>
      </c>
      <c r="FL133" s="29" t="str">
        <f ca="1">IF(OR(FL$9="×",FL$10="×",FL$55="×"),"×",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〇")))</f>
        <v>×</v>
      </c>
      <c r="FM133" s="29" t="str">
        <f ca="1">IF(OR(FM$9="×",FM$10="×",FM$55="×"),"×",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〇")))</f>
        <v>×</v>
      </c>
      <c r="FN133" s="30" t="str">
        <f ca="1">IF(OR(FN$9="×",FN$10="×",FN$55="×"),"×",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〇")))</f>
        <v>×</v>
      </c>
      <c r="FO133" s="29" t="str">
        <f ca="1">IF(OR(FO$9="×",FO$10="×",FO$55="×"),"×",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〇")))</f>
        <v>×</v>
      </c>
      <c r="FP133" s="29" t="str">
        <f ca="1">IF(OR(FP$9="×",FP$10="×",FP$55="×"),"×",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〇")))</f>
        <v>×</v>
      </c>
      <c r="FQ133" s="29" t="str">
        <f ca="1">IF(OR(FQ$9="×",FQ$10="×",FQ$55="×"),"×",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〇")))</f>
        <v>×</v>
      </c>
      <c r="FR133" s="29" t="str">
        <f ca="1">IF(OR(FR$9="×",FR$10="×",FR$55="×"),"×",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〇")))</f>
        <v>×</v>
      </c>
      <c r="FS133" s="28" t="str">
        <f ca="1">IF(OR(FS$9="×",FS$10="×",FS$55="×"),"×",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〇")))</f>
        <v>×</v>
      </c>
      <c r="FT133" s="29" t="str">
        <f ca="1">IF(OR(FT$9="×",FT$10="×",FT$55="×"),"×",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〇")))</f>
        <v>×</v>
      </c>
      <c r="FU133" s="29" t="str">
        <f ca="1">IF(OR(FU$9="×",FU$10="×",FU$55="×"),"×",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〇")))</f>
        <v>×</v>
      </c>
      <c r="FV133" s="30" t="str">
        <f ca="1">IF(OR(FV$9="×",FV$10="×",FV$55="×"),"×",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〇")))</f>
        <v>×</v>
      </c>
      <c r="FW133" s="29" t="str">
        <f ca="1">IF(OR(FW$9="×",FW$10="×",FW$55="×"),"×",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〇")))</f>
        <v>×</v>
      </c>
      <c r="FX133" s="29" t="str">
        <f ca="1">IF(OR(FX$9="×",FX$10="×",FX$55="×"),"×",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〇")))</f>
        <v>×</v>
      </c>
      <c r="FY133" s="37" t="str">
        <f ca="1">IF(OR(FY$9="×",FY$10="×",FY$55="×"),"×",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〇")))</f>
        <v>×</v>
      </c>
    </row>
    <row r="134" spans="1:181">
      <c r="A134" s="47"/>
      <c r="B134" s="79" t="s">
        <v>427</v>
      </c>
      <c r="C134" s="80"/>
      <c r="D134" s="11" t="s">
        <v>196</v>
      </c>
      <c r="E134" s="10" t="str">
        <f>INDEX(施設情報!$D$1:$D$1000,MATCH(D134,施設情報!$C$1:$C$1000,0))</f>
        <v>1</v>
      </c>
      <c r="F134" s="11" t="s">
        <v>275</v>
      </c>
      <c r="G134" s="8" t="str">
        <f t="shared" si="82"/>
        <v>047-46391</v>
      </c>
      <c r="H134" s="10" t="str">
        <f t="shared" si="83"/>
        <v>047-46392</v>
      </c>
      <c r="I134" s="10" t="str">
        <f t="shared" si="84"/>
        <v>047-46393</v>
      </c>
      <c r="J134" s="10" t="str">
        <f t="shared" si="85"/>
        <v>047-46394</v>
      </c>
      <c r="K134" s="10" t="str">
        <f t="shared" si="86"/>
        <v>047-46395</v>
      </c>
      <c r="L134" s="10" t="str">
        <f t="shared" si="87"/>
        <v>047-46396</v>
      </c>
      <c r="M134" s="10" t="str">
        <f t="shared" si="88"/>
        <v>047-46397</v>
      </c>
      <c r="N134" s="36" t="str">
        <f ca="1">IF(OR(N$9="×",N$10="×",N$55="×"),"×",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〇")))</f>
        <v>△</v>
      </c>
      <c r="O134" s="29" t="str">
        <f ca="1">IF(OR(O$9="×",O$10="×",O$55="×"),"×",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〇")))</f>
        <v>△</v>
      </c>
      <c r="P134" s="29" t="str">
        <f ca="1">IF(OR(P$9="×",P$10="×",P$55="×"),"×",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〇")))</f>
        <v>△</v>
      </c>
      <c r="Q134" s="29" t="str">
        <f ca="1">IF(OR(Q$9="×",Q$10="×",Q$55="×"),"×",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〇")))</f>
        <v>△</v>
      </c>
      <c r="R134" s="29" t="str">
        <f ca="1">IF(OR(R$9="×",R$10="×",R$55="×"),"×",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〇")))</f>
        <v>△</v>
      </c>
      <c r="S134" s="29" t="str">
        <f ca="1">IF(OR(S$9="×",S$10="×",S$55="×"),"×",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〇")))</f>
        <v>△</v>
      </c>
      <c r="T134" s="29" t="str">
        <f ca="1">IF(OR(T$9="×",T$10="×",T$55="×"),"×",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〇")))</f>
        <v>△</v>
      </c>
      <c r="U134" s="29" t="str">
        <f ca="1">IF(OR(U$9="×",U$10="×",U$55="×"),"×",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〇")))</f>
        <v>△</v>
      </c>
      <c r="V134" s="29" t="str">
        <f ca="1">IF(OR(V$9="×",V$10="×",V$55="×"),"×",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〇")))</f>
        <v>△</v>
      </c>
      <c r="W134" s="28" t="str">
        <f ca="1">IF(OR(W$9="×",W$10="×",W$55="×"),"×",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〇")))</f>
        <v>〇</v>
      </c>
      <c r="X134" s="29" t="str">
        <f ca="1">IF(OR(X$9="×",X$10="×",X$55="×"),"×",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〇")))</f>
        <v>〇</v>
      </c>
      <c r="Y134" s="29" t="str">
        <f ca="1">IF(OR(Y$9="×",Y$10="×",Y$55="×"),"×",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〇")))</f>
        <v>〇</v>
      </c>
      <c r="Z134" s="30" t="str">
        <f ca="1">IF(OR(Z$9="×",Z$10="×",Z$55="×"),"×",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〇")))</f>
        <v>〇</v>
      </c>
      <c r="AA134" s="29" t="str">
        <f ca="1">IF(OR(AA$9="×",AA$10="×",AA$55="×"),"×",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〇")))</f>
        <v>〇</v>
      </c>
      <c r="AB134" s="29" t="str">
        <f ca="1">IF(OR(AB$9="×",AB$10="×",AB$55="×"),"×",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〇")))</f>
        <v>〇</v>
      </c>
      <c r="AC134" s="29" t="str">
        <f ca="1">IF(OR(AC$9="×",AC$10="×",AC$55="×"),"×",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〇")))</f>
        <v>〇</v>
      </c>
      <c r="AD134" s="29" t="str">
        <f ca="1">IF(OR(AD$9="×",AD$10="×",AD$55="×"),"×",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〇")))</f>
        <v>〇</v>
      </c>
      <c r="AE134" s="28" t="str">
        <f ca="1">IF(OR(AE$9="×",AE$10="×",AE$55="×"),"×",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〇")))</f>
        <v>△</v>
      </c>
      <c r="AF134" s="29" t="str">
        <f ca="1">IF(OR(AF$9="×",AF$10="×",AF$55="×"),"×",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〇")))</f>
        <v>△</v>
      </c>
      <c r="AG134" s="29" t="str">
        <f ca="1">IF(OR(AG$9="×",AG$10="×",AG$55="×"),"×",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〇")))</f>
        <v>△</v>
      </c>
      <c r="AH134" s="30" t="str">
        <f ca="1">IF(OR(AH$9="×",AH$10="×",AH$55="×"),"×",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〇")))</f>
        <v>△</v>
      </c>
      <c r="AI134" s="29" t="str">
        <f ca="1">IF(OR(AI$9="×",AI$10="×",AI$55="×"),"×",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〇")))</f>
        <v>△</v>
      </c>
      <c r="AJ134" s="29" t="str">
        <f ca="1">IF(OR(AJ$9="×",AJ$10="×",AJ$55="×"),"×",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〇")))</f>
        <v>△</v>
      </c>
      <c r="AK134" s="37" t="str">
        <f ca="1">IF(OR(AK$9="×",AK$10="×",AK$55="×"),"×",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〇")))</f>
        <v>△</v>
      </c>
      <c r="AL134" s="36" t="str">
        <f ca="1">IF(OR(AL$9="×",AL$10="×",AL$55="×"),"×",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〇")))</f>
        <v>△</v>
      </c>
      <c r="AM134" s="29" t="str">
        <f ca="1">IF(OR(AM$9="×",AM$10="×",AM$55="×"),"×",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〇")))</f>
        <v>△</v>
      </c>
      <c r="AN134" s="29" t="str">
        <f ca="1">IF(OR(AN$9="×",AN$10="×",AN$55="×"),"×",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〇")))</f>
        <v>△</v>
      </c>
      <c r="AO134" s="29" t="str">
        <f ca="1">IF(OR(AO$9="×",AO$10="×",AO$55="×"),"×",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〇")))</f>
        <v>△</v>
      </c>
      <c r="AP134" s="29" t="str">
        <f ca="1">IF(OR(AP$9="×",AP$10="×",AP$55="×"),"×",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〇")))</f>
        <v>△</v>
      </c>
      <c r="AQ134" s="29" t="str">
        <f ca="1">IF(OR(AQ$9="×",AQ$10="×",AQ$55="×"),"×",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〇")))</f>
        <v>△</v>
      </c>
      <c r="AR134" s="29" t="str">
        <f ca="1">IF(OR(AR$9="×",AR$10="×",AR$55="×"),"×",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〇")))</f>
        <v>△</v>
      </c>
      <c r="AS134" s="29" t="str">
        <f ca="1">IF(OR(AS$9="×",AS$10="×",AS$55="×"),"×",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〇")))</f>
        <v>△</v>
      </c>
      <c r="AT134" s="29" t="str">
        <f ca="1">IF(OR(AT$9="×",AT$10="×",AT$55="×"),"×",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〇")))</f>
        <v>△</v>
      </c>
      <c r="AU134" s="28" t="str">
        <f ca="1">IF(OR(AU$9="×",AU$10="×",AU$55="×"),"×",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〇")))</f>
        <v>〇</v>
      </c>
      <c r="AV134" s="29" t="str">
        <f ca="1">IF(OR(AV$9="×",AV$10="×",AV$55="×"),"×",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〇")))</f>
        <v>〇</v>
      </c>
      <c r="AW134" s="29" t="str">
        <f ca="1">IF(OR(AW$9="×",AW$10="×",AW$55="×"),"×",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〇")))</f>
        <v>〇</v>
      </c>
      <c r="AX134" s="30" t="str">
        <f ca="1">IF(OR(AX$9="×",AX$10="×",AX$55="×"),"×",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〇")))</f>
        <v>〇</v>
      </c>
      <c r="AY134" s="29" t="str">
        <f ca="1">IF(OR(AY$9="×",AY$10="×",AY$55="×"),"×",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〇")))</f>
        <v>〇</v>
      </c>
      <c r="AZ134" s="29" t="str">
        <f ca="1">IF(OR(AZ$9="×",AZ$10="×",AZ$55="×"),"×",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〇")))</f>
        <v>〇</v>
      </c>
      <c r="BA134" s="29" t="str">
        <f ca="1">IF(OR(BA$9="×",BA$10="×",BA$55="×"),"×",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〇")))</f>
        <v>〇</v>
      </c>
      <c r="BB134" s="29" t="str">
        <f ca="1">IF(OR(BB$9="×",BB$10="×",BB$55="×"),"×",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〇")))</f>
        <v>〇</v>
      </c>
      <c r="BC134" s="28" t="str">
        <f ca="1">IF(OR(BC$9="×",BC$10="×",BC$55="×"),"×",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〇")))</f>
        <v>△</v>
      </c>
      <c r="BD134" s="29" t="str">
        <f ca="1">IF(OR(BD$9="×",BD$10="×",BD$55="×"),"×",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〇")))</f>
        <v>△</v>
      </c>
      <c r="BE134" s="29" t="str">
        <f ca="1">IF(OR(BE$9="×",BE$10="×",BE$55="×"),"×",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〇")))</f>
        <v>△</v>
      </c>
      <c r="BF134" s="30" t="str">
        <f ca="1">IF(OR(BF$9="×",BF$10="×",BF$55="×"),"×",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〇")))</f>
        <v>△</v>
      </c>
      <c r="BG134" s="29" t="str">
        <f ca="1">IF(OR(BG$9="×",BG$10="×",BG$55="×"),"×",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〇")))</f>
        <v>△</v>
      </c>
      <c r="BH134" s="29" t="str">
        <f ca="1">IF(OR(BH$9="×",BH$10="×",BH$55="×"),"×",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〇")))</f>
        <v>△</v>
      </c>
      <c r="BI134" s="37" t="str">
        <f ca="1">IF(OR(BI$9="×",BI$10="×",BI$55="×"),"×",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〇")))</f>
        <v>△</v>
      </c>
      <c r="BJ134" s="36" t="str">
        <f ca="1">IF(OR(BJ$9="×",BJ$10="×",BJ$55="×"),"×",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〇")))</f>
        <v>△</v>
      </c>
      <c r="BK134" s="29" t="str">
        <f ca="1">IF(OR(BK$9="×",BK$10="×",BK$55="×"),"×",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〇")))</f>
        <v>△</v>
      </c>
      <c r="BL134" s="29" t="str">
        <f ca="1">IF(OR(BL$9="×",BL$10="×",BL$55="×"),"×",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〇")))</f>
        <v>△</v>
      </c>
      <c r="BM134" s="29" t="str">
        <f ca="1">IF(OR(BM$9="×",BM$10="×",BM$55="×"),"×",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〇")))</f>
        <v>△</v>
      </c>
      <c r="BN134" s="29" t="str">
        <f ca="1">IF(OR(BN$9="×",BN$10="×",BN$55="×"),"×",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〇")))</f>
        <v>△</v>
      </c>
      <c r="BO134" s="29" t="str">
        <f ca="1">IF(OR(BO$9="×",BO$10="×",BO$55="×"),"×",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〇")))</f>
        <v>△</v>
      </c>
      <c r="BP134" s="29" t="str">
        <f ca="1">IF(OR(BP$9="×",BP$10="×",BP$55="×"),"×",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〇")))</f>
        <v>△</v>
      </c>
      <c r="BQ134" s="29" t="str">
        <f ca="1">IF(OR(BQ$9="×",BQ$10="×",BQ$55="×"),"×",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〇")))</f>
        <v>△</v>
      </c>
      <c r="BR134" s="29" t="str">
        <f ca="1">IF(OR(BR$9="×",BR$10="×",BR$55="×"),"×",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〇")))</f>
        <v>△</v>
      </c>
      <c r="BS134" s="28" t="str">
        <f ca="1">IF(OR(BS$9="×",BS$10="×",BS$55="×"),"×",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〇")))</f>
        <v>〇</v>
      </c>
      <c r="BT134" s="29" t="str">
        <f ca="1">IF(OR(BT$9="×",BT$10="×",BT$55="×"),"×",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〇")))</f>
        <v>〇</v>
      </c>
      <c r="BU134" s="29" t="str">
        <f ca="1">IF(OR(BU$9="×",BU$10="×",BU$55="×"),"×",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〇")))</f>
        <v>〇</v>
      </c>
      <c r="BV134" s="30" t="str">
        <f ca="1">IF(OR(BV$9="×",BV$10="×",BV$55="×"),"×",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〇")))</f>
        <v>〇</v>
      </c>
      <c r="BW134" s="29" t="str">
        <f ca="1">IF(OR(BW$9="×",BW$10="×",BW$55="×"),"×",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〇")))</f>
        <v>〇</v>
      </c>
      <c r="BX134" s="29" t="str">
        <f ca="1">IF(OR(BX$9="×",BX$10="×",BX$55="×"),"×",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〇")))</f>
        <v>〇</v>
      </c>
      <c r="BY134" s="29" t="str">
        <f ca="1">IF(OR(BY$9="×",BY$10="×",BY$55="×"),"×",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〇")))</f>
        <v>〇</v>
      </c>
      <c r="BZ134" s="29" t="str">
        <f ca="1">IF(OR(BZ$9="×",BZ$10="×",BZ$55="×"),"×",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〇")))</f>
        <v>〇</v>
      </c>
      <c r="CA134" s="28" t="str">
        <f ca="1">IF(OR(CA$9="×",CA$10="×",CA$55="×"),"×",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〇")))</f>
        <v>△</v>
      </c>
      <c r="CB134" s="29" t="str">
        <f ca="1">IF(OR(CB$9="×",CB$10="×",CB$55="×"),"×",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〇")))</f>
        <v>△</v>
      </c>
      <c r="CC134" s="29" t="str">
        <f ca="1">IF(OR(CC$9="×",CC$10="×",CC$55="×"),"×",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〇")))</f>
        <v>△</v>
      </c>
      <c r="CD134" s="30" t="str">
        <f ca="1">IF(OR(CD$9="×",CD$10="×",CD$55="×"),"×",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〇")))</f>
        <v>△</v>
      </c>
      <c r="CE134" s="29" t="str">
        <f ca="1">IF(OR(CE$9="×",CE$10="×",CE$55="×"),"×",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〇")))</f>
        <v>△</v>
      </c>
      <c r="CF134" s="29" t="str">
        <f ca="1">IF(OR(CF$9="×",CF$10="×",CF$55="×"),"×",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〇")))</f>
        <v>△</v>
      </c>
      <c r="CG134" s="37" t="str">
        <f ca="1">IF(OR(CG$9="×",CG$10="×",CG$55="×"),"×",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〇")))</f>
        <v>△</v>
      </c>
      <c r="CH134" s="36" t="str">
        <f ca="1">IF(OR(CH$9="×",CH$10="×",CH$55="×"),"×",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〇")))</f>
        <v>△</v>
      </c>
      <c r="CI134" s="29" t="str">
        <f ca="1">IF(OR(CI$9="×",CI$10="×",CI$55="×"),"×",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〇")))</f>
        <v>△</v>
      </c>
      <c r="CJ134" s="29" t="str">
        <f ca="1">IF(OR(CJ$9="×",CJ$10="×",CJ$55="×"),"×",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〇")))</f>
        <v>△</v>
      </c>
      <c r="CK134" s="29" t="str">
        <f ca="1">IF(OR(CK$9="×",CK$10="×",CK$55="×"),"×",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〇")))</f>
        <v>△</v>
      </c>
      <c r="CL134" s="29" t="str">
        <f ca="1">IF(OR(CL$9="×",CL$10="×",CL$55="×"),"×",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〇")))</f>
        <v>△</v>
      </c>
      <c r="CM134" s="29" t="str">
        <f ca="1">IF(OR(CM$9="×",CM$10="×",CM$55="×"),"×",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〇")))</f>
        <v>△</v>
      </c>
      <c r="CN134" s="29" t="str">
        <f ca="1">IF(OR(CN$9="×",CN$10="×",CN$55="×"),"×",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〇")))</f>
        <v>△</v>
      </c>
      <c r="CO134" s="29" t="str">
        <f ca="1">IF(OR(CO$9="×",CO$10="×",CO$55="×"),"×",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〇")))</f>
        <v>△</v>
      </c>
      <c r="CP134" s="29" t="str">
        <f ca="1">IF(OR(CP$9="×",CP$10="×",CP$55="×"),"×",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〇")))</f>
        <v>△</v>
      </c>
      <c r="CQ134" s="28" t="str">
        <f ca="1">IF(OR(CQ$9="×",CQ$10="×",CQ$55="×"),"×",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〇")))</f>
        <v>〇</v>
      </c>
      <c r="CR134" s="29" t="str">
        <f ca="1">IF(OR(CR$9="×",CR$10="×",CR$55="×"),"×",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〇")))</f>
        <v>〇</v>
      </c>
      <c r="CS134" s="29" t="str">
        <f ca="1">IF(OR(CS$9="×",CS$10="×",CS$55="×"),"×",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〇")))</f>
        <v>〇</v>
      </c>
      <c r="CT134" s="30" t="str">
        <f ca="1">IF(OR(CT$9="×",CT$10="×",CT$55="×"),"×",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〇")))</f>
        <v>〇</v>
      </c>
      <c r="CU134" s="29" t="str">
        <f ca="1">IF(OR(CU$9="×",CU$10="×",CU$55="×"),"×",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〇")))</f>
        <v>〇</v>
      </c>
      <c r="CV134" s="29" t="str">
        <f ca="1">IF(OR(CV$9="×",CV$10="×",CV$55="×"),"×",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〇")))</f>
        <v>〇</v>
      </c>
      <c r="CW134" s="29" t="str">
        <f ca="1">IF(OR(CW$9="×",CW$10="×",CW$55="×"),"×",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〇")))</f>
        <v>〇</v>
      </c>
      <c r="CX134" s="29" t="str">
        <f ca="1">IF(OR(CX$9="×",CX$10="×",CX$55="×"),"×",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〇")))</f>
        <v>〇</v>
      </c>
      <c r="CY134" s="28" t="str">
        <f ca="1">IF(OR(CY$9="×",CY$10="×",CY$55="×"),"×",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〇")))</f>
        <v>△</v>
      </c>
      <c r="CZ134" s="29" t="str">
        <f ca="1">IF(OR(CZ$9="×",CZ$10="×",CZ$55="×"),"×",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〇")))</f>
        <v>△</v>
      </c>
      <c r="DA134" s="29" t="str">
        <f ca="1">IF(OR(DA$9="×",DA$10="×",DA$55="×"),"×",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〇")))</f>
        <v>△</v>
      </c>
      <c r="DB134" s="30" t="str">
        <f ca="1">IF(OR(DB$9="×",DB$10="×",DB$55="×"),"×",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〇")))</f>
        <v>△</v>
      </c>
      <c r="DC134" s="29" t="str">
        <f ca="1">IF(OR(DC$9="×",DC$10="×",DC$55="×"),"×",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〇")))</f>
        <v>△</v>
      </c>
      <c r="DD134" s="29" t="str">
        <f ca="1">IF(OR(DD$9="×",DD$10="×",DD$55="×"),"×",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〇")))</f>
        <v>△</v>
      </c>
      <c r="DE134" s="37" t="str">
        <f ca="1">IF(OR(DE$9="×",DE$10="×",DE$55="×"),"×",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〇")))</f>
        <v>△</v>
      </c>
      <c r="DF134" s="36" t="str">
        <f ca="1">IF(OR(DF$9="×",DF$10="×",DF$55="×"),"×",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〇")))</f>
        <v>△</v>
      </c>
      <c r="DG134" s="29" t="str">
        <f ca="1">IF(OR(DG$9="×",DG$10="×",DG$55="×"),"×",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〇")))</f>
        <v>△</v>
      </c>
      <c r="DH134" s="29" t="str">
        <f ca="1">IF(OR(DH$9="×",DH$10="×",DH$55="×"),"×",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〇")))</f>
        <v>△</v>
      </c>
      <c r="DI134" s="29" t="str">
        <f ca="1">IF(OR(DI$9="×",DI$10="×",DI$55="×"),"×",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〇")))</f>
        <v>△</v>
      </c>
      <c r="DJ134" s="29" t="str">
        <f ca="1">IF(OR(DJ$9="×",DJ$10="×",DJ$55="×"),"×",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〇")))</f>
        <v>△</v>
      </c>
      <c r="DK134" s="29" t="str">
        <f ca="1">IF(OR(DK$9="×",DK$10="×",DK$55="×"),"×",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〇")))</f>
        <v>△</v>
      </c>
      <c r="DL134" s="29" t="str">
        <f ca="1">IF(OR(DL$9="×",DL$10="×",DL$55="×"),"×",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〇")))</f>
        <v>△</v>
      </c>
      <c r="DM134" s="29" t="str">
        <f ca="1">IF(OR(DM$9="×",DM$10="×",DM$55="×"),"×",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〇")))</f>
        <v>△</v>
      </c>
      <c r="DN134" s="29" t="str">
        <f ca="1">IF(OR(DN$9="×",DN$10="×",DN$55="×"),"×",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〇")))</f>
        <v>△</v>
      </c>
      <c r="DO134" s="28" t="str">
        <f ca="1">IF(OR(DO$9="×",DO$10="×",DO$55="×"),"×",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〇")))</f>
        <v>〇</v>
      </c>
      <c r="DP134" s="29" t="str">
        <f ca="1">IF(OR(DP$9="×",DP$10="×",DP$55="×"),"×",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〇")))</f>
        <v>〇</v>
      </c>
      <c r="DQ134" s="29" t="str">
        <f ca="1">IF(OR(DQ$9="×",DQ$10="×",DQ$55="×"),"×",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〇")))</f>
        <v>〇</v>
      </c>
      <c r="DR134" s="30" t="str">
        <f ca="1">IF(OR(DR$9="×",DR$10="×",DR$55="×"),"×",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〇")))</f>
        <v>〇</v>
      </c>
      <c r="DS134" s="29" t="str">
        <f ca="1">IF(OR(DS$9="×",DS$10="×",DS$55="×"),"×",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〇")))</f>
        <v>〇</v>
      </c>
      <c r="DT134" s="29" t="str">
        <f ca="1">IF(OR(DT$9="×",DT$10="×",DT$55="×"),"×",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〇")))</f>
        <v>〇</v>
      </c>
      <c r="DU134" s="29" t="str">
        <f ca="1">IF(OR(DU$9="×",DU$10="×",DU$55="×"),"×",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〇")))</f>
        <v>〇</v>
      </c>
      <c r="DV134" s="29" t="str">
        <f ca="1">IF(OR(DV$9="×",DV$10="×",DV$55="×"),"×",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〇")))</f>
        <v>〇</v>
      </c>
      <c r="DW134" s="28" t="str">
        <f ca="1">IF(OR(DW$9="×",DW$10="×",DW$55="×"),"×",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〇")))</f>
        <v>△</v>
      </c>
      <c r="DX134" s="29" t="str">
        <f ca="1">IF(OR(DX$9="×",DX$10="×",DX$55="×"),"×",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〇")))</f>
        <v>△</v>
      </c>
      <c r="DY134" s="29" t="str">
        <f ca="1">IF(OR(DY$9="×",DY$10="×",DY$55="×"),"×",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〇")))</f>
        <v>△</v>
      </c>
      <c r="DZ134" s="30" t="str">
        <f ca="1">IF(OR(DZ$9="×",DZ$10="×",DZ$55="×"),"×",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〇")))</f>
        <v>△</v>
      </c>
      <c r="EA134" s="29" t="str">
        <f ca="1">IF(OR(EA$9="×",EA$10="×",EA$55="×"),"×",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〇")))</f>
        <v>△</v>
      </c>
      <c r="EB134" s="29" t="str">
        <f ca="1">IF(OR(EB$9="×",EB$10="×",EB$55="×"),"×",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〇")))</f>
        <v>△</v>
      </c>
      <c r="EC134" s="37" t="str">
        <f ca="1">IF(OR(EC$9="×",EC$10="×",EC$55="×"),"×",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〇")))</f>
        <v>△</v>
      </c>
      <c r="ED134" s="36" t="str">
        <f ca="1">IF(OR(ED$9="×",ED$10="×",ED$55="×"),"×",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〇")))</f>
        <v>×</v>
      </c>
      <c r="EE134" s="29" t="str">
        <f ca="1">IF(OR(EE$9="×",EE$10="×",EE$55="×"),"×",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〇")))</f>
        <v>×</v>
      </c>
      <c r="EF134" s="29" t="str">
        <f ca="1">IF(OR(EF$9="×",EF$10="×",EF$55="×"),"×",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〇")))</f>
        <v>×</v>
      </c>
      <c r="EG134" s="29" t="str">
        <f ca="1">IF(OR(EG$9="×",EG$10="×",EG$55="×"),"×",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〇")))</f>
        <v>×</v>
      </c>
      <c r="EH134" s="29" t="str">
        <f ca="1">IF(OR(EH$9="×",EH$10="×",EH$55="×"),"×",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〇")))</f>
        <v>×</v>
      </c>
      <c r="EI134" s="29" t="str">
        <f ca="1">IF(OR(EI$9="×",EI$10="×",EI$55="×"),"×",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〇")))</f>
        <v>×</v>
      </c>
      <c r="EJ134" s="29" t="str">
        <f ca="1">IF(OR(EJ$9="×",EJ$10="×",EJ$55="×"),"×",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〇")))</f>
        <v>×</v>
      </c>
      <c r="EK134" s="29" t="str">
        <f ca="1">IF(OR(EK$9="×",EK$10="×",EK$55="×"),"×",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〇")))</f>
        <v>×</v>
      </c>
      <c r="EL134" s="29" t="str">
        <f ca="1">IF(OR(EL$9="×",EL$10="×",EL$55="×"),"×",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〇")))</f>
        <v>×</v>
      </c>
      <c r="EM134" s="28" t="str">
        <f ca="1">IF(OR(EM$9="×",EM$10="×",EM$55="×"),"×",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〇")))</f>
        <v>×</v>
      </c>
      <c r="EN134" s="29" t="str">
        <f ca="1">IF(OR(EN$9="×",EN$10="×",EN$55="×"),"×",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〇")))</f>
        <v>×</v>
      </c>
      <c r="EO134" s="29" t="str">
        <f ca="1">IF(OR(EO$9="×",EO$10="×",EO$55="×"),"×",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〇")))</f>
        <v>×</v>
      </c>
      <c r="EP134" s="30" t="str">
        <f ca="1">IF(OR(EP$9="×",EP$10="×",EP$55="×"),"×",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〇")))</f>
        <v>×</v>
      </c>
      <c r="EQ134" s="29" t="str">
        <f ca="1">IF(OR(EQ$9="×",EQ$10="×",EQ$55="×"),"×",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〇")))</f>
        <v>×</v>
      </c>
      <c r="ER134" s="29" t="str">
        <f ca="1">IF(OR(ER$9="×",ER$10="×",ER$55="×"),"×",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〇")))</f>
        <v>×</v>
      </c>
      <c r="ES134" s="29" t="str">
        <f ca="1">IF(OR(ES$9="×",ES$10="×",ES$55="×"),"×",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〇")))</f>
        <v>×</v>
      </c>
      <c r="ET134" s="29" t="str">
        <f ca="1">IF(OR(ET$9="×",ET$10="×",ET$55="×"),"×",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〇")))</f>
        <v>×</v>
      </c>
      <c r="EU134" s="28" t="str">
        <f ca="1">IF(OR(EU$9="×",EU$10="×",EU$55="×"),"×",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〇")))</f>
        <v>×</v>
      </c>
      <c r="EV134" s="29" t="str">
        <f ca="1">IF(OR(EV$9="×",EV$10="×",EV$55="×"),"×",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〇")))</f>
        <v>×</v>
      </c>
      <c r="EW134" s="29" t="str">
        <f ca="1">IF(OR(EW$9="×",EW$10="×",EW$55="×"),"×",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〇")))</f>
        <v>×</v>
      </c>
      <c r="EX134" s="30" t="str">
        <f ca="1">IF(OR(EX$9="×",EX$10="×",EX$55="×"),"×",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〇")))</f>
        <v>×</v>
      </c>
      <c r="EY134" s="29" t="str">
        <f ca="1">IF(OR(EY$9="×",EY$10="×",EY$55="×"),"×",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〇")))</f>
        <v>×</v>
      </c>
      <c r="EZ134" s="29" t="str">
        <f ca="1">IF(OR(EZ$9="×",EZ$10="×",EZ$55="×"),"×",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〇")))</f>
        <v>×</v>
      </c>
      <c r="FA134" s="37" t="str">
        <f ca="1">IF(OR(FA$9="×",FA$10="×",FA$55="×"),"×",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〇")))</f>
        <v>×</v>
      </c>
      <c r="FB134" s="36" t="str">
        <f ca="1">IF(OR(FB$9="×",FB$10="×",FB$55="×"),"×",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〇")))</f>
        <v>×</v>
      </c>
      <c r="FC134" s="29" t="str">
        <f ca="1">IF(OR(FC$9="×",FC$10="×",FC$55="×"),"×",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〇")))</f>
        <v>×</v>
      </c>
      <c r="FD134" s="29" t="str">
        <f ca="1">IF(OR(FD$9="×",FD$10="×",FD$55="×"),"×",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〇")))</f>
        <v>×</v>
      </c>
      <c r="FE134" s="29" t="str">
        <f ca="1">IF(OR(FE$9="×",FE$10="×",FE$55="×"),"×",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〇")))</f>
        <v>×</v>
      </c>
      <c r="FF134" s="29" t="str">
        <f ca="1">IF(OR(FF$9="×",FF$10="×",FF$55="×"),"×",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〇")))</f>
        <v>×</v>
      </c>
      <c r="FG134" s="29" t="str">
        <f ca="1">IF(OR(FG$9="×",FG$10="×",FG$55="×"),"×",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〇")))</f>
        <v>×</v>
      </c>
      <c r="FH134" s="29" t="str">
        <f ca="1">IF(OR(FH$9="×",FH$10="×",FH$55="×"),"×",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〇")))</f>
        <v>×</v>
      </c>
      <c r="FI134" s="29" t="str">
        <f ca="1">IF(OR(FI$9="×",FI$10="×",FI$55="×"),"×",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〇")))</f>
        <v>×</v>
      </c>
      <c r="FJ134" s="29" t="str">
        <f ca="1">IF(OR(FJ$9="×",FJ$10="×",FJ$55="×"),"×",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〇")))</f>
        <v>×</v>
      </c>
      <c r="FK134" s="28" t="str">
        <f ca="1">IF(OR(FK$9="×",FK$10="×",FK$55="×"),"×",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〇")))</f>
        <v>×</v>
      </c>
      <c r="FL134" s="29" t="str">
        <f ca="1">IF(OR(FL$9="×",FL$10="×",FL$55="×"),"×",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〇")))</f>
        <v>×</v>
      </c>
      <c r="FM134" s="29" t="str">
        <f ca="1">IF(OR(FM$9="×",FM$10="×",FM$55="×"),"×",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〇")))</f>
        <v>×</v>
      </c>
      <c r="FN134" s="30" t="str">
        <f ca="1">IF(OR(FN$9="×",FN$10="×",FN$55="×"),"×",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〇")))</f>
        <v>×</v>
      </c>
      <c r="FO134" s="29" t="str">
        <f ca="1">IF(OR(FO$9="×",FO$10="×",FO$55="×"),"×",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〇")))</f>
        <v>×</v>
      </c>
      <c r="FP134" s="29" t="str">
        <f ca="1">IF(OR(FP$9="×",FP$10="×",FP$55="×"),"×",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〇")))</f>
        <v>×</v>
      </c>
      <c r="FQ134" s="29" t="str">
        <f ca="1">IF(OR(FQ$9="×",FQ$10="×",FQ$55="×"),"×",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〇")))</f>
        <v>×</v>
      </c>
      <c r="FR134" s="29" t="str">
        <f ca="1">IF(OR(FR$9="×",FR$10="×",FR$55="×"),"×",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〇")))</f>
        <v>×</v>
      </c>
      <c r="FS134" s="28" t="str">
        <f ca="1">IF(OR(FS$9="×",FS$10="×",FS$55="×"),"×",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〇")))</f>
        <v>×</v>
      </c>
      <c r="FT134" s="29" t="str">
        <f ca="1">IF(OR(FT$9="×",FT$10="×",FT$55="×"),"×",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〇")))</f>
        <v>×</v>
      </c>
      <c r="FU134" s="29" t="str">
        <f ca="1">IF(OR(FU$9="×",FU$10="×",FU$55="×"),"×",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〇")))</f>
        <v>×</v>
      </c>
      <c r="FV134" s="30" t="str">
        <f ca="1">IF(OR(FV$9="×",FV$10="×",FV$55="×"),"×",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〇")))</f>
        <v>×</v>
      </c>
      <c r="FW134" s="29" t="str">
        <f ca="1">IF(OR(FW$9="×",FW$10="×",FW$55="×"),"×",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〇")))</f>
        <v>×</v>
      </c>
      <c r="FX134" s="29" t="str">
        <f ca="1">IF(OR(FX$9="×",FX$10="×",FX$55="×"),"×",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〇")))</f>
        <v>×</v>
      </c>
      <c r="FY134" s="37" t="str">
        <f ca="1">IF(OR(FY$9="×",FY$10="×",FY$55="×"),"×",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〇")))</f>
        <v>×</v>
      </c>
    </row>
    <row r="135" spans="1:181">
      <c r="A135" s="47"/>
      <c r="B135" s="79" t="s">
        <v>428</v>
      </c>
      <c r="C135" s="80"/>
      <c r="D135" s="11" t="s">
        <v>197</v>
      </c>
      <c r="E135" s="10" t="str">
        <f>INDEX(施設情報!$D$1:$D$1000,MATCH(D135,施設情報!$C$1:$C$1000,0))</f>
        <v>1</v>
      </c>
      <c r="F135" s="11" t="s">
        <v>275</v>
      </c>
      <c r="G135" s="8" t="str">
        <f t="shared" si="82"/>
        <v>048-46391</v>
      </c>
      <c r="H135" s="10" t="str">
        <f t="shared" si="83"/>
        <v>048-46392</v>
      </c>
      <c r="I135" s="10" t="str">
        <f t="shared" si="84"/>
        <v>048-46393</v>
      </c>
      <c r="J135" s="10" t="str">
        <f t="shared" si="85"/>
        <v>048-46394</v>
      </c>
      <c r="K135" s="10" t="str">
        <f t="shared" si="86"/>
        <v>048-46395</v>
      </c>
      <c r="L135" s="10" t="str">
        <f t="shared" si="87"/>
        <v>048-46396</v>
      </c>
      <c r="M135" s="10" t="str">
        <f t="shared" si="88"/>
        <v>048-46397</v>
      </c>
      <c r="N135" s="36" t="str">
        <f ca="1">IF(OR(N$9="×",N$10="×",N$55="×"),"×",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〇")))</f>
        <v>△</v>
      </c>
      <c r="O135" s="29" t="str">
        <f ca="1">IF(OR(O$9="×",O$10="×",O$55="×"),"×",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〇")))</f>
        <v>△</v>
      </c>
      <c r="P135" s="29" t="str">
        <f ca="1">IF(OR(P$9="×",P$10="×",P$55="×"),"×",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〇")))</f>
        <v>△</v>
      </c>
      <c r="Q135" s="29" t="str">
        <f ca="1">IF(OR(Q$9="×",Q$10="×",Q$55="×"),"×",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〇")))</f>
        <v>△</v>
      </c>
      <c r="R135" s="29" t="str">
        <f ca="1">IF(OR(R$9="×",R$10="×",R$55="×"),"×",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〇")))</f>
        <v>△</v>
      </c>
      <c r="S135" s="29" t="str">
        <f ca="1">IF(OR(S$9="×",S$10="×",S$55="×"),"×",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〇")))</f>
        <v>△</v>
      </c>
      <c r="T135" s="29" t="str">
        <f ca="1">IF(OR(T$9="×",T$10="×",T$55="×"),"×",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〇")))</f>
        <v>△</v>
      </c>
      <c r="U135" s="29" t="str">
        <f ca="1">IF(OR(U$9="×",U$10="×",U$55="×"),"×",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〇")))</f>
        <v>△</v>
      </c>
      <c r="V135" s="29" t="str">
        <f ca="1">IF(OR(V$9="×",V$10="×",V$55="×"),"×",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〇")))</f>
        <v>△</v>
      </c>
      <c r="W135" s="28" t="str">
        <f ca="1">IF(OR(W$9="×",W$10="×",W$55="×"),"×",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〇")))</f>
        <v>〇</v>
      </c>
      <c r="X135" s="29" t="str">
        <f ca="1">IF(OR(X$9="×",X$10="×",X$55="×"),"×",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〇")))</f>
        <v>〇</v>
      </c>
      <c r="Y135" s="29" t="str">
        <f ca="1">IF(OR(Y$9="×",Y$10="×",Y$55="×"),"×",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〇")))</f>
        <v>〇</v>
      </c>
      <c r="Z135" s="30" t="str">
        <f ca="1">IF(OR(Z$9="×",Z$10="×",Z$55="×"),"×",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〇")))</f>
        <v>〇</v>
      </c>
      <c r="AA135" s="29" t="str">
        <f ca="1">IF(OR(AA$9="×",AA$10="×",AA$55="×"),"×",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〇")))</f>
        <v>〇</v>
      </c>
      <c r="AB135" s="29" t="str">
        <f ca="1">IF(OR(AB$9="×",AB$10="×",AB$55="×"),"×",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〇")))</f>
        <v>〇</v>
      </c>
      <c r="AC135" s="29" t="str">
        <f ca="1">IF(OR(AC$9="×",AC$10="×",AC$55="×"),"×",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〇")))</f>
        <v>〇</v>
      </c>
      <c r="AD135" s="29" t="str">
        <f ca="1">IF(OR(AD$9="×",AD$10="×",AD$55="×"),"×",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〇")))</f>
        <v>〇</v>
      </c>
      <c r="AE135" s="28" t="str">
        <f ca="1">IF(OR(AE$9="×",AE$10="×",AE$55="×"),"×",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〇")))</f>
        <v>△</v>
      </c>
      <c r="AF135" s="29" t="str">
        <f ca="1">IF(OR(AF$9="×",AF$10="×",AF$55="×"),"×",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〇")))</f>
        <v>△</v>
      </c>
      <c r="AG135" s="29" t="str">
        <f ca="1">IF(OR(AG$9="×",AG$10="×",AG$55="×"),"×",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〇")))</f>
        <v>△</v>
      </c>
      <c r="AH135" s="30" t="str">
        <f ca="1">IF(OR(AH$9="×",AH$10="×",AH$55="×"),"×",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〇")))</f>
        <v>△</v>
      </c>
      <c r="AI135" s="29" t="str">
        <f ca="1">IF(OR(AI$9="×",AI$10="×",AI$55="×"),"×",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〇")))</f>
        <v>△</v>
      </c>
      <c r="AJ135" s="29" t="str">
        <f ca="1">IF(OR(AJ$9="×",AJ$10="×",AJ$55="×"),"×",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〇")))</f>
        <v>△</v>
      </c>
      <c r="AK135" s="37" t="str">
        <f ca="1">IF(OR(AK$9="×",AK$10="×",AK$55="×"),"×",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〇")))</f>
        <v>△</v>
      </c>
      <c r="AL135" s="36" t="str">
        <f ca="1">IF(OR(AL$9="×",AL$10="×",AL$55="×"),"×",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〇")))</f>
        <v>△</v>
      </c>
      <c r="AM135" s="29" t="str">
        <f ca="1">IF(OR(AM$9="×",AM$10="×",AM$55="×"),"×",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〇")))</f>
        <v>△</v>
      </c>
      <c r="AN135" s="29" t="str">
        <f ca="1">IF(OR(AN$9="×",AN$10="×",AN$55="×"),"×",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〇")))</f>
        <v>△</v>
      </c>
      <c r="AO135" s="29" t="str">
        <f ca="1">IF(OR(AO$9="×",AO$10="×",AO$55="×"),"×",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〇")))</f>
        <v>△</v>
      </c>
      <c r="AP135" s="29" t="str">
        <f ca="1">IF(OR(AP$9="×",AP$10="×",AP$55="×"),"×",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〇")))</f>
        <v>△</v>
      </c>
      <c r="AQ135" s="29" t="str">
        <f ca="1">IF(OR(AQ$9="×",AQ$10="×",AQ$55="×"),"×",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〇")))</f>
        <v>△</v>
      </c>
      <c r="AR135" s="29" t="str">
        <f ca="1">IF(OR(AR$9="×",AR$10="×",AR$55="×"),"×",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〇")))</f>
        <v>△</v>
      </c>
      <c r="AS135" s="29" t="str">
        <f ca="1">IF(OR(AS$9="×",AS$10="×",AS$55="×"),"×",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〇")))</f>
        <v>△</v>
      </c>
      <c r="AT135" s="29" t="str">
        <f ca="1">IF(OR(AT$9="×",AT$10="×",AT$55="×"),"×",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〇")))</f>
        <v>△</v>
      </c>
      <c r="AU135" s="28" t="str">
        <f ca="1">IF(OR(AU$9="×",AU$10="×",AU$55="×"),"×",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〇")))</f>
        <v>〇</v>
      </c>
      <c r="AV135" s="29" t="str">
        <f ca="1">IF(OR(AV$9="×",AV$10="×",AV$55="×"),"×",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〇")))</f>
        <v>〇</v>
      </c>
      <c r="AW135" s="29" t="str">
        <f ca="1">IF(OR(AW$9="×",AW$10="×",AW$55="×"),"×",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〇")))</f>
        <v>〇</v>
      </c>
      <c r="AX135" s="30" t="str">
        <f ca="1">IF(OR(AX$9="×",AX$10="×",AX$55="×"),"×",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〇")))</f>
        <v>〇</v>
      </c>
      <c r="AY135" s="29" t="str">
        <f ca="1">IF(OR(AY$9="×",AY$10="×",AY$55="×"),"×",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〇")))</f>
        <v>〇</v>
      </c>
      <c r="AZ135" s="29" t="str">
        <f ca="1">IF(OR(AZ$9="×",AZ$10="×",AZ$55="×"),"×",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〇")))</f>
        <v>〇</v>
      </c>
      <c r="BA135" s="29" t="str">
        <f ca="1">IF(OR(BA$9="×",BA$10="×",BA$55="×"),"×",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〇")))</f>
        <v>〇</v>
      </c>
      <c r="BB135" s="29" t="str">
        <f ca="1">IF(OR(BB$9="×",BB$10="×",BB$55="×"),"×",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〇")))</f>
        <v>〇</v>
      </c>
      <c r="BC135" s="28" t="str">
        <f ca="1">IF(OR(BC$9="×",BC$10="×",BC$55="×"),"×",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〇")))</f>
        <v>△</v>
      </c>
      <c r="BD135" s="29" t="str">
        <f ca="1">IF(OR(BD$9="×",BD$10="×",BD$55="×"),"×",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〇")))</f>
        <v>△</v>
      </c>
      <c r="BE135" s="29" t="str">
        <f ca="1">IF(OR(BE$9="×",BE$10="×",BE$55="×"),"×",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〇")))</f>
        <v>△</v>
      </c>
      <c r="BF135" s="30" t="str">
        <f ca="1">IF(OR(BF$9="×",BF$10="×",BF$55="×"),"×",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〇")))</f>
        <v>△</v>
      </c>
      <c r="BG135" s="29" t="str">
        <f ca="1">IF(OR(BG$9="×",BG$10="×",BG$55="×"),"×",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〇")))</f>
        <v>△</v>
      </c>
      <c r="BH135" s="29" t="str">
        <f ca="1">IF(OR(BH$9="×",BH$10="×",BH$55="×"),"×",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〇")))</f>
        <v>△</v>
      </c>
      <c r="BI135" s="37" t="str">
        <f ca="1">IF(OR(BI$9="×",BI$10="×",BI$55="×"),"×",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〇")))</f>
        <v>△</v>
      </c>
      <c r="BJ135" s="36" t="str">
        <f ca="1">IF(OR(BJ$9="×",BJ$10="×",BJ$55="×"),"×",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〇")))</f>
        <v>△</v>
      </c>
      <c r="BK135" s="29" t="str">
        <f ca="1">IF(OR(BK$9="×",BK$10="×",BK$55="×"),"×",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〇")))</f>
        <v>△</v>
      </c>
      <c r="BL135" s="29" t="str">
        <f ca="1">IF(OR(BL$9="×",BL$10="×",BL$55="×"),"×",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〇")))</f>
        <v>△</v>
      </c>
      <c r="BM135" s="29" t="str">
        <f ca="1">IF(OR(BM$9="×",BM$10="×",BM$55="×"),"×",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〇")))</f>
        <v>△</v>
      </c>
      <c r="BN135" s="29" t="str">
        <f ca="1">IF(OR(BN$9="×",BN$10="×",BN$55="×"),"×",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〇")))</f>
        <v>△</v>
      </c>
      <c r="BO135" s="29" t="str">
        <f ca="1">IF(OR(BO$9="×",BO$10="×",BO$55="×"),"×",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〇")))</f>
        <v>△</v>
      </c>
      <c r="BP135" s="29" t="str">
        <f ca="1">IF(OR(BP$9="×",BP$10="×",BP$55="×"),"×",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〇")))</f>
        <v>△</v>
      </c>
      <c r="BQ135" s="29" t="str">
        <f ca="1">IF(OR(BQ$9="×",BQ$10="×",BQ$55="×"),"×",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〇")))</f>
        <v>△</v>
      </c>
      <c r="BR135" s="29" t="str">
        <f ca="1">IF(OR(BR$9="×",BR$10="×",BR$55="×"),"×",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〇")))</f>
        <v>△</v>
      </c>
      <c r="BS135" s="28" t="str">
        <f ca="1">IF(OR(BS$9="×",BS$10="×",BS$55="×"),"×",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〇")))</f>
        <v>〇</v>
      </c>
      <c r="BT135" s="29" t="str">
        <f ca="1">IF(OR(BT$9="×",BT$10="×",BT$55="×"),"×",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〇")))</f>
        <v>〇</v>
      </c>
      <c r="BU135" s="29" t="str">
        <f ca="1">IF(OR(BU$9="×",BU$10="×",BU$55="×"),"×",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〇")))</f>
        <v>〇</v>
      </c>
      <c r="BV135" s="30" t="str">
        <f ca="1">IF(OR(BV$9="×",BV$10="×",BV$55="×"),"×",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〇")))</f>
        <v>〇</v>
      </c>
      <c r="BW135" s="29" t="str">
        <f ca="1">IF(OR(BW$9="×",BW$10="×",BW$55="×"),"×",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〇")))</f>
        <v>〇</v>
      </c>
      <c r="BX135" s="29" t="str">
        <f ca="1">IF(OR(BX$9="×",BX$10="×",BX$55="×"),"×",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〇")))</f>
        <v>〇</v>
      </c>
      <c r="BY135" s="29" t="str">
        <f ca="1">IF(OR(BY$9="×",BY$10="×",BY$55="×"),"×",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〇")))</f>
        <v>〇</v>
      </c>
      <c r="BZ135" s="29" t="str">
        <f ca="1">IF(OR(BZ$9="×",BZ$10="×",BZ$55="×"),"×",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〇")))</f>
        <v>〇</v>
      </c>
      <c r="CA135" s="28" t="str">
        <f ca="1">IF(OR(CA$9="×",CA$10="×",CA$55="×"),"×",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〇")))</f>
        <v>△</v>
      </c>
      <c r="CB135" s="29" t="str">
        <f ca="1">IF(OR(CB$9="×",CB$10="×",CB$55="×"),"×",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〇")))</f>
        <v>△</v>
      </c>
      <c r="CC135" s="29" t="str">
        <f ca="1">IF(OR(CC$9="×",CC$10="×",CC$55="×"),"×",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〇")))</f>
        <v>△</v>
      </c>
      <c r="CD135" s="30" t="str">
        <f ca="1">IF(OR(CD$9="×",CD$10="×",CD$55="×"),"×",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〇")))</f>
        <v>△</v>
      </c>
      <c r="CE135" s="29" t="str">
        <f ca="1">IF(OR(CE$9="×",CE$10="×",CE$55="×"),"×",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〇")))</f>
        <v>△</v>
      </c>
      <c r="CF135" s="29" t="str">
        <f ca="1">IF(OR(CF$9="×",CF$10="×",CF$55="×"),"×",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〇")))</f>
        <v>△</v>
      </c>
      <c r="CG135" s="37" t="str">
        <f ca="1">IF(OR(CG$9="×",CG$10="×",CG$55="×"),"×",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〇")))</f>
        <v>△</v>
      </c>
      <c r="CH135" s="36" t="str">
        <f ca="1">IF(OR(CH$9="×",CH$10="×",CH$55="×"),"×",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〇")))</f>
        <v>△</v>
      </c>
      <c r="CI135" s="29" t="str">
        <f ca="1">IF(OR(CI$9="×",CI$10="×",CI$55="×"),"×",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〇")))</f>
        <v>△</v>
      </c>
      <c r="CJ135" s="29" t="str">
        <f ca="1">IF(OR(CJ$9="×",CJ$10="×",CJ$55="×"),"×",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〇")))</f>
        <v>△</v>
      </c>
      <c r="CK135" s="29" t="str">
        <f ca="1">IF(OR(CK$9="×",CK$10="×",CK$55="×"),"×",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〇")))</f>
        <v>△</v>
      </c>
      <c r="CL135" s="29" t="str">
        <f ca="1">IF(OR(CL$9="×",CL$10="×",CL$55="×"),"×",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〇")))</f>
        <v>△</v>
      </c>
      <c r="CM135" s="29" t="str">
        <f ca="1">IF(OR(CM$9="×",CM$10="×",CM$55="×"),"×",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〇")))</f>
        <v>△</v>
      </c>
      <c r="CN135" s="29" t="str">
        <f ca="1">IF(OR(CN$9="×",CN$10="×",CN$55="×"),"×",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〇")))</f>
        <v>△</v>
      </c>
      <c r="CO135" s="29" t="str">
        <f ca="1">IF(OR(CO$9="×",CO$10="×",CO$55="×"),"×",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〇")))</f>
        <v>△</v>
      </c>
      <c r="CP135" s="29" t="str">
        <f ca="1">IF(OR(CP$9="×",CP$10="×",CP$55="×"),"×",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〇")))</f>
        <v>△</v>
      </c>
      <c r="CQ135" s="28" t="str">
        <f ca="1">IF(OR(CQ$9="×",CQ$10="×",CQ$55="×"),"×",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〇")))</f>
        <v>〇</v>
      </c>
      <c r="CR135" s="29" t="str">
        <f ca="1">IF(OR(CR$9="×",CR$10="×",CR$55="×"),"×",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〇")))</f>
        <v>〇</v>
      </c>
      <c r="CS135" s="29" t="str">
        <f ca="1">IF(OR(CS$9="×",CS$10="×",CS$55="×"),"×",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〇")))</f>
        <v>〇</v>
      </c>
      <c r="CT135" s="30" t="str">
        <f ca="1">IF(OR(CT$9="×",CT$10="×",CT$55="×"),"×",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〇")))</f>
        <v>〇</v>
      </c>
      <c r="CU135" s="29" t="str">
        <f ca="1">IF(OR(CU$9="×",CU$10="×",CU$55="×"),"×",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〇")))</f>
        <v>〇</v>
      </c>
      <c r="CV135" s="29" t="str">
        <f ca="1">IF(OR(CV$9="×",CV$10="×",CV$55="×"),"×",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〇")))</f>
        <v>〇</v>
      </c>
      <c r="CW135" s="29" t="str">
        <f ca="1">IF(OR(CW$9="×",CW$10="×",CW$55="×"),"×",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〇")))</f>
        <v>〇</v>
      </c>
      <c r="CX135" s="29" t="str">
        <f ca="1">IF(OR(CX$9="×",CX$10="×",CX$55="×"),"×",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〇")))</f>
        <v>〇</v>
      </c>
      <c r="CY135" s="28" t="str">
        <f ca="1">IF(OR(CY$9="×",CY$10="×",CY$55="×"),"×",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〇")))</f>
        <v>△</v>
      </c>
      <c r="CZ135" s="29" t="str">
        <f ca="1">IF(OR(CZ$9="×",CZ$10="×",CZ$55="×"),"×",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〇")))</f>
        <v>△</v>
      </c>
      <c r="DA135" s="29" t="str">
        <f ca="1">IF(OR(DA$9="×",DA$10="×",DA$55="×"),"×",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〇")))</f>
        <v>△</v>
      </c>
      <c r="DB135" s="30" t="str">
        <f ca="1">IF(OR(DB$9="×",DB$10="×",DB$55="×"),"×",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〇")))</f>
        <v>△</v>
      </c>
      <c r="DC135" s="29" t="str">
        <f ca="1">IF(OR(DC$9="×",DC$10="×",DC$55="×"),"×",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〇")))</f>
        <v>△</v>
      </c>
      <c r="DD135" s="29" t="str">
        <f ca="1">IF(OR(DD$9="×",DD$10="×",DD$55="×"),"×",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〇")))</f>
        <v>△</v>
      </c>
      <c r="DE135" s="37" t="str">
        <f ca="1">IF(OR(DE$9="×",DE$10="×",DE$55="×"),"×",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〇")))</f>
        <v>△</v>
      </c>
      <c r="DF135" s="36" t="str">
        <f ca="1">IF(OR(DF$9="×",DF$10="×",DF$55="×"),"×",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〇")))</f>
        <v>△</v>
      </c>
      <c r="DG135" s="29" t="str">
        <f ca="1">IF(OR(DG$9="×",DG$10="×",DG$55="×"),"×",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〇")))</f>
        <v>△</v>
      </c>
      <c r="DH135" s="29" t="str">
        <f ca="1">IF(OR(DH$9="×",DH$10="×",DH$55="×"),"×",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〇")))</f>
        <v>△</v>
      </c>
      <c r="DI135" s="29" t="str">
        <f ca="1">IF(OR(DI$9="×",DI$10="×",DI$55="×"),"×",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〇")))</f>
        <v>△</v>
      </c>
      <c r="DJ135" s="29" t="str">
        <f ca="1">IF(OR(DJ$9="×",DJ$10="×",DJ$55="×"),"×",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〇")))</f>
        <v>△</v>
      </c>
      <c r="DK135" s="29" t="str">
        <f ca="1">IF(OR(DK$9="×",DK$10="×",DK$55="×"),"×",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〇")))</f>
        <v>△</v>
      </c>
      <c r="DL135" s="29" t="str">
        <f ca="1">IF(OR(DL$9="×",DL$10="×",DL$55="×"),"×",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〇")))</f>
        <v>△</v>
      </c>
      <c r="DM135" s="29" t="str">
        <f ca="1">IF(OR(DM$9="×",DM$10="×",DM$55="×"),"×",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〇")))</f>
        <v>△</v>
      </c>
      <c r="DN135" s="29" t="str">
        <f ca="1">IF(OR(DN$9="×",DN$10="×",DN$55="×"),"×",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〇")))</f>
        <v>△</v>
      </c>
      <c r="DO135" s="28" t="str">
        <f ca="1">IF(OR(DO$9="×",DO$10="×",DO$55="×"),"×",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〇")))</f>
        <v>〇</v>
      </c>
      <c r="DP135" s="29" t="str">
        <f ca="1">IF(OR(DP$9="×",DP$10="×",DP$55="×"),"×",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〇")))</f>
        <v>〇</v>
      </c>
      <c r="DQ135" s="29" t="str">
        <f ca="1">IF(OR(DQ$9="×",DQ$10="×",DQ$55="×"),"×",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〇")))</f>
        <v>〇</v>
      </c>
      <c r="DR135" s="30" t="str">
        <f ca="1">IF(OR(DR$9="×",DR$10="×",DR$55="×"),"×",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〇")))</f>
        <v>〇</v>
      </c>
      <c r="DS135" s="29" t="str">
        <f ca="1">IF(OR(DS$9="×",DS$10="×",DS$55="×"),"×",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〇")))</f>
        <v>〇</v>
      </c>
      <c r="DT135" s="29" t="str">
        <f ca="1">IF(OR(DT$9="×",DT$10="×",DT$55="×"),"×",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〇")))</f>
        <v>〇</v>
      </c>
      <c r="DU135" s="29" t="str">
        <f ca="1">IF(OR(DU$9="×",DU$10="×",DU$55="×"),"×",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〇")))</f>
        <v>〇</v>
      </c>
      <c r="DV135" s="29" t="str">
        <f ca="1">IF(OR(DV$9="×",DV$10="×",DV$55="×"),"×",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〇")))</f>
        <v>〇</v>
      </c>
      <c r="DW135" s="28" t="str">
        <f ca="1">IF(OR(DW$9="×",DW$10="×",DW$55="×"),"×",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〇")))</f>
        <v>△</v>
      </c>
      <c r="DX135" s="29" t="str">
        <f ca="1">IF(OR(DX$9="×",DX$10="×",DX$55="×"),"×",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〇")))</f>
        <v>△</v>
      </c>
      <c r="DY135" s="29" t="str">
        <f ca="1">IF(OR(DY$9="×",DY$10="×",DY$55="×"),"×",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〇")))</f>
        <v>△</v>
      </c>
      <c r="DZ135" s="30" t="str">
        <f ca="1">IF(OR(DZ$9="×",DZ$10="×",DZ$55="×"),"×",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〇")))</f>
        <v>△</v>
      </c>
      <c r="EA135" s="29" t="str">
        <f ca="1">IF(OR(EA$9="×",EA$10="×",EA$55="×"),"×",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〇")))</f>
        <v>△</v>
      </c>
      <c r="EB135" s="29" t="str">
        <f ca="1">IF(OR(EB$9="×",EB$10="×",EB$55="×"),"×",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〇")))</f>
        <v>△</v>
      </c>
      <c r="EC135" s="37" t="str">
        <f ca="1">IF(OR(EC$9="×",EC$10="×",EC$55="×"),"×",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〇")))</f>
        <v>△</v>
      </c>
      <c r="ED135" s="36" t="str">
        <f ca="1">IF(OR(ED$9="×",ED$10="×",ED$55="×"),"×",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〇")))</f>
        <v>×</v>
      </c>
      <c r="EE135" s="29" t="str">
        <f ca="1">IF(OR(EE$9="×",EE$10="×",EE$55="×"),"×",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〇")))</f>
        <v>×</v>
      </c>
      <c r="EF135" s="29" t="str">
        <f ca="1">IF(OR(EF$9="×",EF$10="×",EF$55="×"),"×",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〇")))</f>
        <v>×</v>
      </c>
      <c r="EG135" s="29" t="str">
        <f ca="1">IF(OR(EG$9="×",EG$10="×",EG$55="×"),"×",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〇")))</f>
        <v>×</v>
      </c>
      <c r="EH135" s="29" t="str">
        <f ca="1">IF(OR(EH$9="×",EH$10="×",EH$55="×"),"×",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〇")))</f>
        <v>×</v>
      </c>
      <c r="EI135" s="29" t="str">
        <f ca="1">IF(OR(EI$9="×",EI$10="×",EI$55="×"),"×",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〇")))</f>
        <v>×</v>
      </c>
      <c r="EJ135" s="29" t="str">
        <f ca="1">IF(OR(EJ$9="×",EJ$10="×",EJ$55="×"),"×",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〇")))</f>
        <v>×</v>
      </c>
      <c r="EK135" s="29" t="str">
        <f ca="1">IF(OR(EK$9="×",EK$10="×",EK$55="×"),"×",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〇")))</f>
        <v>×</v>
      </c>
      <c r="EL135" s="29" t="str">
        <f ca="1">IF(OR(EL$9="×",EL$10="×",EL$55="×"),"×",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〇")))</f>
        <v>×</v>
      </c>
      <c r="EM135" s="28" t="str">
        <f ca="1">IF(OR(EM$9="×",EM$10="×",EM$55="×"),"×",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〇")))</f>
        <v>×</v>
      </c>
      <c r="EN135" s="29" t="str">
        <f ca="1">IF(OR(EN$9="×",EN$10="×",EN$55="×"),"×",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〇")))</f>
        <v>×</v>
      </c>
      <c r="EO135" s="29" t="str">
        <f ca="1">IF(OR(EO$9="×",EO$10="×",EO$55="×"),"×",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〇")))</f>
        <v>×</v>
      </c>
      <c r="EP135" s="30" t="str">
        <f ca="1">IF(OR(EP$9="×",EP$10="×",EP$55="×"),"×",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〇")))</f>
        <v>×</v>
      </c>
      <c r="EQ135" s="29" t="str">
        <f ca="1">IF(OR(EQ$9="×",EQ$10="×",EQ$55="×"),"×",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〇")))</f>
        <v>×</v>
      </c>
      <c r="ER135" s="29" t="str">
        <f ca="1">IF(OR(ER$9="×",ER$10="×",ER$55="×"),"×",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〇")))</f>
        <v>×</v>
      </c>
      <c r="ES135" s="29" t="str">
        <f ca="1">IF(OR(ES$9="×",ES$10="×",ES$55="×"),"×",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〇")))</f>
        <v>×</v>
      </c>
      <c r="ET135" s="29" t="str">
        <f ca="1">IF(OR(ET$9="×",ET$10="×",ET$55="×"),"×",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〇")))</f>
        <v>×</v>
      </c>
      <c r="EU135" s="28" t="str">
        <f ca="1">IF(OR(EU$9="×",EU$10="×",EU$55="×"),"×",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〇")))</f>
        <v>×</v>
      </c>
      <c r="EV135" s="29" t="str">
        <f ca="1">IF(OR(EV$9="×",EV$10="×",EV$55="×"),"×",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〇")))</f>
        <v>×</v>
      </c>
      <c r="EW135" s="29" t="str">
        <f ca="1">IF(OR(EW$9="×",EW$10="×",EW$55="×"),"×",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〇")))</f>
        <v>×</v>
      </c>
      <c r="EX135" s="30" t="str">
        <f ca="1">IF(OR(EX$9="×",EX$10="×",EX$55="×"),"×",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〇")))</f>
        <v>×</v>
      </c>
      <c r="EY135" s="29" t="str">
        <f ca="1">IF(OR(EY$9="×",EY$10="×",EY$55="×"),"×",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〇")))</f>
        <v>×</v>
      </c>
      <c r="EZ135" s="29" t="str">
        <f ca="1">IF(OR(EZ$9="×",EZ$10="×",EZ$55="×"),"×",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〇")))</f>
        <v>×</v>
      </c>
      <c r="FA135" s="37" t="str">
        <f ca="1">IF(OR(FA$9="×",FA$10="×",FA$55="×"),"×",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〇")))</f>
        <v>×</v>
      </c>
      <c r="FB135" s="36" t="str">
        <f ca="1">IF(OR(FB$9="×",FB$10="×",FB$55="×"),"×",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〇")))</f>
        <v>×</v>
      </c>
      <c r="FC135" s="29" t="str">
        <f ca="1">IF(OR(FC$9="×",FC$10="×",FC$55="×"),"×",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〇")))</f>
        <v>×</v>
      </c>
      <c r="FD135" s="29" t="str">
        <f ca="1">IF(OR(FD$9="×",FD$10="×",FD$55="×"),"×",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〇")))</f>
        <v>×</v>
      </c>
      <c r="FE135" s="29" t="str">
        <f ca="1">IF(OR(FE$9="×",FE$10="×",FE$55="×"),"×",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〇")))</f>
        <v>×</v>
      </c>
      <c r="FF135" s="29" t="str">
        <f ca="1">IF(OR(FF$9="×",FF$10="×",FF$55="×"),"×",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〇")))</f>
        <v>×</v>
      </c>
      <c r="FG135" s="29" t="str">
        <f ca="1">IF(OR(FG$9="×",FG$10="×",FG$55="×"),"×",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〇")))</f>
        <v>×</v>
      </c>
      <c r="FH135" s="29" t="str">
        <f ca="1">IF(OR(FH$9="×",FH$10="×",FH$55="×"),"×",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〇")))</f>
        <v>×</v>
      </c>
      <c r="FI135" s="29" t="str">
        <f ca="1">IF(OR(FI$9="×",FI$10="×",FI$55="×"),"×",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〇")))</f>
        <v>×</v>
      </c>
      <c r="FJ135" s="29" t="str">
        <f ca="1">IF(OR(FJ$9="×",FJ$10="×",FJ$55="×"),"×",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〇")))</f>
        <v>×</v>
      </c>
      <c r="FK135" s="28" t="str">
        <f ca="1">IF(OR(FK$9="×",FK$10="×",FK$55="×"),"×",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〇")))</f>
        <v>×</v>
      </c>
      <c r="FL135" s="29" t="str">
        <f ca="1">IF(OR(FL$9="×",FL$10="×",FL$55="×"),"×",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〇")))</f>
        <v>×</v>
      </c>
      <c r="FM135" s="29" t="str">
        <f ca="1">IF(OR(FM$9="×",FM$10="×",FM$55="×"),"×",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〇")))</f>
        <v>×</v>
      </c>
      <c r="FN135" s="30" t="str">
        <f ca="1">IF(OR(FN$9="×",FN$10="×",FN$55="×"),"×",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〇")))</f>
        <v>×</v>
      </c>
      <c r="FO135" s="29" t="str">
        <f ca="1">IF(OR(FO$9="×",FO$10="×",FO$55="×"),"×",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〇")))</f>
        <v>×</v>
      </c>
      <c r="FP135" s="29" t="str">
        <f ca="1">IF(OR(FP$9="×",FP$10="×",FP$55="×"),"×",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〇")))</f>
        <v>×</v>
      </c>
      <c r="FQ135" s="29" t="str">
        <f ca="1">IF(OR(FQ$9="×",FQ$10="×",FQ$55="×"),"×",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〇")))</f>
        <v>×</v>
      </c>
      <c r="FR135" s="29" t="str">
        <f ca="1">IF(OR(FR$9="×",FR$10="×",FR$55="×"),"×",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〇")))</f>
        <v>×</v>
      </c>
      <c r="FS135" s="28" t="str">
        <f ca="1">IF(OR(FS$9="×",FS$10="×",FS$55="×"),"×",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〇")))</f>
        <v>×</v>
      </c>
      <c r="FT135" s="29" t="str">
        <f ca="1">IF(OR(FT$9="×",FT$10="×",FT$55="×"),"×",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〇")))</f>
        <v>×</v>
      </c>
      <c r="FU135" s="29" t="str">
        <f ca="1">IF(OR(FU$9="×",FU$10="×",FU$55="×"),"×",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〇")))</f>
        <v>×</v>
      </c>
      <c r="FV135" s="30" t="str">
        <f ca="1">IF(OR(FV$9="×",FV$10="×",FV$55="×"),"×",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〇")))</f>
        <v>×</v>
      </c>
      <c r="FW135" s="29" t="str">
        <f ca="1">IF(OR(FW$9="×",FW$10="×",FW$55="×"),"×",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〇")))</f>
        <v>×</v>
      </c>
      <c r="FX135" s="29" t="str">
        <f ca="1">IF(OR(FX$9="×",FX$10="×",FX$55="×"),"×",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〇")))</f>
        <v>×</v>
      </c>
      <c r="FY135" s="37" t="str">
        <f ca="1">IF(OR(FY$9="×",FY$10="×",FY$55="×"),"×",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〇")))</f>
        <v>×</v>
      </c>
    </row>
    <row r="136" spans="1:181">
      <c r="A136" s="47"/>
      <c r="B136" s="79" t="s">
        <v>429</v>
      </c>
      <c r="C136" s="80"/>
      <c r="D136" s="11" t="s">
        <v>198</v>
      </c>
      <c r="E136" s="10" t="str">
        <f>INDEX(施設情報!$D$1:$D$1000,MATCH(D136,施設情報!$C$1:$C$1000,0))</f>
        <v>1</v>
      </c>
      <c r="F136" s="11" t="s">
        <v>275</v>
      </c>
      <c r="G136" s="8" t="str">
        <f t="shared" si="82"/>
        <v>049-46391</v>
      </c>
      <c r="H136" s="10" t="str">
        <f t="shared" si="83"/>
        <v>049-46392</v>
      </c>
      <c r="I136" s="10" t="str">
        <f t="shared" si="84"/>
        <v>049-46393</v>
      </c>
      <c r="J136" s="10" t="str">
        <f t="shared" si="85"/>
        <v>049-46394</v>
      </c>
      <c r="K136" s="10" t="str">
        <f t="shared" si="86"/>
        <v>049-46395</v>
      </c>
      <c r="L136" s="10" t="str">
        <f t="shared" si="87"/>
        <v>049-46396</v>
      </c>
      <c r="M136" s="10" t="str">
        <f t="shared" si="88"/>
        <v>049-46397</v>
      </c>
      <c r="N136" s="36" t="str">
        <f ca="1">IF(OR(N$9="×",N$10="×",N$55="×"),"×",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〇")))</f>
        <v>△</v>
      </c>
      <c r="O136" s="29" t="str">
        <f ca="1">IF(OR(O$9="×",O$10="×",O$55="×"),"×",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〇")))</f>
        <v>△</v>
      </c>
      <c r="P136" s="29" t="str">
        <f ca="1">IF(OR(P$9="×",P$10="×",P$55="×"),"×",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〇")))</f>
        <v>△</v>
      </c>
      <c r="Q136" s="29" t="str">
        <f ca="1">IF(OR(Q$9="×",Q$10="×",Q$55="×"),"×",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〇")))</f>
        <v>△</v>
      </c>
      <c r="R136" s="29" t="str">
        <f ca="1">IF(OR(R$9="×",R$10="×",R$55="×"),"×",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〇")))</f>
        <v>△</v>
      </c>
      <c r="S136" s="29" t="str">
        <f ca="1">IF(OR(S$9="×",S$10="×",S$55="×"),"×",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〇")))</f>
        <v>△</v>
      </c>
      <c r="T136" s="29" t="str">
        <f ca="1">IF(OR(T$9="×",T$10="×",T$55="×"),"×",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〇")))</f>
        <v>△</v>
      </c>
      <c r="U136" s="29" t="str">
        <f ca="1">IF(OR(U$9="×",U$10="×",U$55="×"),"×",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〇")))</f>
        <v>△</v>
      </c>
      <c r="V136" s="29" t="str">
        <f ca="1">IF(OR(V$9="×",V$10="×",V$55="×"),"×",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〇")))</f>
        <v>△</v>
      </c>
      <c r="W136" s="28" t="str">
        <f ca="1">IF(OR(W$9="×",W$10="×",W$55="×"),"×",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〇")))</f>
        <v>〇</v>
      </c>
      <c r="X136" s="29" t="str">
        <f ca="1">IF(OR(X$9="×",X$10="×",X$55="×"),"×",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〇")))</f>
        <v>〇</v>
      </c>
      <c r="Y136" s="29" t="str">
        <f ca="1">IF(OR(Y$9="×",Y$10="×",Y$55="×"),"×",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〇")))</f>
        <v>〇</v>
      </c>
      <c r="Z136" s="30" t="str">
        <f ca="1">IF(OR(Z$9="×",Z$10="×",Z$55="×"),"×",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〇")))</f>
        <v>〇</v>
      </c>
      <c r="AA136" s="29" t="str">
        <f ca="1">IF(OR(AA$9="×",AA$10="×",AA$55="×"),"×",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〇")))</f>
        <v>〇</v>
      </c>
      <c r="AB136" s="29" t="str">
        <f ca="1">IF(OR(AB$9="×",AB$10="×",AB$55="×"),"×",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〇")))</f>
        <v>〇</v>
      </c>
      <c r="AC136" s="29" t="str">
        <f ca="1">IF(OR(AC$9="×",AC$10="×",AC$55="×"),"×",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〇")))</f>
        <v>〇</v>
      </c>
      <c r="AD136" s="29" t="str">
        <f ca="1">IF(OR(AD$9="×",AD$10="×",AD$55="×"),"×",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〇")))</f>
        <v>〇</v>
      </c>
      <c r="AE136" s="28" t="str">
        <f ca="1">IF(OR(AE$9="×",AE$10="×",AE$55="×"),"×",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〇")))</f>
        <v>△</v>
      </c>
      <c r="AF136" s="29" t="str">
        <f ca="1">IF(OR(AF$9="×",AF$10="×",AF$55="×"),"×",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〇")))</f>
        <v>△</v>
      </c>
      <c r="AG136" s="29" t="str">
        <f ca="1">IF(OR(AG$9="×",AG$10="×",AG$55="×"),"×",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〇")))</f>
        <v>△</v>
      </c>
      <c r="AH136" s="30" t="str">
        <f ca="1">IF(OR(AH$9="×",AH$10="×",AH$55="×"),"×",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〇")))</f>
        <v>△</v>
      </c>
      <c r="AI136" s="29" t="str">
        <f ca="1">IF(OR(AI$9="×",AI$10="×",AI$55="×"),"×",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〇")))</f>
        <v>△</v>
      </c>
      <c r="AJ136" s="29" t="str">
        <f ca="1">IF(OR(AJ$9="×",AJ$10="×",AJ$55="×"),"×",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〇")))</f>
        <v>△</v>
      </c>
      <c r="AK136" s="37" t="str">
        <f ca="1">IF(OR(AK$9="×",AK$10="×",AK$55="×"),"×",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〇")))</f>
        <v>△</v>
      </c>
      <c r="AL136" s="36" t="str">
        <f ca="1">IF(OR(AL$9="×",AL$10="×",AL$55="×"),"×",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〇")))</f>
        <v>△</v>
      </c>
      <c r="AM136" s="29" t="str">
        <f ca="1">IF(OR(AM$9="×",AM$10="×",AM$55="×"),"×",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〇")))</f>
        <v>△</v>
      </c>
      <c r="AN136" s="29" t="str">
        <f ca="1">IF(OR(AN$9="×",AN$10="×",AN$55="×"),"×",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〇")))</f>
        <v>△</v>
      </c>
      <c r="AO136" s="29" t="str">
        <f ca="1">IF(OR(AO$9="×",AO$10="×",AO$55="×"),"×",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〇")))</f>
        <v>△</v>
      </c>
      <c r="AP136" s="29" t="str">
        <f ca="1">IF(OR(AP$9="×",AP$10="×",AP$55="×"),"×",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〇")))</f>
        <v>△</v>
      </c>
      <c r="AQ136" s="29" t="str">
        <f ca="1">IF(OR(AQ$9="×",AQ$10="×",AQ$55="×"),"×",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〇")))</f>
        <v>△</v>
      </c>
      <c r="AR136" s="29" t="str">
        <f ca="1">IF(OR(AR$9="×",AR$10="×",AR$55="×"),"×",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〇")))</f>
        <v>△</v>
      </c>
      <c r="AS136" s="29" t="str">
        <f ca="1">IF(OR(AS$9="×",AS$10="×",AS$55="×"),"×",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〇")))</f>
        <v>△</v>
      </c>
      <c r="AT136" s="29" t="str">
        <f ca="1">IF(OR(AT$9="×",AT$10="×",AT$55="×"),"×",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〇")))</f>
        <v>△</v>
      </c>
      <c r="AU136" s="28" t="str">
        <f ca="1">IF(OR(AU$9="×",AU$10="×",AU$55="×"),"×",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〇")))</f>
        <v>〇</v>
      </c>
      <c r="AV136" s="29" t="str">
        <f ca="1">IF(OR(AV$9="×",AV$10="×",AV$55="×"),"×",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〇")))</f>
        <v>〇</v>
      </c>
      <c r="AW136" s="29" t="str">
        <f ca="1">IF(OR(AW$9="×",AW$10="×",AW$55="×"),"×",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〇")))</f>
        <v>〇</v>
      </c>
      <c r="AX136" s="30" t="str">
        <f ca="1">IF(OR(AX$9="×",AX$10="×",AX$55="×"),"×",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〇")))</f>
        <v>〇</v>
      </c>
      <c r="AY136" s="29" t="str">
        <f ca="1">IF(OR(AY$9="×",AY$10="×",AY$55="×"),"×",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〇")))</f>
        <v>〇</v>
      </c>
      <c r="AZ136" s="29" t="str">
        <f ca="1">IF(OR(AZ$9="×",AZ$10="×",AZ$55="×"),"×",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〇")))</f>
        <v>〇</v>
      </c>
      <c r="BA136" s="29" t="str">
        <f ca="1">IF(OR(BA$9="×",BA$10="×",BA$55="×"),"×",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〇")))</f>
        <v>〇</v>
      </c>
      <c r="BB136" s="29" t="str">
        <f ca="1">IF(OR(BB$9="×",BB$10="×",BB$55="×"),"×",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〇")))</f>
        <v>〇</v>
      </c>
      <c r="BC136" s="28" t="str">
        <f ca="1">IF(OR(BC$9="×",BC$10="×",BC$55="×"),"×",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〇")))</f>
        <v>△</v>
      </c>
      <c r="BD136" s="29" t="str">
        <f ca="1">IF(OR(BD$9="×",BD$10="×",BD$55="×"),"×",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〇")))</f>
        <v>△</v>
      </c>
      <c r="BE136" s="29" t="str">
        <f ca="1">IF(OR(BE$9="×",BE$10="×",BE$55="×"),"×",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〇")))</f>
        <v>△</v>
      </c>
      <c r="BF136" s="30" t="str">
        <f ca="1">IF(OR(BF$9="×",BF$10="×",BF$55="×"),"×",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〇")))</f>
        <v>△</v>
      </c>
      <c r="BG136" s="29" t="str">
        <f ca="1">IF(OR(BG$9="×",BG$10="×",BG$55="×"),"×",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〇")))</f>
        <v>△</v>
      </c>
      <c r="BH136" s="29" t="str">
        <f ca="1">IF(OR(BH$9="×",BH$10="×",BH$55="×"),"×",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〇")))</f>
        <v>△</v>
      </c>
      <c r="BI136" s="37" t="str">
        <f ca="1">IF(OR(BI$9="×",BI$10="×",BI$55="×"),"×",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〇")))</f>
        <v>△</v>
      </c>
      <c r="BJ136" s="36" t="str">
        <f ca="1">IF(OR(BJ$9="×",BJ$10="×",BJ$55="×"),"×",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〇")))</f>
        <v>△</v>
      </c>
      <c r="BK136" s="29" t="str">
        <f ca="1">IF(OR(BK$9="×",BK$10="×",BK$55="×"),"×",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〇")))</f>
        <v>△</v>
      </c>
      <c r="BL136" s="29" t="str">
        <f ca="1">IF(OR(BL$9="×",BL$10="×",BL$55="×"),"×",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〇")))</f>
        <v>△</v>
      </c>
      <c r="BM136" s="29" t="str">
        <f ca="1">IF(OR(BM$9="×",BM$10="×",BM$55="×"),"×",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〇")))</f>
        <v>△</v>
      </c>
      <c r="BN136" s="29" t="str">
        <f ca="1">IF(OR(BN$9="×",BN$10="×",BN$55="×"),"×",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〇")))</f>
        <v>△</v>
      </c>
      <c r="BO136" s="29" t="str">
        <f ca="1">IF(OR(BO$9="×",BO$10="×",BO$55="×"),"×",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〇")))</f>
        <v>△</v>
      </c>
      <c r="BP136" s="29" t="str">
        <f ca="1">IF(OR(BP$9="×",BP$10="×",BP$55="×"),"×",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〇")))</f>
        <v>△</v>
      </c>
      <c r="BQ136" s="29" t="str">
        <f ca="1">IF(OR(BQ$9="×",BQ$10="×",BQ$55="×"),"×",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〇")))</f>
        <v>△</v>
      </c>
      <c r="BR136" s="29" t="str">
        <f ca="1">IF(OR(BR$9="×",BR$10="×",BR$55="×"),"×",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〇")))</f>
        <v>△</v>
      </c>
      <c r="BS136" s="28" t="str">
        <f ca="1">IF(OR(BS$9="×",BS$10="×",BS$55="×"),"×",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〇")))</f>
        <v>〇</v>
      </c>
      <c r="BT136" s="29" t="str">
        <f ca="1">IF(OR(BT$9="×",BT$10="×",BT$55="×"),"×",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〇")))</f>
        <v>〇</v>
      </c>
      <c r="BU136" s="29" t="str">
        <f ca="1">IF(OR(BU$9="×",BU$10="×",BU$55="×"),"×",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〇")))</f>
        <v>〇</v>
      </c>
      <c r="BV136" s="30" t="str">
        <f ca="1">IF(OR(BV$9="×",BV$10="×",BV$55="×"),"×",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〇")))</f>
        <v>〇</v>
      </c>
      <c r="BW136" s="29" t="str">
        <f ca="1">IF(OR(BW$9="×",BW$10="×",BW$55="×"),"×",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〇")))</f>
        <v>〇</v>
      </c>
      <c r="BX136" s="29" t="str">
        <f ca="1">IF(OR(BX$9="×",BX$10="×",BX$55="×"),"×",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〇")))</f>
        <v>〇</v>
      </c>
      <c r="BY136" s="29" t="str">
        <f ca="1">IF(OR(BY$9="×",BY$10="×",BY$55="×"),"×",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〇")))</f>
        <v>〇</v>
      </c>
      <c r="BZ136" s="29" t="str">
        <f ca="1">IF(OR(BZ$9="×",BZ$10="×",BZ$55="×"),"×",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〇")))</f>
        <v>〇</v>
      </c>
      <c r="CA136" s="28" t="str">
        <f ca="1">IF(OR(CA$9="×",CA$10="×",CA$55="×"),"×",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〇")))</f>
        <v>△</v>
      </c>
      <c r="CB136" s="29" t="str">
        <f ca="1">IF(OR(CB$9="×",CB$10="×",CB$55="×"),"×",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〇")))</f>
        <v>△</v>
      </c>
      <c r="CC136" s="29" t="str">
        <f ca="1">IF(OR(CC$9="×",CC$10="×",CC$55="×"),"×",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〇")))</f>
        <v>△</v>
      </c>
      <c r="CD136" s="30" t="str">
        <f ca="1">IF(OR(CD$9="×",CD$10="×",CD$55="×"),"×",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〇")))</f>
        <v>△</v>
      </c>
      <c r="CE136" s="29" t="str">
        <f ca="1">IF(OR(CE$9="×",CE$10="×",CE$55="×"),"×",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〇")))</f>
        <v>△</v>
      </c>
      <c r="CF136" s="29" t="str">
        <f ca="1">IF(OR(CF$9="×",CF$10="×",CF$55="×"),"×",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〇")))</f>
        <v>△</v>
      </c>
      <c r="CG136" s="37" t="str">
        <f ca="1">IF(OR(CG$9="×",CG$10="×",CG$55="×"),"×",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〇")))</f>
        <v>△</v>
      </c>
      <c r="CH136" s="36" t="str">
        <f ca="1">IF(OR(CH$9="×",CH$10="×",CH$55="×"),"×",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〇")))</f>
        <v>△</v>
      </c>
      <c r="CI136" s="29" t="str">
        <f ca="1">IF(OR(CI$9="×",CI$10="×",CI$55="×"),"×",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〇")))</f>
        <v>△</v>
      </c>
      <c r="CJ136" s="29" t="str">
        <f ca="1">IF(OR(CJ$9="×",CJ$10="×",CJ$55="×"),"×",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〇")))</f>
        <v>△</v>
      </c>
      <c r="CK136" s="29" t="str">
        <f ca="1">IF(OR(CK$9="×",CK$10="×",CK$55="×"),"×",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〇")))</f>
        <v>△</v>
      </c>
      <c r="CL136" s="29" t="str">
        <f ca="1">IF(OR(CL$9="×",CL$10="×",CL$55="×"),"×",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〇")))</f>
        <v>△</v>
      </c>
      <c r="CM136" s="29" t="str">
        <f ca="1">IF(OR(CM$9="×",CM$10="×",CM$55="×"),"×",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〇")))</f>
        <v>△</v>
      </c>
      <c r="CN136" s="29" t="str">
        <f ca="1">IF(OR(CN$9="×",CN$10="×",CN$55="×"),"×",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〇")))</f>
        <v>△</v>
      </c>
      <c r="CO136" s="29" t="str">
        <f ca="1">IF(OR(CO$9="×",CO$10="×",CO$55="×"),"×",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〇")))</f>
        <v>△</v>
      </c>
      <c r="CP136" s="29" t="str">
        <f ca="1">IF(OR(CP$9="×",CP$10="×",CP$55="×"),"×",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〇")))</f>
        <v>△</v>
      </c>
      <c r="CQ136" s="28" t="str">
        <f ca="1">IF(OR(CQ$9="×",CQ$10="×",CQ$55="×"),"×",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〇")))</f>
        <v>〇</v>
      </c>
      <c r="CR136" s="29" t="str">
        <f ca="1">IF(OR(CR$9="×",CR$10="×",CR$55="×"),"×",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〇")))</f>
        <v>〇</v>
      </c>
      <c r="CS136" s="29" t="str">
        <f ca="1">IF(OR(CS$9="×",CS$10="×",CS$55="×"),"×",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〇")))</f>
        <v>〇</v>
      </c>
      <c r="CT136" s="30" t="str">
        <f ca="1">IF(OR(CT$9="×",CT$10="×",CT$55="×"),"×",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〇")))</f>
        <v>〇</v>
      </c>
      <c r="CU136" s="29" t="str">
        <f ca="1">IF(OR(CU$9="×",CU$10="×",CU$55="×"),"×",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〇")))</f>
        <v>〇</v>
      </c>
      <c r="CV136" s="29" t="str">
        <f ca="1">IF(OR(CV$9="×",CV$10="×",CV$55="×"),"×",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〇")))</f>
        <v>〇</v>
      </c>
      <c r="CW136" s="29" t="str">
        <f ca="1">IF(OR(CW$9="×",CW$10="×",CW$55="×"),"×",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〇")))</f>
        <v>〇</v>
      </c>
      <c r="CX136" s="29" t="str">
        <f ca="1">IF(OR(CX$9="×",CX$10="×",CX$55="×"),"×",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〇")))</f>
        <v>〇</v>
      </c>
      <c r="CY136" s="28" t="str">
        <f ca="1">IF(OR(CY$9="×",CY$10="×",CY$55="×"),"×",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〇")))</f>
        <v>△</v>
      </c>
      <c r="CZ136" s="29" t="str">
        <f ca="1">IF(OR(CZ$9="×",CZ$10="×",CZ$55="×"),"×",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〇")))</f>
        <v>△</v>
      </c>
      <c r="DA136" s="29" t="str">
        <f ca="1">IF(OR(DA$9="×",DA$10="×",DA$55="×"),"×",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〇")))</f>
        <v>△</v>
      </c>
      <c r="DB136" s="30" t="str">
        <f ca="1">IF(OR(DB$9="×",DB$10="×",DB$55="×"),"×",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〇")))</f>
        <v>△</v>
      </c>
      <c r="DC136" s="29" t="str">
        <f ca="1">IF(OR(DC$9="×",DC$10="×",DC$55="×"),"×",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〇")))</f>
        <v>△</v>
      </c>
      <c r="DD136" s="29" t="str">
        <f ca="1">IF(OR(DD$9="×",DD$10="×",DD$55="×"),"×",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〇")))</f>
        <v>△</v>
      </c>
      <c r="DE136" s="37" t="str">
        <f ca="1">IF(OR(DE$9="×",DE$10="×",DE$55="×"),"×",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〇")))</f>
        <v>△</v>
      </c>
      <c r="DF136" s="36" t="str">
        <f ca="1">IF(OR(DF$9="×",DF$10="×",DF$55="×"),"×",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〇")))</f>
        <v>△</v>
      </c>
      <c r="DG136" s="29" t="str">
        <f ca="1">IF(OR(DG$9="×",DG$10="×",DG$55="×"),"×",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〇")))</f>
        <v>△</v>
      </c>
      <c r="DH136" s="29" t="str">
        <f ca="1">IF(OR(DH$9="×",DH$10="×",DH$55="×"),"×",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〇")))</f>
        <v>△</v>
      </c>
      <c r="DI136" s="29" t="str">
        <f ca="1">IF(OR(DI$9="×",DI$10="×",DI$55="×"),"×",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〇")))</f>
        <v>△</v>
      </c>
      <c r="DJ136" s="29" t="str">
        <f ca="1">IF(OR(DJ$9="×",DJ$10="×",DJ$55="×"),"×",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〇")))</f>
        <v>△</v>
      </c>
      <c r="DK136" s="29" t="str">
        <f ca="1">IF(OR(DK$9="×",DK$10="×",DK$55="×"),"×",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〇")))</f>
        <v>△</v>
      </c>
      <c r="DL136" s="29" t="str">
        <f ca="1">IF(OR(DL$9="×",DL$10="×",DL$55="×"),"×",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〇")))</f>
        <v>△</v>
      </c>
      <c r="DM136" s="29" t="str">
        <f ca="1">IF(OR(DM$9="×",DM$10="×",DM$55="×"),"×",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〇")))</f>
        <v>△</v>
      </c>
      <c r="DN136" s="29" t="str">
        <f ca="1">IF(OR(DN$9="×",DN$10="×",DN$55="×"),"×",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〇")))</f>
        <v>△</v>
      </c>
      <c r="DO136" s="28" t="str">
        <f ca="1">IF(OR(DO$9="×",DO$10="×",DO$55="×"),"×",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〇")))</f>
        <v>〇</v>
      </c>
      <c r="DP136" s="29" t="str">
        <f ca="1">IF(OR(DP$9="×",DP$10="×",DP$55="×"),"×",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〇")))</f>
        <v>〇</v>
      </c>
      <c r="DQ136" s="29" t="str">
        <f ca="1">IF(OR(DQ$9="×",DQ$10="×",DQ$55="×"),"×",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〇")))</f>
        <v>〇</v>
      </c>
      <c r="DR136" s="30" t="str">
        <f ca="1">IF(OR(DR$9="×",DR$10="×",DR$55="×"),"×",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〇")))</f>
        <v>〇</v>
      </c>
      <c r="DS136" s="29" t="str">
        <f ca="1">IF(OR(DS$9="×",DS$10="×",DS$55="×"),"×",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〇")))</f>
        <v>〇</v>
      </c>
      <c r="DT136" s="29" t="str">
        <f ca="1">IF(OR(DT$9="×",DT$10="×",DT$55="×"),"×",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〇")))</f>
        <v>〇</v>
      </c>
      <c r="DU136" s="29" t="str">
        <f ca="1">IF(OR(DU$9="×",DU$10="×",DU$55="×"),"×",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〇")))</f>
        <v>〇</v>
      </c>
      <c r="DV136" s="29" t="str">
        <f ca="1">IF(OR(DV$9="×",DV$10="×",DV$55="×"),"×",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〇")))</f>
        <v>〇</v>
      </c>
      <c r="DW136" s="28" t="str">
        <f ca="1">IF(OR(DW$9="×",DW$10="×",DW$55="×"),"×",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〇")))</f>
        <v>△</v>
      </c>
      <c r="DX136" s="29" t="str">
        <f ca="1">IF(OR(DX$9="×",DX$10="×",DX$55="×"),"×",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〇")))</f>
        <v>△</v>
      </c>
      <c r="DY136" s="29" t="str">
        <f ca="1">IF(OR(DY$9="×",DY$10="×",DY$55="×"),"×",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〇")))</f>
        <v>△</v>
      </c>
      <c r="DZ136" s="30" t="str">
        <f ca="1">IF(OR(DZ$9="×",DZ$10="×",DZ$55="×"),"×",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〇")))</f>
        <v>△</v>
      </c>
      <c r="EA136" s="29" t="str">
        <f ca="1">IF(OR(EA$9="×",EA$10="×",EA$55="×"),"×",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〇")))</f>
        <v>△</v>
      </c>
      <c r="EB136" s="29" t="str">
        <f ca="1">IF(OR(EB$9="×",EB$10="×",EB$55="×"),"×",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〇")))</f>
        <v>△</v>
      </c>
      <c r="EC136" s="37" t="str">
        <f ca="1">IF(OR(EC$9="×",EC$10="×",EC$55="×"),"×",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〇")))</f>
        <v>△</v>
      </c>
      <c r="ED136" s="36" t="str">
        <f ca="1">IF(OR(ED$9="×",ED$10="×",ED$55="×"),"×",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〇")))</f>
        <v>×</v>
      </c>
      <c r="EE136" s="29" t="str">
        <f ca="1">IF(OR(EE$9="×",EE$10="×",EE$55="×"),"×",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〇")))</f>
        <v>×</v>
      </c>
      <c r="EF136" s="29" t="str">
        <f ca="1">IF(OR(EF$9="×",EF$10="×",EF$55="×"),"×",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〇")))</f>
        <v>×</v>
      </c>
      <c r="EG136" s="29" t="str">
        <f ca="1">IF(OR(EG$9="×",EG$10="×",EG$55="×"),"×",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〇")))</f>
        <v>×</v>
      </c>
      <c r="EH136" s="29" t="str">
        <f ca="1">IF(OR(EH$9="×",EH$10="×",EH$55="×"),"×",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〇")))</f>
        <v>×</v>
      </c>
      <c r="EI136" s="29" t="str">
        <f ca="1">IF(OR(EI$9="×",EI$10="×",EI$55="×"),"×",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〇")))</f>
        <v>×</v>
      </c>
      <c r="EJ136" s="29" t="str">
        <f ca="1">IF(OR(EJ$9="×",EJ$10="×",EJ$55="×"),"×",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〇")))</f>
        <v>×</v>
      </c>
      <c r="EK136" s="29" t="str">
        <f ca="1">IF(OR(EK$9="×",EK$10="×",EK$55="×"),"×",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〇")))</f>
        <v>×</v>
      </c>
      <c r="EL136" s="29" t="str">
        <f ca="1">IF(OR(EL$9="×",EL$10="×",EL$55="×"),"×",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〇")))</f>
        <v>×</v>
      </c>
      <c r="EM136" s="28" t="str">
        <f ca="1">IF(OR(EM$9="×",EM$10="×",EM$55="×"),"×",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〇")))</f>
        <v>×</v>
      </c>
      <c r="EN136" s="29" t="str">
        <f ca="1">IF(OR(EN$9="×",EN$10="×",EN$55="×"),"×",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〇")))</f>
        <v>×</v>
      </c>
      <c r="EO136" s="29" t="str">
        <f ca="1">IF(OR(EO$9="×",EO$10="×",EO$55="×"),"×",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〇")))</f>
        <v>×</v>
      </c>
      <c r="EP136" s="30" t="str">
        <f ca="1">IF(OR(EP$9="×",EP$10="×",EP$55="×"),"×",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〇")))</f>
        <v>×</v>
      </c>
      <c r="EQ136" s="29" t="str">
        <f ca="1">IF(OR(EQ$9="×",EQ$10="×",EQ$55="×"),"×",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〇")))</f>
        <v>×</v>
      </c>
      <c r="ER136" s="29" t="str">
        <f ca="1">IF(OR(ER$9="×",ER$10="×",ER$55="×"),"×",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〇")))</f>
        <v>×</v>
      </c>
      <c r="ES136" s="29" t="str">
        <f ca="1">IF(OR(ES$9="×",ES$10="×",ES$55="×"),"×",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〇")))</f>
        <v>×</v>
      </c>
      <c r="ET136" s="29" t="str">
        <f ca="1">IF(OR(ET$9="×",ET$10="×",ET$55="×"),"×",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〇")))</f>
        <v>×</v>
      </c>
      <c r="EU136" s="28" t="str">
        <f ca="1">IF(OR(EU$9="×",EU$10="×",EU$55="×"),"×",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〇")))</f>
        <v>×</v>
      </c>
      <c r="EV136" s="29" t="str">
        <f ca="1">IF(OR(EV$9="×",EV$10="×",EV$55="×"),"×",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〇")))</f>
        <v>×</v>
      </c>
      <c r="EW136" s="29" t="str">
        <f ca="1">IF(OR(EW$9="×",EW$10="×",EW$55="×"),"×",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〇")))</f>
        <v>×</v>
      </c>
      <c r="EX136" s="30" t="str">
        <f ca="1">IF(OR(EX$9="×",EX$10="×",EX$55="×"),"×",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〇")))</f>
        <v>×</v>
      </c>
      <c r="EY136" s="29" t="str">
        <f ca="1">IF(OR(EY$9="×",EY$10="×",EY$55="×"),"×",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〇")))</f>
        <v>×</v>
      </c>
      <c r="EZ136" s="29" t="str">
        <f ca="1">IF(OR(EZ$9="×",EZ$10="×",EZ$55="×"),"×",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〇")))</f>
        <v>×</v>
      </c>
      <c r="FA136" s="37" t="str">
        <f ca="1">IF(OR(FA$9="×",FA$10="×",FA$55="×"),"×",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〇")))</f>
        <v>×</v>
      </c>
      <c r="FB136" s="36" t="str">
        <f ca="1">IF(OR(FB$9="×",FB$10="×",FB$55="×"),"×",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〇")))</f>
        <v>×</v>
      </c>
      <c r="FC136" s="29" t="str">
        <f ca="1">IF(OR(FC$9="×",FC$10="×",FC$55="×"),"×",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〇")))</f>
        <v>×</v>
      </c>
      <c r="FD136" s="29" t="str">
        <f ca="1">IF(OR(FD$9="×",FD$10="×",FD$55="×"),"×",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〇")))</f>
        <v>×</v>
      </c>
      <c r="FE136" s="29" t="str">
        <f ca="1">IF(OR(FE$9="×",FE$10="×",FE$55="×"),"×",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〇")))</f>
        <v>×</v>
      </c>
      <c r="FF136" s="29" t="str">
        <f ca="1">IF(OR(FF$9="×",FF$10="×",FF$55="×"),"×",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〇")))</f>
        <v>×</v>
      </c>
      <c r="FG136" s="29" t="str">
        <f ca="1">IF(OR(FG$9="×",FG$10="×",FG$55="×"),"×",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〇")))</f>
        <v>×</v>
      </c>
      <c r="FH136" s="29" t="str">
        <f ca="1">IF(OR(FH$9="×",FH$10="×",FH$55="×"),"×",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〇")))</f>
        <v>×</v>
      </c>
      <c r="FI136" s="29" t="str">
        <f ca="1">IF(OR(FI$9="×",FI$10="×",FI$55="×"),"×",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〇")))</f>
        <v>×</v>
      </c>
      <c r="FJ136" s="29" t="str">
        <f ca="1">IF(OR(FJ$9="×",FJ$10="×",FJ$55="×"),"×",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〇")))</f>
        <v>×</v>
      </c>
      <c r="FK136" s="28" t="str">
        <f ca="1">IF(OR(FK$9="×",FK$10="×",FK$55="×"),"×",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〇")))</f>
        <v>×</v>
      </c>
      <c r="FL136" s="29" t="str">
        <f ca="1">IF(OR(FL$9="×",FL$10="×",FL$55="×"),"×",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〇")))</f>
        <v>×</v>
      </c>
      <c r="FM136" s="29" t="str">
        <f ca="1">IF(OR(FM$9="×",FM$10="×",FM$55="×"),"×",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〇")))</f>
        <v>×</v>
      </c>
      <c r="FN136" s="30" t="str">
        <f ca="1">IF(OR(FN$9="×",FN$10="×",FN$55="×"),"×",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〇")))</f>
        <v>×</v>
      </c>
      <c r="FO136" s="29" t="str">
        <f ca="1">IF(OR(FO$9="×",FO$10="×",FO$55="×"),"×",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〇")))</f>
        <v>×</v>
      </c>
      <c r="FP136" s="29" t="str">
        <f ca="1">IF(OR(FP$9="×",FP$10="×",FP$55="×"),"×",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〇")))</f>
        <v>×</v>
      </c>
      <c r="FQ136" s="29" t="str">
        <f ca="1">IF(OR(FQ$9="×",FQ$10="×",FQ$55="×"),"×",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〇")))</f>
        <v>×</v>
      </c>
      <c r="FR136" s="29" t="str">
        <f ca="1">IF(OR(FR$9="×",FR$10="×",FR$55="×"),"×",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〇")))</f>
        <v>×</v>
      </c>
      <c r="FS136" s="28" t="str">
        <f ca="1">IF(OR(FS$9="×",FS$10="×",FS$55="×"),"×",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〇")))</f>
        <v>×</v>
      </c>
      <c r="FT136" s="29" t="str">
        <f ca="1">IF(OR(FT$9="×",FT$10="×",FT$55="×"),"×",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〇")))</f>
        <v>×</v>
      </c>
      <c r="FU136" s="29" t="str">
        <f ca="1">IF(OR(FU$9="×",FU$10="×",FU$55="×"),"×",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〇")))</f>
        <v>×</v>
      </c>
      <c r="FV136" s="30" t="str">
        <f ca="1">IF(OR(FV$9="×",FV$10="×",FV$55="×"),"×",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〇")))</f>
        <v>×</v>
      </c>
      <c r="FW136" s="29" t="str">
        <f ca="1">IF(OR(FW$9="×",FW$10="×",FW$55="×"),"×",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〇")))</f>
        <v>×</v>
      </c>
      <c r="FX136" s="29" t="str">
        <f ca="1">IF(OR(FX$9="×",FX$10="×",FX$55="×"),"×",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〇")))</f>
        <v>×</v>
      </c>
      <c r="FY136" s="37" t="str">
        <f ca="1">IF(OR(FY$9="×",FY$10="×",FY$55="×"),"×",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〇")))</f>
        <v>×</v>
      </c>
    </row>
    <row r="137" spans="1:181">
      <c r="B137" s="207" t="s">
        <v>479</v>
      </c>
      <c r="N137" t="str">
        <f ca="1">IF(COUNTIF(N$138:N$141,"×")&lt;&gt;0,"×","-")</f>
        <v>-</v>
      </c>
      <c r="O137" t="str">
        <f t="shared" ref="O137:BZ137" ca="1" si="89">IF(COUNTIF(O$138:O$141,"×")&lt;&gt;0,"×","-")</f>
        <v>-</v>
      </c>
      <c r="P137" t="str">
        <f t="shared" ca="1" si="89"/>
        <v>-</v>
      </c>
      <c r="Q137" t="str">
        <f t="shared" ca="1" si="89"/>
        <v>-</v>
      </c>
      <c r="R137" t="str">
        <f t="shared" ca="1" si="89"/>
        <v>-</v>
      </c>
      <c r="S137" t="str">
        <f t="shared" ca="1" si="89"/>
        <v>-</v>
      </c>
      <c r="T137" t="str">
        <f t="shared" ca="1" si="89"/>
        <v>-</v>
      </c>
      <c r="U137" t="str">
        <f t="shared" ca="1" si="89"/>
        <v>-</v>
      </c>
      <c r="V137" t="str">
        <f t="shared" ca="1" si="89"/>
        <v>-</v>
      </c>
      <c r="W137" t="str">
        <f t="shared" ca="1" si="89"/>
        <v>-</v>
      </c>
      <c r="X137" t="str">
        <f t="shared" ca="1" si="89"/>
        <v>-</v>
      </c>
      <c r="Y137" t="str">
        <f t="shared" ca="1" si="89"/>
        <v>-</v>
      </c>
      <c r="Z137" t="str">
        <f t="shared" ca="1" si="89"/>
        <v>-</v>
      </c>
      <c r="AA137" t="str">
        <f t="shared" ca="1" si="89"/>
        <v>-</v>
      </c>
      <c r="AB137" t="str">
        <f t="shared" ca="1" si="89"/>
        <v>-</v>
      </c>
      <c r="AC137" t="str">
        <f t="shared" ca="1" si="89"/>
        <v>-</v>
      </c>
      <c r="AD137" t="str">
        <f t="shared" ca="1" si="89"/>
        <v>-</v>
      </c>
      <c r="AE137" t="str">
        <f t="shared" ca="1" si="89"/>
        <v>-</v>
      </c>
      <c r="AF137" t="str">
        <f t="shared" ca="1" si="89"/>
        <v>-</v>
      </c>
      <c r="AG137" t="str">
        <f t="shared" ca="1" si="89"/>
        <v>-</v>
      </c>
      <c r="AH137" t="str">
        <f t="shared" ca="1" si="89"/>
        <v>-</v>
      </c>
      <c r="AI137" t="str">
        <f t="shared" ca="1" si="89"/>
        <v>-</v>
      </c>
      <c r="AJ137" t="str">
        <f t="shared" ca="1" si="89"/>
        <v>-</v>
      </c>
      <c r="AK137" t="str">
        <f t="shared" ca="1" si="89"/>
        <v>-</v>
      </c>
      <c r="AL137" t="str">
        <f t="shared" ca="1" si="89"/>
        <v>-</v>
      </c>
      <c r="AM137" t="str">
        <f t="shared" ca="1" si="89"/>
        <v>-</v>
      </c>
      <c r="AN137" t="str">
        <f t="shared" ca="1" si="89"/>
        <v>-</v>
      </c>
      <c r="AO137" t="str">
        <f t="shared" ca="1" si="89"/>
        <v>-</v>
      </c>
      <c r="AP137" t="str">
        <f t="shared" ca="1" si="89"/>
        <v>-</v>
      </c>
      <c r="AQ137" t="str">
        <f t="shared" ca="1" si="89"/>
        <v>-</v>
      </c>
      <c r="AR137" t="str">
        <f t="shared" ca="1" si="89"/>
        <v>-</v>
      </c>
      <c r="AS137" t="str">
        <f t="shared" ca="1" si="89"/>
        <v>-</v>
      </c>
      <c r="AT137" t="str">
        <f t="shared" ca="1" si="89"/>
        <v>-</v>
      </c>
      <c r="AU137" t="str">
        <f t="shared" ca="1" si="89"/>
        <v>-</v>
      </c>
      <c r="AV137" t="str">
        <f t="shared" ca="1" si="89"/>
        <v>-</v>
      </c>
      <c r="AW137" t="str">
        <f t="shared" ca="1" si="89"/>
        <v>-</v>
      </c>
      <c r="AX137" t="str">
        <f t="shared" ca="1" si="89"/>
        <v>-</v>
      </c>
      <c r="AY137" t="str">
        <f t="shared" ca="1" si="89"/>
        <v>-</v>
      </c>
      <c r="AZ137" t="str">
        <f t="shared" ca="1" si="89"/>
        <v>-</v>
      </c>
      <c r="BA137" t="str">
        <f t="shared" ca="1" si="89"/>
        <v>-</v>
      </c>
      <c r="BB137" t="str">
        <f t="shared" ca="1" si="89"/>
        <v>-</v>
      </c>
      <c r="BC137" t="str">
        <f t="shared" ca="1" si="89"/>
        <v>-</v>
      </c>
      <c r="BD137" t="str">
        <f t="shared" ca="1" si="89"/>
        <v>-</v>
      </c>
      <c r="BE137" t="str">
        <f t="shared" ca="1" si="89"/>
        <v>-</v>
      </c>
      <c r="BF137" t="str">
        <f t="shared" ca="1" si="89"/>
        <v>-</v>
      </c>
      <c r="BG137" t="str">
        <f t="shared" ca="1" si="89"/>
        <v>-</v>
      </c>
      <c r="BH137" t="str">
        <f t="shared" ca="1" si="89"/>
        <v>-</v>
      </c>
      <c r="BI137" t="str">
        <f t="shared" ca="1" si="89"/>
        <v>-</v>
      </c>
      <c r="BJ137" t="str">
        <f t="shared" ca="1" si="89"/>
        <v>-</v>
      </c>
      <c r="BK137" t="str">
        <f t="shared" ca="1" si="89"/>
        <v>-</v>
      </c>
      <c r="BL137" t="str">
        <f t="shared" ca="1" si="89"/>
        <v>-</v>
      </c>
      <c r="BM137" t="str">
        <f t="shared" ca="1" si="89"/>
        <v>-</v>
      </c>
      <c r="BN137" t="str">
        <f t="shared" ca="1" si="89"/>
        <v>-</v>
      </c>
      <c r="BO137" t="str">
        <f t="shared" ca="1" si="89"/>
        <v>-</v>
      </c>
      <c r="BP137" t="str">
        <f t="shared" ca="1" si="89"/>
        <v>-</v>
      </c>
      <c r="BQ137" t="str">
        <f t="shared" ca="1" si="89"/>
        <v>-</v>
      </c>
      <c r="BR137" t="str">
        <f t="shared" ca="1" si="89"/>
        <v>-</v>
      </c>
      <c r="BS137" t="str">
        <f t="shared" ca="1" si="89"/>
        <v>-</v>
      </c>
      <c r="BT137" t="str">
        <f t="shared" ca="1" si="89"/>
        <v>-</v>
      </c>
      <c r="BU137" t="str">
        <f t="shared" ca="1" si="89"/>
        <v>-</v>
      </c>
      <c r="BV137" t="str">
        <f t="shared" ca="1" si="89"/>
        <v>-</v>
      </c>
      <c r="BW137" t="str">
        <f t="shared" ca="1" si="89"/>
        <v>-</v>
      </c>
      <c r="BX137" t="str">
        <f t="shared" ca="1" si="89"/>
        <v>-</v>
      </c>
      <c r="BY137" t="str">
        <f t="shared" ca="1" si="89"/>
        <v>-</v>
      </c>
      <c r="BZ137" t="str">
        <f t="shared" ca="1" si="89"/>
        <v>-</v>
      </c>
      <c r="CA137" t="str">
        <f t="shared" ref="CA137:EL137" ca="1" si="90">IF(COUNTIF(CA$138:CA$141,"×")&lt;&gt;0,"×","-")</f>
        <v>-</v>
      </c>
      <c r="CB137" t="str">
        <f t="shared" ca="1" si="90"/>
        <v>-</v>
      </c>
      <c r="CC137" t="str">
        <f t="shared" ca="1" si="90"/>
        <v>-</v>
      </c>
      <c r="CD137" t="str">
        <f t="shared" ca="1" si="90"/>
        <v>-</v>
      </c>
      <c r="CE137" t="str">
        <f t="shared" ca="1" si="90"/>
        <v>-</v>
      </c>
      <c r="CF137" t="str">
        <f t="shared" ca="1" si="90"/>
        <v>-</v>
      </c>
      <c r="CG137" t="str">
        <f t="shared" ca="1" si="90"/>
        <v>-</v>
      </c>
      <c r="CH137" t="str">
        <f t="shared" ca="1" si="90"/>
        <v>-</v>
      </c>
      <c r="CI137" t="str">
        <f t="shared" ca="1" si="90"/>
        <v>-</v>
      </c>
      <c r="CJ137" t="str">
        <f t="shared" ca="1" si="90"/>
        <v>-</v>
      </c>
      <c r="CK137" t="str">
        <f t="shared" ca="1" si="90"/>
        <v>-</v>
      </c>
      <c r="CL137" t="str">
        <f t="shared" ca="1" si="90"/>
        <v>-</v>
      </c>
      <c r="CM137" t="str">
        <f t="shared" ca="1" si="90"/>
        <v>-</v>
      </c>
      <c r="CN137" t="str">
        <f t="shared" ca="1" si="90"/>
        <v>-</v>
      </c>
      <c r="CO137" t="str">
        <f t="shared" ca="1" si="90"/>
        <v>-</v>
      </c>
      <c r="CP137" t="str">
        <f t="shared" ca="1" si="90"/>
        <v>-</v>
      </c>
      <c r="CQ137" t="str">
        <f t="shared" ca="1" si="90"/>
        <v>-</v>
      </c>
      <c r="CR137" t="str">
        <f t="shared" ca="1" si="90"/>
        <v>-</v>
      </c>
      <c r="CS137" t="str">
        <f t="shared" ca="1" si="90"/>
        <v>-</v>
      </c>
      <c r="CT137" t="str">
        <f t="shared" ca="1" si="90"/>
        <v>-</v>
      </c>
      <c r="CU137" t="str">
        <f t="shared" ca="1" si="90"/>
        <v>-</v>
      </c>
      <c r="CV137" t="str">
        <f t="shared" ca="1" si="90"/>
        <v>-</v>
      </c>
      <c r="CW137" t="str">
        <f t="shared" ca="1" si="90"/>
        <v>-</v>
      </c>
      <c r="CX137" t="str">
        <f t="shared" ca="1" si="90"/>
        <v>-</v>
      </c>
      <c r="CY137" t="str">
        <f t="shared" ca="1" si="90"/>
        <v>-</v>
      </c>
      <c r="CZ137" t="str">
        <f t="shared" ca="1" si="90"/>
        <v>-</v>
      </c>
      <c r="DA137" t="str">
        <f t="shared" ca="1" si="90"/>
        <v>-</v>
      </c>
      <c r="DB137" t="str">
        <f t="shared" ca="1" si="90"/>
        <v>-</v>
      </c>
      <c r="DC137" t="str">
        <f t="shared" ca="1" si="90"/>
        <v>-</v>
      </c>
      <c r="DD137" t="str">
        <f t="shared" ca="1" si="90"/>
        <v>-</v>
      </c>
      <c r="DE137" t="str">
        <f t="shared" ca="1" si="90"/>
        <v>-</v>
      </c>
      <c r="DF137" t="str">
        <f t="shared" ca="1" si="90"/>
        <v>-</v>
      </c>
      <c r="DG137" t="str">
        <f t="shared" ca="1" si="90"/>
        <v>-</v>
      </c>
      <c r="DH137" t="str">
        <f t="shared" ca="1" si="90"/>
        <v>-</v>
      </c>
      <c r="DI137" t="str">
        <f t="shared" ca="1" si="90"/>
        <v>-</v>
      </c>
      <c r="DJ137" t="str">
        <f t="shared" ca="1" si="90"/>
        <v>-</v>
      </c>
      <c r="DK137" t="str">
        <f t="shared" ca="1" si="90"/>
        <v>-</v>
      </c>
      <c r="DL137" t="str">
        <f t="shared" ca="1" si="90"/>
        <v>-</v>
      </c>
      <c r="DM137" t="str">
        <f t="shared" ca="1" si="90"/>
        <v>-</v>
      </c>
      <c r="DN137" t="str">
        <f t="shared" ca="1" si="90"/>
        <v>-</v>
      </c>
      <c r="DO137" t="str">
        <f t="shared" ca="1" si="90"/>
        <v>-</v>
      </c>
      <c r="DP137" t="str">
        <f t="shared" ca="1" si="90"/>
        <v>-</v>
      </c>
      <c r="DQ137" t="str">
        <f t="shared" ca="1" si="90"/>
        <v>-</v>
      </c>
      <c r="DR137" t="str">
        <f t="shared" ca="1" si="90"/>
        <v>-</v>
      </c>
      <c r="DS137" t="str">
        <f t="shared" ca="1" si="90"/>
        <v>-</v>
      </c>
      <c r="DT137" t="str">
        <f t="shared" ca="1" si="90"/>
        <v>-</v>
      </c>
      <c r="DU137" t="str">
        <f t="shared" ca="1" si="90"/>
        <v>-</v>
      </c>
      <c r="DV137" t="str">
        <f t="shared" ca="1" si="90"/>
        <v>-</v>
      </c>
      <c r="DW137" t="str">
        <f t="shared" ca="1" si="90"/>
        <v>-</v>
      </c>
      <c r="DX137" t="str">
        <f t="shared" ca="1" si="90"/>
        <v>-</v>
      </c>
      <c r="DY137" t="str">
        <f t="shared" ca="1" si="90"/>
        <v>-</v>
      </c>
      <c r="DZ137" t="str">
        <f t="shared" ca="1" si="90"/>
        <v>-</v>
      </c>
      <c r="EA137" t="str">
        <f t="shared" ca="1" si="90"/>
        <v>-</v>
      </c>
      <c r="EB137" t="str">
        <f t="shared" ca="1" si="90"/>
        <v>-</v>
      </c>
      <c r="EC137" t="str">
        <f t="shared" ca="1" si="90"/>
        <v>-</v>
      </c>
      <c r="ED137" t="str">
        <f t="shared" ca="1" si="90"/>
        <v>×</v>
      </c>
      <c r="EE137" t="str">
        <f t="shared" ca="1" si="90"/>
        <v>×</v>
      </c>
      <c r="EF137" t="str">
        <f t="shared" ca="1" si="90"/>
        <v>×</v>
      </c>
      <c r="EG137" t="str">
        <f t="shared" ca="1" si="90"/>
        <v>×</v>
      </c>
      <c r="EH137" t="str">
        <f t="shared" ca="1" si="90"/>
        <v>×</v>
      </c>
      <c r="EI137" t="str">
        <f t="shared" ca="1" si="90"/>
        <v>×</v>
      </c>
      <c r="EJ137" t="str">
        <f t="shared" ca="1" si="90"/>
        <v>×</v>
      </c>
      <c r="EK137" t="str">
        <f t="shared" ca="1" si="90"/>
        <v>×</v>
      </c>
      <c r="EL137" t="str">
        <f t="shared" ca="1" si="90"/>
        <v>×</v>
      </c>
      <c r="EM137" t="str">
        <f t="shared" ref="EM137:FY137" ca="1" si="91">IF(COUNTIF(EM$138:EM$141,"×")&lt;&gt;0,"×","-")</f>
        <v>×</v>
      </c>
      <c r="EN137" t="str">
        <f t="shared" ca="1" si="91"/>
        <v>×</v>
      </c>
      <c r="EO137" t="str">
        <f t="shared" ca="1" si="91"/>
        <v>×</v>
      </c>
      <c r="EP137" t="str">
        <f t="shared" ca="1" si="91"/>
        <v>×</v>
      </c>
      <c r="EQ137" t="str">
        <f t="shared" ca="1" si="91"/>
        <v>×</v>
      </c>
      <c r="ER137" t="str">
        <f t="shared" ca="1" si="91"/>
        <v>×</v>
      </c>
      <c r="ES137" t="str">
        <f t="shared" ca="1" si="91"/>
        <v>×</v>
      </c>
      <c r="ET137" t="str">
        <f t="shared" ca="1" si="91"/>
        <v>×</v>
      </c>
      <c r="EU137" t="str">
        <f t="shared" ca="1" si="91"/>
        <v>×</v>
      </c>
      <c r="EV137" t="str">
        <f t="shared" ca="1" si="91"/>
        <v>×</v>
      </c>
      <c r="EW137" t="str">
        <f t="shared" ca="1" si="91"/>
        <v>×</v>
      </c>
      <c r="EX137" t="str">
        <f t="shared" ca="1" si="91"/>
        <v>×</v>
      </c>
      <c r="EY137" t="str">
        <f t="shared" ca="1" si="91"/>
        <v>×</v>
      </c>
      <c r="EZ137" t="str">
        <f t="shared" ca="1" si="91"/>
        <v>×</v>
      </c>
      <c r="FA137" t="str">
        <f t="shared" ca="1" si="91"/>
        <v>×</v>
      </c>
      <c r="FB137" t="str">
        <f t="shared" ca="1" si="91"/>
        <v>×</v>
      </c>
      <c r="FC137" t="str">
        <f t="shared" ca="1" si="91"/>
        <v>×</v>
      </c>
      <c r="FD137" t="str">
        <f t="shared" ca="1" si="91"/>
        <v>×</v>
      </c>
      <c r="FE137" t="str">
        <f t="shared" ca="1" si="91"/>
        <v>×</v>
      </c>
      <c r="FF137" t="str">
        <f t="shared" ca="1" si="91"/>
        <v>×</v>
      </c>
      <c r="FG137" t="str">
        <f t="shared" ca="1" si="91"/>
        <v>×</v>
      </c>
      <c r="FH137" t="str">
        <f t="shared" ca="1" si="91"/>
        <v>×</v>
      </c>
      <c r="FI137" t="str">
        <f t="shared" ca="1" si="91"/>
        <v>×</v>
      </c>
      <c r="FJ137" t="str">
        <f t="shared" ca="1" si="91"/>
        <v>×</v>
      </c>
      <c r="FK137" t="str">
        <f t="shared" ca="1" si="91"/>
        <v>×</v>
      </c>
      <c r="FL137" t="str">
        <f t="shared" ca="1" si="91"/>
        <v>×</v>
      </c>
      <c r="FM137" t="str">
        <f t="shared" ca="1" si="91"/>
        <v>×</v>
      </c>
      <c r="FN137" t="str">
        <f t="shared" ca="1" si="91"/>
        <v>×</v>
      </c>
      <c r="FO137" t="str">
        <f t="shared" ca="1" si="91"/>
        <v>×</v>
      </c>
      <c r="FP137" t="str">
        <f t="shared" ca="1" si="91"/>
        <v>×</v>
      </c>
      <c r="FQ137" t="str">
        <f t="shared" ca="1" si="91"/>
        <v>×</v>
      </c>
      <c r="FR137" t="str">
        <f t="shared" ca="1" si="91"/>
        <v>×</v>
      </c>
      <c r="FS137" t="str">
        <f t="shared" ca="1" si="91"/>
        <v>×</v>
      </c>
      <c r="FT137" t="str">
        <f t="shared" ca="1" si="91"/>
        <v>×</v>
      </c>
      <c r="FU137" t="str">
        <f t="shared" ca="1" si="91"/>
        <v>×</v>
      </c>
      <c r="FV137" t="str">
        <f t="shared" ca="1" si="91"/>
        <v>×</v>
      </c>
      <c r="FW137" t="str">
        <f t="shared" ca="1" si="91"/>
        <v>×</v>
      </c>
      <c r="FX137" t="str">
        <f t="shared" ca="1" si="91"/>
        <v>×</v>
      </c>
      <c r="FY137" t="str">
        <f t="shared" ca="1" si="91"/>
        <v>×</v>
      </c>
    </row>
    <row r="138" spans="1:181">
      <c r="A138" s="47"/>
      <c r="B138" s="79" t="s">
        <v>430</v>
      </c>
      <c r="C138" s="80"/>
      <c r="D138" s="11" t="s">
        <v>199</v>
      </c>
      <c r="E138" s="10" t="str">
        <f>INDEX(施設情報!$D$1:$D$1000,MATCH(D138,施設情報!$C$1:$C$1000,0))</f>
        <v>1</v>
      </c>
      <c r="F138" s="11" t="s">
        <v>275</v>
      </c>
      <c r="G138" s="8" t="str">
        <f t="shared" ref="G138:G141" si="92">$D138&amp;"-"&amp;$N$5</f>
        <v>050-46391</v>
      </c>
      <c r="H138" s="10" t="str">
        <f t="shared" ref="H138:H141" si="93">$D138&amp;"-"&amp;$AL$5</f>
        <v>050-46392</v>
      </c>
      <c r="I138" s="10" t="str">
        <f t="shared" ref="I138:I141" si="94">$D138&amp;"-"&amp;$BJ$5</f>
        <v>050-46393</v>
      </c>
      <c r="J138" s="10" t="str">
        <f t="shared" ref="J138:J141" si="95">$D138&amp;"-"&amp;$CH$5</f>
        <v>050-46394</v>
      </c>
      <c r="K138" s="10" t="str">
        <f t="shared" ref="K138:K141" si="96">$D138&amp;"-"&amp;$DF$5</f>
        <v>050-46395</v>
      </c>
      <c r="L138" s="10" t="str">
        <f t="shared" ref="L138:L141" si="97">$D138&amp;"-"&amp;$ED$5</f>
        <v>050-46396</v>
      </c>
      <c r="M138" s="10" t="str">
        <f t="shared" ref="M138:M141" si="98">$D138&amp;"-"&amp;$FB$5</f>
        <v>050-46397</v>
      </c>
      <c r="N138" s="36" t="str">
        <f ca="1">IF(OR(N$9="×",N$10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〇")))</f>
        <v>△</v>
      </c>
      <c r="O138" s="29" t="str">
        <f ca="1">IF(OR(O$9="×",O$10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〇")))</f>
        <v>△</v>
      </c>
      <c r="P138" s="29" t="str">
        <f ca="1">IF(OR(P$9="×",P$10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〇")))</f>
        <v>△</v>
      </c>
      <c r="Q138" s="29" t="str">
        <f ca="1">IF(OR(Q$9="×",Q$10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〇")))</f>
        <v>△</v>
      </c>
      <c r="R138" s="29" t="str">
        <f ca="1">IF(OR(R$9="×",R$10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〇")))</f>
        <v>△</v>
      </c>
      <c r="S138" s="29" t="str">
        <f ca="1">IF(OR(S$9="×",S$10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〇")))</f>
        <v>△</v>
      </c>
      <c r="T138" s="29" t="str">
        <f ca="1">IF(OR(T$9="×",T$10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〇")))</f>
        <v>△</v>
      </c>
      <c r="U138" s="29" t="str">
        <f ca="1">IF(OR(U$9="×",U$10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〇")))</f>
        <v>△</v>
      </c>
      <c r="V138" s="29" t="str">
        <f ca="1">IF(OR(V$9="×",V$10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〇")))</f>
        <v>△</v>
      </c>
      <c r="W138" s="28" t="str">
        <f ca="1">IF(OR(W$9="×",W$10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〇")))</f>
        <v>〇</v>
      </c>
      <c r="X138" s="29" t="str">
        <f ca="1">IF(OR(X$9="×",X$10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〇")))</f>
        <v>〇</v>
      </c>
      <c r="Y138" s="29" t="str">
        <f ca="1">IF(OR(Y$9="×",Y$10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〇")))</f>
        <v>〇</v>
      </c>
      <c r="Z138" s="30" t="str">
        <f ca="1">IF(OR(Z$9="×",Z$10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〇")))</f>
        <v>〇</v>
      </c>
      <c r="AA138" s="29" t="str">
        <f ca="1">IF(OR(AA$9="×",AA$10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〇")))</f>
        <v>〇</v>
      </c>
      <c r="AB138" s="29" t="str">
        <f ca="1">IF(OR(AB$9="×",AB$10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〇")))</f>
        <v>〇</v>
      </c>
      <c r="AC138" s="29" t="str">
        <f ca="1">IF(OR(AC$9="×",AC$10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〇")))</f>
        <v>〇</v>
      </c>
      <c r="AD138" s="29" t="str">
        <f ca="1">IF(OR(AD$9="×",AD$10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〇")))</f>
        <v>〇</v>
      </c>
      <c r="AE138" s="28" t="str">
        <f ca="1">IF(OR(AE$9="×",AE$10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〇")))</f>
        <v>△</v>
      </c>
      <c r="AF138" s="29" t="str">
        <f ca="1">IF(OR(AF$9="×",AF$10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〇")))</f>
        <v>△</v>
      </c>
      <c r="AG138" s="29" t="str">
        <f ca="1">IF(OR(AG$9="×",AG$10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〇")))</f>
        <v>△</v>
      </c>
      <c r="AH138" s="30" t="str">
        <f ca="1">IF(OR(AH$9="×",AH$10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〇")))</f>
        <v>△</v>
      </c>
      <c r="AI138" s="29" t="str">
        <f ca="1">IF(OR(AI$9="×",AI$10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〇")))</f>
        <v>△</v>
      </c>
      <c r="AJ138" s="29" t="str">
        <f ca="1">IF(OR(AJ$9="×",AJ$10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〇")))</f>
        <v>△</v>
      </c>
      <c r="AK138" s="37" t="str">
        <f ca="1">IF(OR(AK$9="×",AK$10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〇")))</f>
        <v>△</v>
      </c>
      <c r="AL138" s="36" t="str">
        <f ca="1">IF(OR(AL$9="×",AL$10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〇")))</f>
        <v>△</v>
      </c>
      <c r="AM138" s="29" t="str">
        <f ca="1">IF(OR(AM$9="×",AM$10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〇")))</f>
        <v>△</v>
      </c>
      <c r="AN138" s="29" t="str">
        <f ca="1">IF(OR(AN$9="×",AN$10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〇")))</f>
        <v>△</v>
      </c>
      <c r="AO138" s="29" t="str">
        <f ca="1">IF(OR(AO$9="×",AO$10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〇")))</f>
        <v>△</v>
      </c>
      <c r="AP138" s="29" t="str">
        <f ca="1">IF(OR(AP$9="×",AP$10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〇")))</f>
        <v>△</v>
      </c>
      <c r="AQ138" s="29" t="str">
        <f ca="1">IF(OR(AQ$9="×",AQ$10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〇")))</f>
        <v>△</v>
      </c>
      <c r="AR138" s="29" t="str">
        <f ca="1">IF(OR(AR$9="×",AR$10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〇")))</f>
        <v>△</v>
      </c>
      <c r="AS138" s="29" t="str">
        <f ca="1">IF(OR(AS$9="×",AS$10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〇")))</f>
        <v>△</v>
      </c>
      <c r="AT138" s="29" t="str">
        <f ca="1">IF(OR(AT$9="×",AT$10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〇")))</f>
        <v>△</v>
      </c>
      <c r="AU138" s="28" t="str">
        <f ca="1">IF(OR(AU$9="×",AU$10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〇")))</f>
        <v>〇</v>
      </c>
      <c r="AV138" s="29" t="str">
        <f ca="1">IF(OR(AV$9="×",AV$10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〇")))</f>
        <v>〇</v>
      </c>
      <c r="AW138" s="29" t="str">
        <f ca="1">IF(OR(AW$9="×",AW$10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〇")))</f>
        <v>〇</v>
      </c>
      <c r="AX138" s="30" t="str">
        <f ca="1">IF(OR(AX$9="×",AX$10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〇")))</f>
        <v>〇</v>
      </c>
      <c r="AY138" s="29" t="str">
        <f ca="1">IF(OR(AY$9="×",AY$10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〇")))</f>
        <v>〇</v>
      </c>
      <c r="AZ138" s="29" t="str">
        <f ca="1">IF(OR(AZ$9="×",AZ$10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〇")))</f>
        <v>〇</v>
      </c>
      <c r="BA138" s="29" t="str">
        <f ca="1">IF(OR(BA$9="×",BA$10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〇")))</f>
        <v>〇</v>
      </c>
      <c r="BB138" s="29" t="str">
        <f ca="1">IF(OR(BB$9="×",BB$10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〇")))</f>
        <v>〇</v>
      </c>
      <c r="BC138" s="28" t="str">
        <f ca="1">IF(OR(BC$9="×",BC$10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〇")))</f>
        <v>△</v>
      </c>
      <c r="BD138" s="29" t="str">
        <f ca="1">IF(OR(BD$9="×",BD$10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〇")))</f>
        <v>△</v>
      </c>
      <c r="BE138" s="29" t="str">
        <f ca="1">IF(OR(BE$9="×",BE$10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〇")))</f>
        <v>△</v>
      </c>
      <c r="BF138" s="30" t="str">
        <f ca="1">IF(OR(BF$9="×",BF$10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〇")))</f>
        <v>△</v>
      </c>
      <c r="BG138" s="29" t="str">
        <f ca="1">IF(OR(BG$9="×",BG$10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〇")))</f>
        <v>△</v>
      </c>
      <c r="BH138" s="29" t="str">
        <f ca="1">IF(OR(BH$9="×",BH$10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〇")))</f>
        <v>△</v>
      </c>
      <c r="BI138" s="37" t="str">
        <f ca="1">IF(OR(BI$9="×",BI$10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〇")))</f>
        <v>△</v>
      </c>
      <c r="BJ138" s="36" t="str">
        <f ca="1">IF(OR(BJ$9="×",BJ$10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〇")))</f>
        <v>△</v>
      </c>
      <c r="BK138" s="29" t="str">
        <f ca="1">IF(OR(BK$9="×",BK$10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〇")))</f>
        <v>△</v>
      </c>
      <c r="BL138" s="29" t="str">
        <f ca="1">IF(OR(BL$9="×",BL$10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〇")))</f>
        <v>△</v>
      </c>
      <c r="BM138" s="29" t="str">
        <f ca="1">IF(OR(BM$9="×",BM$10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〇")))</f>
        <v>△</v>
      </c>
      <c r="BN138" s="29" t="str">
        <f ca="1">IF(OR(BN$9="×",BN$10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〇")))</f>
        <v>△</v>
      </c>
      <c r="BO138" s="29" t="str">
        <f ca="1">IF(OR(BO$9="×",BO$10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〇")))</f>
        <v>△</v>
      </c>
      <c r="BP138" s="29" t="str">
        <f ca="1">IF(OR(BP$9="×",BP$10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〇")))</f>
        <v>△</v>
      </c>
      <c r="BQ138" s="29" t="str">
        <f ca="1">IF(OR(BQ$9="×",BQ$10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〇")))</f>
        <v>△</v>
      </c>
      <c r="BR138" s="29" t="str">
        <f ca="1">IF(OR(BR$9="×",BR$10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〇")))</f>
        <v>△</v>
      </c>
      <c r="BS138" s="28" t="str">
        <f ca="1">IF(OR(BS$9="×",BS$10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〇")))</f>
        <v>〇</v>
      </c>
      <c r="BT138" s="29" t="str">
        <f ca="1">IF(OR(BT$9="×",BT$10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〇")))</f>
        <v>〇</v>
      </c>
      <c r="BU138" s="29" t="str">
        <f ca="1">IF(OR(BU$9="×",BU$10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〇")))</f>
        <v>〇</v>
      </c>
      <c r="BV138" s="30" t="str">
        <f ca="1">IF(OR(BV$9="×",BV$10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〇")))</f>
        <v>〇</v>
      </c>
      <c r="BW138" s="29" t="str">
        <f ca="1">IF(OR(BW$9="×",BW$10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〇")))</f>
        <v>〇</v>
      </c>
      <c r="BX138" s="29" t="str">
        <f ca="1">IF(OR(BX$9="×",BX$10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〇")))</f>
        <v>〇</v>
      </c>
      <c r="BY138" s="29" t="str">
        <f ca="1">IF(OR(BY$9="×",BY$10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〇")))</f>
        <v>〇</v>
      </c>
      <c r="BZ138" s="29" t="str">
        <f ca="1">IF(OR(BZ$9="×",BZ$10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〇")))</f>
        <v>〇</v>
      </c>
      <c r="CA138" s="28" t="str">
        <f ca="1">IF(OR(CA$9="×",CA$10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〇")))</f>
        <v>△</v>
      </c>
      <c r="CB138" s="29" t="str">
        <f ca="1">IF(OR(CB$9="×",CB$10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〇")))</f>
        <v>△</v>
      </c>
      <c r="CC138" s="29" t="str">
        <f ca="1">IF(OR(CC$9="×",CC$10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〇")))</f>
        <v>△</v>
      </c>
      <c r="CD138" s="30" t="str">
        <f ca="1">IF(OR(CD$9="×",CD$10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〇")))</f>
        <v>△</v>
      </c>
      <c r="CE138" s="29" t="str">
        <f ca="1">IF(OR(CE$9="×",CE$10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〇")))</f>
        <v>△</v>
      </c>
      <c r="CF138" s="29" t="str">
        <f ca="1">IF(OR(CF$9="×",CF$10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〇")))</f>
        <v>△</v>
      </c>
      <c r="CG138" s="37" t="str">
        <f ca="1">IF(OR(CG$9="×",CG$10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〇")))</f>
        <v>△</v>
      </c>
      <c r="CH138" s="36" t="str">
        <f ca="1">IF(OR(CH$9="×",CH$10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〇")))</f>
        <v>△</v>
      </c>
      <c r="CI138" s="29" t="str">
        <f ca="1">IF(OR(CI$9="×",CI$10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〇")))</f>
        <v>△</v>
      </c>
      <c r="CJ138" s="29" t="str">
        <f ca="1">IF(OR(CJ$9="×",CJ$10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〇")))</f>
        <v>△</v>
      </c>
      <c r="CK138" s="29" t="str">
        <f ca="1">IF(OR(CK$9="×",CK$10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〇")))</f>
        <v>△</v>
      </c>
      <c r="CL138" s="29" t="str">
        <f ca="1">IF(OR(CL$9="×",CL$10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〇")))</f>
        <v>△</v>
      </c>
      <c r="CM138" s="29" t="str">
        <f ca="1">IF(OR(CM$9="×",CM$10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〇")))</f>
        <v>△</v>
      </c>
      <c r="CN138" s="29" t="str">
        <f ca="1">IF(OR(CN$9="×",CN$10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〇")))</f>
        <v>△</v>
      </c>
      <c r="CO138" s="29" t="str">
        <f ca="1">IF(OR(CO$9="×",CO$10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〇")))</f>
        <v>△</v>
      </c>
      <c r="CP138" s="29" t="str">
        <f ca="1">IF(OR(CP$9="×",CP$10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〇")))</f>
        <v>△</v>
      </c>
      <c r="CQ138" s="28" t="str">
        <f ca="1">IF(OR(CQ$9="×",CQ$10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〇")))</f>
        <v>〇</v>
      </c>
      <c r="CR138" s="29" t="str">
        <f ca="1">IF(OR(CR$9="×",CR$10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〇")))</f>
        <v>〇</v>
      </c>
      <c r="CS138" s="29" t="str">
        <f ca="1">IF(OR(CS$9="×",CS$10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〇")))</f>
        <v>〇</v>
      </c>
      <c r="CT138" s="30" t="str">
        <f ca="1">IF(OR(CT$9="×",CT$10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〇")))</f>
        <v>〇</v>
      </c>
      <c r="CU138" s="29" t="str">
        <f ca="1">IF(OR(CU$9="×",CU$10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〇")))</f>
        <v>〇</v>
      </c>
      <c r="CV138" s="29" t="str">
        <f ca="1">IF(OR(CV$9="×",CV$10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〇")))</f>
        <v>〇</v>
      </c>
      <c r="CW138" s="29" t="str">
        <f ca="1">IF(OR(CW$9="×",CW$10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〇")))</f>
        <v>〇</v>
      </c>
      <c r="CX138" s="29" t="str">
        <f ca="1">IF(OR(CX$9="×",CX$10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〇")))</f>
        <v>〇</v>
      </c>
      <c r="CY138" s="28" t="str">
        <f ca="1">IF(OR(CY$9="×",CY$10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〇")))</f>
        <v>△</v>
      </c>
      <c r="CZ138" s="29" t="str">
        <f ca="1">IF(OR(CZ$9="×",CZ$10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〇")))</f>
        <v>△</v>
      </c>
      <c r="DA138" s="29" t="str">
        <f ca="1">IF(OR(DA$9="×",DA$10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〇")))</f>
        <v>△</v>
      </c>
      <c r="DB138" s="30" t="str">
        <f ca="1">IF(OR(DB$9="×",DB$10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〇")))</f>
        <v>△</v>
      </c>
      <c r="DC138" s="29" t="str">
        <f ca="1">IF(OR(DC$9="×",DC$10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〇")))</f>
        <v>△</v>
      </c>
      <c r="DD138" s="29" t="str">
        <f ca="1">IF(OR(DD$9="×",DD$10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〇")))</f>
        <v>△</v>
      </c>
      <c r="DE138" s="37" t="str">
        <f ca="1">IF(OR(DE$9="×",DE$10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〇")))</f>
        <v>△</v>
      </c>
      <c r="DF138" s="36" t="str">
        <f ca="1">IF(OR(DF$9="×",DF$10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〇")))</f>
        <v>△</v>
      </c>
      <c r="DG138" s="29" t="str">
        <f ca="1">IF(OR(DG$9="×",DG$10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〇")))</f>
        <v>△</v>
      </c>
      <c r="DH138" s="29" t="str">
        <f ca="1">IF(OR(DH$9="×",DH$10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〇")))</f>
        <v>△</v>
      </c>
      <c r="DI138" s="29" t="str">
        <f ca="1">IF(OR(DI$9="×",DI$10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〇")))</f>
        <v>△</v>
      </c>
      <c r="DJ138" s="29" t="str">
        <f ca="1">IF(OR(DJ$9="×",DJ$10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〇")))</f>
        <v>△</v>
      </c>
      <c r="DK138" s="29" t="str">
        <f ca="1">IF(OR(DK$9="×",DK$10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〇")))</f>
        <v>△</v>
      </c>
      <c r="DL138" s="29" t="str">
        <f ca="1">IF(OR(DL$9="×",DL$10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〇")))</f>
        <v>△</v>
      </c>
      <c r="DM138" s="29" t="str">
        <f ca="1">IF(OR(DM$9="×",DM$10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〇")))</f>
        <v>△</v>
      </c>
      <c r="DN138" s="29" t="str">
        <f ca="1">IF(OR(DN$9="×",DN$10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〇")))</f>
        <v>△</v>
      </c>
      <c r="DO138" s="28" t="str">
        <f ca="1">IF(OR(DO$9="×",DO$10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〇")))</f>
        <v>〇</v>
      </c>
      <c r="DP138" s="29" t="str">
        <f ca="1">IF(OR(DP$9="×",DP$10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〇")))</f>
        <v>〇</v>
      </c>
      <c r="DQ138" s="29" t="str">
        <f ca="1">IF(OR(DQ$9="×",DQ$10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〇")))</f>
        <v>〇</v>
      </c>
      <c r="DR138" s="30" t="str">
        <f ca="1">IF(OR(DR$9="×",DR$10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〇")))</f>
        <v>〇</v>
      </c>
      <c r="DS138" s="29" t="str">
        <f ca="1">IF(OR(DS$9="×",DS$10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〇")))</f>
        <v>〇</v>
      </c>
      <c r="DT138" s="29" t="str">
        <f ca="1">IF(OR(DT$9="×",DT$10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〇")))</f>
        <v>〇</v>
      </c>
      <c r="DU138" s="29" t="str">
        <f ca="1">IF(OR(DU$9="×",DU$10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〇")))</f>
        <v>〇</v>
      </c>
      <c r="DV138" s="29" t="str">
        <f ca="1">IF(OR(DV$9="×",DV$10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〇")))</f>
        <v>〇</v>
      </c>
      <c r="DW138" s="28" t="str">
        <f ca="1">IF(OR(DW$9="×",DW$10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〇")))</f>
        <v>△</v>
      </c>
      <c r="DX138" s="29" t="str">
        <f ca="1">IF(OR(DX$9="×",DX$10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〇")))</f>
        <v>△</v>
      </c>
      <c r="DY138" s="29" t="str">
        <f ca="1">IF(OR(DY$9="×",DY$10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〇")))</f>
        <v>△</v>
      </c>
      <c r="DZ138" s="30" t="str">
        <f ca="1">IF(OR(DZ$9="×",DZ$10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〇")))</f>
        <v>△</v>
      </c>
      <c r="EA138" s="29" t="str">
        <f ca="1">IF(OR(EA$9="×",EA$10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〇")))</f>
        <v>△</v>
      </c>
      <c r="EB138" s="29" t="str">
        <f ca="1">IF(OR(EB$9="×",EB$10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〇")))</f>
        <v>△</v>
      </c>
      <c r="EC138" s="37" t="str">
        <f ca="1">IF(OR(EC$9="×",EC$10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〇")))</f>
        <v>△</v>
      </c>
      <c r="ED138" s="36" t="str">
        <f ca="1">IF(OR(ED$9="×",ED$10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〇")))</f>
        <v>×</v>
      </c>
      <c r="EE138" s="29" t="str">
        <f ca="1">IF(OR(EE$9="×",EE$10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〇")))</f>
        <v>×</v>
      </c>
      <c r="EF138" s="29" t="str">
        <f ca="1">IF(OR(EF$9="×",EF$10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〇")))</f>
        <v>×</v>
      </c>
      <c r="EG138" s="29" t="str">
        <f ca="1">IF(OR(EG$9="×",EG$10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〇")))</f>
        <v>×</v>
      </c>
      <c r="EH138" s="29" t="str">
        <f ca="1">IF(OR(EH$9="×",EH$10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〇")))</f>
        <v>×</v>
      </c>
      <c r="EI138" s="29" t="str">
        <f ca="1">IF(OR(EI$9="×",EI$10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〇")))</f>
        <v>×</v>
      </c>
      <c r="EJ138" s="29" t="str">
        <f ca="1">IF(OR(EJ$9="×",EJ$10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〇")))</f>
        <v>×</v>
      </c>
      <c r="EK138" s="29" t="str">
        <f ca="1">IF(OR(EK$9="×",EK$10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〇")))</f>
        <v>×</v>
      </c>
      <c r="EL138" s="29" t="str">
        <f ca="1">IF(OR(EL$9="×",EL$10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〇")))</f>
        <v>×</v>
      </c>
      <c r="EM138" s="28" t="str">
        <f ca="1">IF(OR(EM$9="×",EM$10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〇")))</f>
        <v>×</v>
      </c>
      <c r="EN138" s="29" t="str">
        <f ca="1">IF(OR(EN$9="×",EN$10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〇")))</f>
        <v>×</v>
      </c>
      <c r="EO138" s="29" t="str">
        <f ca="1">IF(OR(EO$9="×",EO$10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〇")))</f>
        <v>×</v>
      </c>
      <c r="EP138" s="30" t="str">
        <f ca="1">IF(OR(EP$9="×",EP$10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〇")))</f>
        <v>×</v>
      </c>
      <c r="EQ138" s="29" t="str">
        <f ca="1">IF(OR(EQ$9="×",EQ$10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〇")))</f>
        <v>×</v>
      </c>
      <c r="ER138" s="29" t="str">
        <f ca="1">IF(OR(ER$9="×",ER$10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〇")))</f>
        <v>×</v>
      </c>
      <c r="ES138" s="29" t="str">
        <f ca="1">IF(OR(ES$9="×",ES$10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〇")))</f>
        <v>×</v>
      </c>
      <c r="ET138" s="29" t="str">
        <f ca="1">IF(OR(ET$9="×",ET$10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〇")))</f>
        <v>×</v>
      </c>
      <c r="EU138" s="28" t="str">
        <f ca="1">IF(OR(EU$9="×",EU$10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〇")))</f>
        <v>×</v>
      </c>
      <c r="EV138" s="29" t="str">
        <f ca="1">IF(OR(EV$9="×",EV$10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〇")))</f>
        <v>×</v>
      </c>
      <c r="EW138" s="29" t="str">
        <f ca="1">IF(OR(EW$9="×",EW$10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〇")))</f>
        <v>×</v>
      </c>
      <c r="EX138" s="30" t="str">
        <f ca="1">IF(OR(EX$9="×",EX$10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〇")))</f>
        <v>×</v>
      </c>
      <c r="EY138" s="29" t="str">
        <f ca="1">IF(OR(EY$9="×",EY$10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〇")))</f>
        <v>×</v>
      </c>
      <c r="EZ138" s="29" t="str">
        <f ca="1">IF(OR(EZ$9="×",EZ$10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〇")))</f>
        <v>×</v>
      </c>
      <c r="FA138" s="37" t="str">
        <f ca="1">IF(OR(FA$9="×",FA$10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〇")))</f>
        <v>×</v>
      </c>
      <c r="FB138" s="36" t="str">
        <f ca="1">IF(OR(FB$9="×",FB$10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〇")))</f>
        <v>×</v>
      </c>
      <c r="FC138" s="29" t="str">
        <f ca="1">IF(OR(FC$9="×",FC$10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〇")))</f>
        <v>×</v>
      </c>
      <c r="FD138" s="29" t="str">
        <f ca="1">IF(OR(FD$9="×",FD$10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〇")))</f>
        <v>×</v>
      </c>
      <c r="FE138" s="29" t="str">
        <f ca="1">IF(OR(FE$9="×",FE$10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〇")))</f>
        <v>×</v>
      </c>
      <c r="FF138" s="29" t="str">
        <f ca="1">IF(OR(FF$9="×",FF$10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〇")))</f>
        <v>×</v>
      </c>
      <c r="FG138" s="29" t="str">
        <f ca="1">IF(OR(FG$9="×",FG$10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〇")))</f>
        <v>×</v>
      </c>
      <c r="FH138" s="29" t="str">
        <f ca="1">IF(OR(FH$9="×",FH$10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〇")))</f>
        <v>×</v>
      </c>
      <c r="FI138" s="29" t="str">
        <f ca="1">IF(OR(FI$9="×",FI$10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〇")))</f>
        <v>×</v>
      </c>
      <c r="FJ138" s="29" t="str">
        <f ca="1">IF(OR(FJ$9="×",FJ$10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〇")))</f>
        <v>×</v>
      </c>
      <c r="FK138" s="28" t="str">
        <f ca="1">IF(OR(FK$9="×",FK$10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〇")))</f>
        <v>×</v>
      </c>
      <c r="FL138" s="29" t="str">
        <f ca="1">IF(OR(FL$9="×",FL$10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〇")))</f>
        <v>×</v>
      </c>
      <c r="FM138" s="29" t="str">
        <f ca="1">IF(OR(FM$9="×",FM$10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〇")))</f>
        <v>×</v>
      </c>
      <c r="FN138" s="30" t="str">
        <f ca="1">IF(OR(FN$9="×",FN$10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〇")))</f>
        <v>×</v>
      </c>
      <c r="FO138" s="29" t="str">
        <f ca="1">IF(OR(FO$9="×",FO$10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〇")))</f>
        <v>×</v>
      </c>
      <c r="FP138" s="29" t="str">
        <f ca="1">IF(OR(FP$9="×",FP$10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〇")))</f>
        <v>×</v>
      </c>
      <c r="FQ138" s="29" t="str">
        <f ca="1">IF(OR(FQ$9="×",FQ$10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〇")))</f>
        <v>×</v>
      </c>
      <c r="FR138" s="29" t="str">
        <f ca="1">IF(OR(FR$9="×",FR$10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〇")))</f>
        <v>×</v>
      </c>
      <c r="FS138" s="28" t="str">
        <f ca="1">IF(OR(FS$9="×",FS$10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〇")))</f>
        <v>×</v>
      </c>
      <c r="FT138" s="29" t="str">
        <f ca="1">IF(OR(FT$9="×",FT$10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〇")))</f>
        <v>×</v>
      </c>
      <c r="FU138" s="29" t="str">
        <f ca="1">IF(OR(FU$9="×",FU$10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〇")))</f>
        <v>×</v>
      </c>
      <c r="FV138" s="30" t="str">
        <f ca="1">IF(OR(FV$9="×",FV$10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〇")))</f>
        <v>×</v>
      </c>
      <c r="FW138" s="29" t="str">
        <f ca="1">IF(OR(FW$9="×",FW$10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〇")))</f>
        <v>×</v>
      </c>
      <c r="FX138" s="29" t="str">
        <f ca="1">IF(OR(FX$9="×",FX$10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〇")))</f>
        <v>×</v>
      </c>
      <c r="FY138" s="37" t="str">
        <f ca="1">IF(OR(FY$9="×",FY$10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〇")))</f>
        <v>×</v>
      </c>
    </row>
    <row r="139" spans="1:181">
      <c r="A139" s="47"/>
      <c r="B139" s="79" t="s">
        <v>431</v>
      </c>
      <c r="C139" s="80"/>
      <c r="D139" s="11" t="s">
        <v>200</v>
      </c>
      <c r="E139" s="10" t="str">
        <f>INDEX(施設情報!$D$1:$D$1000,MATCH(D139,施設情報!$C$1:$C$1000,0))</f>
        <v>1</v>
      </c>
      <c r="F139" s="11" t="s">
        <v>275</v>
      </c>
      <c r="G139" s="8" t="str">
        <f t="shared" si="92"/>
        <v>051-46391</v>
      </c>
      <c r="H139" s="10" t="str">
        <f t="shared" si="93"/>
        <v>051-46392</v>
      </c>
      <c r="I139" s="10" t="str">
        <f t="shared" si="94"/>
        <v>051-46393</v>
      </c>
      <c r="J139" s="10" t="str">
        <f t="shared" si="95"/>
        <v>051-46394</v>
      </c>
      <c r="K139" s="10" t="str">
        <f t="shared" si="96"/>
        <v>051-46395</v>
      </c>
      <c r="L139" s="10" t="str">
        <f t="shared" si="97"/>
        <v>051-46396</v>
      </c>
      <c r="M139" s="10" t="str">
        <f t="shared" si="98"/>
        <v>051-46397</v>
      </c>
      <c r="N139" s="36" t="str">
        <f ca="1">IF(OR(N$9="×",N$10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〇")))</f>
        <v>△</v>
      </c>
      <c r="O139" s="29" t="str">
        <f ca="1">IF(OR(O$9="×",O$10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〇")))</f>
        <v>△</v>
      </c>
      <c r="P139" s="29" t="str">
        <f ca="1">IF(OR(P$9="×",P$10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〇")))</f>
        <v>△</v>
      </c>
      <c r="Q139" s="29" t="str">
        <f ca="1">IF(OR(Q$9="×",Q$10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〇")))</f>
        <v>△</v>
      </c>
      <c r="R139" s="29" t="str">
        <f ca="1">IF(OR(R$9="×",R$10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〇")))</f>
        <v>△</v>
      </c>
      <c r="S139" s="29" t="str">
        <f ca="1">IF(OR(S$9="×",S$10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〇")))</f>
        <v>△</v>
      </c>
      <c r="T139" s="29" t="str">
        <f ca="1">IF(OR(T$9="×",T$10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〇")))</f>
        <v>△</v>
      </c>
      <c r="U139" s="29" t="str">
        <f ca="1">IF(OR(U$9="×",U$10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〇")))</f>
        <v>△</v>
      </c>
      <c r="V139" s="29" t="str">
        <f ca="1">IF(OR(V$9="×",V$10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〇")))</f>
        <v>△</v>
      </c>
      <c r="W139" s="28" t="str">
        <f ca="1">IF(OR(W$9="×",W$10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〇")))</f>
        <v>〇</v>
      </c>
      <c r="X139" s="29" t="str">
        <f ca="1">IF(OR(X$9="×",X$10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〇")))</f>
        <v>〇</v>
      </c>
      <c r="Y139" s="29" t="str">
        <f ca="1">IF(OR(Y$9="×",Y$10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〇")))</f>
        <v>〇</v>
      </c>
      <c r="Z139" s="30" t="str">
        <f ca="1">IF(OR(Z$9="×",Z$10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〇")))</f>
        <v>〇</v>
      </c>
      <c r="AA139" s="29" t="str">
        <f ca="1">IF(OR(AA$9="×",AA$10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〇")))</f>
        <v>〇</v>
      </c>
      <c r="AB139" s="29" t="str">
        <f ca="1">IF(OR(AB$9="×",AB$10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〇")))</f>
        <v>〇</v>
      </c>
      <c r="AC139" s="29" t="str">
        <f ca="1">IF(OR(AC$9="×",AC$10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〇")))</f>
        <v>〇</v>
      </c>
      <c r="AD139" s="29" t="str">
        <f ca="1">IF(OR(AD$9="×",AD$10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〇")))</f>
        <v>〇</v>
      </c>
      <c r="AE139" s="28" t="str">
        <f ca="1">IF(OR(AE$9="×",AE$10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〇")))</f>
        <v>△</v>
      </c>
      <c r="AF139" s="29" t="str">
        <f ca="1">IF(OR(AF$9="×",AF$10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〇")))</f>
        <v>△</v>
      </c>
      <c r="AG139" s="29" t="str">
        <f ca="1">IF(OR(AG$9="×",AG$10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〇")))</f>
        <v>△</v>
      </c>
      <c r="AH139" s="30" t="str">
        <f ca="1">IF(OR(AH$9="×",AH$10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〇")))</f>
        <v>△</v>
      </c>
      <c r="AI139" s="29" t="str">
        <f ca="1">IF(OR(AI$9="×",AI$10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〇")))</f>
        <v>△</v>
      </c>
      <c r="AJ139" s="29" t="str">
        <f ca="1">IF(OR(AJ$9="×",AJ$10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〇")))</f>
        <v>△</v>
      </c>
      <c r="AK139" s="37" t="str">
        <f ca="1">IF(OR(AK$9="×",AK$10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〇")))</f>
        <v>△</v>
      </c>
      <c r="AL139" s="36" t="str">
        <f ca="1">IF(OR(AL$9="×",AL$10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〇")))</f>
        <v>△</v>
      </c>
      <c r="AM139" s="29" t="str">
        <f ca="1">IF(OR(AM$9="×",AM$10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〇")))</f>
        <v>△</v>
      </c>
      <c r="AN139" s="29" t="str">
        <f ca="1">IF(OR(AN$9="×",AN$10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〇")))</f>
        <v>△</v>
      </c>
      <c r="AO139" s="29" t="str">
        <f ca="1">IF(OR(AO$9="×",AO$10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〇")))</f>
        <v>△</v>
      </c>
      <c r="AP139" s="29" t="str">
        <f ca="1">IF(OR(AP$9="×",AP$10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〇")))</f>
        <v>△</v>
      </c>
      <c r="AQ139" s="29" t="str">
        <f ca="1">IF(OR(AQ$9="×",AQ$10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〇")))</f>
        <v>△</v>
      </c>
      <c r="AR139" s="29" t="str">
        <f ca="1">IF(OR(AR$9="×",AR$10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〇")))</f>
        <v>△</v>
      </c>
      <c r="AS139" s="29" t="str">
        <f ca="1">IF(OR(AS$9="×",AS$10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〇")))</f>
        <v>△</v>
      </c>
      <c r="AT139" s="29" t="str">
        <f ca="1">IF(OR(AT$9="×",AT$10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〇")))</f>
        <v>△</v>
      </c>
      <c r="AU139" s="28" t="str">
        <f ca="1">IF(OR(AU$9="×",AU$10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〇")))</f>
        <v>〇</v>
      </c>
      <c r="AV139" s="29" t="str">
        <f ca="1">IF(OR(AV$9="×",AV$10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〇")))</f>
        <v>〇</v>
      </c>
      <c r="AW139" s="29" t="str">
        <f ca="1">IF(OR(AW$9="×",AW$10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〇")))</f>
        <v>〇</v>
      </c>
      <c r="AX139" s="30" t="str">
        <f ca="1">IF(OR(AX$9="×",AX$10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〇")))</f>
        <v>〇</v>
      </c>
      <c r="AY139" s="29" t="str">
        <f ca="1">IF(OR(AY$9="×",AY$10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〇")))</f>
        <v>〇</v>
      </c>
      <c r="AZ139" s="29" t="str">
        <f ca="1">IF(OR(AZ$9="×",AZ$10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〇")))</f>
        <v>〇</v>
      </c>
      <c r="BA139" s="29" t="str">
        <f ca="1">IF(OR(BA$9="×",BA$10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〇")))</f>
        <v>〇</v>
      </c>
      <c r="BB139" s="29" t="str">
        <f ca="1">IF(OR(BB$9="×",BB$10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〇")))</f>
        <v>〇</v>
      </c>
      <c r="BC139" s="28" t="str">
        <f ca="1">IF(OR(BC$9="×",BC$10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〇")))</f>
        <v>△</v>
      </c>
      <c r="BD139" s="29" t="str">
        <f ca="1">IF(OR(BD$9="×",BD$10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〇")))</f>
        <v>△</v>
      </c>
      <c r="BE139" s="29" t="str">
        <f ca="1">IF(OR(BE$9="×",BE$10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〇")))</f>
        <v>△</v>
      </c>
      <c r="BF139" s="30" t="str">
        <f ca="1">IF(OR(BF$9="×",BF$10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〇")))</f>
        <v>△</v>
      </c>
      <c r="BG139" s="29" t="str">
        <f ca="1">IF(OR(BG$9="×",BG$10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〇")))</f>
        <v>△</v>
      </c>
      <c r="BH139" s="29" t="str">
        <f ca="1">IF(OR(BH$9="×",BH$10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〇")))</f>
        <v>△</v>
      </c>
      <c r="BI139" s="37" t="str">
        <f ca="1">IF(OR(BI$9="×",BI$10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〇")))</f>
        <v>△</v>
      </c>
      <c r="BJ139" s="36" t="str">
        <f ca="1">IF(OR(BJ$9="×",BJ$10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〇")))</f>
        <v>△</v>
      </c>
      <c r="BK139" s="29" t="str">
        <f ca="1">IF(OR(BK$9="×",BK$10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〇")))</f>
        <v>△</v>
      </c>
      <c r="BL139" s="29" t="str">
        <f ca="1">IF(OR(BL$9="×",BL$10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〇")))</f>
        <v>△</v>
      </c>
      <c r="BM139" s="29" t="str">
        <f ca="1">IF(OR(BM$9="×",BM$10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〇")))</f>
        <v>△</v>
      </c>
      <c r="BN139" s="29" t="str">
        <f ca="1">IF(OR(BN$9="×",BN$10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〇")))</f>
        <v>△</v>
      </c>
      <c r="BO139" s="29" t="str">
        <f ca="1">IF(OR(BO$9="×",BO$10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〇")))</f>
        <v>△</v>
      </c>
      <c r="BP139" s="29" t="str">
        <f ca="1">IF(OR(BP$9="×",BP$10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〇")))</f>
        <v>△</v>
      </c>
      <c r="BQ139" s="29" t="str">
        <f ca="1">IF(OR(BQ$9="×",BQ$10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〇")))</f>
        <v>△</v>
      </c>
      <c r="BR139" s="29" t="str">
        <f ca="1">IF(OR(BR$9="×",BR$10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〇")))</f>
        <v>△</v>
      </c>
      <c r="BS139" s="28" t="str">
        <f ca="1">IF(OR(BS$9="×",BS$10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〇")))</f>
        <v>〇</v>
      </c>
      <c r="BT139" s="29" t="str">
        <f ca="1">IF(OR(BT$9="×",BT$10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〇")))</f>
        <v>〇</v>
      </c>
      <c r="BU139" s="29" t="str">
        <f ca="1">IF(OR(BU$9="×",BU$10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〇")))</f>
        <v>〇</v>
      </c>
      <c r="BV139" s="30" t="str">
        <f ca="1">IF(OR(BV$9="×",BV$10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〇")))</f>
        <v>〇</v>
      </c>
      <c r="BW139" s="29" t="str">
        <f ca="1">IF(OR(BW$9="×",BW$10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〇")))</f>
        <v>〇</v>
      </c>
      <c r="BX139" s="29" t="str">
        <f ca="1">IF(OR(BX$9="×",BX$10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〇")))</f>
        <v>〇</v>
      </c>
      <c r="BY139" s="29" t="str">
        <f ca="1">IF(OR(BY$9="×",BY$10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〇")))</f>
        <v>〇</v>
      </c>
      <c r="BZ139" s="29" t="str">
        <f ca="1">IF(OR(BZ$9="×",BZ$10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〇")))</f>
        <v>〇</v>
      </c>
      <c r="CA139" s="28" t="str">
        <f ca="1">IF(OR(CA$9="×",CA$10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〇")))</f>
        <v>△</v>
      </c>
      <c r="CB139" s="29" t="str">
        <f ca="1">IF(OR(CB$9="×",CB$10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〇")))</f>
        <v>△</v>
      </c>
      <c r="CC139" s="29" t="str">
        <f ca="1">IF(OR(CC$9="×",CC$10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〇")))</f>
        <v>△</v>
      </c>
      <c r="CD139" s="30" t="str">
        <f ca="1">IF(OR(CD$9="×",CD$10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〇")))</f>
        <v>△</v>
      </c>
      <c r="CE139" s="29" t="str">
        <f ca="1">IF(OR(CE$9="×",CE$10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〇")))</f>
        <v>△</v>
      </c>
      <c r="CF139" s="29" t="str">
        <f ca="1">IF(OR(CF$9="×",CF$10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〇")))</f>
        <v>△</v>
      </c>
      <c r="CG139" s="37" t="str">
        <f ca="1">IF(OR(CG$9="×",CG$10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〇")))</f>
        <v>△</v>
      </c>
      <c r="CH139" s="36" t="str">
        <f ca="1">IF(OR(CH$9="×",CH$10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〇")))</f>
        <v>△</v>
      </c>
      <c r="CI139" s="29" t="str">
        <f ca="1">IF(OR(CI$9="×",CI$10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〇")))</f>
        <v>△</v>
      </c>
      <c r="CJ139" s="29" t="str">
        <f ca="1">IF(OR(CJ$9="×",CJ$10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〇")))</f>
        <v>△</v>
      </c>
      <c r="CK139" s="29" t="str">
        <f ca="1">IF(OR(CK$9="×",CK$10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〇")))</f>
        <v>△</v>
      </c>
      <c r="CL139" s="29" t="str">
        <f ca="1">IF(OR(CL$9="×",CL$10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〇")))</f>
        <v>△</v>
      </c>
      <c r="CM139" s="29" t="str">
        <f ca="1">IF(OR(CM$9="×",CM$10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〇")))</f>
        <v>△</v>
      </c>
      <c r="CN139" s="29" t="str">
        <f ca="1">IF(OR(CN$9="×",CN$10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〇")))</f>
        <v>△</v>
      </c>
      <c r="CO139" s="29" t="str">
        <f ca="1">IF(OR(CO$9="×",CO$10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〇")))</f>
        <v>△</v>
      </c>
      <c r="CP139" s="29" t="str">
        <f ca="1">IF(OR(CP$9="×",CP$10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〇")))</f>
        <v>△</v>
      </c>
      <c r="CQ139" s="28" t="str">
        <f ca="1">IF(OR(CQ$9="×",CQ$10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〇")))</f>
        <v>〇</v>
      </c>
      <c r="CR139" s="29" t="str">
        <f ca="1">IF(OR(CR$9="×",CR$10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〇")))</f>
        <v>〇</v>
      </c>
      <c r="CS139" s="29" t="str">
        <f ca="1">IF(OR(CS$9="×",CS$10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〇")))</f>
        <v>〇</v>
      </c>
      <c r="CT139" s="30" t="str">
        <f ca="1">IF(OR(CT$9="×",CT$10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〇")))</f>
        <v>〇</v>
      </c>
      <c r="CU139" s="29" t="str">
        <f ca="1">IF(OR(CU$9="×",CU$10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〇")))</f>
        <v>〇</v>
      </c>
      <c r="CV139" s="29" t="str">
        <f ca="1">IF(OR(CV$9="×",CV$10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〇")))</f>
        <v>〇</v>
      </c>
      <c r="CW139" s="29" t="str">
        <f ca="1">IF(OR(CW$9="×",CW$10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〇")))</f>
        <v>〇</v>
      </c>
      <c r="CX139" s="29" t="str">
        <f ca="1">IF(OR(CX$9="×",CX$10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〇")))</f>
        <v>〇</v>
      </c>
      <c r="CY139" s="28" t="str">
        <f ca="1">IF(OR(CY$9="×",CY$10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〇")))</f>
        <v>△</v>
      </c>
      <c r="CZ139" s="29" t="str">
        <f ca="1">IF(OR(CZ$9="×",CZ$10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〇")))</f>
        <v>△</v>
      </c>
      <c r="DA139" s="29" t="str">
        <f ca="1">IF(OR(DA$9="×",DA$10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〇")))</f>
        <v>△</v>
      </c>
      <c r="DB139" s="30" t="str">
        <f ca="1">IF(OR(DB$9="×",DB$10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〇")))</f>
        <v>△</v>
      </c>
      <c r="DC139" s="29" t="str">
        <f ca="1">IF(OR(DC$9="×",DC$10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〇")))</f>
        <v>△</v>
      </c>
      <c r="DD139" s="29" t="str">
        <f ca="1">IF(OR(DD$9="×",DD$10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〇")))</f>
        <v>△</v>
      </c>
      <c r="DE139" s="37" t="str">
        <f ca="1">IF(OR(DE$9="×",DE$10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〇")))</f>
        <v>△</v>
      </c>
      <c r="DF139" s="36" t="str">
        <f ca="1">IF(OR(DF$9="×",DF$10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〇")))</f>
        <v>△</v>
      </c>
      <c r="DG139" s="29" t="str">
        <f ca="1">IF(OR(DG$9="×",DG$10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〇")))</f>
        <v>△</v>
      </c>
      <c r="DH139" s="29" t="str">
        <f ca="1">IF(OR(DH$9="×",DH$10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〇")))</f>
        <v>△</v>
      </c>
      <c r="DI139" s="29" t="str">
        <f ca="1">IF(OR(DI$9="×",DI$10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〇")))</f>
        <v>△</v>
      </c>
      <c r="DJ139" s="29" t="str">
        <f ca="1">IF(OR(DJ$9="×",DJ$10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〇")))</f>
        <v>△</v>
      </c>
      <c r="DK139" s="29" t="str">
        <f ca="1">IF(OR(DK$9="×",DK$10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〇")))</f>
        <v>△</v>
      </c>
      <c r="DL139" s="29" t="str">
        <f ca="1">IF(OR(DL$9="×",DL$10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〇")))</f>
        <v>△</v>
      </c>
      <c r="DM139" s="29" t="str">
        <f ca="1">IF(OR(DM$9="×",DM$10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〇")))</f>
        <v>△</v>
      </c>
      <c r="DN139" s="29" t="str">
        <f ca="1">IF(OR(DN$9="×",DN$10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〇")))</f>
        <v>△</v>
      </c>
      <c r="DO139" s="28" t="str">
        <f ca="1">IF(OR(DO$9="×",DO$10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〇")))</f>
        <v>〇</v>
      </c>
      <c r="DP139" s="29" t="str">
        <f ca="1">IF(OR(DP$9="×",DP$10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〇")))</f>
        <v>〇</v>
      </c>
      <c r="DQ139" s="29" t="str">
        <f ca="1">IF(OR(DQ$9="×",DQ$10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〇")))</f>
        <v>〇</v>
      </c>
      <c r="DR139" s="30" t="str">
        <f ca="1">IF(OR(DR$9="×",DR$10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〇")))</f>
        <v>〇</v>
      </c>
      <c r="DS139" s="29" t="str">
        <f ca="1">IF(OR(DS$9="×",DS$10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〇")))</f>
        <v>〇</v>
      </c>
      <c r="DT139" s="29" t="str">
        <f ca="1">IF(OR(DT$9="×",DT$10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〇")))</f>
        <v>〇</v>
      </c>
      <c r="DU139" s="29" t="str">
        <f ca="1">IF(OR(DU$9="×",DU$10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〇")))</f>
        <v>〇</v>
      </c>
      <c r="DV139" s="29" t="str">
        <f ca="1">IF(OR(DV$9="×",DV$10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〇")))</f>
        <v>〇</v>
      </c>
      <c r="DW139" s="28" t="str">
        <f ca="1">IF(OR(DW$9="×",DW$10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〇")))</f>
        <v>△</v>
      </c>
      <c r="DX139" s="29" t="str">
        <f ca="1">IF(OR(DX$9="×",DX$10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〇")))</f>
        <v>△</v>
      </c>
      <c r="DY139" s="29" t="str">
        <f ca="1">IF(OR(DY$9="×",DY$10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〇")))</f>
        <v>△</v>
      </c>
      <c r="DZ139" s="30" t="str">
        <f ca="1">IF(OR(DZ$9="×",DZ$10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〇")))</f>
        <v>△</v>
      </c>
      <c r="EA139" s="29" t="str">
        <f ca="1">IF(OR(EA$9="×",EA$10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〇")))</f>
        <v>△</v>
      </c>
      <c r="EB139" s="29" t="str">
        <f ca="1">IF(OR(EB$9="×",EB$10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〇")))</f>
        <v>△</v>
      </c>
      <c r="EC139" s="37" t="str">
        <f ca="1">IF(OR(EC$9="×",EC$10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〇")))</f>
        <v>△</v>
      </c>
      <c r="ED139" s="36" t="str">
        <f ca="1">IF(OR(ED$9="×",ED$10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〇")))</f>
        <v>×</v>
      </c>
      <c r="EE139" s="29" t="str">
        <f ca="1">IF(OR(EE$9="×",EE$10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〇")))</f>
        <v>×</v>
      </c>
      <c r="EF139" s="29" t="str">
        <f ca="1">IF(OR(EF$9="×",EF$10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〇")))</f>
        <v>×</v>
      </c>
      <c r="EG139" s="29" t="str">
        <f ca="1">IF(OR(EG$9="×",EG$10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〇")))</f>
        <v>×</v>
      </c>
      <c r="EH139" s="29" t="str">
        <f ca="1">IF(OR(EH$9="×",EH$10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〇")))</f>
        <v>×</v>
      </c>
      <c r="EI139" s="29" t="str">
        <f ca="1">IF(OR(EI$9="×",EI$10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〇")))</f>
        <v>×</v>
      </c>
      <c r="EJ139" s="29" t="str">
        <f ca="1">IF(OR(EJ$9="×",EJ$10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〇")))</f>
        <v>×</v>
      </c>
      <c r="EK139" s="29" t="str">
        <f ca="1">IF(OR(EK$9="×",EK$10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〇")))</f>
        <v>×</v>
      </c>
      <c r="EL139" s="29" t="str">
        <f ca="1">IF(OR(EL$9="×",EL$10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〇")))</f>
        <v>×</v>
      </c>
      <c r="EM139" s="28" t="str">
        <f ca="1">IF(OR(EM$9="×",EM$10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〇")))</f>
        <v>×</v>
      </c>
      <c r="EN139" s="29" t="str">
        <f ca="1">IF(OR(EN$9="×",EN$10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〇")))</f>
        <v>×</v>
      </c>
      <c r="EO139" s="29" t="str">
        <f ca="1">IF(OR(EO$9="×",EO$10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〇")))</f>
        <v>×</v>
      </c>
      <c r="EP139" s="30" t="str">
        <f ca="1">IF(OR(EP$9="×",EP$10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〇")))</f>
        <v>×</v>
      </c>
      <c r="EQ139" s="29" t="str">
        <f ca="1">IF(OR(EQ$9="×",EQ$10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〇")))</f>
        <v>×</v>
      </c>
      <c r="ER139" s="29" t="str">
        <f ca="1">IF(OR(ER$9="×",ER$10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〇")))</f>
        <v>×</v>
      </c>
      <c r="ES139" s="29" t="str">
        <f ca="1">IF(OR(ES$9="×",ES$10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〇")))</f>
        <v>×</v>
      </c>
      <c r="ET139" s="29" t="str">
        <f ca="1">IF(OR(ET$9="×",ET$10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〇")))</f>
        <v>×</v>
      </c>
      <c r="EU139" s="28" t="str">
        <f ca="1">IF(OR(EU$9="×",EU$10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〇")))</f>
        <v>×</v>
      </c>
      <c r="EV139" s="29" t="str">
        <f ca="1">IF(OR(EV$9="×",EV$10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〇")))</f>
        <v>×</v>
      </c>
      <c r="EW139" s="29" t="str">
        <f ca="1">IF(OR(EW$9="×",EW$10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〇")))</f>
        <v>×</v>
      </c>
      <c r="EX139" s="30" t="str">
        <f ca="1">IF(OR(EX$9="×",EX$10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〇")))</f>
        <v>×</v>
      </c>
      <c r="EY139" s="29" t="str">
        <f ca="1">IF(OR(EY$9="×",EY$10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〇")))</f>
        <v>×</v>
      </c>
      <c r="EZ139" s="29" t="str">
        <f ca="1">IF(OR(EZ$9="×",EZ$10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〇")))</f>
        <v>×</v>
      </c>
      <c r="FA139" s="37" t="str">
        <f ca="1">IF(OR(FA$9="×",FA$10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〇")))</f>
        <v>×</v>
      </c>
      <c r="FB139" s="36" t="str">
        <f ca="1">IF(OR(FB$9="×",FB$10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〇")))</f>
        <v>×</v>
      </c>
      <c r="FC139" s="29" t="str">
        <f ca="1">IF(OR(FC$9="×",FC$10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〇")))</f>
        <v>×</v>
      </c>
      <c r="FD139" s="29" t="str">
        <f ca="1">IF(OR(FD$9="×",FD$10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〇")))</f>
        <v>×</v>
      </c>
      <c r="FE139" s="29" t="str">
        <f ca="1">IF(OR(FE$9="×",FE$10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〇")))</f>
        <v>×</v>
      </c>
      <c r="FF139" s="29" t="str">
        <f ca="1">IF(OR(FF$9="×",FF$10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〇")))</f>
        <v>×</v>
      </c>
      <c r="FG139" s="29" t="str">
        <f ca="1">IF(OR(FG$9="×",FG$10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〇")))</f>
        <v>×</v>
      </c>
      <c r="FH139" s="29" t="str">
        <f ca="1">IF(OR(FH$9="×",FH$10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〇")))</f>
        <v>×</v>
      </c>
      <c r="FI139" s="29" t="str">
        <f ca="1">IF(OR(FI$9="×",FI$10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〇")))</f>
        <v>×</v>
      </c>
      <c r="FJ139" s="29" t="str">
        <f ca="1">IF(OR(FJ$9="×",FJ$10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〇")))</f>
        <v>×</v>
      </c>
      <c r="FK139" s="28" t="str">
        <f ca="1">IF(OR(FK$9="×",FK$10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〇")))</f>
        <v>×</v>
      </c>
      <c r="FL139" s="29" t="str">
        <f ca="1">IF(OR(FL$9="×",FL$10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〇")))</f>
        <v>×</v>
      </c>
      <c r="FM139" s="29" t="str">
        <f ca="1">IF(OR(FM$9="×",FM$10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〇")))</f>
        <v>×</v>
      </c>
      <c r="FN139" s="30" t="str">
        <f ca="1">IF(OR(FN$9="×",FN$10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〇")))</f>
        <v>×</v>
      </c>
      <c r="FO139" s="29" t="str">
        <f ca="1">IF(OR(FO$9="×",FO$10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〇")))</f>
        <v>×</v>
      </c>
      <c r="FP139" s="29" t="str">
        <f ca="1">IF(OR(FP$9="×",FP$10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〇")))</f>
        <v>×</v>
      </c>
      <c r="FQ139" s="29" t="str">
        <f ca="1">IF(OR(FQ$9="×",FQ$10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〇")))</f>
        <v>×</v>
      </c>
      <c r="FR139" s="29" t="str">
        <f ca="1">IF(OR(FR$9="×",FR$10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〇")))</f>
        <v>×</v>
      </c>
      <c r="FS139" s="28" t="str">
        <f ca="1">IF(OR(FS$9="×",FS$10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〇")))</f>
        <v>×</v>
      </c>
      <c r="FT139" s="29" t="str">
        <f ca="1">IF(OR(FT$9="×",FT$10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〇")))</f>
        <v>×</v>
      </c>
      <c r="FU139" s="29" t="str">
        <f ca="1">IF(OR(FU$9="×",FU$10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〇")))</f>
        <v>×</v>
      </c>
      <c r="FV139" s="30" t="str">
        <f ca="1">IF(OR(FV$9="×",FV$10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〇")))</f>
        <v>×</v>
      </c>
      <c r="FW139" s="29" t="str">
        <f ca="1">IF(OR(FW$9="×",FW$10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〇")))</f>
        <v>×</v>
      </c>
      <c r="FX139" s="29" t="str">
        <f ca="1">IF(OR(FX$9="×",FX$10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〇")))</f>
        <v>×</v>
      </c>
      <c r="FY139" s="37" t="str">
        <f ca="1">IF(OR(FY$9="×",FY$10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〇")))</f>
        <v>×</v>
      </c>
    </row>
    <row r="140" spans="1:181">
      <c r="A140" s="47"/>
      <c r="B140" s="79" t="s">
        <v>432</v>
      </c>
      <c r="C140" s="80"/>
      <c r="D140" s="11" t="s">
        <v>201</v>
      </c>
      <c r="E140" s="10" t="str">
        <f>INDEX(施設情報!$D$1:$D$1000,MATCH(D140,施設情報!$C$1:$C$1000,0))</f>
        <v>1</v>
      </c>
      <c r="F140" s="11" t="s">
        <v>275</v>
      </c>
      <c r="G140" s="8" t="str">
        <f t="shared" si="92"/>
        <v>052-46391</v>
      </c>
      <c r="H140" s="10" t="str">
        <f t="shared" si="93"/>
        <v>052-46392</v>
      </c>
      <c r="I140" s="10" t="str">
        <f t="shared" si="94"/>
        <v>052-46393</v>
      </c>
      <c r="J140" s="10" t="str">
        <f t="shared" si="95"/>
        <v>052-46394</v>
      </c>
      <c r="K140" s="10" t="str">
        <f t="shared" si="96"/>
        <v>052-46395</v>
      </c>
      <c r="L140" s="10" t="str">
        <f t="shared" si="97"/>
        <v>052-46396</v>
      </c>
      <c r="M140" s="10" t="str">
        <f t="shared" si="98"/>
        <v>052-46397</v>
      </c>
      <c r="N140" s="36" t="str">
        <f ca="1">IF(OR(N$9="×",N$10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〇")))</f>
        <v>△</v>
      </c>
      <c r="O140" s="29" t="str">
        <f ca="1">IF(OR(O$9="×",O$10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〇")))</f>
        <v>△</v>
      </c>
      <c r="P140" s="29" t="str">
        <f ca="1">IF(OR(P$9="×",P$10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〇")))</f>
        <v>△</v>
      </c>
      <c r="Q140" s="29" t="str">
        <f ca="1">IF(OR(Q$9="×",Q$10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〇")))</f>
        <v>△</v>
      </c>
      <c r="R140" s="29" t="str">
        <f ca="1">IF(OR(R$9="×",R$10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〇")))</f>
        <v>△</v>
      </c>
      <c r="S140" s="29" t="str">
        <f ca="1">IF(OR(S$9="×",S$10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〇")))</f>
        <v>△</v>
      </c>
      <c r="T140" s="29" t="str">
        <f ca="1">IF(OR(T$9="×",T$10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〇")))</f>
        <v>△</v>
      </c>
      <c r="U140" s="29" t="str">
        <f ca="1">IF(OR(U$9="×",U$10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〇")))</f>
        <v>△</v>
      </c>
      <c r="V140" s="29" t="str">
        <f ca="1">IF(OR(V$9="×",V$10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〇")))</f>
        <v>△</v>
      </c>
      <c r="W140" s="28" t="str">
        <f ca="1">IF(OR(W$9="×",W$10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〇")))</f>
        <v>〇</v>
      </c>
      <c r="X140" s="29" t="str">
        <f ca="1">IF(OR(X$9="×",X$10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〇")))</f>
        <v>〇</v>
      </c>
      <c r="Y140" s="29" t="str">
        <f ca="1">IF(OR(Y$9="×",Y$10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〇")))</f>
        <v>〇</v>
      </c>
      <c r="Z140" s="30" t="str">
        <f ca="1">IF(OR(Z$9="×",Z$10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〇")))</f>
        <v>〇</v>
      </c>
      <c r="AA140" s="29" t="str">
        <f ca="1">IF(OR(AA$9="×",AA$10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〇")))</f>
        <v>〇</v>
      </c>
      <c r="AB140" s="29" t="str">
        <f ca="1">IF(OR(AB$9="×",AB$10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〇")))</f>
        <v>〇</v>
      </c>
      <c r="AC140" s="29" t="str">
        <f ca="1">IF(OR(AC$9="×",AC$10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〇")))</f>
        <v>〇</v>
      </c>
      <c r="AD140" s="29" t="str">
        <f ca="1">IF(OR(AD$9="×",AD$10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〇")))</f>
        <v>〇</v>
      </c>
      <c r="AE140" s="28" t="str">
        <f ca="1">IF(OR(AE$9="×",AE$10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〇")))</f>
        <v>△</v>
      </c>
      <c r="AF140" s="29" t="str">
        <f ca="1">IF(OR(AF$9="×",AF$10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〇")))</f>
        <v>△</v>
      </c>
      <c r="AG140" s="29" t="str">
        <f ca="1">IF(OR(AG$9="×",AG$10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〇")))</f>
        <v>△</v>
      </c>
      <c r="AH140" s="30" t="str">
        <f ca="1">IF(OR(AH$9="×",AH$10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〇")))</f>
        <v>△</v>
      </c>
      <c r="AI140" s="29" t="str">
        <f ca="1">IF(OR(AI$9="×",AI$10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〇")))</f>
        <v>△</v>
      </c>
      <c r="AJ140" s="29" t="str">
        <f ca="1">IF(OR(AJ$9="×",AJ$10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〇")))</f>
        <v>△</v>
      </c>
      <c r="AK140" s="37" t="str">
        <f ca="1">IF(OR(AK$9="×",AK$10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〇")))</f>
        <v>△</v>
      </c>
      <c r="AL140" s="36" t="str">
        <f ca="1">IF(OR(AL$9="×",AL$10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〇")))</f>
        <v>△</v>
      </c>
      <c r="AM140" s="29" t="str">
        <f ca="1">IF(OR(AM$9="×",AM$10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〇")))</f>
        <v>△</v>
      </c>
      <c r="AN140" s="29" t="str">
        <f ca="1">IF(OR(AN$9="×",AN$10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〇")))</f>
        <v>△</v>
      </c>
      <c r="AO140" s="29" t="str">
        <f ca="1">IF(OR(AO$9="×",AO$10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〇")))</f>
        <v>△</v>
      </c>
      <c r="AP140" s="29" t="str">
        <f ca="1">IF(OR(AP$9="×",AP$10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〇")))</f>
        <v>△</v>
      </c>
      <c r="AQ140" s="29" t="str">
        <f ca="1">IF(OR(AQ$9="×",AQ$10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〇")))</f>
        <v>△</v>
      </c>
      <c r="AR140" s="29" t="str">
        <f ca="1">IF(OR(AR$9="×",AR$10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〇")))</f>
        <v>△</v>
      </c>
      <c r="AS140" s="29" t="str">
        <f ca="1">IF(OR(AS$9="×",AS$10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〇")))</f>
        <v>△</v>
      </c>
      <c r="AT140" s="29" t="str">
        <f ca="1">IF(OR(AT$9="×",AT$10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〇")))</f>
        <v>△</v>
      </c>
      <c r="AU140" s="28" t="str">
        <f ca="1">IF(OR(AU$9="×",AU$10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〇")))</f>
        <v>〇</v>
      </c>
      <c r="AV140" s="29" t="str">
        <f ca="1">IF(OR(AV$9="×",AV$10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〇")))</f>
        <v>〇</v>
      </c>
      <c r="AW140" s="29" t="str">
        <f ca="1">IF(OR(AW$9="×",AW$10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〇")))</f>
        <v>〇</v>
      </c>
      <c r="AX140" s="30" t="str">
        <f ca="1">IF(OR(AX$9="×",AX$10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〇")))</f>
        <v>〇</v>
      </c>
      <c r="AY140" s="29" t="str">
        <f ca="1">IF(OR(AY$9="×",AY$10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〇")))</f>
        <v>〇</v>
      </c>
      <c r="AZ140" s="29" t="str">
        <f ca="1">IF(OR(AZ$9="×",AZ$10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〇")))</f>
        <v>〇</v>
      </c>
      <c r="BA140" s="29" t="str">
        <f ca="1">IF(OR(BA$9="×",BA$10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〇")))</f>
        <v>〇</v>
      </c>
      <c r="BB140" s="29" t="str">
        <f ca="1">IF(OR(BB$9="×",BB$10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〇")))</f>
        <v>〇</v>
      </c>
      <c r="BC140" s="28" t="str">
        <f ca="1">IF(OR(BC$9="×",BC$10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〇")))</f>
        <v>△</v>
      </c>
      <c r="BD140" s="29" t="str">
        <f ca="1">IF(OR(BD$9="×",BD$10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〇")))</f>
        <v>△</v>
      </c>
      <c r="BE140" s="29" t="str">
        <f ca="1">IF(OR(BE$9="×",BE$10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〇")))</f>
        <v>△</v>
      </c>
      <c r="BF140" s="30" t="str">
        <f ca="1">IF(OR(BF$9="×",BF$10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〇")))</f>
        <v>△</v>
      </c>
      <c r="BG140" s="29" t="str">
        <f ca="1">IF(OR(BG$9="×",BG$10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〇")))</f>
        <v>△</v>
      </c>
      <c r="BH140" s="29" t="str">
        <f ca="1">IF(OR(BH$9="×",BH$10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〇")))</f>
        <v>△</v>
      </c>
      <c r="BI140" s="37" t="str">
        <f ca="1">IF(OR(BI$9="×",BI$10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〇")))</f>
        <v>△</v>
      </c>
      <c r="BJ140" s="36" t="str">
        <f ca="1">IF(OR(BJ$9="×",BJ$10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〇")))</f>
        <v>△</v>
      </c>
      <c r="BK140" s="29" t="str">
        <f ca="1">IF(OR(BK$9="×",BK$10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〇")))</f>
        <v>△</v>
      </c>
      <c r="BL140" s="29" t="str">
        <f ca="1">IF(OR(BL$9="×",BL$10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〇")))</f>
        <v>△</v>
      </c>
      <c r="BM140" s="29" t="str">
        <f ca="1">IF(OR(BM$9="×",BM$10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〇")))</f>
        <v>△</v>
      </c>
      <c r="BN140" s="29" t="str">
        <f ca="1">IF(OR(BN$9="×",BN$10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〇")))</f>
        <v>△</v>
      </c>
      <c r="BO140" s="29" t="str">
        <f ca="1">IF(OR(BO$9="×",BO$10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〇")))</f>
        <v>△</v>
      </c>
      <c r="BP140" s="29" t="str">
        <f ca="1">IF(OR(BP$9="×",BP$10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〇")))</f>
        <v>△</v>
      </c>
      <c r="BQ140" s="29" t="str">
        <f ca="1">IF(OR(BQ$9="×",BQ$10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〇")))</f>
        <v>△</v>
      </c>
      <c r="BR140" s="29" t="str">
        <f ca="1">IF(OR(BR$9="×",BR$10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〇")))</f>
        <v>△</v>
      </c>
      <c r="BS140" s="28" t="str">
        <f ca="1">IF(OR(BS$9="×",BS$10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〇")))</f>
        <v>〇</v>
      </c>
      <c r="BT140" s="29" t="str">
        <f ca="1">IF(OR(BT$9="×",BT$10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〇")))</f>
        <v>〇</v>
      </c>
      <c r="BU140" s="29" t="str">
        <f ca="1">IF(OR(BU$9="×",BU$10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〇")))</f>
        <v>〇</v>
      </c>
      <c r="BV140" s="30" t="str">
        <f ca="1">IF(OR(BV$9="×",BV$10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〇")))</f>
        <v>〇</v>
      </c>
      <c r="BW140" s="29" t="str">
        <f ca="1">IF(OR(BW$9="×",BW$10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〇")))</f>
        <v>〇</v>
      </c>
      <c r="BX140" s="29" t="str">
        <f ca="1">IF(OR(BX$9="×",BX$10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〇")))</f>
        <v>〇</v>
      </c>
      <c r="BY140" s="29" t="str">
        <f ca="1">IF(OR(BY$9="×",BY$10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〇")))</f>
        <v>〇</v>
      </c>
      <c r="BZ140" s="29" t="str">
        <f ca="1">IF(OR(BZ$9="×",BZ$10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〇")))</f>
        <v>〇</v>
      </c>
      <c r="CA140" s="28" t="str">
        <f ca="1">IF(OR(CA$9="×",CA$10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〇")))</f>
        <v>△</v>
      </c>
      <c r="CB140" s="29" t="str">
        <f ca="1">IF(OR(CB$9="×",CB$10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〇")))</f>
        <v>△</v>
      </c>
      <c r="CC140" s="29" t="str">
        <f ca="1">IF(OR(CC$9="×",CC$10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〇")))</f>
        <v>△</v>
      </c>
      <c r="CD140" s="30" t="str">
        <f ca="1">IF(OR(CD$9="×",CD$10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〇")))</f>
        <v>△</v>
      </c>
      <c r="CE140" s="29" t="str">
        <f ca="1">IF(OR(CE$9="×",CE$10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〇")))</f>
        <v>△</v>
      </c>
      <c r="CF140" s="29" t="str">
        <f ca="1">IF(OR(CF$9="×",CF$10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〇")))</f>
        <v>△</v>
      </c>
      <c r="CG140" s="37" t="str">
        <f ca="1">IF(OR(CG$9="×",CG$10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〇")))</f>
        <v>△</v>
      </c>
      <c r="CH140" s="36" t="str">
        <f ca="1">IF(OR(CH$9="×",CH$10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〇")))</f>
        <v>△</v>
      </c>
      <c r="CI140" s="29" t="str">
        <f ca="1">IF(OR(CI$9="×",CI$10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〇")))</f>
        <v>△</v>
      </c>
      <c r="CJ140" s="29" t="str">
        <f ca="1">IF(OR(CJ$9="×",CJ$10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〇")))</f>
        <v>△</v>
      </c>
      <c r="CK140" s="29" t="str">
        <f ca="1">IF(OR(CK$9="×",CK$10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〇")))</f>
        <v>△</v>
      </c>
      <c r="CL140" s="29" t="str">
        <f ca="1">IF(OR(CL$9="×",CL$10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〇")))</f>
        <v>△</v>
      </c>
      <c r="CM140" s="29" t="str">
        <f ca="1">IF(OR(CM$9="×",CM$10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〇")))</f>
        <v>△</v>
      </c>
      <c r="CN140" s="29" t="str">
        <f ca="1">IF(OR(CN$9="×",CN$10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〇")))</f>
        <v>△</v>
      </c>
      <c r="CO140" s="29" t="str">
        <f ca="1">IF(OR(CO$9="×",CO$10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〇")))</f>
        <v>△</v>
      </c>
      <c r="CP140" s="29" t="str">
        <f ca="1">IF(OR(CP$9="×",CP$10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〇")))</f>
        <v>△</v>
      </c>
      <c r="CQ140" s="28" t="str">
        <f ca="1">IF(OR(CQ$9="×",CQ$10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〇")))</f>
        <v>〇</v>
      </c>
      <c r="CR140" s="29" t="str">
        <f ca="1">IF(OR(CR$9="×",CR$10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〇")))</f>
        <v>〇</v>
      </c>
      <c r="CS140" s="29" t="str">
        <f ca="1">IF(OR(CS$9="×",CS$10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〇")))</f>
        <v>〇</v>
      </c>
      <c r="CT140" s="30" t="str">
        <f ca="1">IF(OR(CT$9="×",CT$10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〇")))</f>
        <v>〇</v>
      </c>
      <c r="CU140" s="29" t="str">
        <f ca="1">IF(OR(CU$9="×",CU$10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〇")))</f>
        <v>〇</v>
      </c>
      <c r="CV140" s="29" t="str">
        <f ca="1">IF(OR(CV$9="×",CV$10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〇")))</f>
        <v>〇</v>
      </c>
      <c r="CW140" s="29" t="str">
        <f ca="1">IF(OR(CW$9="×",CW$10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〇")))</f>
        <v>〇</v>
      </c>
      <c r="CX140" s="29" t="str">
        <f ca="1">IF(OR(CX$9="×",CX$10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〇")))</f>
        <v>〇</v>
      </c>
      <c r="CY140" s="28" t="str">
        <f ca="1">IF(OR(CY$9="×",CY$10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〇")))</f>
        <v>△</v>
      </c>
      <c r="CZ140" s="29" t="str">
        <f ca="1">IF(OR(CZ$9="×",CZ$10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〇")))</f>
        <v>△</v>
      </c>
      <c r="DA140" s="29" t="str">
        <f ca="1">IF(OR(DA$9="×",DA$10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〇")))</f>
        <v>△</v>
      </c>
      <c r="DB140" s="30" t="str">
        <f ca="1">IF(OR(DB$9="×",DB$10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〇")))</f>
        <v>△</v>
      </c>
      <c r="DC140" s="29" t="str">
        <f ca="1">IF(OR(DC$9="×",DC$10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〇")))</f>
        <v>△</v>
      </c>
      <c r="DD140" s="29" t="str">
        <f ca="1">IF(OR(DD$9="×",DD$10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〇")))</f>
        <v>△</v>
      </c>
      <c r="DE140" s="37" t="str">
        <f ca="1">IF(OR(DE$9="×",DE$10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〇")))</f>
        <v>△</v>
      </c>
      <c r="DF140" s="36" t="str">
        <f ca="1">IF(OR(DF$9="×",DF$10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〇")))</f>
        <v>△</v>
      </c>
      <c r="DG140" s="29" t="str">
        <f ca="1">IF(OR(DG$9="×",DG$10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〇")))</f>
        <v>△</v>
      </c>
      <c r="DH140" s="29" t="str">
        <f ca="1">IF(OR(DH$9="×",DH$10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〇")))</f>
        <v>△</v>
      </c>
      <c r="DI140" s="29" t="str">
        <f ca="1">IF(OR(DI$9="×",DI$10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〇")))</f>
        <v>△</v>
      </c>
      <c r="DJ140" s="29" t="str">
        <f ca="1">IF(OR(DJ$9="×",DJ$10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〇")))</f>
        <v>△</v>
      </c>
      <c r="DK140" s="29" t="str">
        <f ca="1">IF(OR(DK$9="×",DK$10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〇")))</f>
        <v>△</v>
      </c>
      <c r="DL140" s="29" t="str">
        <f ca="1">IF(OR(DL$9="×",DL$10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〇")))</f>
        <v>△</v>
      </c>
      <c r="DM140" s="29" t="str">
        <f ca="1">IF(OR(DM$9="×",DM$10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〇")))</f>
        <v>△</v>
      </c>
      <c r="DN140" s="29" t="str">
        <f ca="1">IF(OR(DN$9="×",DN$10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〇")))</f>
        <v>△</v>
      </c>
      <c r="DO140" s="28" t="str">
        <f ca="1">IF(OR(DO$9="×",DO$10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〇")))</f>
        <v>〇</v>
      </c>
      <c r="DP140" s="29" t="str">
        <f ca="1">IF(OR(DP$9="×",DP$10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〇")))</f>
        <v>〇</v>
      </c>
      <c r="DQ140" s="29" t="str">
        <f ca="1">IF(OR(DQ$9="×",DQ$10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〇")))</f>
        <v>〇</v>
      </c>
      <c r="DR140" s="30" t="str">
        <f ca="1">IF(OR(DR$9="×",DR$10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〇")))</f>
        <v>〇</v>
      </c>
      <c r="DS140" s="29" t="str">
        <f ca="1">IF(OR(DS$9="×",DS$10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〇")))</f>
        <v>〇</v>
      </c>
      <c r="DT140" s="29" t="str">
        <f ca="1">IF(OR(DT$9="×",DT$10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〇")))</f>
        <v>〇</v>
      </c>
      <c r="DU140" s="29" t="str">
        <f ca="1">IF(OR(DU$9="×",DU$10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〇")))</f>
        <v>〇</v>
      </c>
      <c r="DV140" s="29" t="str">
        <f ca="1">IF(OR(DV$9="×",DV$10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〇")))</f>
        <v>〇</v>
      </c>
      <c r="DW140" s="28" t="str">
        <f ca="1">IF(OR(DW$9="×",DW$10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〇")))</f>
        <v>△</v>
      </c>
      <c r="DX140" s="29" t="str">
        <f ca="1">IF(OR(DX$9="×",DX$10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〇")))</f>
        <v>△</v>
      </c>
      <c r="DY140" s="29" t="str">
        <f ca="1">IF(OR(DY$9="×",DY$10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〇")))</f>
        <v>△</v>
      </c>
      <c r="DZ140" s="30" t="str">
        <f ca="1">IF(OR(DZ$9="×",DZ$10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〇")))</f>
        <v>△</v>
      </c>
      <c r="EA140" s="29" t="str">
        <f ca="1">IF(OR(EA$9="×",EA$10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〇")))</f>
        <v>△</v>
      </c>
      <c r="EB140" s="29" t="str">
        <f ca="1">IF(OR(EB$9="×",EB$10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〇")))</f>
        <v>△</v>
      </c>
      <c r="EC140" s="37" t="str">
        <f ca="1">IF(OR(EC$9="×",EC$10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〇")))</f>
        <v>△</v>
      </c>
      <c r="ED140" s="36" t="str">
        <f ca="1">IF(OR(ED$9="×",ED$10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〇")))</f>
        <v>×</v>
      </c>
      <c r="EE140" s="29" t="str">
        <f ca="1">IF(OR(EE$9="×",EE$10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〇")))</f>
        <v>×</v>
      </c>
      <c r="EF140" s="29" t="str">
        <f ca="1">IF(OR(EF$9="×",EF$10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〇")))</f>
        <v>×</v>
      </c>
      <c r="EG140" s="29" t="str">
        <f ca="1">IF(OR(EG$9="×",EG$10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〇")))</f>
        <v>×</v>
      </c>
      <c r="EH140" s="29" t="str">
        <f ca="1">IF(OR(EH$9="×",EH$10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〇")))</f>
        <v>×</v>
      </c>
      <c r="EI140" s="29" t="str">
        <f ca="1">IF(OR(EI$9="×",EI$10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〇")))</f>
        <v>×</v>
      </c>
      <c r="EJ140" s="29" t="str">
        <f ca="1">IF(OR(EJ$9="×",EJ$10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〇")))</f>
        <v>×</v>
      </c>
      <c r="EK140" s="29" t="str">
        <f ca="1">IF(OR(EK$9="×",EK$10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〇")))</f>
        <v>×</v>
      </c>
      <c r="EL140" s="29" t="str">
        <f ca="1">IF(OR(EL$9="×",EL$10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〇")))</f>
        <v>×</v>
      </c>
      <c r="EM140" s="28" t="str">
        <f ca="1">IF(OR(EM$9="×",EM$10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〇")))</f>
        <v>×</v>
      </c>
      <c r="EN140" s="29" t="str">
        <f ca="1">IF(OR(EN$9="×",EN$10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〇")))</f>
        <v>×</v>
      </c>
      <c r="EO140" s="29" t="str">
        <f ca="1">IF(OR(EO$9="×",EO$10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〇")))</f>
        <v>×</v>
      </c>
      <c r="EP140" s="30" t="str">
        <f ca="1">IF(OR(EP$9="×",EP$10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〇")))</f>
        <v>×</v>
      </c>
      <c r="EQ140" s="29" t="str">
        <f ca="1">IF(OR(EQ$9="×",EQ$10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〇")))</f>
        <v>×</v>
      </c>
      <c r="ER140" s="29" t="str">
        <f ca="1">IF(OR(ER$9="×",ER$10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〇")))</f>
        <v>×</v>
      </c>
      <c r="ES140" s="29" t="str">
        <f ca="1">IF(OR(ES$9="×",ES$10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〇")))</f>
        <v>×</v>
      </c>
      <c r="ET140" s="29" t="str">
        <f ca="1">IF(OR(ET$9="×",ET$10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〇")))</f>
        <v>×</v>
      </c>
      <c r="EU140" s="28" t="str">
        <f ca="1">IF(OR(EU$9="×",EU$10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〇")))</f>
        <v>×</v>
      </c>
      <c r="EV140" s="29" t="str">
        <f ca="1">IF(OR(EV$9="×",EV$10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〇")))</f>
        <v>×</v>
      </c>
      <c r="EW140" s="29" t="str">
        <f ca="1">IF(OR(EW$9="×",EW$10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〇")))</f>
        <v>×</v>
      </c>
      <c r="EX140" s="30" t="str">
        <f ca="1">IF(OR(EX$9="×",EX$10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〇")))</f>
        <v>×</v>
      </c>
      <c r="EY140" s="29" t="str">
        <f ca="1">IF(OR(EY$9="×",EY$10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〇")))</f>
        <v>×</v>
      </c>
      <c r="EZ140" s="29" t="str">
        <f ca="1">IF(OR(EZ$9="×",EZ$10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〇")))</f>
        <v>×</v>
      </c>
      <c r="FA140" s="37" t="str">
        <f ca="1">IF(OR(FA$9="×",FA$10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〇")))</f>
        <v>×</v>
      </c>
      <c r="FB140" s="36" t="str">
        <f ca="1">IF(OR(FB$9="×",FB$10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〇")))</f>
        <v>×</v>
      </c>
      <c r="FC140" s="29" t="str">
        <f ca="1">IF(OR(FC$9="×",FC$10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〇")))</f>
        <v>×</v>
      </c>
      <c r="FD140" s="29" t="str">
        <f ca="1">IF(OR(FD$9="×",FD$10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〇")))</f>
        <v>×</v>
      </c>
      <c r="FE140" s="29" t="str">
        <f ca="1">IF(OR(FE$9="×",FE$10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〇")))</f>
        <v>×</v>
      </c>
      <c r="FF140" s="29" t="str">
        <f ca="1">IF(OR(FF$9="×",FF$10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〇")))</f>
        <v>×</v>
      </c>
      <c r="FG140" s="29" t="str">
        <f ca="1">IF(OR(FG$9="×",FG$10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〇")))</f>
        <v>×</v>
      </c>
      <c r="FH140" s="29" t="str">
        <f ca="1">IF(OR(FH$9="×",FH$10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〇")))</f>
        <v>×</v>
      </c>
      <c r="FI140" s="29" t="str">
        <f ca="1">IF(OR(FI$9="×",FI$10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〇")))</f>
        <v>×</v>
      </c>
      <c r="FJ140" s="29" t="str">
        <f ca="1">IF(OR(FJ$9="×",FJ$10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〇")))</f>
        <v>×</v>
      </c>
      <c r="FK140" s="28" t="str">
        <f ca="1">IF(OR(FK$9="×",FK$10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〇")))</f>
        <v>×</v>
      </c>
      <c r="FL140" s="29" t="str">
        <f ca="1">IF(OR(FL$9="×",FL$10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〇")))</f>
        <v>×</v>
      </c>
      <c r="FM140" s="29" t="str">
        <f ca="1">IF(OR(FM$9="×",FM$10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〇")))</f>
        <v>×</v>
      </c>
      <c r="FN140" s="30" t="str">
        <f ca="1">IF(OR(FN$9="×",FN$10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〇")))</f>
        <v>×</v>
      </c>
      <c r="FO140" s="29" t="str">
        <f ca="1">IF(OR(FO$9="×",FO$10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〇")))</f>
        <v>×</v>
      </c>
      <c r="FP140" s="29" t="str">
        <f ca="1">IF(OR(FP$9="×",FP$10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〇")))</f>
        <v>×</v>
      </c>
      <c r="FQ140" s="29" t="str">
        <f ca="1">IF(OR(FQ$9="×",FQ$10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〇")))</f>
        <v>×</v>
      </c>
      <c r="FR140" s="29" t="str">
        <f ca="1">IF(OR(FR$9="×",FR$10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〇")))</f>
        <v>×</v>
      </c>
      <c r="FS140" s="28" t="str">
        <f ca="1">IF(OR(FS$9="×",FS$10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〇")))</f>
        <v>×</v>
      </c>
      <c r="FT140" s="29" t="str">
        <f ca="1">IF(OR(FT$9="×",FT$10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〇")))</f>
        <v>×</v>
      </c>
      <c r="FU140" s="29" t="str">
        <f ca="1">IF(OR(FU$9="×",FU$10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〇")))</f>
        <v>×</v>
      </c>
      <c r="FV140" s="30" t="str">
        <f ca="1">IF(OR(FV$9="×",FV$10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〇")))</f>
        <v>×</v>
      </c>
      <c r="FW140" s="29" t="str">
        <f ca="1">IF(OR(FW$9="×",FW$10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〇")))</f>
        <v>×</v>
      </c>
      <c r="FX140" s="29" t="str">
        <f ca="1">IF(OR(FX$9="×",FX$10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〇")))</f>
        <v>×</v>
      </c>
      <c r="FY140" s="37" t="str">
        <f ca="1">IF(OR(FY$9="×",FY$10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〇")))</f>
        <v>×</v>
      </c>
    </row>
    <row r="141" spans="1:181">
      <c r="A141" s="47"/>
      <c r="B141" s="79" t="s">
        <v>433</v>
      </c>
      <c r="C141" s="80"/>
      <c r="D141" s="11" t="s">
        <v>202</v>
      </c>
      <c r="E141" s="10" t="str">
        <f>INDEX(施設情報!$D$1:$D$1000,MATCH(D141,施設情報!$C$1:$C$1000,0))</f>
        <v>1</v>
      </c>
      <c r="F141" s="11" t="s">
        <v>275</v>
      </c>
      <c r="G141" s="8" t="str">
        <f t="shared" si="92"/>
        <v>053-46391</v>
      </c>
      <c r="H141" s="10" t="str">
        <f t="shared" si="93"/>
        <v>053-46392</v>
      </c>
      <c r="I141" s="10" t="str">
        <f t="shared" si="94"/>
        <v>053-46393</v>
      </c>
      <c r="J141" s="10" t="str">
        <f t="shared" si="95"/>
        <v>053-46394</v>
      </c>
      <c r="K141" s="10" t="str">
        <f t="shared" si="96"/>
        <v>053-46395</v>
      </c>
      <c r="L141" s="10" t="str">
        <f t="shared" si="97"/>
        <v>053-46396</v>
      </c>
      <c r="M141" s="10" t="str">
        <f t="shared" si="98"/>
        <v>053-46397</v>
      </c>
      <c r="N141" s="36" t="str">
        <f ca="1">IF(OR(N$9="×",N$10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〇")))</f>
        <v>△</v>
      </c>
      <c r="O141" s="29" t="str">
        <f ca="1">IF(OR(O$9="×",O$10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〇")))</f>
        <v>△</v>
      </c>
      <c r="P141" s="29" t="str">
        <f ca="1">IF(OR(P$9="×",P$10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〇")))</f>
        <v>△</v>
      </c>
      <c r="Q141" s="29" t="str">
        <f ca="1">IF(OR(Q$9="×",Q$10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〇")))</f>
        <v>△</v>
      </c>
      <c r="R141" s="29" t="str">
        <f ca="1">IF(OR(R$9="×",R$10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〇")))</f>
        <v>△</v>
      </c>
      <c r="S141" s="29" t="str">
        <f ca="1">IF(OR(S$9="×",S$10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〇")))</f>
        <v>△</v>
      </c>
      <c r="T141" s="29" t="str">
        <f ca="1">IF(OR(T$9="×",T$10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〇")))</f>
        <v>△</v>
      </c>
      <c r="U141" s="29" t="str">
        <f ca="1">IF(OR(U$9="×",U$10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〇")))</f>
        <v>△</v>
      </c>
      <c r="V141" s="29" t="str">
        <f ca="1">IF(OR(V$9="×",V$10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〇")))</f>
        <v>△</v>
      </c>
      <c r="W141" s="28" t="str">
        <f ca="1">IF(OR(W$9="×",W$10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〇")))</f>
        <v>〇</v>
      </c>
      <c r="X141" s="29" t="str">
        <f ca="1">IF(OR(X$9="×",X$10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〇")))</f>
        <v>〇</v>
      </c>
      <c r="Y141" s="29" t="str">
        <f ca="1">IF(OR(Y$9="×",Y$10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〇")))</f>
        <v>〇</v>
      </c>
      <c r="Z141" s="30" t="str">
        <f ca="1">IF(OR(Z$9="×",Z$10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〇")))</f>
        <v>〇</v>
      </c>
      <c r="AA141" s="29" t="str">
        <f ca="1">IF(OR(AA$9="×",AA$10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〇")))</f>
        <v>〇</v>
      </c>
      <c r="AB141" s="29" t="str">
        <f ca="1">IF(OR(AB$9="×",AB$10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〇")))</f>
        <v>〇</v>
      </c>
      <c r="AC141" s="29" t="str">
        <f ca="1">IF(OR(AC$9="×",AC$10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〇")))</f>
        <v>〇</v>
      </c>
      <c r="AD141" s="29" t="str">
        <f ca="1">IF(OR(AD$9="×",AD$10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〇")))</f>
        <v>〇</v>
      </c>
      <c r="AE141" s="28" t="str">
        <f ca="1">IF(OR(AE$9="×",AE$10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〇")))</f>
        <v>△</v>
      </c>
      <c r="AF141" s="29" t="str">
        <f ca="1">IF(OR(AF$9="×",AF$10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〇")))</f>
        <v>△</v>
      </c>
      <c r="AG141" s="29" t="str">
        <f ca="1">IF(OR(AG$9="×",AG$10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〇")))</f>
        <v>△</v>
      </c>
      <c r="AH141" s="30" t="str">
        <f ca="1">IF(OR(AH$9="×",AH$10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〇")))</f>
        <v>△</v>
      </c>
      <c r="AI141" s="29" t="str">
        <f ca="1">IF(OR(AI$9="×",AI$10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〇")))</f>
        <v>△</v>
      </c>
      <c r="AJ141" s="29" t="str">
        <f ca="1">IF(OR(AJ$9="×",AJ$10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〇")))</f>
        <v>△</v>
      </c>
      <c r="AK141" s="37" t="str">
        <f ca="1">IF(OR(AK$9="×",AK$10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〇")))</f>
        <v>△</v>
      </c>
      <c r="AL141" s="36" t="str">
        <f ca="1">IF(OR(AL$9="×",AL$10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〇")))</f>
        <v>△</v>
      </c>
      <c r="AM141" s="29" t="str">
        <f ca="1">IF(OR(AM$9="×",AM$10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〇")))</f>
        <v>△</v>
      </c>
      <c r="AN141" s="29" t="str">
        <f ca="1">IF(OR(AN$9="×",AN$10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〇")))</f>
        <v>△</v>
      </c>
      <c r="AO141" s="29" t="str">
        <f ca="1">IF(OR(AO$9="×",AO$10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〇")))</f>
        <v>△</v>
      </c>
      <c r="AP141" s="29" t="str">
        <f ca="1">IF(OR(AP$9="×",AP$10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〇")))</f>
        <v>△</v>
      </c>
      <c r="AQ141" s="29" t="str">
        <f ca="1">IF(OR(AQ$9="×",AQ$10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〇")))</f>
        <v>△</v>
      </c>
      <c r="AR141" s="29" t="str">
        <f ca="1">IF(OR(AR$9="×",AR$10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〇")))</f>
        <v>△</v>
      </c>
      <c r="AS141" s="29" t="str">
        <f ca="1">IF(OR(AS$9="×",AS$10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〇")))</f>
        <v>△</v>
      </c>
      <c r="AT141" s="29" t="str">
        <f ca="1">IF(OR(AT$9="×",AT$10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〇")))</f>
        <v>△</v>
      </c>
      <c r="AU141" s="28" t="str">
        <f ca="1">IF(OR(AU$9="×",AU$10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〇")))</f>
        <v>〇</v>
      </c>
      <c r="AV141" s="29" t="str">
        <f ca="1">IF(OR(AV$9="×",AV$10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〇")))</f>
        <v>〇</v>
      </c>
      <c r="AW141" s="29" t="str">
        <f ca="1">IF(OR(AW$9="×",AW$10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〇")))</f>
        <v>〇</v>
      </c>
      <c r="AX141" s="30" t="str">
        <f ca="1">IF(OR(AX$9="×",AX$10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〇")))</f>
        <v>〇</v>
      </c>
      <c r="AY141" s="29" t="str">
        <f ca="1">IF(OR(AY$9="×",AY$10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〇")))</f>
        <v>〇</v>
      </c>
      <c r="AZ141" s="29" t="str">
        <f ca="1">IF(OR(AZ$9="×",AZ$10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〇")))</f>
        <v>〇</v>
      </c>
      <c r="BA141" s="29" t="str">
        <f ca="1">IF(OR(BA$9="×",BA$10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〇")))</f>
        <v>〇</v>
      </c>
      <c r="BB141" s="29" t="str">
        <f ca="1">IF(OR(BB$9="×",BB$10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〇")))</f>
        <v>〇</v>
      </c>
      <c r="BC141" s="28" t="str">
        <f ca="1">IF(OR(BC$9="×",BC$10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〇")))</f>
        <v>△</v>
      </c>
      <c r="BD141" s="29" t="str">
        <f ca="1">IF(OR(BD$9="×",BD$10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〇")))</f>
        <v>△</v>
      </c>
      <c r="BE141" s="29" t="str">
        <f ca="1">IF(OR(BE$9="×",BE$10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〇")))</f>
        <v>△</v>
      </c>
      <c r="BF141" s="30" t="str">
        <f ca="1">IF(OR(BF$9="×",BF$10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〇")))</f>
        <v>△</v>
      </c>
      <c r="BG141" s="29" t="str">
        <f ca="1">IF(OR(BG$9="×",BG$10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〇")))</f>
        <v>△</v>
      </c>
      <c r="BH141" s="29" t="str">
        <f ca="1">IF(OR(BH$9="×",BH$10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〇")))</f>
        <v>△</v>
      </c>
      <c r="BI141" s="37" t="str">
        <f ca="1">IF(OR(BI$9="×",BI$10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〇")))</f>
        <v>△</v>
      </c>
      <c r="BJ141" s="36" t="str">
        <f ca="1">IF(OR(BJ$9="×",BJ$10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〇")))</f>
        <v>△</v>
      </c>
      <c r="BK141" s="29" t="str">
        <f ca="1">IF(OR(BK$9="×",BK$10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〇")))</f>
        <v>△</v>
      </c>
      <c r="BL141" s="29" t="str">
        <f ca="1">IF(OR(BL$9="×",BL$10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〇")))</f>
        <v>△</v>
      </c>
      <c r="BM141" s="29" t="str">
        <f ca="1">IF(OR(BM$9="×",BM$10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〇")))</f>
        <v>△</v>
      </c>
      <c r="BN141" s="29" t="str">
        <f ca="1">IF(OR(BN$9="×",BN$10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〇")))</f>
        <v>△</v>
      </c>
      <c r="BO141" s="29" t="str">
        <f ca="1">IF(OR(BO$9="×",BO$10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〇")))</f>
        <v>△</v>
      </c>
      <c r="BP141" s="29" t="str">
        <f ca="1">IF(OR(BP$9="×",BP$10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〇")))</f>
        <v>△</v>
      </c>
      <c r="BQ141" s="29" t="str">
        <f ca="1">IF(OR(BQ$9="×",BQ$10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〇")))</f>
        <v>△</v>
      </c>
      <c r="BR141" s="29" t="str">
        <f ca="1">IF(OR(BR$9="×",BR$10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〇")))</f>
        <v>△</v>
      </c>
      <c r="BS141" s="28" t="str">
        <f ca="1">IF(OR(BS$9="×",BS$10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〇")))</f>
        <v>〇</v>
      </c>
      <c r="BT141" s="29" t="str">
        <f ca="1">IF(OR(BT$9="×",BT$10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〇")))</f>
        <v>〇</v>
      </c>
      <c r="BU141" s="29" t="str">
        <f ca="1">IF(OR(BU$9="×",BU$10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〇")))</f>
        <v>〇</v>
      </c>
      <c r="BV141" s="30" t="str">
        <f ca="1">IF(OR(BV$9="×",BV$10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〇")))</f>
        <v>〇</v>
      </c>
      <c r="BW141" s="29" t="str">
        <f ca="1">IF(OR(BW$9="×",BW$10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〇")))</f>
        <v>〇</v>
      </c>
      <c r="BX141" s="29" t="str">
        <f ca="1">IF(OR(BX$9="×",BX$10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〇")))</f>
        <v>〇</v>
      </c>
      <c r="BY141" s="29" t="str">
        <f ca="1">IF(OR(BY$9="×",BY$10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〇")))</f>
        <v>〇</v>
      </c>
      <c r="BZ141" s="29" t="str">
        <f ca="1">IF(OR(BZ$9="×",BZ$10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〇")))</f>
        <v>〇</v>
      </c>
      <c r="CA141" s="28" t="str">
        <f ca="1">IF(OR(CA$9="×",CA$10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〇")))</f>
        <v>△</v>
      </c>
      <c r="CB141" s="29" t="str">
        <f ca="1">IF(OR(CB$9="×",CB$10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〇")))</f>
        <v>△</v>
      </c>
      <c r="CC141" s="29" t="str">
        <f ca="1">IF(OR(CC$9="×",CC$10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〇")))</f>
        <v>△</v>
      </c>
      <c r="CD141" s="30" t="str">
        <f ca="1">IF(OR(CD$9="×",CD$10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〇")))</f>
        <v>△</v>
      </c>
      <c r="CE141" s="29" t="str">
        <f ca="1">IF(OR(CE$9="×",CE$10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〇")))</f>
        <v>△</v>
      </c>
      <c r="CF141" s="29" t="str">
        <f ca="1">IF(OR(CF$9="×",CF$10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〇")))</f>
        <v>△</v>
      </c>
      <c r="CG141" s="37" t="str">
        <f ca="1">IF(OR(CG$9="×",CG$10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〇")))</f>
        <v>△</v>
      </c>
      <c r="CH141" s="36" t="str">
        <f ca="1">IF(OR(CH$9="×",CH$10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〇")))</f>
        <v>△</v>
      </c>
      <c r="CI141" s="29" t="str">
        <f ca="1">IF(OR(CI$9="×",CI$10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〇")))</f>
        <v>△</v>
      </c>
      <c r="CJ141" s="29" t="str">
        <f ca="1">IF(OR(CJ$9="×",CJ$10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〇")))</f>
        <v>△</v>
      </c>
      <c r="CK141" s="29" t="str">
        <f ca="1">IF(OR(CK$9="×",CK$10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〇")))</f>
        <v>△</v>
      </c>
      <c r="CL141" s="29" t="str">
        <f ca="1">IF(OR(CL$9="×",CL$10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〇")))</f>
        <v>△</v>
      </c>
      <c r="CM141" s="29" t="str">
        <f ca="1">IF(OR(CM$9="×",CM$10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〇")))</f>
        <v>△</v>
      </c>
      <c r="CN141" s="29" t="str">
        <f ca="1">IF(OR(CN$9="×",CN$10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〇")))</f>
        <v>△</v>
      </c>
      <c r="CO141" s="29" t="str">
        <f ca="1">IF(OR(CO$9="×",CO$10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〇")))</f>
        <v>△</v>
      </c>
      <c r="CP141" s="29" t="str">
        <f ca="1">IF(OR(CP$9="×",CP$10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〇")))</f>
        <v>△</v>
      </c>
      <c r="CQ141" s="28" t="str">
        <f ca="1">IF(OR(CQ$9="×",CQ$10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〇")))</f>
        <v>〇</v>
      </c>
      <c r="CR141" s="29" t="str">
        <f ca="1">IF(OR(CR$9="×",CR$10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〇")))</f>
        <v>〇</v>
      </c>
      <c r="CS141" s="29" t="str">
        <f ca="1">IF(OR(CS$9="×",CS$10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〇")))</f>
        <v>〇</v>
      </c>
      <c r="CT141" s="30" t="str">
        <f ca="1">IF(OR(CT$9="×",CT$10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〇")))</f>
        <v>〇</v>
      </c>
      <c r="CU141" s="29" t="str">
        <f ca="1">IF(OR(CU$9="×",CU$10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〇")))</f>
        <v>〇</v>
      </c>
      <c r="CV141" s="29" t="str">
        <f ca="1">IF(OR(CV$9="×",CV$10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〇")))</f>
        <v>〇</v>
      </c>
      <c r="CW141" s="29" t="str">
        <f ca="1">IF(OR(CW$9="×",CW$10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〇")))</f>
        <v>〇</v>
      </c>
      <c r="CX141" s="29" t="str">
        <f ca="1">IF(OR(CX$9="×",CX$10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〇")))</f>
        <v>〇</v>
      </c>
      <c r="CY141" s="28" t="str">
        <f ca="1">IF(OR(CY$9="×",CY$10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〇")))</f>
        <v>△</v>
      </c>
      <c r="CZ141" s="29" t="str">
        <f ca="1">IF(OR(CZ$9="×",CZ$10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〇")))</f>
        <v>△</v>
      </c>
      <c r="DA141" s="29" t="str">
        <f ca="1">IF(OR(DA$9="×",DA$10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〇")))</f>
        <v>△</v>
      </c>
      <c r="DB141" s="30" t="str">
        <f ca="1">IF(OR(DB$9="×",DB$10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〇")))</f>
        <v>△</v>
      </c>
      <c r="DC141" s="29" t="str">
        <f ca="1">IF(OR(DC$9="×",DC$10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〇")))</f>
        <v>△</v>
      </c>
      <c r="DD141" s="29" t="str">
        <f ca="1">IF(OR(DD$9="×",DD$10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〇")))</f>
        <v>△</v>
      </c>
      <c r="DE141" s="37" t="str">
        <f ca="1">IF(OR(DE$9="×",DE$10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〇")))</f>
        <v>△</v>
      </c>
      <c r="DF141" s="36" t="str">
        <f ca="1">IF(OR(DF$9="×",DF$10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〇")))</f>
        <v>△</v>
      </c>
      <c r="DG141" s="29" t="str">
        <f ca="1">IF(OR(DG$9="×",DG$10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〇")))</f>
        <v>△</v>
      </c>
      <c r="DH141" s="29" t="str">
        <f ca="1">IF(OR(DH$9="×",DH$10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〇")))</f>
        <v>△</v>
      </c>
      <c r="DI141" s="29" t="str">
        <f ca="1">IF(OR(DI$9="×",DI$10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〇")))</f>
        <v>△</v>
      </c>
      <c r="DJ141" s="29" t="str">
        <f ca="1">IF(OR(DJ$9="×",DJ$10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〇")))</f>
        <v>△</v>
      </c>
      <c r="DK141" s="29" t="str">
        <f ca="1">IF(OR(DK$9="×",DK$10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〇")))</f>
        <v>△</v>
      </c>
      <c r="DL141" s="29" t="str">
        <f ca="1">IF(OR(DL$9="×",DL$10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〇")))</f>
        <v>△</v>
      </c>
      <c r="DM141" s="29" t="str">
        <f ca="1">IF(OR(DM$9="×",DM$10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〇")))</f>
        <v>△</v>
      </c>
      <c r="DN141" s="29" t="str">
        <f ca="1">IF(OR(DN$9="×",DN$10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〇")))</f>
        <v>△</v>
      </c>
      <c r="DO141" s="28" t="str">
        <f ca="1">IF(OR(DO$9="×",DO$10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〇")))</f>
        <v>〇</v>
      </c>
      <c r="DP141" s="29" t="str">
        <f ca="1">IF(OR(DP$9="×",DP$10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〇")))</f>
        <v>〇</v>
      </c>
      <c r="DQ141" s="29" t="str">
        <f ca="1">IF(OR(DQ$9="×",DQ$10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〇")))</f>
        <v>〇</v>
      </c>
      <c r="DR141" s="30" t="str">
        <f ca="1">IF(OR(DR$9="×",DR$10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〇")))</f>
        <v>〇</v>
      </c>
      <c r="DS141" s="29" t="str">
        <f ca="1">IF(OR(DS$9="×",DS$10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〇")))</f>
        <v>〇</v>
      </c>
      <c r="DT141" s="29" t="str">
        <f ca="1">IF(OR(DT$9="×",DT$10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〇")))</f>
        <v>〇</v>
      </c>
      <c r="DU141" s="29" t="str">
        <f ca="1">IF(OR(DU$9="×",DU$10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〇")))</f>
        <v>〇</v>
      </c>
      <c r="DV141" s="29" t="str">
        <f ca="1">IF(OR(DV$9="×",DV$10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〇")))</f>
        <v>〇</v>
      </c>
      <c r="DW141" s="28" t="str">
        <f ca="1">IF(OR(DW$9="×",DW$10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〇")))</f>
        <v>△</v>
      </c>
      <c r="DX141" s="29" t="str">
        <f ca="1">IF(OR(DX$9="×",DX$10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〇")))</f>
        <v>△</v>
      </c>
      <c r="DY141" s="29" t="str">
        <f ca="1">IF(OR(DY$9="×",DY$10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〇")))</f>
        <v>△</v>
      </c>
      <c r="DZ141" s="30" t="str">
        <f ca="1">IF(OR(DZ$9="×",DZ$10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〇")))</f>
        <v>△</v>
      </c>
      <c r="EA141" s="29" t="str">
        <f ca="1">IF(OR(EA$9="×",EA$10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〇")))</f>
        <v>△</v>
      </c>
      <c r="EB141" s="29" t="str">
        <f ca="1">IF(OR(EB$9="×",EB$10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〇")))</f>
        <v>△</v>
      </c>
      <c r="EC141" s="37" t="str">
        <f ca="1">IF(OR(EC$9="×",EC$10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〇")))</f>
        <v>△</v>
      </c>
      <c r="ED141" s="36" t="str">
        <f ca="1">IF(OR(ED$9="×",ED$10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〇")))</f>
        <v>×</v>
      </c>
      <c r="EE141" s="29" t="str">
        <f ca="1">IF(OR(EE$9="×",EE$10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〇")))</f>
        <v>×</v>
      </c>
      <c r="EF141" s="29" t="str">
        <f ca="1">IF(OR(EF$9="×",EF$10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〇")))</f>
        <v>×</v>
      </c>
      <c r="EG141" s="29" t="str">
        <f ca="1">IF(OR(EG$9="×",EG$10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〇")))</f>
        <v>×</v>
      </c>
      <c r="EH141" s="29" t="str">
        <f ca="1">IF(OR(EH$9="×",EH$10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〇")))</f>
        <v>×</v>
      </c>
      <c r="EI141" s="29" t="str">
        <f ca="1">IF(OR(EI$9="×",EI$10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〇")))</f>
        <v>×</v>
      </c>
      <c r="EJ141" s="29" t="str">
        <f ca="1">IF(OR(EJ$9="×",EJ$10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〇")))</f>
        <v>×</v>
      </c>
      <c r="EK141" s="29" t="str">
        <f ca="1">IF(OR(EK$9="×",EK$10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〇")))</f>
        <v>×</v>
      </c>
      <c r="EL141" s="29" t="str">
        <f ca="1">IF(OR(EL$9="×",EL$10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〇")))</f>
        <v>×</v>
      </c>
      <c r="EM141" s="28" t="str">
        <f ca="1">IF(OR(EM$9="×",EM$10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〇")))</f>
        <v>×</v>
      </c>
      <c r="EN141" s="29" t="str">
        <f ca="1">IF(OR(EN$9="×",EN$10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〇")))</f>
        <v>×</v>
      </c>
      <c r="EO141" s="29" t="str">
        <f ca="1">IF(OR(EO$9="×",EO$10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〇")))</f>
        <v>×</v>
      </c>
      <c r="EP141" s="30" t="str">
        <f ca="1">IF(OR(EP$9="×",EP$10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〇")))</f>
        <v>×</v>
      </c>
      <c r="EQ141" s="29" t="str">
        <f ca="1">IF(OR(EQ$9="×",EQ$10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〇")))</f>
        <v>×</v>
      </c>
      <c r="ER141" s="29" t="str">
        <f ca="1">IF(OR(ER$9="×",ER$10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〇")))</f>
        <v>×</v>
      </c>
      <c r="ES141" s="29" t="str">
        <f ca="1">IF(OR(ES$9="×",ES$10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〇")))</f>
        <v>×</v>
      </c>
      <c r="ET141" s="29" t="str">
        <f ca="1">IF(OR(ET$9="×",ET$10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〇")))</f>
        <v>×</v>
      </c>
      <c r="EU141" s="28" t="str">
        <f ca="1">IF(OR(EU$9="×",EU$10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〇")))</f>
        <v>×</v>
      </c>
      <c r="EV141" s="29" t="str">
        <f ca="1">IF(OR(EV$9="×",EV$10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〇")))</f>
        <v>×</v>
      </c>
      <c r="EW141" s="29" t="str">
        <f ca="1">IF(OR(EW$9="×",EW$10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〇")))</f>
        <v>×</v>
      </c>
      <c r="EX141" s="30" t="str">
        <f ca="1">IF(OR(EX$9="×",EX$10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〇")))</f>
        <v>×</v>
      </c>
      <c r="EY141" s="29" t="str">
        <f ca="1">IF(OR(EY$9="×",EY$10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〇")))</f>
        <v>×</v>
      </c>
      <c r="EZ141" s="29" t="str">
        <f ca="1">IF(OR(EZ$9="×",EZ$10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〇")))</f>
        <v>×</v>
      </c>
      <c r="FA141" s="37" t="str">
        <f ca="1">IF(OR(FA$9="×",FA$10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〇")))</f>
        <v>×</v>
      </c>
      <c r="FB141" s="36" t="str">
        <f ca="1">IF(OR(FB$9="×",FB$10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〇")))</f>
        <v>×</v>
      </c>
      <c r="FC141" s="29" t="str">
        <f ca="1">IF(OR(FC$9="×",FC$10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〇")))</f>
        <v>×</v>
      </c>
      <c r="FD141" s="29" t="str">
        <f ca="1">IF(OR(FD$9="×",FD$10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〇")))</f>
        <v>×</v>
      </c>
      <c r="FE141" s="29" t="str">
        <f ca="1">IF(OR(FE$9="×",FE$10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〇")))</f>
        <v>×</v>
      </c>
      <c r="FF141" s="29" t="str">
        <f ca="1">IF(OR(FF$9="×",FF$10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〇")))</f>
        <v>×</v>
      </c>
      <c r="FG141" s="29" t="str">
        <f ca="1">IF(OR(FG$9="×",FG$10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〇")))</f>
        <v>×</v>
      </c>
      <c r="FH141" s="29" t="str">
        <f ca="1">IF(OR(FH$9="×",FH$10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〇")))</f>
        <v>×</v>
      </c>
      <c r="FI141" s="29" t="str">
        <f ca="1">IF(OR(FI$9="×",FI$10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〇")))</f>
        <v>×</v>
      </c>
      <c r="FJ141" s="29" t="str">
        <f ca="1">IF(OR(FJ$9="×",FJ$10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〇")))</f>
        <v>×</v>
      </c>
      <c r="FK141" s="28" t="str">
        <f ca="1">IF(OR(FK$9="×",FK$10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〇")))</f>
        <v>×</v>
      </c>
      <c r="FL141" s="29" t="str">
        <f ca="1">IF(OR(FL$9="×",FL$10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〇")))</f>
        <v>×</v>
      </c>
      <c r="FM141" s="29" t="str">
        <f ca="1">IF(OR(FM$9="×",FM$10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〇")))</f>
        <v>×</v>
      </c>
      <c r="FN141" s="30" t="str">
        <f ca="1">IF(OR(FN$9="×",FN$10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〇")))</f>
        <v>×</v>
      </c>
      <c r="FO141" s="29" t="str">
        <f ca="1">IF(OR(FO$9="×",FO$10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〇")))</f>
        <v>×</v>
      </c>
      <c r="FP141" s="29" t="str">
        <f ca="1">IF(OR(FP$9="×",FP$10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〇")))</f>
        <v>×</v>
      </c>
      <c r="FQ141" s="29" t="str">
        <f ca="1">IF(OR(FQ$9="×",FQ$10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〇")))</f>
        <v>×</v>
      </c>
      <c r="FR141" s="29" t="str">
        <f ca="1">IF(OR(FR$9="×",FR$10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〇")))</f>
        <v>×</v>
      </c>
      <c r="FS141" s="28" t="str">
        <f ca="1">IF(OR(FS$9="×",FS$10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〇")))</f>
        <v>×</v>
      </c>
      <c r="FT141" s="29" t="str">
        <f ca="1">IF(OR(FT$9="×",FT$10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〇")))</f>
        <v>×</v>
      </c>
      <c r="FU141" s="29" t="str">
        <f ca="1">IF(OR(FU$9="×",FU$10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〇")))</f>
        <v>×</v>
      </c>
      <c r="FV141" s="30" t="str">
        <f ca="1">IF(OR(FV$9="×",FV$10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〇")))</f>
        <v>×</v>
      </c>
      <c r="FW141" s="29" t="str">
        <f ca="1">IF(OR(FW$9="×",FW$10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〇")))</f>
        <v>×</v>
      </c>
      <c r="FX141" s="29" t="str">
        <f ca="1">IF(OR(FX$9="×",FX$10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〇")))</f>
        <v>×</v>
      </c>
      <c r="FY141" s="37" t="str">
        <f ca="1">IF(OR(FY$9="×",FY$10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〇")))</f>
        <v>×</v>
      </c>
    </row>
    <row r="142" spans="1:181">
      <c r="B142" s="207" t="s">
        <v>480</v>
      </c>
      <c r="N142" t="str">
        <f ca="1">IF(COUNTIF(N$143:N$144,"×")&lt;&gt;0,"×","-")</f>
        <v>-</v>
      </c>
      <c r="O142" t="str">
        <f t="shared" ref="O142:BZ142" ca="1" si="99">IF(COUNTIF(O$143:O$144,"×")&lt;&gt;0,"×","-")</f>
        <v>-</v>
      </c>
      <c r="P142" t="str">
        <f t="shared" ca="1" si="99"/>
        <v>-</v>
      </c>
      <c r="Q142" t="str">
        <f t="shared" ca="1" si="99"/>
        <v>-</v>
      </c>
      <c r="R142" t="str">
        <f t="shared" ca="1" si="99"/>
        <v>-</v>
      </c>
      <c r="S142" t="str">
        <f t="shared" ca="1" si="99"/>
        <v>-</v>
      </c>
      <c r="T142" t="str">
        <f t="shared" ca="1" si="99"/>
        <v>-</v>
      </c>
      <c r="U142" t="str">
        <f t="shared" ca="1" si="99"/>
        <v>-</v>
      </c>
      <c r="V142" t="str">
        <f t="shared" ca="1" si="99"/>
        <v>-</v>
      </c>
      <c r="W142" t="str">
        <f t="shared" ca="1" si="99"/>
        <v>-</v>
      </c>
      <c r="X142" t="str">
        <f t="shared" ca="1" si="99"/>
        <v>-</v>
      </c>
      <c r="Y142" t="str">
        <f t="shared" ca="1" si="99"/>
        <v>-</v>
      </c>
      <c r="Z142" t="str">
        <f t="shared" ca="1" si="99"/>
        <v>-</v>
      </c>
      <c r="AA142" t="str">
        <f t="shared" ca="1" si="99"/>
        <v>-</v>
      </c>
      <c r="AB142" t="str">
        <f t="shared" ca="1" si="99"/>
        <v>-</v>
      </c>
      <c r="AC142" t="str">
        <f t="shared" ca="1" si="99"/>
        <v>-</v>
      </c>
      <c r="AD142" t="str">
        <f t="shared" ca="1" si="99"/>
        <v>-</v>
      </c>
      <c r="AE142" t="str">
        <f t="shared" ca="1" si="99"/>
        <v>-</v>
      </c>
      <c r="AF142" t="str">
        <f t="shared" ca="1" si="99"/>
        <v>-</v>
      </c>
      <c r="AG142" t="str">
        <f t="shared" ca="1" si="99"/>
        <v>-</v>
      </c>
      <c r="AH142" t="str">
        <f t="shared" ca="1" si="99"/>
        <v>-</v>
      </c>
      <c r="AI142" t="str">
        <f t="shared" ca="1" si="99"/>
        <v>-</v>
      </c>
      <c r="AJ142" t="str">
        <f t="shared" ca="1" si="99"/>
        <v>-</v>
      </c>
      <c r="AK142" t="str">
        <f t="shared" ca="1" si="99"/>
        <v>-</v>
      </c>
      <c r="AL142" t="str">
        <f t="shared" ca="1" si="99"/>
        <v>-</v>
      </c>
      <c r="AM142" t="str">
        <f t="shared" ca="1" si="99"/>
        <v>-</v>
      </c>
      <c r="AN142" t="str">
        <f t="shared" ca="1" si="99"/>
        <v>-</v>
      </c>
      <c r="AO142" t="str">
        <f t="shared" ca="1" si="99"/>
        <v>-</v>
      </c>
      <c r="AP142" t="str">
        <f t="shared" ca="1" si="99"/>
        <v>-</v>
      </c>
      <c r="AQ142" t="str">
        <f t="shared" ca="1" si="99"/>
        <v>-</v>
      </c>
      <c r="AR142" t="str">
        <f t="shared" ca="1" si="99"/>
        <v>-</v>
      </c>
      <c r="AS142" t="str">
        <f t="shared" ca="1" si="99"/>
        <v>-</v>
      </c>
      <c r="AT142" t="str">
        <f t="shared" ca="1" si="99"/>
        <v>-</v>
      </c>
      <c r="AU142" t="str">
        <f t="shared" ca="1" si="99"/>
        <v>-</v>
      </c>
      <c r="AV142" t="str">
        <f t="shared" ca="1" si="99"/>
        <v>-</v>
      </c>
      <c r="AW142" t="str">
        <f t="shared" ca="1" si="99"/>
        <v>-</v>
      </c>
      <c r="AX142" t="str">
        <f t="shared" ca="1" si="99"/>
        <v>-</v>
      </c>
      <c r="AY142" t="str">
        <f t="shared" ca="1" si="99"/>
        <v>-</v>
      </c>
      <c r="AZ142" t="str">
        <f t="shared" ca="1" si="99"/>
        <v>-</v>
      </c>
      <c r="BA142" t="str">
        <f t="shared" ca="1" si="99"/>
        <v>-</v>
      </c>
      <c r="BB142" t="str">
        <f t="shared" ca="1" si="99"/>
        <v>-</v>
      </c>
      <c r="BC142" t="str">
        <f t="shared" ca="1" si="99"/>
        <v>-</v>
      </c>
      <c r="BD142" t="str">
        <f t="shared" ca="1" si="99"/>
        <v>-</v>
      </c>
      <c r="BE142" t="str">
        <f t="shared" ca="1" si="99"/>
        <v>-</v>
      </c>
      <c r="BF142" t="str">
        <f t="shared" ca="1" si="99"/>
        <v>-</v>
      </c>
      <c r="BG142" t="str">
        <f t="shared" ca="1" si="99"/>
        <v>-</v>
      </c>
      <c r="BH142" t="str">
        <f t="shared" ca="1" si="99"/>
        <v>-</v>
      </c>
      <c r="BI142" t="str">
        <f t="shared" ca="1" si="99"/>
        <v>-</v>
      </c>
      <c r="BJ142" t="str">
        <f t="shared" ca="1" si="99"/>
        <v>-</v>
      </c>
      <c r="BK142" t="str">
        <f t="shared" ca="1" si="99"/>
        <v>-</v>
      </c>
      <c r="BL142" t="str">
        <f t="shared" ca="1" si="99"/>
        <v>-</v>
      </c>
      <c r="BM142" t="str">
        <f t="shared" ca="1" si="99"/>
        <v>-</v>
      </c>
      <c r="BN142" t="str">
        <f t="shared" ca="1" si="99"/>
        <v>-</v>
      </c>
      <c r="BO142" t="str">
        <f t="shared" ca="1" si="99"/>
        <v>-</v>
      </c>
      <c r="BP142" t="str">
        <f t="shared" ca="1" si="99"/>
        <v>-</v>
      </c>
      <c r="BQ142" t="str">
        <f t="shared" ca="1" si="99"/>
        <v>-</v>
      </c>
      <c r="BR142" t="str">
        <f t="shared" ca="1" si="99"/>
        <v>-</v>
      </c>
      <c r="BS142" t="str">
        <f t="shared" ca="1" si="99"/>
        <v>-</v>
      </c>
      <c r="BT142" t="str">
        <f t="shared" ca="1" si="99"/>
        <v>-</v>
      </c>
      <c r="BU142" t="str">
        <f t="shared" ca="1" si="99"/>
        <v>-</v>
      </c>
      <c r="BV142" t="str">
        <f t="shared" ca="1" si="99"/>
        <v>-</v>
      </c>
      <c r="BW142" t="str">
        <f t="shared" ca="1" si="99"/>
        <v>-</v>
      </c>
      <c r="BX142" t="str">
        <f t="shared" ca="1" si="99"/>
        <v>-</v>
      </c>
      <c r="BY142" t="str">
        <f t="shared" ca="1" si="99"/>
        <v>-</v>
      </c>
      <c r="BZ142" t="str">
        <f t="shared" ca="1" si="99"/>
        <v>-</v>
      </c>
      <c r="CA142" t="str">
        <f t="shared" ref="CA142:EL142" ca="1" si="100">IF(COUNTIF(CA$143:CA$144,"×")&lt;&gt;0,"×","-")</f>
        <v>-</v>
      </c>
      <c r="CB142" t="str">
        <f t="shared" ca="1" si="100"/>
        <v>-</v>
      </c>
      <c r="CC142" t="str">
        <f t="shared" ca="1" si="100"/>
        <v>-</v>
      </c>
      <c r="CD142" t="str">
        <f t="shared" ca="1" si="100"/>
        <v>-</v>
      </c>
      <c r="CE142" t="str">
        <f t="shared" ca="1" si="100"/>
        <v>-</v>
      </c>
      <c r="CF142" t="str">
        <f t="shared" ca="1" si="100"/>
        <v>-</v>
      </c>
      <c r="CG142" t="str">
        <f t="shared" ca="1" si="100"/>
        <v>-</v>
      </c>
      <c r="CH142" t="str">
        <f t="shared" ca="1" si="100"/>
        <v>-</v>
      </c>
      <c r="CI142" t="str">
        <f t="shared" ca="1" si="100"/>
        <v>-</v>
      </c>
      <c r="CJ142" t="str">
        <f t="shared" ca="1" si="100"/>
        <v>-</v>
      </c>
      <c r="CK142" t="str">
        <f t="shared" ca="1" si="100"/>
        <v>-</v>
      </c>
      <c r="CL142" t="str">
        <f t="shared" ca="1" si="100"/>
        <v>-</v>
      </c>
      <c r="CM142" t="str">
        <f t="shared" ca="1" si="100"/>
        <v>-</v>
      </c>
      <c r="CN142" t="str">
        <f t="shared" ca="1" si="100"/>
        <v>-</v>
      </c>
      <c r="CO142" t="str">
        <f t="shared" ca="1" si="100"/>
        <v>-</v>
      </c>
      <c r="CP142" t="str">
        <f t="shared" ca="1" si="100"/>
        <v>-</v>
      </c>
      <c r="CQ142" t="str">
        <f t="shared" ca="1" si="100"/>
        <v>-</v>
      </c>
      <c r="CR142" t="str">
        <f t="shared" ca="1" si="100"/>
        <v>-</v>
      </c>
      <c r="CS142" t="str">
        <f t="shared" ca="1" si="100"/>
        <v>-</v>
      </c>
      <c r="CT142" t="str">
        <f t="shared" ca="1" si="100"/>
        <v>-</v>
      </c>
      <c r="CU142" t="str">
        <f t="shared" ca="1" si="100"/>
        <v>-</v>
      </c>
      <c r="CV142" t="str">
        <f t="shared" ca="1" si="100"/>
        <v>-</v>
      </c>
      <c r="CW142" t="str">
        <f t="shared" ca="1" si="100"/>
        <v>-</v>
      </c>
      <c r="CX142" t="str">
        <f t="shared" ca="1" si="100"/>
        <v>-</v>
      </c>
      <c r="CY142" t="str">
        <f t="shared" ca="1" si="100"/>
        <v>-</v>
      </c>
      <c r="CZ142" t="str">
        <f t="shared" ca="1" si="100"/>
        <v>-</v>
      </c>
      <c r="DA142" t="str">
        <f t="shared" ca="1" si="100"/>
        <v>-</v>
      </c>
      <c r="DB142" t="str">
        <f t="shared" ca="1" si="100"/>
        <v>-</v>
      </c>
      <c r="DC142" t="str">
        <f t="shared" ca="1" si="100"/>
        <v>-</v>
      </c>
      <c r="DD142" t="str">
        <f t="shared" ca="1" si="100"/>
        <v>-</v>
      </c>
      <c r="DE142" t="str">
        <f t="shared" ca="1" si="100"/>
        <v>-</v>
      </c>
      <c r="DF142" t="str">
        <f t="shared" ca="1" si="100"/>
        <v>-</v>
      </c>
      <c r="DG142" t="str">
        <f t="shared" ca="1" si="100"/>
        <v>-</v>
      </c>
      <c r="DH142" t="str">
        <f t="shared" ca="1" si="100"/>
        <v>-</v>
      </c>
      <c r="DI142" t="str">
        <f t="shared" ca="1" si="100"/>
        <v>-</v>
      </c>
      <c r="DJ142" t="str">
        <f t="shared" ca="1" si="100"/>
        <v>-</v>
      </c>
      <c r="DK142" t="str">
        <f t="shared" ca="1" si="100"/>
        <v>-</v>
      </c>
      <c r="DL142" t="str">
        <f t="shared" ca="1" si="100"/>
        <v>-</v>
      </c>
      <c r="DM142" t="str">
        <f t="shared" ca="1" si="100"/>
        <v>-</v>
      </c>
      <c r="DN142" t="str">
        <f t="shared" ca="1" si="100"/>
        <v>-</v>
      </c>
      <c r="DO142" t="str">
        <f t="shared" ca="1" si="100"/>
        <v>-</v>
      </c>
      <c r="DP142" t="str">
        <f t="shared" ca="1" si="100"/>
        <v>-</v>
      </c>
      <c r="DQ142" t="str">
        <f t="shared" ca="1" si="100"/>
        <v>-</v>
      </c>
      <c r="DR142" t="str">
        <f t="shared" ca="1" si="100"/>
        <v>-</v>
      </c>
      <c r="DS142" t="str">
        <f t="shared" ca="1" si="100"/>
        <v>-</v>
      </c>
      <c r="DT142" t="str">
        <f t="shared" ca="1" si="100"/>
        <v>-</v>
      </c>
      <c r="DU142" t="str">
        <f t="shared" ca="1" si="100"/>
        <v>-</v>
      </c>
      <c r="DV142" t="str">
        <f t="shared" ca="1" si="100"/>
        <v>-</v>
      </c>
      <c r="DW142" t="str">
        <f t="shared" ca="1" si="100"/>
        <v>-</v>
      </c>
      <c r="DX142" t="str">
        <f t="shared" ca="1" si="100"/>
        <v>-</v>
      </c>
      <c r="DY142" t="str">
        <f t="shared" ca="1" si="100"/>
        <v>-</v>
      </c>
      <c r="DZ142" t="str">
        <f t="shared" ca="1" si="100"/>
        <v>-</v>
      </c>
      <c r="EA142" t="str">
        <f t="shared" ca="1" si="100"/>
        <v>-</v>
      </c>
      <c r="EB142" t="str">
        <f t="shared" ca="1" si="100"/>
        <v>-</v>
      </c>
      <c r="EC142" t="str">
        <f t="shared" ca="1" si="100"/>
        <v>-</v>
      </c>
      <c r="ED142" t="str">
        <f t="shared" ca="1" si="100"/>
        <v>×</v>
      </c>
      <c r="EE142" t="str">
        <f t="shared" ca="1" si="100"/>
        <v>×</v>
      </c>
      <c r="EF142" t="str">
        <f t="shared" ca="1" si="100"/>
        <v>×</v>
      </c>
      <c r="EG142" t="str">
        <f t="shared" ca="1" si="100"/>
        <v>×</v>
      </c>
      <c r="EH142" t="str">
        <f t="shared" ca="1" si="100"/>
        <v>×</v>
      </c>
      <c r="EI142" t="str">
        <f t="shared" ca="1" si="100"/>
        <v>×</v>
      </c>
      <c r="EJ142" t="str">
        <f t="shared" ca="1" si="100"/>
        <v>×</v>
      </c>
      <c r="EK142" t="str">
        <f t="shared" ca="1" si="100"/>
        <v>×</v>
      </c>
      <c r="EL142" t="str">
        <f t="shared" ca="1" si="100"/>
        <v>×</v>
      </c>
      <c r="EM142" t="str">
        <f t="shared" ref="EM142:FY142" ca="1" si="101">IF(COUNTIF(EM$143:EM$144,"×")&lt;&gt;0,"×","-")</f>
        <v>×</v>
      </c>
      <c r="EN142" t="str">
        <f t="shared" ca="1" si="101"/>
        <v>×</v>
      </c>
      <c r="EO142" t="str">
        <f t="shared" ca="1" si="101"/>
        <v>×</v>
      </c>
      <c r="EP142" t="str">
        <f t="shared" ca="1" si="101"/>
        <v>×</v>
      </c>
      <c r="EQ142" t="str">
        <f t="shared" ca="1" si="101"/>
        <v>×</v>
      </c>
      <c r="ER142" t="str">
        <f t="shared" ca="1" si="101"/>
        <v>×</v>
      </c>
      <c r="ES142" t="str">
        <f t="shared" ca="1" si="101"/>
        <v>×</v>
      </c>
      <c r="ET142" t="str">
        <f t="shared" ca="1" si="101"/>
        <v>×</v>
      </c>
      <c r="EU142" t="str">
        <f t="shared" ca="1" si="101"/>
        <v>×</v>
      </c>
      <c r="EV142" t="str">
        <f t="shared" ca="1" si="101"/>
        <v>×</v>
      </c>
      <c r="EW142" t="str">
        <f t="shared" ca="1" si="101"/>
        <v>×</v>
      </c>
      <c r="EX142" t="str">
        <f t="shared" ca="1" si="101"/>
        <v>×</v>
      </c>
      <c r="EY142" t="str">
        <f t="shared" ca="1" si="101"/>
        <v>×</v>
      </c>
      <c r="EZ142" t="str">
        <f t="shared" ca="1" si="101"/>
        <v>×</v>
      </c>
      <c r="FA142" t="str">
        <f t="shared" ca="1" si="101"/>
        <v>×</v>
      </c>
      <c r="FB142" t="str">
        <f t="shared" ca="1" si="101"/>
        <v>×</v>
      </c>
      <c r="FC142" t="str">
        <f t="shared" ca="1" si="101"/>
        <v>×</v>
      </c>
      <c r="FD142" t="str">
        <f t="shared" ca="1" si="101"/>
        <v>×</v>
      </c>
      <c r="FE142" t="str">
        <f t="shared" ca="1" si="101"/>
        <v>×</v>
      </c>
      <c r="FF142" t="str">
        <f t="shared" ca="1" si="101"/>
        <v>×</v>
      </c>
      <c r="FG142" t="str">
        <f t="shared" ca="1" si="101"/>
        <v>×</v>
      </c>
      <c r="FH142" t="str">
        <f t="shared" ca="1" si="101"/>
        <v>×</v>
      </c>
      <c r="FI142" t="str">
        <f t="shared" ca="1" si="101"/>
        <v>×</v>
      </c>
      <c r="FJ142" t="str">
        <f t="shared" ca="1" si="101"/>
        <v>×</v>
      </c>
      <c r="FK142" t="str">
        <f t="shared" ca="1" si="101"/>
        <v>×</v>
      </c>
      <c r="FL142" t="str">
        <f t="shared" ca="1" si="101"/>
        <v>×</v>
      </c>
      <c r="FM142" t="str">
        <f t="shared" ca="1" si="101"/>
        <v>×</v>
      </c>
      <c r="FN142" t="str">
        <f t="shared" ca="1" si="101"/>
        <v>×</v>
      </c>
      <c r="FO142" t="str">
        <f t="shared" ca="1" si="101"/>
        <v>×</v>
      </c>
      <c r="FP142" t="str">
        <f t="shared" ca="1" si="101"/>
        <v>×</v>
      </c>
      <c r="FQ142" t="str">
        <f t="shared" ca="1" si="101"/>
        <v>×</v>
      </c>
      <c r="FR142" t="str">
        <f t="shared" ca="1" si="101"/>
        <v>×</v>
      </c>
      <c r="FS142" t="str">
        <f t="shared" ca="1" si="101"/>
        <v>×</v>
      </c>
      <c r="FT142" t="str">
        <f t="shared" ca="1" si="101"/>
        <v>×</v>
      </c>
      <c r="FU142" t="str">
        <f t="shared" ca="1" si="101"/>
        <v>×</v>
      </c>
      <c r="FV142" t="str">
        <f t="shared" ca="1" si="101"/>
        <v>×</v>
      </c>
      <c r="FW142" t="str">
        <f t="shared" ca="1" si="101"/>
        <v>×</v>
      </c>
      <c r="FX142" t="str">
        <f t="shared" ca="1" si="101"/>
        <v>×</v>
      </c>
      <c r="FY142" t="str">
        <f t="shared" ca="1" si="101"/>
        <v>×</v>
      </c>
    </row>
    <row r="143" spans="1:181">
      <c r="A143" s="17"/>
      <c r="B143" s="81" t="s">
        <v>85</v>
      </c>
      <c r="C143" s="82"/>
      <c r="D143" s="11" t="s">
        <v>215</v>
      </c>
      <c r="E143" s="10" t="str">
        <f>INDEX(施設情報!$D$1:$D$1000,MATCH(D143,施設情報!$C$1:$C$1000,0))</f>
        <v>1</v>
      </c>
      <c r="F143" s="11"/>
      <c r="G143" s="8" t="str">
        <f t="shared" ref="G143:G144" si="102">$D143&amp;"-"&amp;$N$5</f>
        <v>066-46391</v>
      </c>
      <c r="H143" s="10" t="str">
        <f t="shared" ref="H143:H144" si="103">$D143&amp;"-"&amp;$AL$5</f>
        <v>066-46392</v>
      </c>
      <c r="I143" s="10" t="str">
        <f t="shared" ref="I143:I144" si="104">$D143&amp;"-"&amp;$BJ$5</f>
        <v>066-46393</v>
      </c>
      <c r="J143" s="10" t="str">
        <f t="shared" ref="J143:J144" si="105">$D143&amp;"-"&amp;$CH$5</f>
        <v>066-46394</v>
      </c>
      <c r="K143" s="10" t="str">
        <f t="shared" ref="K143:K144" si="106">$D143&amp;"-"&amp;$DF$5</f>
        <v>066-46395</v>
      </c>
      <c r="L143" s="10" t="str">
        <f t="shared" ref="L143:L144" si="107">$D143&amp;"-"&amp;$ED$5</f>
        <v>066-46396</v>
      </c>
      <c r="M143" s="10" t="str">
        <f t="shared" ref="M143:M144" si="108">$D143&amp;"-"&amp;$FB$5</f>
        <v>066-46397</v>
      </c>
      <c r="N143" s="36" t="str">
        <f ca="1">IF(OR(N$9="×",N$10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〇")))</f>
        <v>△</v>
      </c>
      <c r="O143" s="29" t="str">
        <f ca="1">IF(OR(O$9="×",O$10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〇")))</f>
        <v>△</v>
      </c>
      <c r="P143" s="29" t="str">
        <f ca="1">IF(OR(P$9="×",P$10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〇")))</f>
        <v>△</v>
      </c>
      <c r="Q143" s="29" t="str">
        <f ca="1">IF(OR(Q$9="×",Q$10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〇")))</f>
        <v>△</v>
      </c>
      <c r="R143" s="29" t="str">
        <f ca="1">IF(OR(R$9="×",R$10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〇")))</f>
        <v>△</v>
      </c>
      <c r="S143" s="29" t="str">
        <f ca="1">IF(OR(S$9="×",S$10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〇")))</f>
        <v>△</v>
      </c>
      <c r="T143" s="29" t="str">
        <f ca="1">IF(OR(T$9="×",T$10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〇")))</f>
        <v>△</v>
      </c>
      <c r="U143" s="29" t="str">
        <f ca="1">IF(OR(U$9="×",U$10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〇")))</f>
        <v>△</v>
      </c>
      <c r="V143" s="29" t="str">
        <f ca="1">IF(OR(V$9="×",V$10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〇")))</f>
        <v>△</v>
      </c>
      <c r="W143" s="28" t="str">
        <f ca="1">IF(OR(W$9="×",W$10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〇")))</f>
        <v>〇</v>
      </c>
      <c r="X143" s="29" t="str">
        <f ca="1">IF(OR(X$9="×",X$10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〇")))</f>
        <v>〇</v>
      </c>
      <c r="Y143" s="29" t="str">
        <f ca="1">IF(OR(Y$9="×",Y$10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〇")))</f>
        <v>〇</v>
      </c>
      <c r="Z143" s="30" t="str">
        <f ca="1">IF(OR(Z$9="×",Z$10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〇")))</f>
        <v>〇</v>
      </c>
      <c r="AA143" s="29" t="str">
        <f ca="1">IF(OR(AA$9="×",AA$10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〇")))</f>
        <v>〇</v>
      </c>
      <c r="AB143" s="29" t="str">
        <f ca="1">IF(OR(AB$9="×",AB$10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〇")))</f>
        <v>〇</v>
      </c>
      <c r="AC143" s="29" t="str">
        <f ca="1">IF(OR(AC$9="×",AC$10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〇")))</f>
        <v>〇</v>
      </c>
      <c r="AD143" s="29" t="str">
        <f ca="1">IF(OR(AD$9="×",AD$10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〇")))</f>
        <v>〇</v>
      </c>
      <c r="AE143" s="28" t="str">
        <f ca="1">IF(OR(AE$9="×",AE$10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〇")))</f>
        <v>△</v>
      </c>
      <c r="AF143" s="29" t="str">
        <f ca="1">IF(OR(AF$9="×",AF$10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〇")))</f>
        <v>△</v>
      </c>
      <c r="AG143" s="29" t="str">
        <f ca="1">IF(OR(AG$9="×",AG$10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〇")))</f>
        <v>△</v>
      </c>
      <c r="AH143" s="30" t="str">
        <f ca="1">IF(OR(AH$9="×",AH$10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〇")))</f>
        <v>△</v>
      </c>
      <c r="AI143" s="29" t="str">
        <f ca="1">IF(OR(AI$9="×",AI$10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〇")))</f>
        <v>△</v>
      </c>
      <c r="AJ143" s="29" t="str">
        <f ca="1">IF(OR(AJ$9="×",AJ$10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〇")))</f>
        <v>△</v>
      </c>
      <c r="AK143" s="37" t="str">
        <f ca="1">IF(OR(AK$9="×",AK$10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〇")))</f>
        <v>△</v>
      </c>
      <c r="AL143" s="36" t="str">
        <f ca="1">IF(OR(AL$9="×",AL$10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〇")))</f>
        <v>△</v>
      </c>
      <c r="AM143" s="29" t="str">
        <f ca="1">IF(OR(AM$9="×",AM$10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〇")))</f>
        <v>△</v>
      </c>
      <c r="AN143" s="29" t="str">
        <f ca="1">IF(OR(AN$9="×",AN$10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〇")))</f>
        <v>△</v>
      </c>
      <c r="AO143" s="29" t="str">
        <f ca="1">IF(OR(AO$9="×",AO$10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〇")))</f>
        <v>△</v>
      </c>
      <c r="AP143" s="29" t="str">
        <f ca="1">IF(OR(AP$9="×",AP$10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〇")))</f>
        <v>△</v>
      </c>
      <c r="AQ143" s="29" t="str">
        <f ca="1">IF(OR(AQ$9="×",AQ$10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〇")))</f>
        <v>△</v>
      </c>
      <c r="AR143" s="29" t="str">
        <f ca="1">IF(OR(AR$9="×",AR$10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〇")))</f>
        <v>△</v>
      </c>
      <c r="AS143" s="29" t="str">
        <f ca="1">IF(OR(AS$9="×",AS$10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〇")))</f>
        <v>△</v>
      </c>
      <c r="AT143" s="29" t="str">
        <f ca="1">IF(OR(AT$9="×",AT$10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〇")))</f>
        <v>△</v>
      </c>
      <c r="AU143" s="28" t="str">
        <f ca="1">IF(OR(AU$9="×",AU$10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〇")))</f>
        <v>〇</v>
      </c>
      <c r="AV143" s="29" t="str">
        <f ca="1">IF(OR(AV$9="×",AV$10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〇")))</f>
        <v>〇</v>
      </c>
      <c r="AW143" s="29" t="str">
        <f ca="1">IF(OR(AW$9="×",AW$10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〇")))</f>
        <v>〇</v>
      </c>
      <c r="AX143" s="30" t="str">
        <f ca="1">IF(OR(AX$9="×",AX$10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〇")))</f>
        <v>〇</v>
      </c>
      <c r="AY143" s="29" t="str">
        <f ca="1">IF(OR(AY$9="×",AY$10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〇")))</f>
        <v>〇</v>
      </c>
      <c r="AZ143" s="29" t="str">
        <f ca="1">IF(OR(AZ$9="×",AZ$10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〇")))</f>
        <v>〇</v>
      </c>
      <c r="BA143" s="29" t="str">
        <f ca="1">IF(OR(BA$9="×",BA$10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〇")))</f>
        <v>〇</v>
      </c>
      <c r="BB143" s="29" t="str">
        <f ca="1">IF(OR(BB$9="×",BB$10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〇")))</f>
        <v>〇</v>
      </c>
      <c r="BC143" s="28" t="str">
        <f ca="1">IF(OR(BC$9="×",BC$10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〇")))</f>
        <v>△</v>
      </c>
      <c r="BD143" s="29" t="str">
        <f ca="1">IF(OR(BD$9="×",BD$10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〇")))</f>
        <v>△</v>
      </c>
      <c r="BE143" s="29" t="str">
        <f ca="1">IF(OR(BE$9="×",BE$10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〇")))</f>
        <v>△</v>
      </c>
      <c r="BF143" s="30" t="str">
        <f ca="1">IF(OR(BF$9="×",BF$10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〇")))</f>
        <v>△</v>
      </c>
      <c r="BG143" s="29" t="str">
        <f ca="1">IF(OR(BG$9="×",BG$10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〇")))</f>
        <v>△</v>
      </c>
      <c r="BH143" s="29" t="str">
        <f ca="1">IF(OR(BH$9="×",BH$10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〇")))</f>
        <v>△</v>
      </c>
      <c r="BI143" s="37" t="str">
        <f ca="1">IF(OR(BI$9="×",BI$10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〇")))</f>
        <v>△</v>
      </c>
      <c r="BJ143" s="36" t="str">
        <f ca="1">IF(OR(BJ$9="×",BJ$10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〇")))</f>
        <v>△</v>
      </c>
      <c r="BK143" s="29" t="str">
        <f ca="1">IF(OR(BK$9="×",BK$10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〇")))</f>
        <v>△</v>
      </c>
      <c r="BL143" s="29" t="str">
        <f ca="1">IF(OR(BL$9="×",BL$10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〇")))</f>
        <v>△</v>
      </c>
      <c r="BM143" s="29" t="str">
        <f ca="1">IF(OR(BM$9="×",BM$10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〇")))</f>
        <v>△</v>
      </c>
      <c r="BN143" s="29" t="str">
        <f ca="1">IF(OR(BN$9="×",BN$10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〇")))</f>
        <v>△</v>
      </c>
      <c r="BO143" s="29" t="str">
        <f ca="1">IF(OR(BO$9="×",BO$10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〇")))</f>
        <v>△</v>
      </c>
      <c r="BP143" s="29" t="str">
        <f ca="1">IF(OR(BP$9="×",BP$10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〇")))</f>
        <v>△</v>
      </c>
      <c r="BQ143" s="29" t="str">
        <f ca="1">IF(OR(BQ$9="×",BQ$10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〇")))</f>
        <v>△</v>
      </c>
      <c r="BR143" s="29" t="str">
        <f ca="1">IF(OR(BR$9="×",BR$10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〇")))</f>
        <v>△</v>
      </c>
      <c r="BS143" s="28" t="str">
        <f ca="1">IF(OR(BS$9="×",BS$10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〇")))</f>
        <v>〇</v>
      </c>
      <c r="BT143" s="29" t="str">
        <f ca="1">IF(OR(BT$9="×",BT$10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〇")))</f>
        <v>〇</v>
      </c>
      <c r="BU143" s="29" t="str">
        <f ca="1">IF(OR(BU$9="×",BU$10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〇")))</f>
        <v>〇</v>
      </c>
      <c r="BV143" s="30" t="str">
        <f ca="1">IF(OR(BV$9="×",BV$10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〇")))</f>
        <v>〇</v>
      </c>
      <c r="BW143" s="29" t="str">
        <f ca="1">IF(OR(BW$9="×",BW$10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〇")))</f>
        <v>〇</v>
      </c>
      <c r="BX143" s="29" t="str">
        <f ca="1">IF(OR(BX$9="×",BX$10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〇")))</f>
        <v>〇</v>
      </c>
      <c r="BY143" s="29" t="str">
        <f ca="1">IF(OR(BY$9="×",BY$10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〇")))</f>
        <v>〇</v>
      </c>
      <c r="BZ143" s="29" t="str">
        <f ca="1">IF(OR(BZ$9="×",BZ$10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〇")))</f>
        <v>〇</v>
      </c>
      <c r="CA143" s="28" t="str">
        <f ca="1">IF(OR(CA$9="×",CA$10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〇")))</f>
        <v>△</v>
      </c>
      <c r="CB143" s="29" t="str">
        <f ca="1">IF(OR(CB$9="×",CB$10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〇")))</f>
        <v>△</v>
      </c>
      <c r="CC143" s="29" t="str">
        <f ca="1">IF(OR(CC$9="×",CC$10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〇")))</f>
        <v>△</v>
      </c>
      <c r="CD143" s="30" t="str">
        <f ca="1">IF(OR(CD$9="×",CD$10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〇")))</f>
        <v>△</v>
      </c>
      <c r="CE143" s="29" t="str">
        <f ca="1">IF(OR(CE$9="×",CE$10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〇")))</f>
        <v>△</v>
      </c>
      <c r="CF143" s="29" t="str">
        <f ca="1">IF(OR(CF$9="×",CF$10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〇")))</f>
        <v>△</v>
      </c>
      <c r="CG143" s="37" t="str">
        <f ca="1">IF(OR(CG$9="×",CG$10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〇")))</f>
        <v>△</v>
      </c>
      <c r="CH143" s="36" t="str">
        <f ca="1">IF(OR(CH$9="×",CH$10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〇")))</f>
        <v>△</v>
      </c>
      <c r="CI143" s="29" t="str">
        <f ca="1">IF(OR(CI$9="×",CI$10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〇")))</f>
        <v>△</v>
      </c>
      <c r="CJ143" s="29" t="str">
        <f ca="1">IF(OR(CJ$9="×",CJ$10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〇")))</f>
        <v>△</v>
      </c>
      <c r="CK143" s="29" t="str">
        <f ca="1">IF(OR(CK$9="×",CK$10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〇")))</f>
        <v>△</v>
      </c>
      <c r="CL143" s="29" t="str">
        <f ca="1">IF(OR(CL$9="×",CL$10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〇")))</f>
        <v>△</v>
      </c>
      <c r="CM143" s="29" t="str">
        <f ca="1">IF(OR(CM$9="×",CM$10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〇")))</f>
        <v>△</v>
      </c>
      <c r="CN143" s="29" t="str">
        <f ca="1">IF(OR(CN$9="×",CN$10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〇")))</f>
        <v>△</v>
      </c>
      <c r="CO143" s="29" t="str">
        <f ca="1">IF(OR(CO$9="×",CO$10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〇")))</f>
        <v>△</v>
      </c>
      <c r="CP143" s="29" t="str">
        <f ca="1">IF(OR(CP$9="×",CP$10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〇")))</f>
        <v>△</v>
      </c>
      <c r="CQ143" s="28" t="str">
        <f ca="1">IF(OR(CQ$9="×",CQ$10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〇")))</f>
        <v>〇</v>
      </c>
      <c r="CR143" s="29" t="str">
        <f ca="1">IF(OR(CR$9="×",CR$10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〇")))</f>
        <v>〇</v>
      </c>
      <c r="CS143" s="29" t="str">
        <f ca="1">IF(OR(CS$9="×",CS$10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〇")))</f>
        <v>〇</v>
      </c>
      <c r="CT143" s="30" t="str">
        <f ca="1">IF(OR(CT$9="×",CT$10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〇")))</f>
        <v>〇</v>
      </c>
      <c r="CU143" s="29" t="str">
        <f ca="1">IF(OR(CU$9="×",CU$10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〇")))</f>
        <v>〇</v>
      </c>
      <c r="CV143" s="29" t="str">
        <f ca="1">IF(OR(CV$9="×",CV$10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〇")))</f>
        <v>〇</v>
      </c>
      <c r="CW143" s="29" t="str">
        <f ca="1">IF(OR(CW$9="×",CW$10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〇")))</f>
        <v>〇</v>
      </c>
      <c r="CX143" s="29" t="str">
        <f ca="1">IF(OR(CX$9="×",CX$10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〇")))</f>
        <v>〇</v>
      </c>
      <c r="CY143" s="28" t="str">
        <f ca="1">IF(OR(CY$9="×",CY$10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〇")))</f>
        <v>△</v>
      </c>
      <c r="CZ143" s="29" t="str">
        <f ca="1">IF(OR(CZ$9="×",CZ$10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〇")))</f>
        <v>△</v>
      </c>
      <c r="DA143" s="29" t="str">
        <f ca="1">IF(OR(DA$9="×",DA$10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〇")))</f>
        <v>△</v>
      </c>
      <c r="DB143" s="30" t="str">
        <f ca="1">IF(OR(DB$9="×",DB$10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〇")))</f>
        <v>△</v>
      </c>
      <c r="DC143" s="29" t="str">
        <f ca="1">IF(OR(DC$9="×",DC$10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〇")))</f>
        <v>△</v>
      </c>
      <c r="DD143" s="29" t="str">
        <f ca="1">IF(OR(DD$9="×",DD$10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〇")))</f>
        <v>△</v>
      </c>
      <c r="DE143" s="37" t="str">
        <f ca="1">IF(OR(DE$9="×",DE$10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〇")))</f>
        <v>△</v>
      </c>
      <c r="DF143" s="36" t="str">
        <f ca="1">IF(OR(DF$9="×",DF$10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〇")))</f>
        <v>△</v>
      </c>
      <c r="DG143" s="29" t="str">
        <f ca="1">IF(OR(DG$9="×",DG$10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〇")))</f>
        <v>△</v>
      </c>
      <c r="DH143" s="29" t="str">
        <f ca="1">IF(OR(DH$9="×",DH$10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〇")))</f>
        <v>△</v>
      </c>
      <c r="DI143" s="29" t="str">
        <f ca="1">IF(OR(DI$9="×",DI$10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〇")))</f>
        <v>△</v>
      </c>
      <c r="DJ143" s="29" t="str">
        <f ca="1">IF(OR(DJ$9="×",DJ$10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〇")))</f>
        <v>△</v>
      </c>
      <c r="DK143" s="29" t="str">
        <f ca="1">IF(OR(DK$9="×",DK$10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〇")))</f>
        <v>△</v>
      </c>
      <c r="DL143" s="29" t="str">
        <f ca="1">IF(OR(DL$9="×",DL$10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〇")))</f>
        <v>△</v>
      </c>
      <c r="DM143" s="29" t="str">
        <f ca="1">IF(OR(DM$9="×",DM$10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〇")))</f>
        <v>△</v>
      </c>
      <c r="DN143" s="29" t="str">
        <f ca="1">IF(OR(DN$9="×",DN$10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〇")))</f>
        <v>△</v>
      </c>
      <c r="DO143" s="28" t="str">
        <f ca="1">IF(OR(DO$9="×",DO$10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〇")))</f>
        <v>〇</v>
      </c>
      <c r="DP143" s="29" t="str">
        <f ca="1">IF(OR(DP$9="×",DP$10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〇")))</f>
        <v>〇</v>
      </c>
      <c r="DQ143" s="29" t="str">
        <f ca="1">IF(OR(DQ$9="×",DQ$10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〇")))</f>
        <v>〇</v>
      </c>
      <c r="DR143" s="30" t="str">
        <f ca="1">IF(OR(DR$9="×",DR$10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〇")))</f>
        <v>〇</v>
      </c>
      <c r="DS143" s="29" t="str">
        <f ca="1">IF(OR(DS$9="×",DS$10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〇")))</f>
        <v>〇</v>
      </c>
      <c r="DT143" s="29" t="str">
        <f ca="1">IF(OR(DT$9="×",DT$10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〇")))</f>
        <v>〇</v>
      </c>
      <c r="DU143" s="29" t="str">
        <f ca="1">IF(OR(DU$9="×",DU$10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〇")))</f>
        <v>〇</v>
      </c>
      <c r="DV143" s="29" t="str">
        <f ca="1">IF(OR(DV$9="×",DV$10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〇")))</f>
        <v>〇</v>
      </c>
      <c r="DW143" s="28" t="str">
        <f ca="1">IF(OR(DW$9="×",DW$10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〇")))</f>
        <v>△</v>
      </c>
      <c r="DX143" s="29" t="str">
        <f ca="1">IF(OR(DX$9="×",DX$10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〇")))</f>
        <v>△</v>
      </c>
      <c r="DY143" s="29" t="str">
        <f ca="1">IF(OR(DY$9="×",DY$10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〇")))</f>
        <v>△</v>
      </c>
      <c r="DZ143" s="30" t="str">
        <f ca="1">IF(OR(DZ$9="×",DZ$10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〇")))</f>
        <v>△</v>
      </c>
      <c r="EA143" s="29" t="str">
        <f ca="1">IF(OR(EA$9="×",EA$10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〇")))</f>
        <v>△</v>
      </c>
      <c r="EB143" s="29" t="str">
        <f ca="1">IF(OR(EB$9="×",EB$10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〇")))</f>
        <v>△</v>
      </c>
      <c r="EC143" s="37" t="str">
        <f ca="1">IF(OR(EC$9="×",EC$10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〇")))</f>
        <v>△</v>
      </c>
      <c r="ED143" s="36" t="str">
        <f ca="1">IF(OR(ED$9="×",ED$10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〇")))</f>
        <v>×</v>
      </c>
      <c r="EE143" s="29" t="str">
        <f ca="1">IF(OR(EE$9="×",EE$10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〇")))</f>
        <v>×</v>
      </c>
      <c r="EF143" s="29" t="str">
        <f ca="1">IF(OR(EF$9="×",EF$10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〇")))</f>
        <v>×</v>
      </c>
      <c r="EG143" s="29" t="str">
        <f ca="1">IF(OR(EG$9="×",EG$10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〇")))</f>
        <v>×</v>
      </c>
      <c r="EH143" s="29" t="str">
        <f ca="1">IF(OR(EH$9="×",EH$10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〇")))</f>
        <v>×</v>
      </c>
      <c r="EI143" s="29" t="str">
        <f ca="1">IF(OR(EI$9="×",EI$10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〇")))</f>
        <v>×</v>
      </c>
      <c r="EJ143" s="29" t="str">
        <f ca="1">IF(OR(EJ$9="×",EJ$10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〇")))</f>
        <v>×</v>
      </c>
      <c r="EK143" s="29" t="str">
        <f ca="1">IF(OR(EK$9="×",EK$10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〇")))</f>
        <v>×</v>
      </c>
      <c r="EL143" s="29" t="str">
        <f ca="1">IF(OR(EL$9="×",EL$10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〇")))</f>
        <v>×</v>
      </c>
      <c r="EM143" s="28" t="str">
        <f ca="1">IF(OR(EM$9="×",EM$10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〇")))</f>
        <v>×</v>
      </c>
      <c r="EN143" s="29" t="str">
        <f ca="1">IF(OR(EN$9="×",EN$10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〇")))</f>
        <v>×</v>
      </c>
      <c r="EO143" s="29" t="str">
        <f ca="1">IF(OR(EO$9="×",EO$10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〇")))</f>
        <v>×</v>
      </c>
      <c r="EP143" s="30" t="str">
        <f ca="1">IF(OR(EP$9="×",EP$10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〇")))</f>
        <v>×</v>
      </c>
      <c r="EQ143" s="29" t="str">
        <f ca="1">IF(OR(EQ$9="×",EQ$10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〇")))</f>
        <v>×</v>
      </c>
      <c r="ER143" s="29" t="str">
        <f ca="1">IF(OR(ER$9="×",ER$10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〇")))</f>
        <v>×</v>
      </c>
      <c r="ES143" s="29" t="str">
        <f ca="1">IF(OR(ES$9="×",ES$10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〇")))</f>
        <v>×</v>
      </c>
      <c r="ET143" s="29" t="str">
        <f ca="1">IF(OR(ET$9="×",ET$10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〇")))</f>
        <v>×</v>
      </c>
      <c r="EU143" s="28" t="str">
        <f ca="1">IF(OR(EU$9="×",EU$10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〇")))</f>
        <v>×</v>
      </c>
      <c r="EV143" s="29" t="str">
        <f ca="1">IF(OR(EV$9="×",EV$10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〇")))</f>
        <v>×</v>
      </c>
      <c r="EW143" s="29" t="str">
        <f ca="1">IF(OR(EW$9="×",EW$10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〇")))</f>
        <v>×</v>
      </c>
      <c r="EX143" s="30" t="str">
        <f ca="1">IF(OR(EX$9="×",EX$10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〇")))</f>
        <v>×</v>
      </c>
      <c r="EY143" s="29" t="str">
        <f ca="1">IF(OR(EY$9="×",EY$10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〇")))</f>
        <v>×</v>
      </c>
      <c r="EZ143" s="29" t="str">
        <f ca="1">IF(OR(EZ$9="×",EZ$10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〇")))</f>
        <v>×</v>
      </c>
      <c r="FA143" s="37" t="str">
        <f ca="1">IF(OR(FA$9="×",FA$10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〇")))</f>
        <v>×</v>
      </c>
      <c r="FB143" s="36" t="str">
        <f ca="1">IF(OR(FB$9="×",FB$10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〇")))</f>
        <v>×</v>
      </c>
      <c r="FC143" s="29" t="str">
        <f ca="1">IF(OR(FC$9="×",FC$10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〇")))</f>
        <v>×</v>
      </c>
      <c r="FD143" s="29" t="str">
        <f ca="1">IF(OR(FD$9="×",FD$10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〇")))</f>
        <v>×</v>
      </c>
      <c r="FE143" s="29" t="str">
        <f ca="1">IF(OR(FE$9="×",FE$10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〇")))</f>
        <v>×</v>
      </c>
      <c r="FF143" s="29" t="str">
        <f ca="1">IF(OR(FF$9="×",FF$10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〇")))</f>
        <v>×</v>
      </c>
      <c r="FG143" s="29" t="str">
        <f ca="1">IF(OR(FG$9="×",FG$10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〇")))</f>
        <v>×</v>
      </c>
      <c r="FH143" s="29" t="str">
        <f ca="1">IF(OR(FH$9="×",FH$10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〇")))</f>
        <v>×</v>
      </c>
      <c r="FI143" s="29" t="str">
        <f ca="1">IF(OR(FI$9="×",FI$10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〇")))</f>
        <v>×</v>
      </c>
      <c r="FJ143" s="29" t="str">
        <f ca="1">IF(OR(FJ$9="×",FJ$10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〇")))</f>
        <v>×</v>
      </c>
      <c r="FK143" s="28" t="str">
        <f ca="1">IF(OR(FK$9="×",FK$10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〇")))</f>
        <v>×</v>
      </c>
      <c r="FL143" s="29" t="str">
        <f ca="1">IF(OR(FL$9="×",FL$10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〇")))</f>
        <v>×</v>
      </c>
      <c r="FM143" s="29" t="str">
        <f ca="1">IF(OR(FM$9="×",FM$10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〇")))</f>
        <v>×</v>
      </c>
      <c r="FN143" s="30" t="str">
        <f ca="1">IF(OR(FN$9="×",FN$10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〇")))</f>
        <v>×</v>
      </c>
      <c r="FO143" s="29" t="str">
        <f ca="1">IF(OR(FO$9="×",FO$10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〇")))</f>
        <v>×</v>
      </c>
      <c r="FP143" s="29" t="str">
        <f ca="1">IF(OR(FP$9="×",FP$10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〇")))</f>
        <v>×</v>
      </c>
      <c r="FQ143" s="29" t="str">
        <f ca="1">IF(OR(FQ$9="×",FQ$10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〇")))</f>
        <v>×</v>
      </c>
      <c r="FR143" s="29" t="str">
        <f ca="1">IF(OR(FR$9="×",FR$10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〇")))</f>
        <v>×</v>
      </c>
      <c r="FS143" s="28" t="str">
        <f ca="1">IF(OR(FS$9="×",FS$10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〇")))</f>
        <v>×</v>
      </c>
      <c r="FT143" s="29" t="str">
        <f ca="1">IF(OR(FT$9="×",FT$10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〇")))</f>
        <v>×</v>
      </c>
      <c r="FU143" s="29" t="str">
        <f ca="1">IF(OR(FU$9="×",FU$10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〇")))</f>
        <v>×</v>
      </c>
      <c r="FV143" s="30" t="str">
        <f ca="1">IF(OR(FV$9="×",FV$10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〇")))</f>
        <v>×</v>
      </c>
      <c r="FW143" s="29" t="str">
        <f ca="1">IF(OR(FW$9="×",FW$10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〇")))</f>
        <v>×</v>
      </c>
      <c r="FX143" s="29" t="str">
        <f ca="1">IF(OR(FX$9="×",FX$10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〇")))</f>
        <v>×</v>
      </c>
      <c r="FY143" s="37" t="str">
        <f ca="1">IF(OR(FY$9="×",FY$10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〇")))</f>
        <v>×</v>
      </c>
    </row>
    <row r="144" spans="1:181">
      <c r="A144" s="17"/>
      <c r="B144" s="81" t="s">
        <v>83</v>
      </c>
      <c r="C144" s="82"/>
      <c r="D144" s="11" t="s">
        <v>216</v>
      </c>
      <c r="E144" s="10" t="str">
        <f>INDEX(施設情報!$D$1:$D$1000,MATCH(D144,施設情報!$C$1:$C$1000,0))</f>
        <v>1</v>
      </c>
      <c r="F144" s="11"/>
      <c r="G144" s="8" t="str">
        <f t="shared" si="102"/>
        <v>067-46391</v>
      </c>
      <c r="H144" s="10" t="str">
        <f t="shared" si="103"/>
        <v>067-46392</v>
      </c>
      <c r="I144" s="10" t="str">
        <f t="shared" si="104"/>
        <v>067-46393</v>
      </c>
      <c r="J144" s="10" t="str">
        <f t="shared" si="105"/>
        <v>067-46394</v>
      </c>
      <c r="K144" s="10" t="str">
        <f t="shared" si="106"/>
        <v>067-46395</v>
      </c>
      <c r="L144" s="10" t="str">
        <f t="shared" si="107"/>
        <v>067-46396</v>
      </c>
      <c r="M144" s="10" t="str">
        <f t="shared" si="108"/>
        <v>067-46397</v>
      </c>
      <c r="N144" s="36" t="str">
        <f ca="1">IF(OR(N$9="×",N$10="×"),"×",IF(SUMIFS(OFFSET(データ_フィールド施設!$M$5:$M$1048576,0,ROUND(N$8*24,1)),データ_フィールド施設!$J$5:$J$1048576,OFFSET($G$9,ROW()-ROW($N$9),N$6-$D$4))&gt;=50,IF(SUMIFS(OFFSET(データ_フィールド施設!$M$5:$M$1048576,0,ROUND(N$8*24,1)),データ_フィールド施設!$J$5:$J$1048576,OFFSET($G$9,ROW()-ROW($N$9),N$6-$D$4))&gt;=100,"×","△"),IF(OR(N$8&lt;9/24,N$8&gt;=17/24),"△","〇")))</f>
        <v>△</v>
      </c>
      <c r="O144" s="29" t="str">
        <f ca="1">IF(OR(O$9="×",O$10="×"),"×",IF(SUMIFS(OFFSET(データ_フィールド施設!$M$5:$M$1048576,0,ROUND(O$8*24,1)),データ_フィールド施設!$J$5:$J$1048576,OFFSET($G$9,ROW()-ROW($N$9),O$6-$D$4))&gt;=50,IF(SUMIFS(OFFSET(データ_フィールド施設!$M$5:$M$1048576,0,ROUND(O$8*24,1)),データ_フィールド施設!$J$5:$J$1048576,OFFSET($G$9,ROW()-ROW($N$9),O$6-$D$4))&gt;=100,"×","△"),IF(OR(O$8&lt;9/24,O$8&gt;=17/24),"△","〇")))</f>
        <v>△</v>
      </c>
      <c r="P144" s="29" t="str">
        <f ca="1">IF(OR(P$9="×",P$10="×"),"×",IF(SUMIFS(OFFSET(データ_フィールド施設!$M$5:$M$1048576,0,ROUND(P$8*24,1)),データ_フィールド施設!$J$5:$J$1048576,OFFSET($G$9,ROW()-ROW($N$9),P$6-$D$4))&gt;=50,IF(SUMIFS(OFFSET(データ_フィールド施設!$M$5:$M$1048576,0,ROUND(P$8*24,1)),データ_フィールド施設!$J$5:$J$1048576,OFFSET($G$9,ROW()-ROW($N$9),P$6-$D$4))&gt;=100,"×","△"),IF(OR(P$8&lt;9/24,P$8&gt;=17/24),"△","〇")))</f>
        <v>△</v>
      </c>
      <c r="Q144" s="29" t="str">
        <f ca="1">IF(OR(Q$9="×",Q$10="×"),"×",IF(SUMIFS(OFFSET(データ_フィールド施設!$M$5:$M$1048576,0,ROUND(Q$8*24,1)),データ_フィールド施設!$J$5:$J$1048576,OFFSET($G$9,ROW()-ROW($N$9),Q$6-$D$4))&gt;=50,IF(SUMIFS(OFFSET(データ_フィールド施設!$M$5:$M$1048576,0,ROUND(Q$8*24,1)),データ_フィールド施設!$J$5:$J$1048576,OFFSET($G$9,ROW()-ROW($N$9),Q$6-$D$4))&gt;=100,"×","△"),IF(OR(Q$8&lt;9/24,Q$8&gt;=17/24),"△","〇")))</f>
        <v>△</v>
      </c>
      <c r="R144" s="29" t="str">
        <f ca="1">IF(OR(R$9="×",R$10="×"),"×",IF(SUMIFS(OFFSET(データ_フィールド施設!$M$5:$M$1048576,0,ROUND(R$8*24,1)),データ_フィールド施設!$J$5:$J$1048576,OFFSET($G$9,ROW()-ROW($N$9),R$6-$D$4))&gt;=50,IF(SUMIFS(OFFSET(データ_フィールド施設!$M$5:$M$1048576,0,ROUND(R$8*24,1)),データ_フィールド施設!$J$5:$J$1048576,OFFSET($G$9,ROW()-ROW($N$9),R$6-$D$4))&gt;=100,"×","△"),IF(OR(R$8&lt;9/24,R$8&gt;=17/24),"△","〇")))</f>
        <v>△</v>
      </c>
      <c r="S144" s="29" t="str">
        <f ca="1">IF(OR(S$9="×",S$10="×"),"×",IF(SUMIFS(OFFSET(データ_フィールド施設!$M$5:$M$1048576,0,ROUND(S$8*24,1)),データ_フィールド施設!$J$5:$J$1048576,OFFSET($G$9,ROW()-ROW($N$9),S$6-$D$4))&gt;=50,IF(SUMIFS(OFFSET(データ_フィールド施設!$M$5:$M$1048576,0,ROUND(S$8*24,1)),データ_フィールド施設!$J$5:$J$1048576,OFFSET($G$9,ROW()-ROW($N$9),S$6-$D$4))&gt;=100,"×","△"),IF(OR(S$8&lt;9/24,S$8&gt;=17/24),"△","〇")))</f>
        <v>△</v>
      </c>
      <c r="T144" s="29" t="str">
        <f ca="1">IF(OR(T$9="×",T$10="×"),"×",IF(SUMIFS(OFFSET(データ_フィールド施設!$M$5:$M$1048576,0,ROUND(T$8*24,1)),データ_フィールド施設!$J$5:$J$1048576,OFFSET($G$9,ROW()-ROW($N$9),T$6-$D$4))&gt;=50,IF(SUMIFS(OFFSET(データ_フィールド施設!$M$5:$M$1048576,0,ROUND(T$8*24,1)),データ_フィールド施設!$J$5:$J$1048576,OFFSET($G$9,ROW()-ROW($N$9),T$6-$D$4))&gt;=100,"×","△"),IF(OR(T$8&lt;9/24,T$8&gt;=17/24),"△","〇")))</f>
        <v>△</v>
      </c>
      <c r="U144" s="29" t="str">
        <f ca="1">IF(OR(U$9="×",U$10="×"),"×",IF(SUMIFS(OFFSET(データ_フィールド施設!$M$5:$M$1048576,0,ROUND(U$8*24,1)),データ_フィールド施設!$J$5:$J$1048576,OFFSET($G$9,ROW()-ROW($N$9),U$6-$D$4))&gt;=50,IF(SUMIFS(OFFSET(データ_フィールド施設!$M$5:$M$1048576,0,ROUND(U$8*24,1)),データ_フィールド施設!$J$5:$J$1048576,OFFSET($G$9,ROW()-ROW($N$9),U$6-$D$4))&gt;=100,"×","△"),IF(OR(U$8&lt;9/24,U$8&gt;=17/24),"△","〇")))</f>
        <v>△</v>
      </c>
      <c r="V144" s="29" t="str">
        <f ca="1">IF(OR(V$9="×",V$10="×"),"×",IF(SUMIFS(OFFSET(データ_フィールド施設!$M$5:$M$1048576,0,ROUND(V$8*24,1)),データ_フィールド施設!$J$5:$J$1048576,OFFSET($G$9,ROW()-ROW($N$9),V$6-$D$4))&gt;=50,IF(SUMIFS(OFFSET(データ_フィールド施設!$M$5:$M$1048576,0,ROUND(V$8*24,1)),データ_フィールド施設!$J$5:$J$1048576,OFFSET($G$9,ROW()-ROW($N$9),V$6-$D$4))&gt;=100,"×","△"),IF(OR(V$8&lt;9/24,V$8&gt;=17/24),"△","〇")))</f>
        <v>△</v>
      </c>
      <c r="W144" s="28" t="str">
        <f ca="1">IF(OR(W$9="×",W$10="×"),"×",IF(SUMIFS(OFFSET(データ_フィールド施設!$M$5:$M$1048576,0,ROUND(W$8*24,1)),データ_フィールド施設!$J$5:$J$1048576,OFFSET($G$9,ROW()-ROW($N$9),W$6-$D$4))&gt;=50,IF(SUMIFS(OFFSET(データ_フィールド施設!$M$5:$M$1048576,0,ROUND(W$8*24,1)),データ_フィールド施設!$J$5:$J$1048576,OFFSET($G$9,ROW()-ROW($N$9),W$6-$D$4))&gt;=100,"×","△"),IF(OR(W$8&lt;9/24,W$8&gt;=17/24),"△","〇")))</f>
        <v>〇</v>
      </c>
      <c r="X144" s="29" t="str">
        <f ca="1">IF(OR(X$9="×",X$10="×"),"×",IF(SUMIFS(OFFSET(データ_フィールド施設!$M$5:$M$1048576,0,ROUND(X$8*24,1)),データ_フィールド施設!$J$5:$J$1048576,OFFSET($G$9,ROW()-ROW($N$9),X$6-$D$4))&gt;=50,IF(SUMIFS(OFFSET(データ_フィールド施設!$M$5:$M$1048576,0,ROUND(X$8*24,1)),データ_フィールド施設!$J$5:$J$1048576,OFFSET($G$9,ROW()-ROW($N$9),X$6-$D$4))&gt;=100,"×","△"),IF(OR(X$8&lt;9/24,X$8&gt;=17/24),"△","〇")))</f>
        <v>〇</v>
      </c>
      <c r="Y144" s="29" t="str">
        <f ca="1">IF(OR(Y$9="×",Y$10="×"),"×",IF(SUMIFS(OFFSET(データ_フィールド施設!$M$5:$M$1048576,0,ROUND(Y$8*24,1)),データ_フィールド施設!$J$5:$J$1048576,OFFSET($G$9,ROW()-ROW($N$9),Y$6-$D$4))&gt;=50,IF(SUMIFS(OFFSET(データ_フィールド施設!$M$5:$M$1048576,0,ROUND(Y$8*24,1)),データ_フィールド施設!$J$5:$J$1048576,OFFSET($G$9,ROW()-ROW($N$9),Y$6-$D$4))&gt;=100,"×","△"),IF(OR(Y$8&lt;9/24,Y$8&gt;=17/24),"△","〇")))</f>
        <v>〇</v>
      </c>
      <c r="Z144" s="30" t="str">
        <f ca="1">IF(OR(Z$9="×",Z$10="×"),"×",IF(SUMIFS(OFFSET(データ_フィールド施設!$M$5:$M$1048576,0,ROUND(Z$8*24,1)),データ_フィールド施設!$J$5:$J$1048576,OFFSET($G$9,ROW()-ROW($N$9),Z$6-$D$4))&gt;=50,IF(SUMIFS(OFFSET(データ_フィールド施設!$M$5:$M$1048576,0,ROUND(Z$8*24,1)),データ_フィールド施設!$J$5:$J$1048576,OFFSET($G$9,ROW()-ROW($N$9),Z$6-$D$4))&gt;=100,"×","△"),IF(OR(Z$8&lt;9/24,Z$8&gt;=17/24),"△","〇")))</f>
        <v>〇</v>
      </c>
      <c r="AA144" s="29" t="str">
        <f ca="1">IF(OR(AA$9="×",AA$10="×"),"×",IF(SUMIFS(OFFSET(データ_フィールド施設!$M$5:$M$1048576,0,ROUND(AA$8*24,1)),データ_フィールド施設!$J$5:$J$1048576,OFFSET($G$9,ROW()-ROW($N$9),AA$6-$D$4))&gt;=50,IF(SUMIFS(OFFSET(データ_フィールド施設!$M$5:$M$1048576,0,ROUND(AA$8*24,1)),データ_フィールド施設!$J$5:$J$1048576,OFFSET($G$9,ROW()-ROW($N$9),AA$6-$D$4))&gt;=100,"×","△"),IF(OR(AA$8&lt;9/24,AA$8&gt;=17/24),"△","〇")))</f>
        <v>〇</v>
      </c>
      <c r="AB144" s="29" t="str">
        <f ca="1">IF(OR(AB$9="×",AB$10="×"),"×",IF(SUMIFS(OFFSET(データ_フィールド施設!$M$5:$M$1048576,0,ROUND(AB$8*24,1)),データ_フィールド施設!$J$5:$J$1048576,OFFSET($G$9,ROW()-ROW($N$9),AB$6-$D$4))&gt;=50,IF(SUMIFS(OFFSET(データ_フィールド施設!$M$5:$M$1048576,0,ROUND(AB$8*24,1)),データ_フィールド施設!$J$5:$J$1048576,OFFSET($G$9,ROW()-ROW($N$9),AB$6-$D$4))&gt;=100,"×","△"),IF(OR(AB$8&lt;9/24,AB$8&gt;=17/24),"△","〇")))</f>
        <v>〇</v>
      </c>
      <c r="AC144" s="29" t="str">
        <f ca="1">IF(OR(AC$9="×",AC$10="×"),"×",IF(SUMIFS(OFFSET(データ_フィールド施設!$M$5:$M$1048576,0,ROUND(AC$8*24,1)),データ_フィールド施設!$J$5:$J$1048576,OFFSET($G$9,ROW()-ROW($N$9),AC$6-$D$4))&gt;=50,IF(SUMIFS(OFFSET(データ_フィールド施設!$M$5:$M$1048576,0,ROUND(AC$8*24,1)),データ_フィールド施設!$J$5:$J$1048576,OFFSET($G$9,ROW()-ROW($N$9),AC$6-$D$4))&gt;=100,"×","△"),IF(OR(AC$8&lt;9/24,AC$8&gt;=17/24),"△","〇")))</f>
        <v>〇</v>
      </c>
      <c r="AD144" s="29" t="str">
        <f ca="1">IF(OR(AD$9="×",AD$10="×"),"×",IF(SUMIFS(OFFSET(データ_フィールド施設!$M$5:$M$1048576,0,ROUND(AD$8*24,1)),データ_フィールド施設!$J$5:$J$1048576,OFFSET($G$9,ROW()-ROW($N$9),AD$6-$D$4))&gt;=50,IF(SUMIFS(OFFSET(データ_フィールド施設!$M$5:$M$1048576,0,ROUND(AD$8*24,1)),データ_フィールド施設!$J$5:$J$1048576,OFFSET($G$9,ROW()-ROW($N$9),AD$6-$D$4))&gt;=100,"×","△"),IF(OR(AD$8&lt;9/24,AD$8&gt;=17/24),"△","〇")))</f>
        <v>〇</v>
      </c>
      <c r="AE144" s="28" t="str">
        <f ca="1">IF(OR(AE$9="×",AE$10="×"),"×",IF(SUMIFS(OFFSET(データ_フィールド施設!$M$5:$M$1048576,0,ROUND(AE$8*24,1)),データ_フィールド施設!$J$5:$J$1048576,OFFSET($G$9,ROW()-ROW($N$9),AE$6-$D$4))&gt;=50,IF(SUMIFS(OFFSET(データ_フィールド施設!$M$5:$M$1048576,0,ROUND(AE$8*24,1)),データ_フィールド施設!$J$5:$J$1048576,OFFSET($G$9,ROW()-ROW($N$9),AE$6-$D$4))&gt;=100,"×","△"),IF(OR(AE$8&lt;9/24,AE$8&gt;=17/24),"△","〇")))</f>
        <v>△</v>
      </c>
      <c r="AF144" s="29" t="str">
        <f ca="1">IF(OR(AF$9="×",AF$10="×"),"×",IF(SUMIFS(OFFSET(データ_フィールド施設!$M$5:$M$1048576,0,ROUND(AF$8*24,1)),データ_フィールド施設!$J$5:$J$1048576,OFFSET($G$9,ROW()-ROW($N$9),AF$6-$D$4))&gt;=50,IF(SUMIFS(OFFSET(データ_フィールド施設!$M$5:$M$1048576,0,ROUND(AF$8*24,1)),データ_フィールド施設!$J$5:$J$1048576,OFFSET($G$9,ROW()-ROW($N$9),AF$6-$D$4))&gt;=100,"×","△"),IF(OR(AF$8&lt;9/24,AF$8&gt;=17/24),"△","〇")))</f>
        <v>△</v>
      </c>
      <c r="AG144" s="29" t="str">
        <f ca="1">IF(OR(AG$9="×",AG$10="×"),"×",IF(SUMIFS(OFFSET(データ_フィールド施設!$M$5:$M$1048576,0,ROUND(AG$8*24,1)),データ_フィールド施設!$J$5:$J$1048576,OFFSET($G$9,ROW()-ROW($N$9),AG$6-$D$4))&gt;=50,IF(SUMIFS(OFFSET(データ_フィールド施設!$M$5:$M$1048576,0,ROUND(AG$8*24,1)),データ_フィールド施設!$J$5:$J$1048576,OFFSET($G$9,ROW()-ROW($N$9),AG$6-$D$4))&gt;=100,"×","△"),IF(OR(AG$8&lt;9/24,AG$8&gt;=17/24),"△","〇")))</f>
        <v>△</v>
      </c>
      <c r="AH144" s="30" t="str">
        <f ca="1">IF(OR(AH$9="×",AH$10="×"),"×",IF(SUMIFS(OFFSET(データ_フィールド施設!$M$5:$M$1048576,0,ROUND(AH$8*24,1)),データ_フィールド施設!$J$5:$J$1048576,OFFSET($G$9,ROW()-ROW($N$9),AH$6-$D$4))&gt;=50,IF(SUMIFS(OFFSET(データ_フィールド施設!$M$5:$M$1048576,0,ROUND(AH$8*24,1)),データ_フィールド施設!$J$5:$J$1048576,OFFSET($G$9,ROW()-ROW($N$9),AH$6-$D$4))&gt;=100,"×","△"),IF(OR(AH$8&lt;9/24,AH$8&gt;=17/24),"△","〇")))</f>
        <v>△</v>
      </c>
      <c r="AI144" s="29" t="str">
        <f ca="1">IF(OR(AI$9="×",AI$10="×"),"×",IF(SUMIFS(OFFSET(データ_フィールド施設!$M$5:$M$1048576,0,ROUND(AI$8*24,1)),データ_フィールド施設!$J$5:$J$1048576,OFFSET($G$9,ROW()-ROW($N$9),AI$6-$D$4))&gt;=50,IF(SUMIFS(OFFSET(データ_フィールド施設!$M$5:$M$1048576,0,ROUND(AI$8*24,1)),データ_フィールド施設!$J$5:$J$1048576,OFFSET($G$9,ROW()-ROW($N$9),AI$6-$D$4))&gt;=100,"×","△"),IF(OR(AI$8&lt;9/24,AI$8&gt;=17/24),"△","〇")))</f>
        <v>△</v>
      </c>
      <c r="AJ144" s="29" t="str">
        <f ca="1">IF(OR(AJ$9="×",AJ$10="×"),"×",IF(SUMIFS(OFFSET(データ_フィールド施設!$M$5:$M$1048576,0,ROUND(AJ$8*24,1)),データ_フィールド施設!$J$5:$J$1048576,OFFSET($G$9,ROW()-ROW($N$9),AJ$6-$D$4))&gt;=50,IF(SUMIFS(OFFSET(データ_フィールド施設!$M$5:$M$1048576,0,ROUND(AJ$8*24,1)),データ_フィールド施設!$J$5:$J$1048576,OFFSET($G$9,ROW()-ROW($N$9),AJ$6-$D$4))&gt;=100,"×","△"),IF(OR(AJ$8&lt;9/24,AJ$8&gt;=17/24),"△","〇")))</f>
        <v>△</v>
      </c>
      <c r="AK144" s="37" t="str">
        <f ca="1">IF(OR(AK$9="×",AK$10="×"),"×",IF(SUMIFS(OFFSET(データ_フィールド施設!$M$5:$M$1048576,0,ROUND(AK$8*24,1)),データ_フィールド施設!$J$5:$J$1048576,OFFSET($G$9,ROW()-ROW($N$9),AK$6-$D$4))&gt;=50,IF(SUMIFS(OFFSET(データ_フィールド施設!$M$5:$M$1048576,0,ROUND(AK$8*24,1)),データ_フィールド施設!$J$5:$J$1048576,OFFSET($G$9,ROW()-ROW($N$9),AK$6-$D$4))&gt;=100,"×","△"),IF(OR(AK$8&lt;9/24,AK$8&gt;=17/24),"△","〇")))</f>
        <v>△</v>
      </c>
      <c r="AL144" s="36" t="str">
        <f ca="1">IF(OR(AL$9="×",AL$10="×"),"×",IF(SUMIFS(OFFSET(データ_フィールド施設!$M$5:$M$1048576,0,ROUND(AL$8*24,1)),データ_フィールド施設!$J$5:$J$1048576,OFFSET($G$9,ROW()-ROW($N$9),AL$6-$D$4))&gt;=50,IF(SUMIFS(OFFSET(データ_フィールド施設!$M$5:$M$1048576,0,ROUND(AL$8*24,1)),データ_フィールド施設!$J$5:$J$1048576,OFFSET($G$9,ROW()-ROW($N$9),AL$6-$D$4))&gt;=100,"×","△"),IF(OR(AL$8&lt;9/24,AL$8&gt;=17/24),"△","〇")))</f>
        <v>△</v>
      </c>
      <c r="AM144" s="29" t="str">
        <f ca="1">IF(OR(AM$9="×",AM$10="×"),"×",IF(SUMIFS(OFFSET(データ_フィールド施設!$M$5:$M$1048576,0,ROUND(AM$8*24,1)),データ_フィールド施設!$J$5:$J$1048576,OFFSET($G$9,ROW()-ROW($N$9),AM$6-$D$4))&gt;=50,IF(SUMIFS(OFFSET(データ_フィールド施設!$M$5:$M$1048576,0,ROUND(AM$8*24,1)),データ_フィールド施設!$J$5:$J$1048576,OFFSET($G$9,ROW()-ROW($N$9),AM$6-$D$4))&gt;=100,"×","△"),IF(OR(AM$8&lt;9/24,AM$8&gt;=17/24),"△","〇")))</f>
        <v>△</v>
      </c>
      <c r="AN144" s="29" t="str">
        <f ca="1">IF(OR(AN$9="×",AN$10="×"),"×",IF(SUMIFS(OFFSET(データ_フィールド施設!$M$5:$M$1048576,0,ROUND(AN$8*24,1)),データ_フィールド施設!$J$5:$J$1048576,OFFSET($G$9,ROW()-ROW($N$9),AN$6-$D$4))&gt;=50,IF(SUMIFS(OFFSET(データ_フィールド施設!$M$5:$M$1048576,0,ROUND(AN$8*24,1)),データ_フィールド施設!$J$5:$J$1048576,OFFSET($G$9,ROW()-ROW($N$9),AN$6-$D$4))&gt;=100,"×","△"),IF(OR(AN$8&lt;9/24,AN$8&gt;=17/24),"△","〇")))</f>
        <v>△</v>
      </c>
      <c r="AO144" s="29" t="str">
        <f ca="1">IF(OR(AO$9="×",AO$10="×"),"×",IF(SUMIFS(OFFSET(データ_フィールド施設!$M$5:$M$1048576,0,ROUND(AO$8*24,1)),データ_フィールド施設!$J$5:$J$1048576,OFFSET($G$9,ROW()-ROW($N$9),AO$6-$D$4))&gt;=50,IF(SUMIFS(OFFSET(データ_フィールド施設!$M$5:$M$1048576,0,ROUND(AO$8*24,1)),データ_フィールド施設!$J$5:$J$1048576,OFFSET($G$9,ROW()-ROW($N$9),AO$6-$D$4))&gt;=100,"×","△"),IF(OR(AO$8&lt;9/24,AO$8&gt;=17/24),"△","〇")))</f>
        <v>△</v>
      </c>
      <c r="AP144" s="29" t="str">
        <f ca="1">IF(OR(AP$9="×",AP$10="×"),"×",IF(SUMIFS(OFFSET(データ_フィールド施設!$M$5:$M$1048576,0,ROUND(AP$8*24,1)),データ_フィールド施設!$J$5:$J$1048576,OFFSET($G$9,ROW()-ROW($N$9),AP$6-$D$4))&gt;=50,IF(SUMIFS(OFFSET(データ_フィールド施設!$M$5:$M$1048576,0,ROUND(AP$8*24,1)),データ_フィールド施設!$J$5:$J$1048576,OFFSET($G$9,ROW()-ROW($N$9),AP$6-$D$4))&gt;=100,"×","△"),IF(OR(AP$8&lt;9/24,AP$8&gt;=17/24),"△","〇")))</f>
        <v>△</v>
      </c>
      <c r="AQ144" s="29" t="str">
        <f ca="1">IF(OR(AQ$9="×",AQ$10="×"),"×",IF(SUMIFS(OFFSET(データ_フィールド施設!$M$5:$M$1048576,0,ROUND(AQ$8*24,1)),データ_フィールド施設!$J$5:$J$1048576,OFFSET($G$9,ROW()-ROW($N$9),AQ$6-$D$4))&gt;=50,IF(SUMIFS(OFFSET(データ_フィールド施設!$M$5:$M$1048576,0,ROUND(AQ$8*24,1)),データ_フィールド施設!$J$5:$J$1048576,OFFSET($G$9,ROW()-ROW($N$9),AQ$6-$D$4))&gt;=100,"×","△"),IF(OR(AQ$8&lt;9/24,AQ$8&gt;=17/24),"△","〇")))</f>
        <v>△</v>
      </c>
      <c r="AR144" s="29" t="str">
        <f ca="1">IF(OR(AR$9="×",AR$10="×"),"×",IF(SUMIFS(OFFSET(データ_フィールド施設!$M$5:$M$1048576,0,ROUND(AR$8*24,1)),データ_フィールド施設!$J$5:$J$1048576,OFFSET($G$9,ROW()-ROW($N$9),AR$6-$D$4))&gt;=50,IF(SUMIFS(OFFSET(データ_フィールド施設!$M$5:$M$1048576,0,ROUND(AR$8*24,1)),データ_フィールド施設!$J$5:$J$1048576,OFFSET($G$9,ROW()-ROW($N$9),AR$6-$D$4))&gt;=100,"×","△"),IF(OR(AR$8&lt;9/24,AR$8&gt;=17/24),"△","〇")))</f>
        <v>△</v>
      </c>
      <c r="AS144" s="29" t="str">
        <f ca="1">IF(OR(AS$9="×",AS$10="×"),"×",IF(SUMIFS(OFFSET(データ_フィールド施設!$M$5:$M$1048576,0,ROUND(AS$8*24,1)),データ_フィールド施設!$J$5:$J$1048576,OFFSET($G$9,ROW()-ROW($N$9),AS$6-$D$4))&gt;=50,IF(SUMIFS(OFFSET(データ_フィールド施設!$M$5:$M$1048576,0,ROUND(AS$8*24,1)),データ_フィールド施設!$J$5:$J$1048576,OFFSET($G$9,ROW()-ROW($N$9),AS$6-$D$4))&gt;=100,"×","△"),IF(OR(AS$8&lt;9/24,AS$8&gt;=17/24),"△","〇")))</f>
        <v>△</v>
      </c>
      <c r="AT144" s="29" t="str">
        <f ca="1">IF(OR(AT$9="×",AT$10="×"),"×",IF(SUMIFS(OFFSET(データ_フィールド施設!$M$5:$M$1048576,0,ROUND(AT$8*24,1)),データ_フィールド施設!$J$5:$J$1048576,OFFSET($G$9,ROW()-ROW($N$9),AT$6-$D$4))&gt;=50,IF(SUMIFS(OFFSET(データ_フィールド施設!$M$5:$M$1048576,0,ROUND(AT$8*24,1)),データ_フィールド施設!$J$5:$J$1048576,OFFSET($G$9,ROW()-ROW($N$9),AT$6-$D$4))&gt;=100,"×","△"),IF(OR(AT$8&lt;9/24,AT$8&gt;=17/24),"△","〇")))</f>
        <v>△</v>
      </c>
      <c r="AU144" s="28" t="str">
        <f ca="1">IF(OR(AU$9="×",AU$10="×"),"×",IF(SUMIFS(OFFSET(データ_フィールド施設!$M$5:$M$1048576,0,ROUND(AU$8*24,1)),データ_フィールド施設!$J$5:$J$1048576,OFFSET($G$9,ROW()-ROW($N$9),AU$6-$D$4))&gt;=50,IF(SUMIFS(OFFSET(データ_フィールド施設!$M$5:$M$1048576,0,ROUND(AU$8*24,1)),データ_フィールド施設!$J$5:$J$1048576,OFFSET($G$9,ROW()-ROW($N$9),AU$6-$D$4))&gt;=100,"×","△"),IF(OR(AU$8&lt;9/24,AU$8&gt;=17/24),"△","〇")))</f>
        <v>〇</v>
      </c>
      <c r="AV144" s="29" t="str">
        <f ca="1">IF(OR(AV$9="×",AV$10="×"),"×",IF(SUMIFS(OFFSET(データ_フィールド施設!$M$5:$M$1048576,0,ROUND(AV$8*24,1)),データ_フィールド施設!$J$5:$J$1048576,OFFSET($G$9,ROW()-ROW($N$9),AV$6-$D$4))&gt;=50,IF(SUMIFS(OFFSET(データ_フィールド施設!$M$5:$M$1048576,0,ROUND(AV$8*24,1)),データ_フィールド施設!$J$5:$J$1048576,OFFSET($G$9,ROW()-ROW($N$9),AV$6-$D$4))&gt;=100,"×","△"),IF(OR(AV$8&lt;9/24,AV$8&gt;=17/24),"△","〇")))</f>
        <v>〇</v>
      </c>
      <c r="AW144" s="29" t="str">
        <f ca="1">IF(OR(AW$9="×",AW$10="×"),"×",IF(SUMIFS(OFFSET(データ_フィールド施設!$M$5:$M$1048576,0,ROUND(AW$8*24,1)),データ_フィールド施設!$J$5:$J$1048576,OFFSET($G$9,ROW()-ROW($N$9),AW$6-$D$4))&gt;=50,IF(SUMIFS(OFFSET(データ_フィールド施設!$M$5:$M$1048576,0,ROUND(AW$8*24,1)),データ_フィールド施設!$J$5:$J$1048576,OFFSET($G$9,ROW()-ROW($N$9),AW$6-$D$4))&gt;=100,"×","△"),IF(OR(AW$8&lt;9/24,AW$8&gt;=17/24),"△","〇")))</f>
        <v>〇</v>
      </c>
      <c r="AX144" s="30" t="str">
        <f ca="1">IF(OR(AX$9="×",AX$10="×"),"×",IF(SUMIFS(OFFSET(データ_フィールド施設!$M$5:$M$1048576,0,ROUND(AX$8*24,1)),データ_フィールド施設!$J$5:$J$1048576,OFFSET($G$9,ROW()-ROW($N$9),AX$6-$D$4))&gt;=50,IF(SUMIFS(OFFSET(データ_フィールド施設!$M$5:$M$1048576,0,ROUND(AX$8*24,1)),データ_フィールド施設!$J$5:$J$1048576,OFFSET($G$9,ROW()-ROW($N$9),AX$6-$D$4))&gt;=100,"×","△"),IF(OR(AX$8&lt;9/24,AX$8&gt;=17/24),"△","〇")))</f>
        <v>〇</v>
      </c>
      <c r="AY144" s="29" t="str">
        <f ca="1">IF(OR(AY$9="×",AY$10="×"),"×",IF(SUMIFS(OFFSET(データ_フィールド施設!$M$5:$M$1048576,0,ROUND(AY$8*24,1)),データ_フィールド施設!$J$5:$J$1048576,OFFSET($G$9,ROW()-ROW($N$9),AY$6-$D$4))&gt;=50,IF(SUMIFS(OFFSET(データ_フィールド施設!$M$5:$M$1048576,0,ROUND(AY$8*24,1)),データ_フィールド施設!$J$5:$J$1048576,OFFSET($G$9,ROW()-ROW($N$9),AY$6-$D$4))&gt;=100,"×","△"),IF(OR(AY$8&lt;9/24,AY$8&gt;=17/24),"△","〇")))</f>
        <v>〇</v>
      </c>
      <c r="AZ144" s="29" t="str">
        <f ca="1">IF(OR(AZ$9="×",AZ$10="×"),"×",IF(SUMIFS(OFFSET(データ_フィールド施設!$M$5:$M$1048576,0,ROUND(AZ$8*24,1)),データ_フィールド施設!$J$5:$J$1048576,OFFSET($G$9,ROW()-ROW($N$9),AZ$6-$D$4))&gt;=50,IF(SUMIFS(OFFSET(データ_フィールド施設!$M$5:$M$1048576,0,ROUND(AZ$8*24,1)),データ_フィールド施設!$J$5:$J$1048576,OFFSET($G$9,ROW()-ROW($N$9),AZ$6-$D$4))&gt;=100,"×","△"),IF(OR(AZ$8&lt;9/24,AZ$8&gt;=17/24),"△","〇")))</f>
        <v>〇</v>
      </c>
      <c r="BA144" s="29" t="str">
        <f ca="1">IF(OR(BA$9="×",BA$10="×"),"×",IF(SUMIFS(OFFSET(データ_フィールド施設!$M$5:$M$1048576,0,ROUND(BA$8*24,1)),データ_フィールド施設!$J$5:$J$1048576,OFFSET($G$9,ROW()-ROW($N$9),BA$6-$D$4))&gt;=50,IF(SUMIFS(OFFSET(データ_フィールド施設!$M$5:$M$1048576,0,ROUND(BA$8*24,1)),データ_フィールド施設!$J$5:$J$1048576,OFFSET($G$9,ROW()-ROW($N$9),BA$6-$D$4))&gt;=100,"×","△"),IF(OR(BA$8&lt;9/24,BA$8&gt;=17/24),"△","〇")))</f>
        <v>〇</v>
      </c>
      <c r="BB144" s="29" t="str">
        <f ca="1">IF(OR(BB$9="×",BB$10="×"),"×",IF(SUMIFS(OFFSET(データ_フィールド施設!$M$5:$M$1048576,0,ROUND(BB$8*24,1)),データ_フィールド施設!$J$5:$J$1048576,OFFSET($G$9,ROW()-ROW($N$9),BB$6-$D$4))&gt;=50,IF(SUMIFS(OFFSET(データ_フィールド施設!$M$5:$M$1048576,0,ROUND(BB$8*24,1)),データ_フィールド施設!$J$5:$J$1048576,OFFSET($G$9,ROW()-ROW($N$9),BB$6-$D$4))&gt;=100,"×","△"),IF(OR(BB$8&lt;9/24,BB$8&gt;=17/24),"△","〇")))</f>
        <v>〇</v>
      </c>
      <c r="BC144" s="28" t="str">
        <f ca="1">IF(OR(BC$9="×",BC$10="×"),"×",IF(SUMIFS(OFFSET(データ_フィールド施設!$M$5:$M$1048576,0,ROUND(BC$8*24,1)),データ_フィールド施設!$J$5:$J$1048576,OFFSET($G$9,ROW()-ROW($N$9),BC$6-$D$4))&gt;=50,IF(SUMIFS(OFFSET(データ_フィールド施設!$M$5:$M$1048576,0,ROUND(BC$8*24,1)),データ_フィールド施設!$J$5:$J$1048576,OFFSET($G$9,ROW()-ROW($N$9),BC$6-$D$4))&gt;=100,"×","△"),IF(OR(BC$8&lt;9/24,BC$8&gt;=17/24),"△","〇")))</f>
        <v>△</v>
      </c>
      <c r="BD144" s="29" t="str">
        <f ca="1">IF(OR(BD$9="×",BD$10="×"),"×",IF(SUMIFS(OFFSET(データ_フィールド施設!$M$5:$M$1048576,0,ROUND(BD$8*24,1)),データ_フィールド施設!$J$5:$J$1048576,OFFSET($G$9,ROW()-ROW($N$9),BD$6-$D$4))&gt;=50,IF(SUMIFS(OFFSET(データ_フィールド施設!$M$5:$M$1048576,0,ROUND(BD$8*24,1)),データ_フィールド施設!$J$5:$J$1048576,OFFSET($G$9,ROW()-ROW($N$9),BD$6-$D$4))&gt;=100,"×","△"),IF(OR(BD$8&lt;9/24,BD$8&gt;=17/24),"△","〇")))</f>
        <v>△</v>
      </c>
      <c r="BE144" s="29" t="str">
        <f ca="1">IF(OR(BE$9="×",BE$10="×"),"×",IF(SUMIFS(OFFSET(データ_フィールド施設!$M$5:$M$1048576,0,ROUND(BE$8*24,1)),データ_フィールド施設!$J$5:$J$1048576,OFFSET($G$9,ROW()-ROW($N$9),BE$6-$D$4))&gt;=50,IF(SUMIFS(OFFSET(データ_フィールド施設!$M$5:$M$1048576,0,ROUND(BE$8*24,1)),データ_フィールド施設!$J$5:$J$1048576,OFFSET($G$9,ROW()-ROW($N$9),BE$6-$D$4))&gt;=100,"×","△"),IF(OR(BE$8&lt;9/24,BE$8&gt;=17/24),"△","〇")))</f>
        <v>△</v>
      </c>
      <c r="BF144" s="30" t="str">
        <f ca="1">IF(OR(BF$9="×",BF$10="×"),"×",IF(SUMIFS(OFFSET(データ_フィールド施設!$M$5:$M$1048576,0,ROUND(BF$8*24,1)),データ_フィールド施設!$J$5:$J$1048576,OFFSET($G$9,ROW()-ROW($N$9),BF$6-$D$4))&gt;=50,IF(SUMIFS(OFFSET(データ_フィールド施設!$M$5:$M$1048576,0,ROUND(BF$8*24,1)),データ_フィールド施設!$J$5:$J$1048576,OFFSET($G$9,ROW()-ROW($N$9),BF$6-$D$4))&gt;=100,"×","△"),IF(OR(BF$8&lt;9/24,BF$8&gt;=17/24),"△","〇")))</f>
        <v>△</v>
      </c>
      <c r="BG144" s="29" t="str">
        <f ca="1">IF(OR(BG$9="×",BG$10="×"),"×",IF(SUMIFS(OFFSET(データ_フィールド施設!$M$5:$M$1048576,0,ROUND(BG$8*24,1)),データ_フィールド施設!$J$5:$J$1048576,OFFSET($G$9,ROW()-ROW($N$9),BG$6-$D$4))&gt;=50,IF(SUMIFS(OFFSET(データ_フィールド施設!$M$5:$M$1048576,0,ROUND(BG$8*24,1)),データ_フィールド施設!$J$5:$J$1048576,OFFSET($G$9,ROW()-ROW($N$9),BG$6-$D$4))&gt;=100,"×","△"),IF(OR(BG$8&lt;9/24,BG$8&gt;=17/24),"△","〇")))</f>
        <v>△</v>
      </c>
      <c r="BH144" s="29" t="str">
        <f ca="1">IF(OR(BH$9="×",BH$10="×"),"×",IF(SUMIFS(OFFSET(データ_フィールド施設!$M$5:$M$1048576,0,ROUND(BH$8*24,1)),データ_フィールド施設!$J$5:$J$1048576,OFFSET($G$9,ROW()-ROW($N$9),BH$6-$D$4))&gt;=50,IF(SUMIFS(OFFSET(データ_フィールド施設!$M$5:$M$1048576,0,ROUND(BH$8*24,1)),データ_フィールド施設!$J$5:$J$1048576,OFFSET($G$9,ROW()-ROW($N$9),BH$6-$D$4))&gt;=100,"×","△"),IF(OR(BH$8&lt;9/24,BH$8&gt;=17/24),"△","〇")))</f>
        <v>△</v>
      </c>
      <c r="BI144" s="37" t="str">
        <f ca="1">IF(OR(BI$9="×",BI$10="×"),"×",IF(SUMIFS(OFFSET(データ_フィールド施設!$M$5:$M$1048576,0,ROUND(BI$8*24,1)),データ_フィールド施設!$J$5:$J$1048576,OFFSET($G$9,ROW()-ROW($N$9),BI$6-$D$4))&gt;=50,IF(SUMIFS(OFFSET(データ_フィールド施設!$M$5:$M$1048576,0,ROUND(BI$8*24,1)),データ_フィールド施設!$J$5:$J$1048576,OFFSET($G$9,ROW()-ROW($N$9),BI$6-$D$4))&gt;=100,"×","△"),IF(OR(BI$8&lt;9/24,BI$8&gt;=17/24),"△","〇")))</f>
        <v>△</v>
      </c>
      <c r="BJ144" s="36" t="str">
        <f ca="1">IF(OR(BJ$9="×",BJ$10="×"),"×",IF(SUMIFS(OFFSET(データ_フィールド施設!$M$5:$M$1048576,0,ROUND(BJ$8*24,1)),データ_フィールド施設!$J$5:$J$1048576,OFFSET($G$9,ROW()-ROW($N$9),BJ$6-$D$4))&gt;=50,IF(SUMIFS(OFFSET(データ_フィールド施設!$M$5:$M$1048576,0,ROUND(BJ$8*24,1)),データ_フィールド施設!$J$5:$J$1048576,OFFSET($G$9,ROW()-ROW($N$9),BJ$6-$D$4))&gt;=100,"×","△"),IF(OR(BJ$8&lt;9/24,BJ$8&gt;=17/24),"△","〇")))</f>
        <v>△</v>
      </c>
      <c r="BK144" s="29" t="str">
        <f ca="1">IF(OR(BK$9="×",BK$10="×"),"×",IF(SUMIFS(OFFSET(データ_フィールド施設!$M$5:$M$1048576,0,ROUND(BK$8*24,1)),データ_フィールド施設!$J$5:$J$1048576,OFFSET($G$9,ROW()-ROW($N$9),BK$6-$D$4))&gt;=50,IF(SUMIFS(OFFSET(データ_フィールド施設!$M$5:$M$1048576,0,ROUND(BK$8*24,1)),データ_フィールド施設!$J$5:$J$1048576,OFFSET($G$9,ROW()-ROW($N$9),BK$6-$D$4))&gt;=100,"×","△"),IF(OR(BK$8&lt;9/24,BK$8&gt;=17/24),"△","〇")))</f>
        <v>△</v>
      </c>
      <c r="BL144" s="29" t="str">
        <f ca="1">IF(OR(BL$9="×",BL$10="×"),"×",IF(SUMIFS(OFFSET(データ_フィールド施設!$M$5:$M$1048576,0,ROUND(BL$8*24,1)),データ_フィールド施設!$J$5:$J$1048576,OFFSET($G$9,ROW()-ROW($N$9),BL$6-$D$4))&gt;=50,IF(SUMIFS(OFFSET(データ_フィールド施設!$M$5:$M$1048576,0,ROUND(BL$8*24,1)),データ_フィールド施設!$J$5:$J$1048576,OFFSET($G$9,ROW()-ROW($N$9),BL$6-$D$4))&gt;=100,"×","△"),IF(OR(BL$8&lt;9/24,BL$8&gt;=17/24),"△","〇")))</f>
        <v>△</v>
      </c>
      <c r="BM144" s="29" t="str">
        <f ca="1">IF(OR(BM$9="×",BM$10="×"),"×",IF(SUMIFS(OFFSET(データ_フィールド施設!$M$5:$M$1048576,0,ROUND(BM$8*24,1)),データ_フィールド施設!$J$5:$J$1048576,OFFSET($G$9,ROW()-ROW($N$9),BM$6-$D$4))&gt;=50,IF(SUMIFS(OFFSET(データ_フィールド施設!$M$5:$M$1048576,0,ROUND(BM$8*24,1)),データ_フィールド施設!$J$5:$J$1048576,OFFSET($G$9,ROW()-ROW($N$9),BM$6-$D$4))&gt;=100,"×","△"),IF(OR(BM$8&lt;9/24,BM$8&gt;=17/24),"△","〇")))</f>
        <v>△</v>
      </c>
      <c r="BN144" s="29" t="str">
        <f ca="1">IF(OR(BN$9="×",BN$10="×"),"×",IF(SUMIFS(OFFSET(データ_フィールド施設!$M$5:$M$1048576,0,ROUND(BN$8*24,1)),データ_フィールド施設!$J$5:$J$1048576,OFFSET($G$9,ROW()-ROW($N$9),BN$6-$D$4))&gt;=50,IF(SUMIFS(OFFSET(データ_フィールド施設!$M$5:$M$1048576,0,ROUND(BN$8*24,1)),データ_フィールド施設!$J$5:$J$1048576,OFFSET($G$9,ROW()-ROW($N$9),BN$6-$D$4))&gt;=100,"×","△"),IF(OR(BN$8&lt;9/24,BN$8&gt;=17/24),"△","〇")))</f>
        <v>△</v>
      </c>
      <c r="BO144" s="29" t="str">
        <f ca="1">IF(OR(BO$9="×",BO$10="×"),"×",IF(SUMIFS(OFFSET(データ_フィールド施設!$M$5:$M$1048576,0,ROUND(BO$8*24,1)),データ_フィールド施設!$J$5:$J$1048576,OFFSET($G$9,ROW()-ROW($N$9),BO$6-$D$4))&gt;=50,IF(SUMIFS(OFFSET(データ_フィールド施設!$M$5:$M$1048576,0,ROUND(BO$8*24,1)),データ_フィールド施設!$J$5:$J$1048576,OFFSET($G$9,ROW()-ROW($N$9),BO$6-$D$4))&gt;=100,"×","△"),IF(OR(BO$8&lt;9/24,BO$8&gt;=17/24),"△","〇")))</f>
        <v>△</v>
      </c>
      <c r="BP144" s="29" t="str">
        <f ca="1">IF(OR(BP$9="×",BP$10="×"),"×",IF(SUMIFS(OFFSET(データ_フィールド施設!$M$5:$M$1048576,0,ROUND(BP$8*24,1)),データ_フィールド施設!$J$5:$J$1048576,OFFSET($G$9,ROW()-ROW($N$9),BP$6-$D$4))&gt;=50,IF(SUMIFS(OFFSET(データ_フィールド施設!$M$5:$M$1048576,0,ROUND(BP$8*24,1)),データ_フィールド施設!$J$5:$J$1048576,OFFSET($G$9,ROW()-ROW($N$9),BP$6-$D$4))&gt;=100,"×","△"),IF(OR(BP$8&lt;9/24,BP$8&gt;=17/24),"△","〇")))</f>
        <v>△</v>
      </c>
      <c r="BQ144" s="29" t="str">
        <f ca="1">IF(OR(BQ$9="×",BQ$10="×"),"×",IF(SUMIFS(OFFSET(データ_フィールド施設!$M$5:$M$1048576,0,ROUND(BQ$8*24,1)),データ_フィールド施設!$J$5:$J$1048576,OFFSET($G$9,ROW()-ROW($N$9),BQ$6-$D$4))&gt;=50,IF(SUMIFS(OFFSET(データ_フィールド施設!$M$5:$M$1048576,0,ROUND(BQ$8*24,1)),データ_フィールド施設!$J$5:$J$1048576,OFFSET($G$9,ROW()-ROW($N$9),BQ$6-$D$4))&gt;=100,"×","△"),IF(OR(BQ$8&lt;9/24,BQ$8&gt;=17/24),"△","〇")))</f>
        <v>△</v>
      </c>
      <c r="BR144" s="29" t="str">
        <f ca="1">IF(OR(BR$9="×",BR$10="×"),"×",IF(SUMIFS(OFFSET(データ_フィールド施設!$M$5:$M$1048576,0,ROUND(BR$8*24,1)),データ_フィールド施設!$J$5:$J$1048576,OFFSET($G$9,ROW()-ROW($N$9),BR$6-$D$4))&gt;=50,IF(SUMIFS(OFFSET(データ_フィールド施設!$M$5:$M$1048576,0,ROUND(BR$8*24,1)),データ_フィールド施設!$J$5:$J$1048576,OFFSET($G$9,ROW()-ROW($N$9),BR$6-$D$4))&gt;=100,"×","△"),IF(OR(BR$8&lt;9/24,BR$8&gt;=17/24),"△","〇")))</f>
        <v>△</v>
      </c>
      <c r="BS144" s="28" t="str">
        <f ca="1">IF(OR(BS$9="×",BS$10="×"),"×",IF(SUMIFS(OFFSET(データ_フィールド施設!$M$5:$M$1048576,0,ROUND(BS$8*24,1)),データ_フィールド施設!$J$5:$J$1048576,OFFSET($G$9,ROW()-ROW($N$9),BS$6-$D$4))&gt;=50,IF(SUMIFS(OFFSET(データ_フィールド施設!$M$5:$M$1048576,0,ROUND(BS$8*24,1)),データ_フィールド施設!$J$5:$J$1048576,OFFSET($G$9,ROW()-ROW($N$9),BS$6-$D$4))&gt;=100,"×","△"),IF(OR(BS$8&lt;9/24,BS$8&gt;=17/24),"△","〇")))</f>
        <v>〇</v>
      </c>
      <c r="BT144" s="29" t="str">
        <f ca="1">IF(OR(BT$9="×",BT$10="×"),"×",IF(SUMIFS(OFFSET(データ_フィールド施設!$M$5:$M$1048576,0,ROUND(BT$8*24,1)),データ_フィールド施設!$J$5:$J$1048576,OFFSET($G$9,ROW()-ROW($N$9),BT$6-$D$4))&gt;=50,IF(SUMIFS(OFFSET(データ_フィールド施設!$M$5:$M$1048576,0,ROUND(BT$8*24,1)),データ_フィールド施設!$J$5:$J$1048576,OFFSET($G$9,ROW()-ROW($N$9),BT$6-$D$4))&gt;=100,"×","△"),IF(OR(BT$8&lt;9/24,BT$8&gt;=17/24),"△","〇")))</f>
        <v>〇</v>
      </c>
      <c r="BU144" s="29" t="str">
        <f ca="1">IF(OR(BU$9="×",BU$10="×"),"×",IF(SUMIFS(OFFSET(データ_フィールド施設!$M$5:$M$1048576,0,ROUND(BU$8*24,1)),データ_フィールド施設!$J$5:$J$1048576,OFFSET($G$9,ROW()-ROW($N$9),BU$6-$D$4))&gt;=50,IF(SUMIFS(OFFSET(データ_フィールド施設!$M$5:$M$1048576,0,ROUND(BU$8*24,1)),データ_フィールド施設!$J$5:$J$1048576,OFFSET($G$9,ROW()-ROW($N$9),BU$6-$D$4))&gt;=100,"×","△"),IF(OR(BU$8&lt;9/24,BU$8&gt;=17/24),"△","〇")))</f>
        <v>〇</v>
      </c>
      <c r="BV144" s="30" t="str">
        <f ca="1">IF(OR(BV$9="×",BV$10="×"),"×",IF(SUMIFS(OFFSET(データ_フィールド施設!$M$5:$M$1048576,0,ROUND(BV$8*24,1)),データ_フィールド施設!$J$5:$J$1048576,OFFSET($G$9,ROW()-ROW($N$9),BV$6-$D$4))&gt;=50,IF(SUMIFS(OFFSET(データ_フィールド施設!$M$5:$M$1048576,0,ROUND(BV$8*24,1)),データ_フィールド施設!$J$5:$J$1048576,OFFSET($G$9,ROW()-ROW($N$9),BV$6-$D$4))&gt;=100,"×","△"),IF(OR(BV$8&lt;9/24,BV$8&gt;=17/24),"△","〇")))</f>
        <v>〇</v>
      </c>
      <c r="BW144" s="29" t="str">
        <f ca="1">IF(OR(BW$9="×",BW$10="×"),"×",IF(SUMIFS(OFFSET(データ_フィールド施設!$M$5:$M$1048576,0,ROUND(BW$8*24,1)),データ_フィールド施設!$J$5:$J$1048576,OFFSET($G$9,ROW()-ROW($N$9),BW$6-$D$4))&gt;=50,IF(SUMIFS(OFFSET(データ_フィールド施設!$M$5:$M$1048576,0,ROUND(BW$8*24,1)),データ_フィールド施設!$J$5:$J$1048576,OFFSET($G$9,ROW()-ROW($N$9),BW$6-$D$4))&gt;=100,"×","△"),IF(OR(BW$8&lt;9/24,BW$8&gt;=17/24),"△","〇")))</f>
        <v>〇</v>
      </c>
      <c r="BX144" s="29" t="str">
        <f ca="1">IF(OR(BX$9="×",BX$10="×"),"×",IF(SUMIFS(OFFSET(データ_フィールド施設!$M$5:$M$1048576,0,ROUND(BX$8*24,1)),データ_フィールド施設!$J$5:$J$1048576,OFFSET($G$9,ROW()-ROW($N$9),BX$6-$D$4))&gt;=50,IF(SUMIFS(OFFSET(データ_フィールド施設!$M$5:$M$1048576,0,ROUND(BX$8*24,1)),データ_フィールド施設!$J$5:$J$1048576,OFFSET($G$9,ROW()-ROW($N$9),BX$6-$D$4))&gt;=100,"×","△"),IF(OR(BX$8&lt;9/24,BX$8&gt;=17/24),"△","〇")))</f>
        <v>〇</v>
      </c>
      <c r="BY144" s="29" t="str">
        <f ca="1">IF(OR(BY$9="×",BY$10="×"),"×",IF(SUMIFS(OFFSET(データ_フィールド施設!$M$5:$M$1048576,0,ROUND(BY$8*24,1)),データ_フィールド施設!$J$5:$J$1048576,OFFSET($G$9,ROW()-ROW($N$9),BY$6-$D$4))&gt;=50,IF(SUMIFS(OFFSET(データ_フィールド施設!$M$5:$M$1048576,0,ROUND(BY$8*24,1)),データ_フィールド施設!$J$5:$J$1048576,OFFSET($G$9,ROW()-ROW($N$9),BY$6-$D$4))&gt;=100,"×","△"),IF(OR(BY$8&lt;9/24,BY$8&gt;=17/24),"△","〇")))</f>
        <v>〇</v>
      </c>
      <c r="BZ144" s="29" t="str">
        <f ca="1">IF(OR(BZ$9="×",BZ$10="×"),"×",IF(SUMIFS(OFFSET(データ_フィールド施設!$M$5:$M$1048576,0,ROUND(BZ$8*24,1)),データ_フィールド施設!$J$5:$J$1048576,OFFSET($G$9,ROW()-ROW($N$9),BZ$6-$D$4))&gt;=50,IF(SUMIFS(OFFSET(データ_フィールド施設!$M$5:$M$1048576,0,ROUND(BZ$8*24,1)),データ_フィールド施設!$J$5:$J$1048576,OFFSET($G$9,ROW()-ROW($N$9),BZ$6-$D$4))&gt;=100,"×","△"),IF(OR(BZ$8&lt;9/24,BZ$8&gt;=17/24),"△","〇")))</f>
        <v>〇</v>
      </c>
      <c r="CA144" s="28" t="str">
        <f ca="1">IF(OR(CA$9="×",CA$10="×"),"×",IF(SUMIFS(OFFSET(データ_フィールド施設!$M$5:$M$1048576,0,ROUND(CA$8*24,1)),データ_フィールド施設!$J$5:$J$1048576,OFFSET($G$9,ROW()-ROW($N$9),CA$6-$D$4))&gt;=50,IF(SUMIFS(OFFSET(データ_フィールド施設!$M$5:$M$1048576,0,ROUND(CA$8*24,1)),データ_フィールド施設!$J$5:$J$1048576,OFFSET($G$9,ROW()-ROW($N$9),CA$6-$D$4))&gt;=100,"×","△"),IF(OR(CA$8&lt;9/24,CA$8&gt;=17/24),"△","〇")))</f>
        <v>△</v>
      </c>
      <c r="CB144" s="29" t="str">
        <f ca="1">IF(OR(CB$9="×",CB$10="×"),"×",IF(SUMIFS(OFFSET(データ_フィールド施設!$M$5:$M$1048576,0,ROUND(CB$8*24,1)),データ_フィールド施設!$J$5:$J$1048576,OFFSET($G$9,ROW()-ROW($N$9),CB$6-$D$4))&gt;=50,IF(SUMIFS(OFFSET(データ_フィールド施設!$M$5:$M$1048576,0,ROUND(CB$8*24,1)),データ_フィールド施設!$J$5:$J$1048576,OFFSET($G$9,ROW()-ROW($N$9),CB$6-$D$4))&gt;=100,"×","△"),IF(OR(CB$8&lt;9/24,CB$8&gt;=17/24),"△","〇")))</f>
        <v>△</v>
      </c>
      <c r="CC144" s="29" t="str">
        <f ca="1">IF(OR(CC$9="×",CC$10="×"),"×",IF(SUMIFS(OFFSET(データ_フィールド施設!$M$5:$M$1048576,0,ROUND(CC$8*24,1)),データ_フィールド施設!$J$5:$J$1048576,OFFSET($G$9,ROW()-ROW($N$9),CC$6-$D$4))&gt;=50,IF(SUMIFS(OFFSET(データ_フィールド施設!$M$5:$M$1048576,0,ROUND(CC$8*24,1)),データ_フィールド施設!$J$5:$J$1048576,OFFSET($G$9,ROW()-ROW($N$9),CC$6-$D$4))&gt;=100,"×","△"),IF(OR(CC$8&lt;9/24,CC$8&gt;=17/24),"△","〇")))</f>
        <v>△</v>
      </c>
      <c r="CD144" s="30" t="str">
        <f ca="1">IF(OR(CD$9="×",CD$10="×"),"×",IF(SUMIFS(OFFSET(データ_フィールド施設!$M$5:$M$1048576,0,ROUND(CD$8*24,1)),データ_フィールド施設!$J$5:$J$1048576,OFFSET($G$9,ROW()-ROW($N$9),CD$6-$D$4))&gt;=50,IF(SUMIFS(OFFSET(データ_フィールド施設!$M$5:$M$1048576,0,ROUND(CD$8*24,1)),データ_フィールド施設!$J$5:$J$1048576,OFFSET($G$9,ROW()-ROW($N$9),CD$6-$D$4))&gt;=100,"×","△"),IF(OR(CD$8&lt;9/24,CD$8&gt;=17/24),"△","〇")))</f>
        <v>△</v>
      </c>
      <c r="CE144" s="29" t="str">
        <f ca="1">IF(OR(CE$9="×",CE$10="×"),"×",IF(SUMIFS(OFFSET(データ_フィールド施設!$M$5:$M$1048576,0,ROUND(CE$8*24,1)),データ_フィールド施設!$J$5:$J$1048576,OFFSET($G$9,ROW()-ROW($N$9),CE$6-$D$4))&gt;=50,IF(SUMIFS(OFFSET(データ_フィールド施設!$M$5:$M$1048576,0,ROUND(CE$8*24,1)),データ_フィールド施設!$J$5:$J$1048576,OFFSET($G$9,ROW()-ROW($N$9),CE$6-$D$4))&gt;=100,"×","△"),IF(OR(CE$8&lt;9/24,CE$8&gt;=17/24),"△","〇")))</f>
        <v>△</v>
      </c>
      <c r="CF144" s="29" t="str">
        <f ca="1">IF(OR(CF$9="×",CF$10="×"),"×",IF(SUMIFS(OFFSET(データ_フィールド施設!$M$5:$M$1048576,0,ROUND(CF$8*24,1)),データ_フィールド施設!$J$5:$J$1048576,OFFSET($G$9,ROW()-ROW($N$9),CF$6-$D$4))&gt;=50,IF(SUMIFS(OFFSET(データ_フィールド施設!$M$5:$M$1048576,0,ROUND(CF$8*24,1)),データ_フィールド施設!$J$5:$J$1048576,OFFSET($G$9,ROW()-ROW($N$9),CF$6-$D$4))&gt;=100,"×","△"),IF(OR(CF$8&lt;9/24,CF$8&gt;=17/24),"△","〇")))</f>
        <v>△</v>
      </c>
      <c r="CG144" s="37" t="str">
        <f ca="1">IF(OR(CG$9="×",CG$10="×"),"×",IF(SUMIFS(OFFSET(データ_フィールド施設!$M$5:$M$1048576,0,ROUND(CG$8*24,1)),データ_フィールド施設!$J$5:$J$1048576,OFFSET($G$9,ROW()-ROW($N$9),CG$6-$D$4))&gt;=50,IF(SUMIFS(OFFSET(データ_フィールド施設!$M$5:$M$1048576,0,ROUND(CG$8*24,1)),データ_フィールド施設!$J$5:$J$1048576,OFFSET($G$9,ROW()-ROW($N$9),CG$6-$D$4))&gt;=100,"×","△"),IF(OR(CG$8&lt;9/24,CG$8&gt;=17/24),"△","〇")))</f>
        <v>△</v>
      </c>
      <c r="CH144" s="36" t="str">
        <f ca="1">IF(OR(CH$9="×",CH$10="×"),"×",IF(SUMIFS(OFFSET(データ_フィールド施設!$M$5:$M$1048576,0,ROUND(CH$8*24,1)),データ_フィールド施設!$J$5:$J$1048576,OFFSET($G$9,ROW()-ROW($N$9),CH$6-$D$4))&gt;=50,IF(SUMIFS(OFFSET(データ_フィールド施設!$M$5:$M$1048576,0,ROUND(CH$8*24,1)),データ_フィールド施設!$J$5:$J$1048576,OFFSET($G$9,ROW()-ROW($N$9),CH$6-$D$4))&gt;=100,"×","△"),IF(OR(CH$8&lt;9/24,CH$8&gt;=17/24),"△","〇")))</f>
        <v>△</v>
      </c>
      <c r="CI144" s="29" t="str">
        <f ca="1">IF(OR(CI$9="×",CI$10="×"),"×",IF(SUMIFS(OFFSET(データ_フィールド施設!$M$5:$M$1048576,0,ROUND(CI$8*24,1)),データ_フィールド施設!$J$5:$J$1048576,OFFSET($G$9,ROW()-ROW($N$9),CI$6-$D$4))&gt;=50,IF(SUMIFS(OFFSET(データ_フィールド施設!$M$5:$M$1048576,0,ROUND(CI$8*24,1)),データ_フィールド施設!$J$5:$J$1048576,OFFSET($G$9,ROW()-ROW($N$9),CI$6-$D$4))&gt;=100,"×","△"),IF(OR(CI$8&lt;9/24,CI$8&gt;=17/24),"△","〇")))</f>
        <v>△</v>
      </c>
      <c r="CJ144" s="29" t="str">
        <f ca="1">IF(OR(CJ$9="×",CJ$10="×"),"×",IF(SUMIFS(OFFSET(データ_フィールド施設!$M$5:$M$1048576,0,ROUND(CJ$8*24,1)),データ_フィールド施設!$J$5:$J$1048576,OFFSET($G$9,ROW()-ROW($N$9),CJ$6-$D$4))&gt;=50,IF(SUMIFS(OFFSET(データ_フィールド施設!$M$5:$M$1048576,0,ROUND(CJ$8*24,1)),データ_フィールド施設!$J$5:$J$1048576,OFFSET($G$9,ROW()-ROW($N$9),CJ$6-$D$4))&gt;=100,"×","△"),IF(OR(CJ$8&lt;9/24,CJ$8&gt;=17/24),"△","〇")))</f>
        <v>△</v>
      </c>
      <c r="CK144" s="29" t="str">
        <f ca="1">IF(OR(CK$9="×",CK$10="×"),"×",IF(SUMIFS(OFFSET(データ_フィールド施設!$M$5:$M$1048576,0,ROUND(CK$8*24,1)),データ_フィールド施設!$J$5:$J$1048576,OFFSET($G$9,ROW()-ROW($N$9),CK$6-$D$4))&gt;=50,IF(SUMIFS(OFFSET(データ_フィールド施設!$M$5:$M$1048576,0,ROUND(CK$8*24,1)),データ_フィールド施設!$J$5:$J$1048576,OFFSET($G$9,ROW()-ROW($N$9),CK$6-$D$4))&gt;=100,"×","△"),IF(OR(CK$8&lt;9/24,CK$8&gt;=17/24),"△","〇")))</f>
        <v>△</v>
      </c>
      <c r="CL144" s="29" t="str">
        <f ca="1">IF(OR(CL$9="×",CL$10="×"),"×",IF(SUMIFS(OFFSET(データ_フィールド施設!$M$5:$M$1048576,0,ROUND(CL$8*24,1)),データ_フィールド施設!$J$5:$J$1048576,OFFSET($G$9,ROW()-ROW($N$9),CL$6-$D$4))&gt;=50,IF(SUMIFS(OFFSET(データ_フィールド施設!$M$5:$M$1048576,0,ROUND(CL$8*24,1)),データ_フィールド施設!$J$5:$J$1048576,OFFSET($G$9,ROW()-ROW($N$9),CL$6-$D$4))&gt;=100,"×","△"),IF(OR(CL$8&lt;9/24,CL$8&gt;=17/24),"△","〇")))</f>
        <v>△</v>
      </c>
      <c r="CM144" s="29" t="str">
        <f ca="1">IF(OR(CM$9="×",CM$10="×"),"×",IF(SUMIFS(OFFSET(データ_フィールド施設!$M$5:$M$1048576,0,ROUND(CM$8*24,1)),データ_フィールド施設!$J$5:$J$1048576,OFFSET($G$9,ROW()-ROW($N$9),CM$6-$D$4))&gt;=50,IF(SUMIFS(OFFSET(データ_フィールド施設!$M$5:$M$1048576,0,ROUND(CM$8*24,1)),データ_フィールド施設!$J$5:$J$1048576,OFFSET($G$9,ROW()-ROW($N$9),CM$6-$D$4))&gt;=100,"×","△"),IF(OR(CM$8&lt;9/24,CM$8&gt;=17/24),"△","〇")))</f>
        <v>△</v>
      </c>
      <c r="CN144" s="29" t="str">
        <f ca="1">IF(OR(CN$9="×",CN$10="×"),"×",IF(SUMIFS(OFFSET(データ_フィールド施設!$M$5:$M$1048576,0,ROUND(CN$8*24,1)),データ_フィールド施設!$J$5:$J$1048576,OFFSET($G$9,ROW()-ROW($N$9),CN$6-$D$4))&gt;=50,IF(SUMIFS(OFFSET(データ_フィールド施設!$M$5:$M$1048576,0,ROUND(CN$8*24,1)),データ_フィールド施設!$J$5:$J$1048576,OFFSET($G$9,ROW()-ROW($N$9),CN$6-$D$4))&gt;=100,"×","△"),IF(OR(CN$8&lt;9/24,CN$8&gt;=17/24),"△","〇")))</f>
        <v>△</v>
      </c>
      <c r="CO144" s="29" t="str">
        <f ca="1">IF(OR(CO$9="×",CO$10="×"),"×",IF(SUMIFS(OFFSET(データ_フィールド施設!$M$5:$M$1048576,0,ROUND(CO$8*24,1)),データ_フィールド施設!$J$5:$J$1048576,OFFSET($G$9,ROW()-ROW($N$9),CO$6-$D$4))&gt;=50,IF(SUMIFS(OFFSET(データ_フィールド施設!$M$5:$M$1048576,0,ROUND(CO$8*24,1)),データ_フィールド施設!$J$5:$J$1048576,OFFSET($G$9,ROW()-ROW($N$9),CO$6-$D$4))&gt;=100,"×","△"),IF(OR(CO$8&lt;9/24,CO$8&gt;=17/24),"△","〇")))</f>
        <v>△</v>
      </c>
      <c r="CP144" s="29" t="str">
        <f ca="1">IF(OR(CP$9="×",CP$10="×"),"×",IF(SUMIFS(OFFSET(データ_フィールド施設!$M$5:$M$1048576,0,ROUND(CP$8*24,1)),データ_フィールド施設!$J$5:$J$1048576,OFFSET($G$9,ROW()-ROW($N$9),CP$6-$D$4))&gt;=50,IF(SUMIFS(OFFSET(データ_フィールド施設!$M$5:$M$1048576,0,ROUND(CP$8*24,1)),データ_フィールド施設!$J$5:$J$1048576,OFFSET($G$9,ROW()-ROW($N$9),CP$6-$D$4))&gt;=100,"×","△"),IF(OR(CP$8&lt;9/24,CP$8&gt;=17/24),"△","〇")))</f>
        <v>△</v>
      </c>
      <c r="CQ144" s="28" t="str">
        <f ca="1">IF(OR(CQ$9="×",CQ$10="×"),"×",IF(SUMIFS(OFFSET(データ_フィールド施設!$M$5:$M$1048576,0,ROUND(CQ$8*24,1)),データ_フィールド施設!$J$5:$J$1048576,OFFSET($G$9,ROW()-ROW($N$9),CQ$6-$D$4))&gt;=50,IF(SUMIFS(OFFSET(データ_フィールド施設!$M$5:$M$1048576,0,ROUND(CQ$8*24,1)),データ_フィールド施設!$J$5:$J$1048576,OFFSET($G$9,ROW()-ROW($N$9),CQ$6-$D$4))&gt;=100,"×","△"),IF(OR(CQ$8&lt;9/24,CQ$8&gt;=17/24),"△","〇")))</f>
        <v>〇</v>
      </c>
      <c r="CR144" s="29" t="str">
        <f ca="1">IF(OR(CR$9="×",CR$10="×"),"×",IF(SUMIFS(OFFSET(データ_フィールド施設!$M$5:$M$1048576,0,ROUND(CR$8*24,1)),データ_フィールド施設!$J$5:$J$1048576,OFFSET($G$9,ROW()-ROW($N$9),CR$6-$D$4))&gt;=50,IF(SUMIFS(OFFSET(データ_フィールド施設!$M$5:$M$1048576,0,ROUND(CR$8*24,1)),データ_フィールド施設!$J$5:$J$1048576,OFFSET($G$9,ROW()-ROW($N$9),CR$6-$D$4))&gt;=100,"×","△"),IF(OR(CR$8&lt;9/24,CR$8&gt;=17/24),"△","〇")))</f>
        <v>〇</v>
      </c>
      <c r="CS144" s="29" t="str">
        <f ca="1">IF(OR(CS$9="×",CS$10="×"),"×",IF(SUMIFS(OFFSET(データ_フィールド施設!$M$5:$M$1048576,0,ROUND(CS$8*24,1)),データ_フィールド施設!$J$5:$J$1048576,OFFSET($G$9,ROW()-ROW($N$9),CS$6-$D$4))&gt;=50,IF(SUMIFS(OFFSET(データ_フィールド施設!$M$5:$M$1048576,0,ROUND(CS$8*24,1)),データ_フィールド施設!$J$5:$J$1048576,OFFSET($G$9,ROW()-ROW($N$9),CS$6-$D$4))&gt;=100,"×","△"),IF(OR(CS$8&lt;9/24,CS$8&gt;=17/24),"△","〇")))</f>
        <v>〇</v>
      </c>
      <c r="CT144" s="30" t="str">
        <f ca="1">IF(OR(CT$9="×",CT$10="×"),"×",IF(SUMIFS(OFFSET(データ_フィールド施設!$M$5:$M$1048576,0,ROUND(CT$8*24,1)),データ_フィールド施設!$J$5:$J$1048576,OFFSET($G$9,ROW()-ROW($N$9),CT$6-$D$4))&gt;=50,IF(SUMIFS(OFFSET(データ_フィールド施設!$M$5:$M$1048576,0,ROUND(CT$8*24,1)),データ_フィールド施設!$J$5:$J$1048576,OFFSET($G$9,ROW()-ROW($N$9),CT$6-$D$4))&gt;=100,"×","△"),IF(OR(CT$8&lt;9/24,CT$8&gt;=17/24),"△","〇")))</f>
        <v>〇</v>
      </c>
      <c r="CU144" s="29" t="str">
        <f ca="1">IF(OR(CU$9="×",CU$10="×"),"×",IF(SUMIFS(OFFSET(データ_フィールド施設!$M$5:$M$1048576,0,ROUND(CU$8*24,1)),データ_フィールド施設!$J$5:$J$1048576,OFFSET($G$9,ROW()-ROW($N$9),CU$6-$D$4))&gt;=50,IF(SUMIFS(OFFSET(データ_フィールド施設!$M$5:$M$1048576,0,ROUND(CU$8*24,1)),データ_フィールド施設!$J$5:$J$1048576,OFFSET($G$9,ROW()-ROW($N$9),CU$6-$D$4))&gt;=100,"×","△"),IF(OR(CU$8&lt;9/24,CU$8&gt;=17/24),"△","〇")))</f>
        <v>〇</v>
      </c>
      <c r="CV144" s="29" t="str">
        <f ca="1">IF(OR(CV$9="×",CV$10="×"),"×",IF(SUMIFS(OFFSET(データ_フィールド施設!$M$5:$M$1048576,0,ROUND(CV$8*24,1)),データ_フィールド施設!$J$5:$J$1048576,OFFSET($G$9,ROW()-ROW($N$9),CV$6-$D$4))&gt;=50,IF(SUMIFS(OFFSET(データ_フィールド施設!$M$5:$M$1048576,0,ROUND(CV$8*24,1)),データ_フィールド施設!$J$5:$J$1048576,OFFSET($G$9,ROW()-ROW($N$9),CV$6-$D$4))&gt;=100,"×","△"),IF(OR(CV$8&lt;9/24,CV$8&gt;=17/24),"△","〇")))</f>
        <v>〇</v>
      </c>
      <c r="CW144" s="29" t="str">
        <f ca="1">IF(OR(CW$9="×",CW$10="×"),"×",IF(SUMIFS(OFFSET(データ_フィールド施設!$M$5:$M$1048576,0,ROUND(CW$8*24,1)),データ_フィールド施設!$J$5:$J$1048576,OFFSET($G$9,ROW()-ROW($N$9),CW$6-$D$4))&gt;=50,IF(SUMIFS(OFFSET(データ_フィールド施設!$M$5:$M$1048576,0,ROUND(CW$8*24,1)),データ_フィールド施設!$J$5:$J$1048576,OFFSET($G$9,ROW()-ROW($N$9),CW$6-$D$4))&gt;=100,"×","△"),IF(OR(CW$8&lt;9/24,CW$8&gt;=17/24),"△","〇")))</f>
        <v>〇</v>
      </c>
      <c r="CX144" s="29" t="str">
        <f ca="1">IF(OR(CX$9="×",CX$10="×"),"×",IF(SUMIFS(OFFSET(データ_フィールド施設!$M$5:$M$1048576,0,ROUND(CX$8*24,1)),データ_フィールド施設!$J$5:$J$1048576,OFFSET($G$9,ROW()-ROW($N$9),CX$6-$D$4))&gt;=50,IF(SUMIFS(OFFSET(データ_フィールド施設!$M$5:$M$1048576,0,ROUND(CX$8*24,1)),データ_フィールド施設!$J$5:$J$1048576,OFFSET($G$9,ROW()-ROW($N$9),CX$6-$D$4))&gt;=100,"×","△"),IF(OR(CX$8&lt;9/24,CX$8&gt;=17/24),"△","〇")))</f>
        <v>〇</v>
      </c>
      <c r="CY144" s="28" t="str">
        <f ca="1">IF(OR(CY$9="×",CY$10="×"),"×",IF(SUMIFS(OFFSET(データ_フィールド施設!$M$5:$M$1048576,0,ROUND(CY$8*24,1)),データ_フィールド施設!$J$5:$J$1048576,OFFSET($G$9,ROW()-ROW($N$9),CY$6-$D$4))&gt;=50,IF(SUMIFS(OFFSET(データ_フィールド施設!$M$5:$M$1048576,0,ROUND(CY$8*24,1)),データ_フィールド施設!$J$5:$J$1048576,OFFSET($G$9,ROW()-ROW($N$9),CY$6-$D$4))&gt;=100,"×","△"),IF(OR(CY$8&lt;9/24,CY$8&gt;=17/24),"△","〇")))</f>
        <v>△</v>
      </c>
      <c r="CZ144" s="29" t="str">
        <f ca="1">IF(OR(CZ$9="×",CZ$10="×"),"×",IF(SUMIFS(OFFSET(データ_フィールド施設!$M$5:$M$1048576,0,ROUND(CZ$8*24,1)),データ_フィールド施設!$J$5:$J$1048576,OFFSET($G$9,ROW()-ROW($N$9),CZ$6-$D$4))&gt;=50,IF(SUMIFS(OFFSET(データ_フィールド施設!$M$5:$M$1048576,0,ROUND(CZ$8*24,1)),データ_フィールド施設!$J$5:$J$1048576,OFFSET($G$9,ROW()-ROW($N$9),CZ$6-$D$4))&gt;=100,"×","△"),IF(OR(CZ$8&lt;9/24,CZ$8&gt;=17/24),"△","〇")))</f>
        <v>△</v>
      </c>
      <c r="DA144" s="29" t="str">
        <f ca="1">IF(OR(DA$9="×",DA$10="×"),"×",IF(SUMIFS(OFFSET(データ_フィールド施設!$M$5:$M$1048576,0,ROUND(DA$8*24,1)),データ_フィールド施設!$J$5:$J$1048576,OFFSET($G$9,ROW()-ROW($N$9),DA$6-$D$4))&gt;=50,IF(SUMIFS(OFFSET(データ_フィールド施設!$M$5:$M$1048576,0,ROUND(DA$8*24,1)),データ_フィールド施設!$J$5:$J$1048576,OFFSET($G$9,ROW()-ROW($N$9),DA$6-$D$4))&gt;=100,"×","△"),IF(OR(DA$8&lt;9/24,DA$8&gt;=17/24),"△","〇")))</f>
        <v>△</v>
      </c>
      <c r="DB144" s="30" t="str">
        <f ca="1">IF(OR(DB$9="×",DB$10="×"),"×",IF(SUMIFS(OFFSET(データ_フィールド施設!$M$5:$M$1048576,0,ROUND(DB$8*24,1)),データ_フィールド施設!$J$5:$J$1048576,OFFSET($G$9,ROW()-ROW($N$9),DB$6-$D$4))&gt;=50,IF(SUMIFS(OFFSET(データ_フィールド施設!$M$5:$M$1048576,0,ROUND(DB$8*24,1)),データ_フィールド施設!$J$5:$J$1048576,OFFSET($G$9,ROW()-ROW($N$9),DB$6-$D$4))&gt;=100,"×","△"),IF(OR(DB$8&lt;9/24,DB$8&gt;=17/24),"△","〇")))</f>
        <v>△</v>
      </c>
      <c r="DC144" s="29" t="str">
        <f ca="1">IF(OR(DC$9="×",DC$10="×"),"×",IF(SUMIFS(OFFSET(データ_フィールド施設!$M$5:$M$1048576,0,ROUND(DC$8*24,1)),データ_フィールド施設!$J$5:$J$1048576,OFFSET($G$9,ROW()-ROW($N$9),DC$6-$D$4))&gt;=50,IF(SUMIFS(OFFSET(データ_フィールド施設!$M$5:$M$1048576,0,ROUND(DC$8*24,1)),データ_フィールド施設!$J$5:$J$1048576,OFFSET($G$9,ROW()-ROW($N$9),DC$6-$D$4))&gt;=100,"×","△"),IF(OR(DC$8&lt;9/24,DC$8&gt;=17/24),"△","〇")))</f>
        <v>△</v>
      </c>
      <c r="DD144" s="29" t="str">
        <f ca="1">IF(OR(DD$9="×",DD$10="×"),"×",IF(SUMIFS(OFFSET(データ_フィールド施設!$M$5:$M$1048576,0,ROUND(DD$8*24,1)),データ_フィールド施設!$J$5:$J$1048576,OFFSET($G$9,ROW()-ROW($N$9),DD$6-$D$4))&gt;=50,IF(SUMIFS(OFFSET(データ_フィールド施設!$M$5:$M$1048576,0,ROUND(DD$8*24,1)),データ_フィールド施設!$J$5:$J$1048576,OFFSET($G$9,ROW()-ROW($N$9),DD$6-$D$4))&gt;=100,"×","△"),IF(OR(DD$8&lt;9/24,DD$8&gt;=17/24),"△","〇")))</f>
        <v>△</v>
      </c>
      <c r="DE144" s="37" t="str">
        <f ca="1">IF(OR(DE$9="×",DE$10="×"),"×",IF(SUMIFS(OFFSET(データ_フィールド施設!$M$5:$M$1048576,0,ROUND(DE$8*24,1)),データ_フィールド施設!$J$5:$J$1048576,OFFSET($G$9,ROW()-ROW($N$9),DE$6-$D$4))&gt;=50,IF(SUMIFS(OFFSET(データ_フィールド施設!$M$5:$M$1048576,0,ROUND(DE$8*24,1)),データ_フィールド施設!$J$5:$J$1048576,OFFSET($G$9,ROW()-ROW($N$9),DE$6-$D$4))&gt;=100,"×","△"),IF(OR(DE$8&lt;9/24,DE$8&gt;=17/24),"△","〇")))</f>
        <v>△</v>
      </c>
      <c r="DF144" s="36" t="str">
        <f ca="1">IF(OR(DF$9="×",DF$10="×"),"×",IF(SUMIFS(OFFSET(データ_フィールド施設!$M$5:$M$1048576,0,ROUND(DF$8*24,1)),データ_フィールド施設!$J$5:$J$1048576,OFFSET($G$9,ROW()-ROW($N$9),DF$6-$D$4))&gt;=50,IF(SUMIFS(OFFSET(データ_フィールド施設!$M$5:$M$1048576,0,ROUND(DF$8*24,1)),データ_フィールド施設!$J$5:$J$1048576,OFFSET($G$9,ROW()-ROW($N$9),DF$6-$D$4))&gt;=100,"×","△"),IF(OR(DF$8&lt;9/24,DF$8&gt;=17/24),"△","〇")))</f>
        <v>△</v>
      </c>
      <c r="DG144" s="29" t="str">
        <f ca="1">IF(OR(DG$9="×",DG$10="×"),"×",IF(SUMIFS(OFFSET(データ_フィールド施設!$M$5:$M$1048576,0,ROUND(DG$8*24,1)),データ_フィールド施設!$J$5:$J$1048576,OFFSET($G$9,ROW()-ROW($N$9),DG$6-$D$4))&gt;=50,IF(SUMIFS(OFFSET(データ_フィールド施設!$M$5:$M$1048576,0,ROUND(DG$8*24,1)),データ_フィールド施設!$J$5:$J$1048576,OFFSET($G$9,ROW()-ROW($N$9),DG$6-$D$4))&gt;=100,"×","△"),IF(OR(DG$8&lt;9/24,DG$8&gt;=17/24),"△","〇")))</f>
        <v>△</v>
      </c>
      <c r="DH144" s="29" t="str">
        <f ca="1">IF(OR(DH$9="×",DH$10="×"),"×",IF(SUMIFS(OFFSET(データ_フィールド施設!$M$5:$M$1048576,0,ROUND(DH$8*24,1)),データ_フィールド施設!$J$5:$J$1048576,OFFSET($G$9,ROW()-ROW($N$9),DH$6-$D$4))&gt;=50,IF(SUMIFS(OFFSET(データ_フィールド施設!$M$5:$M$1048576,0,ROUND(DH$8*24,1)),データ_フィールド施設!$J$5:$J$1048576,OFFSET($G$9,ROW()-ROW($N$9),DH$6-$D$4))&gt;=100,"×","△"),IF(OR(DH$8&lt;9/24,DH$8&gt;=17/24),"△","〇")))</f>
        <v>△</v>
      </c>
      <c r="DI144" s="29" t="str">
        <f ca="1">IF(OR(DI$9="×",DI$10="×"),"×",IF(SUMIFS(OFFSET(データ_フィールド施設!$M$5:$M$1048576,0,ROUND(DI$8*24,1)),データ_フィールド施設!$J$5:$J$1048576,OFFSET($G$9,ROW()-ROW($N$9),DI$6-$D$4))&gt;=50,IF(SUMIFS(OFFSET(データ_フィールド施設!$M$5:$M$1048576,0,ROUND(DI$8*24,1)),データ_フィールド施設!$J$5:$J$1048576,OFFSET($G$9,ROW()-ROW($N$9),DI$6-$D$4))&gt;=100,"×","△"),IF(OR(DI$8&lt;9/24,DI$8&gt;=17/24),"△","〇")))</f>
        <v>△</v>
      </c>
      <c r="DJ144" s="29" t="str">
        <f ca="1">IF(OR(DJ$9="×",DJ$10="×"),"×",IF(SUMIFS(OFFSET(データ_フィールド施設!$M$5:$M$1048576,0,ROUND(DJ$8*24,1)),データ_フィールド施設!$J$5:$J$1048576,OFFSET($G$9,ROW()-ROW($N$9),DJ$6-$D$4))&gt;=50,IF(SUMIFS(OFFSET(データ_フィールド施設!$M$5:$M$1048576,0,ROUND(DJ$8*24,1)),データ_フィールド施設!$J$5:$J$1048576,OFFSET($G$9,ROW()-ROW($N$9),DJ$6-$D$4))&gt;=100,"×","△"),IF(OR(DJ$8&lt;9/24,DJ$8&gt;=17/24),"△","〇")))</f>
        <v>△</v>
      </c>
      <c r="DK144" s="29" t="str">
        <f ca="1">IF(OR(DK$9="×",DK$10="×"),"×",IF(SUMIFS(OFFSET(データ_フィールド施設!$M$5:$M$1048576,0,ROUND(DK$8*24,1)),データ_フィールド施設!$J$5:$J$1048576,OFFSET($G$9,ROW()-ROW($N$9),DK$6-$D$4))&gt;=50,IF(SUMIFS(OFFSET(データ_フィールド施設!$M$5:$M$1048576,0,ROUND(DK$8*24,1)),データ_フィールド施設!$J$5:$J$1048576,OFFSET($G$9,ROW()-ROW($N$9),DK$6-$D$4))&gt;=100,"×","△"),IF(OR(DK$8&lt;9/24,DK$8&gt;=17/24),"△","〇")))</f>
        <v>△</v>
      </c>
      <c r="DL144" s="29" t="str">
        <f ca="1">IF(OR(DL$9="×",DL$10="×"),"×",IF(SUMIFS(OFFSET(データ_フィールド施設!$M$5:$M$1048576,0,ROUND(DL$8*24,1)),データ_フィールド施設!$J$5:$J$1048576,OFFSET($G$9,ROW()-ROW($N$9),DL$6-$D$4))&gt;=50,IF(SUMIFS(OFFSET(データ_フィールド施設!$M$5:$M$1048576,0,ROUND(DL$8*24,1)),データ_フィールド施設!$J$5:$J$1048576,OFFSET($G$9,ROW()-ROW($N$9),DL$6-$D$4))&gt;=100,"×","△"),IF(OR(DL$8&lt;9/24,DL$8&gt;=17/24),"△","〇")))</f>
        <v>△</v>
      </c>
      <c r="DM144" s="29" t="str">
        <f ca="1">IF(OR(DM$9="×",DM$10="×"),"×",IF(SUMIFS(OFFSET(データ_フィールド施設!$M$5:$M$1048576,0,ROUND(DM$8*24,1)),データ_フィールド施設!$J$5:$J$1048576,OFFSET($G$9,ROW()-ROW($N$9),DM$6-$D$4))&gt;=50,IF(SUMIFS(OFFSET(データ_フィールド施設!$M$5:$M$1048576,0,ROUND(DM$8*24,1)),データ_フィールド施設!$J$5:$J$1048576,OFFSET($G$9,ROW()-ROW($N$9),DM$6-$D$4))&gt;=100,"×","△"),IF(OR(DM$8&lt;9/24,DM$8&gt;=17/24),"△","〇")))</f>
        <v>△</v>
      </c>
      <c r="DN144" s="29" t="str">
        <f ca="1">IF(OR(DN$9="×",DN$10="×"),"×",IF(SUMIFS(OFFSET(データ_フィールド施設!$M$5:$M$1048576,0,ROUND(DN$8*24,1)),データ_フィールド施設!$J$5:$J$1048576,OFFSET($G$9,ROW()-ROW($N$9),DN$6-$D$4))&gt;=50,IF(SUMIFS(OFFSET(データ_フィールド施設!$M$5:$M$1048576,0,ROUND(DN$8*24,1)),データ_フィールド施設!$J$5:$J$1048576,OFFSET($G$9,ROW()-ROW($N$9),DN$6-$D$4))&gt;=100,"×","△"),IF(OR(DN$8&lt;9/24,DN$8&gt;=17/24),"△","〇")))</f>
        <v>△</v>
      </c>
      <c r="DO144" s="28" t="str">
        <f ca="1">IF(OR(DO$9="×",DO$10="×"),"×",IF(SUMIFS(OFFSET(データ_フィールド施設!$M$5:$M$1048576,0,ROUND(DO$8*24,1)),データ_フィールド施設!$J$5:$J$1048576,OFFSET($G$9,ROW()-ROW($N$9),DO$6-$D$4))&gt;=50,IF(SUMIFS(OFFSET(データ_フィールド施設!$M$5:$M$1048576,0,ROUND(DO$8*24,1)),データ_フィールド施設!$J$5:$J$1048576,OFFSET($G$9,ROW()-ROW($N$9),DO$6-$D$4))&gt;=100,"×","△"),IF(OR(DO$8&lt;9/24,DO$8&gt;=17/24),"△","〇")))</f>
        <v>〇</v>
      </c>
      <c r="DP144" s="29" t="str">
        <f ca="1">IF(OR(DP$9="×",DP$10="×"),"×",IF(SUMIFS(OFFSET(データ_フィールド施設!$M$5:$M$1048576,0,ROUND(DP$8*24,1)),データ_フィールド施設!$J$5:$J$1048576,OFFSET($G$9,ROW()-ROW($N$9),DP$6-$D$4))&gt;=50,IF(SUMIFS(OFFSET(データ_フィールド施設!$M$5:$M$1048576,0,ROUND(DP$8*24,1)),データ_フィールド施設!$J$5:$J$1048576,OFFSET($G$9,ROW()-ROW($N$9),DP$6-$D$4))&gt;=100,"×","△"),IF(OR(DP$8&lt;9/24,DP$8&gt;=17/24),"△","〇")))</f>
        <v>〇</v>
      </c>
      <c r="DQ144" s="29" t="str">
        <f ca="1">IF(OR(DQ$9="×",DQ$10="×"),"×",IF(SUMIFS(OFFSET(データ_フィールド施設!$M$5:$M$1048576,0,ROUND(DQ$8*24,1)),データ_フィールド施設!$J$5:$J$1048576,OFFSET($G$9,ROW()-ROW($N$9),DQ$6-$D$4))&gt;=50,IF(SUMIFS(OFFSET(データ_フィールド施設!$M$5:$M$1048576,0,ROUND(DQ$8*24,1)),データ_フィールド施設!$J$5:$J$1048576,OFFSET($G$9,ROW()-ROW($N$9),DQ$6-$D$4))&gt;=100,"×","△"),IF(OR(DQ$8&lt;9/24,DQ$8&gt;=17/24),"△","〇")))</f>
        <v>〇</v>
      </c>
      <c r="DR144" s="30" t="str">
        <f ca="1">IF(OR(DR$9="×",DR$10="×"),"×",IF(SUMIFS(OFFSET(データ_フィールド施設!$M$5:$M$1048576,0,ROUND(DR$8*24,1)),データ_フィールド施設!$J$5:$J$1048576,OFFSET($G$9,ROW()-ROW($N$9),DR$6-$D$4))&gt;=50,IF(SUMIFS(OFFSET(データ_フィールド施設!$M$5:$M$1048576,0,ROUND(DR$8*24,1)),データ_フィールド施設!$J$5:$J$1048576,OFFSET($G$9,ROW()-ROW($N$9),DR$6-$D$4))&gt;=100,"×","△"),IF(OR(DR$8&lt;9/24,DR$8&gt;=17/24),"△","〇")))</f>
        <v>〇</v>
      </c>
      <c r="DS144" s="29" t="str">
        <f ca="1">IF(OR(DS$9="×",DS$10="×"),"×",IF(SUMIFS(OFFSET(データ_フィールド施設!$M$5:$M$1048576,0,ROUND(DS$8*24,1)),データ_フィールド施設!$J$5:$J$1048576,OFFSET($G$9,ROW()-ROW($N$9),DS$6-$D$4))&gt;=50,IF(SUMIFS(OFFSET(データ_フィールド施設!$M$5:$M$1048576,0,ROUND(DS$8*24,1)),データ_フィールド施設!$J$5:$J$1048576,OFFSET($G$9,ROW()-ROW($N$9),DS$6-$D$4))&gt;=100,"×","△"),IF(OR(DS$8&lt;9/24,DS$8&gt;=17/24),"△","〇")))</f>
        <v>〇</v>
      </c>
      <c r="DT144" s="29" t="str">
        <f ca="1">IF(OR(DT$9="×",DT$10="×"),"×",IF(SUMIFS(OFFSET(データ_フィールド施設!$M$5:$M$1048576,0,ROUND(DT$8*24,1)),データ_フィールド施設!$J$5:$J$1048576,OFFSET($G$9,ROW()-ROW($N$9),DT$6-$D$4))&gt;=50,IF(SUMIFS(OFFSET(データ_フィールド施設!$M$5:$M$1048576,0,ROUND(DT$8*24,1)),データ_フィールド施設!$J$5:$J$1048576,OFFSET($G$9,ROW()-ROW($N$9),DT$6-$D$4))&gt;=100,"×","△"),IF(OR(DT$8&lt;9/24,DT$8&gt;=17/24),"△","〇")))</f>
        <v>〇</v>
      </c>
      <c r="DU144" s="29" t="str">
        <f ca="1">IF(OR(DU$9="×",DU$10="×"),"×",IF(SUMIFS(OFFSET(データ_フィールド施設!$M$5:$M$1048576,0,ROUND(DU$8*24,1)),データ_フィールド施設!$J$5:$J$1048576,OFFSET($G$9,ROW()-ROW($N$9),DU$6-$D$4))&gt;=50,IF(SUMIFS(OFFSET(データ_フィールド施設!$M$5:$M$1048576,0,ROUND(DU$8*24,1)),データ_フィールド施設!$J$5:$J$1048576,OFFSET($G$9,ROW()-ROW($N$9),DU$6-$D$4))&gt;=100,"×","△"),IF(OR(DU$8&lt;9/24,DU$8&gt;=17/24),"△","〇")))</f>
        <v>〇</v>
      </c>
      <c r="DV144" s="29" t="str">
        <f ca="1">IF(OR(DV$9="×",DV$10="×"),"×",IF(SUMIFS(OFFSET(データ_フィールド施設!$M$5:$M$1048576,0,ROUND(DV$8*24,1)),データ_フィールド施設!$J$5:$J$1048576,OFFSET($G$9,ROW()-ROW($N$9),DV$6-$D$4))&gt;=50,IF(SUMIFS(OFFSET(データ_フィールド施設!$M$5:$M$1048576,0,ROUND(DV$8*24,1)),データ_フィールド施設!$J$5:$J$1048576,OFFSET($G$9,ROW()-ROW($N$9),DV$6-$D$4))&gt;=100,"×","△"),IF(OR(DV$8&lt;9/24,DV$8&gt;=17/24),"△","〇")))</f>
        <v>〇</v>
      </c>
      <c r="DW144" s="28" t="str">
        <f ca="1">IF(OR(DW$9="×",DW$10="×"),"×",IF(SUMIFS(OFFSET(データ_フィールド施設!$M$5:$M$1048576,0,ROUND(DW$8*24,1)),データ_フィールド施設!$J$5:$J$1048576,OFFSET($G$9,ROW()-ROW($N$9),DW$6-$D$4))&gt;=50,IF(SUMIFS(OFFSET(データ_フィールド施設!$M$5:$M$1048576,0,ROUND(DW$8*24,1)),データ_フィールド施設!$J$5:$J$1048576,OFFSET($G$9,ROW()-ROW($N$9),DW$6-$D$4))&gt;=100,"×","△"),IF(OR(DW$8&lt;9/24,DW$8&gt;=17/24),"△","〇")))</f>
        <v>△</v>
      </c>
      <c r="DX144" s="29" t="str">
        <f ca="1">IF(OR(DX$9="×",DX$10="×"),"×",IF(SUMIFS(OFFSET(データ_フィールド施設!$M$5:$M$1048576,0,ROUND(DX$8*24,1)),データ_フィールド施設!$J$5:$J$1048576,OFFSET($G$9,ROW()-ROW($N$9),DX$6-$D$4))&gt;=50,IF(SUMIFS(OFFSET(データ_フィールド施設!$M$5:$M$1048576,0,ROUND(DX$8*24,1)),データ_フィールド施設!$J$5:$J$1048576,OFFSET($G$9,ROW()-ROW($N$9),DX$6-$D$4))&gt;=100,"×","△"),IF(OR(DX$8&lt;9/24,DX$8&gt;=17/24),"△","〇")))</f>
        <v>△</v>
      </c>
      <c r="DY144" s="29" t="str">
        <f ca="1">IF(OR(DY$9="×",DY$10="×"),"×",IF(SUMIFS(OFFSET(データ_フィールド施設!$M$5:$M$1048576,0,ROUND(DY$8*24,1)),データ_フィールド施設!$J$5:$J$1048576,OFFSET($G$9,ROW()-ROW($N$9),DY$6-$D$4))&gt;=50,IF(SUMIFS(OFFSET(データ_フィールド施設!$M$5:$M$1048576,0,ROUND(DY$8*24,1)),データ_フィールド施設!$J$5:$J$1048576,OFFSET($G$9,ROW()-ROW($N$9),DY$6-$D$4))&gt;=100,"×","△"),IF(OR(DY$8&lt;9/24,DY$8&gt;=17/24),"△","〇")))</f>
        <v>△</v>
      </c>
      <c r="DZ144" s="30" t="str">
        <f ca="1">IF(OR(DZ$9="×",DZ$10="×"),"×",IF(SUMIFS(OFFSET(データ_フィールド施設!$M$5:$M$1048576,0,ROUND(DZ$8*24,1)),データ_フィールド施設!$J$5:$J$1048576,OFFSET($G$9,ROW()-ROW($N$9),DZ$6-$D$4))&gt;=50,IF(SUMIFS(OFFSET(データ_フィールド施設!$M$5:$M$1048576,0,ROUND(DZ$8*24,1)),データ_フィールド施設!$J$5:$J$1048576,OFFSET($G$9,ROW()-ROW($N$9),DZ$6-$D$4))&gt;=100,"×","△"),IF(OR(DZ$8&lt;9/24,DZ$8&gt;=17/24),"△","〇")))</f>
        <v>△</v>
      </c>
      <c r="EA144" s="29" t="str">
        <f ca="1">IF(OR(EA$9="×",EA$10="×"),"×",IF(SUMIFS(OFFSET(データ_フィールド施設!$M$5:$M$1048576,0,ROUND(EA$8*24,1)),データ_フィールド施設!$J$5:$J$1048576,OFFSET($G$9,ROW()-ROW($N$9),EA$6-$D$4))&gt;=50,IF(SUMIFS(OFFSET(データ_フィールド施設!$M$5:$M$1048576,0,ROUND(EA$8*24,1)),データ_フィールド施設!$J$5:$J$1048576,OFFSET($G$9,ROW()-ROW($N$9),EA$6-$D$4))&gt;=100,"×","△"),IF(OR(EA$8&lt;9/24,EA$8&gt;=17/24),"△","〇")))</f>
        <v>△</v>
      </c>
      <c r="EB144" s="29" t="str">
        <f ca="1">IF(OR(EB$9="×",EB$10="×"),"×",IF(SUMIFS(OFFSET(データ_フィールド施設!$M$5:$M$1048576,0,ROUND(EB$8*24,1)),データ_フィールド施設!$J$5:$J$1048576,OFFSET($G$9,ROW()-ROW($N$9),EB$6-$D$4))&gt;=50,IF(SUMIFS(OFFSET(データ_フィールド施設!$M$5:$M$1048576,0,ROUND(EB$8*24,1)),データ_フィールド施設!$J$5:$J$1048576,OFFSET($G$9,ROW()-ROW($N$9),EB$6-$D$4))&gt;=100,"×","△"),IF(OR(EB$8&lt;9/24,EB$8&gt;=17/24),"△","〇")))</f>
        <v>△</v>
      </c>
      <c r="EC144" s="37" t="str">
        <f ca="1">IF(OR(EC$9="×",EC$10="×"),"×",IF(SUMIFS(OFFSET(データ_フィールド施設!$M$5:$M$1048576,0,ROUND(EC$8*24,1)),データ_フィールド施設!$J$5:$J$1048576,OFFSET($G$9,ROW()-ROW($N$9),EC$6-$D$4))&gt;=50,IF(SUMIFS(OFFSET(データ_フィールド施設!$M$5:$M$1048576,0,ROUND(EC$8*24,1)),データ_フィールド施設!$J$5:$J$1048576,OFFSET($G$9,ROW()-ROW($N$9),EC$6-$D$4))&gt;=100,"×","△"),IF(OR(EC$8&lt;9/24,EC$8&gt;=17/24),"△","〇")))</f>
        <v>△</v>
      </c>
      <c r="ED144" s="36" t="str">
        <f ca="1">IF(OR(ED$9="×",ED$10="×"),"×",IF(SUMIFS(OFFSET(データ_フィールド施設!$M$5:$M$1048576,0,ROUND(ED$8*24,1)),データ_フィールド施設!$J$5:$J$1048576,OFFSET($G$9,ROW()-ROW($N$9),ED$6-$D$4))&gt;=50,IF(SUMIFS(OFFSET(データ_フィールド施設!$M$5:$M$1048576,0,ROUND(ED$8*24,1)),データ_フィールド施設!$J$5:$J$1048576,OFFSET($G$9,ROW()-ROW($N$9),ED$6-$D$4))&gt;=100,"×","△"),IF(OR(ED$8&lt;9/24,ED$8&gt;=17/24),"△","〇")))</f>
        <v>×</v>
      </c>
      <c r="EE144" s="29" t="str">
        <f ca="1">IF(OR(EE$9="×",EE$10="×"),"×",IF(SUMIFS(OFFSET(データ_フィールド施設!$M$5:$M$1048576,0,ROUND(EE$8*24,1)),データ_フィールド施設!$J$5:$J$1048576,OFFSET($G$9,ROW()-ROW($N$9),EE$6-$D$4))&gt;=50,IF(SUMIFS(OFFSET(データ_フィールド施設!$M$5:$M$1048576,0,ROUND(EE$8*24,1)),データ_フィールド施設!$J$5:$J$1048576,OFFSET($G$9,ROW()-ROW($N$9),EE$6-$D$4))&gt;=100,"×","△"),IF(OR(EE$8&lt;9/24,EE$8&gt;=17/24),"△","〇")))</f>
        <v>×</v>
      </c>
      <c r="EF144" s="29" t="str">
        <f ca="1">IF(OR(EF$9="×",EF$10="×"),"×",IF(SUMIFS(OFFSET(データ_フィールド施設!$M$5:$M$1048576,0,ROUND(EF$8*24,1)),データ_フィールド施設!$J$5:$J$1048576,OFFSET($G$9,ROW()-ROW($N$9),EF$6-$D$4))&gt;=50,IF(SUMIFS(OFFSET(データ_フィールド施設!$M$5:$M$1048576,0,ROUND(EF$8*24,1)),データ_フィールド施設!$J$5:$J$1048576,OFFSET($G$9,ROW()-ROW($N$9),EF$6-$D$4))&gt;=100,"×","△"),IF(OR(EF$8&lt;9/24,EF$8&gt;=17/24),"△","〇")))</f>
        <v>×</v>
      </c>
      <c r="EG144" s="29" t="str">
        <f ca="1">IF(OR(EG$9="×",EG$10="×"),"×",IF(SUMIFS(OFFSET(データ_フィールド施設!$M$5:$M$1048576,0,ROUND(EG$8*24,1)),データ_フィールド施設!$J$5:$J$1048576,OFFSET($G$9,ROW()-ROW($N$9),EG$6-$D$4))&gt;=50,IF(SUMIFS(OFFSET(データ_フィールド施設!$M$5:$M$1048576,0,ROUND(EG$8*24,1)),データ_フィールド施設!$J$5:$J$1048576,OFFSET($G$9,ROW()-ROW($N$9),EG$6-$D$4))&gt;=100,"×","△"),IF(OR(EG$8&lt;9/24,EG$8&gt;=17/24),"△","〇")))</f>
        <v>×</v>
      </c>
      <c r="EH144" s="29" t="str">
        <f ca="1">IF(OR(EH$9="×",EH$10="×"),"×",IF(SUMIFS(OFFSET(データ_フィールド施設!$M$5:$M$1048576,0,ROUND(EH$8*24,1)),データ_フィールド施設!$J$5:$J$1048576,OFFSET($G$9,ROW()-ROW($N$9),EH$6-$D$4))&gt;=50,IF(SUMIFS(OFFSET(データ_フィールド施設!$M$5:$M$1048576,0,ROUND(EH$8*24,1)),データ_フィールド施設!$J$5:$J$1048576,OFFSET($G$9,ROW()-ROW($N$9),EH$6-$D$4))&gt;=100,"×","△"),IF(OR(EH$8&lt;9/24,EH$8&gt;=17/24),"△","〇")))</f>
        <v>×</v>
      </c>
      <c r="EI144" s="29" t="str">
        <f ca="1">IF(OR(EI$9="×",EI$10="×"),"×",IF(SUMIFS(OFFSET(データ_フィールド施設!$M$5:$M$1048576,0,ROUND(EI$8*24,1)),データ_フィールド施設!$J$5:$J$1048576,OFFSET($G$9,ROW()-ROW($N$9),EI$6-$D$4))&gt;=50,IF(SUMIFS(OFFSET(データ_フィールド施設!$M$5:$M$1048576,0,ROUND(EI$8*24,1)),データ_フィールド施設!$J$5:$J$1048576,OFFSET($G$9,ROW()-ROW($N$9),EI$6-$D$4))&gt;=100,"×","△"),IF(OR(EI$8&lt;9/24,EI$8&gt;=17/24),"△","〇")))</f>
        <v>×</v>
      </c>
      <c r="EJ144" s="29" t="str">
        <f ca="1">IF(OR(EJ$9="×",EJ$10="×"),"×",IF(SUMIFS(OFFSET(データ_フィールド施設!$M$5:$M$1048576,0,ROUND(EJ$8*24,1)),データ_フィールド施設!$J$5:$J$1048576,OFFSET($G$9,ROW()-ROW($N$9),EJ$6-$D$4))&gt;=50,IF(SUMIFS(OFFSET(データ_フィールド施設!$M$5:$M$1048576,0,ROUND(EJ$8*24,1)),データ_フィールド施設!$J$5:$J$1048576,OFFSET($G$9,ROW()-ROW($N$9),EJ$6-$D$4))&gt;=100,"×","△"),IF(OR(EJ$8&lt;9/24,EJ$8&gt;=17/24),"△","〇")))</f>
        <v>×</v>
      </c>
      <c r="EK144" s="29" t="str">
        <f ca="1">IF(OR(EK$9="×",EK$10="×"),"×",IF(SUMIFS(OFFSET(データ_フィールド施設!$M$5:$M$1048576,0,ROUND(EK$8*24,1)),データ_フィールド施設!$J$5:$J$1048576,OFFSET($G$9,ROW()-ROW($N$9),EK$6-$D$4))&gt;=50,IF(SUMIFS(OFFSET(データ_フィールド施設!$M$5:$M$1048576,0,ROUND(EK$8*24,1)),データ_フィールド施設!$J$5:$J$1048576,OFFSET($G$9,ROW()-ROW($N$9),EK$6-$D$4))&gt;=100,"×","△"),IF(OR(EK$8&lt;9/24,EK$8&gt;=17/24),"△","〇")))</f>
        <v>×</v>
      </c>
      <c r="EL144" s="29" t="str">
        <f ca="1">IF(OR(EL$9="×",EL$10="×"),"×",IF(SUMIFS(OFFSET(データ_フィールド施設!$M$5:$M$1048576,0,ROUND(EL$8*24,1)),データ_フィールド施設!$J$5:$J$1048576,OFFSET($G$9,ROW()-ROW($N$9),EL$6-$D$4))&gt;=50,IF(SUMIFS(OFFSET(データ_フィールド施設!$M$5:$M$1048576,0,ROUND(EL$8*24,1)),データ_フィールド施設!$J$5:$J$1048576,OFFSET($G$9,ROW()-ROW($N$9),EL$6-$D$4))&gt;=100,"×","△"),IF(OR(EL$8&lt;9/24,EL$8&gt;=17/24),"△","〇")))</f>
        <v>×</v>
      </c>
      <c r="EM144" s="28" t="str">
        <f ca="1">IF(OR(EM$9="×",EM$10="×"),"×",IF(SUMIFS(OFFSET(データ_フィールド施設!$M$5:$M$1048576,0,ROUND(EM$8*24,1)),データ_フィールド施設!$J$5:$J$1048576,OFFSET($G$9,ROW()-ROW($N$9),EM$6-$D$4))&gt;=50,IF(SUMIFS(OFFSET(データ_フィールド施設!$M$5:$M$1048576,0,ROUND(EM$8*24,1)),データ_フィールド施設!$J$5:$J$1048576,OFFSET($G$9,ROW()-ROW($N$9),EM$6-$D$4))&gt;=100,"×","△"),IF(OR(EM$8&lt;9/24,EM$8&gt;=17/24),"△","〇")))</f>
        <v>×</v>
      </c>
      <c r="EN144" s="29" t="str">
        <f ca="1">IF(OR(EN$9="×",EN$10="×"),"×",IF(SUMIFS(OFFSET(データ_フィールド施設!$M$5:$M$1048576,0,ROUND(EN$8*24,1)),データ_フィールド施設!$J$5:$J$1048576,OFFSET($G$9,ROW()-ROW($N$9),EN$6-$D$4))&gt;=50,IF(SUMIFS(OFFSET(データ_フィールド施設!$M$5:$M$1048576,0,ROUND(EN$8*24,1)),データ_フィールド施設!$J$5:$J$1048576,OFFSET($G$9,ROW()-ROW($N$9),EN$6-$D$4))&gt;=100,"×","△"),IF(OR(EN$8&lt;9/24,EN$8&gt;=17/24),"△","〇")))</f>
        <v>×</v>
      </c>
      <c r="EO144" s="29" t="str">
        <f ca="1">IF(OR(EO$9="×",EO$10="×"),"×",IF(SUMIFS(OFFSET(データ_フィールド施設!$M$5:$M$1048576,0,ROUND(EO$8*24,1)),データ_フィールド施設!$J$5:$J$1048576,OFFSET($G$9,ROW()-ROW($N$9),EO$6-$D$4))&gt;=50,IF(SUMIFS(OFFSET(データ_フィールド施設!$M$5:$M$1048576,0,ROUND(EO$8*24,1)),データ_フィールド施設!$J$5:$J$1048576,OFFSET($G$9,ROW()-ROW($N$9),EO$6-$D$4))&gt;=100,"×","△"),IF(OR(EO$8&lt;9/24,EO$8&gt;=17/24),"△","〇")))</f>
        <v>×</v>
      </c>
      <c r="EP144" s="30" t="str">
        <f ca="1">IF(OR(EP$9="×",EP$10="×"),"×",IF(SUMIFS(OFFSET(データ_フィールド施設!$M$5:$M$1048576,0,ROUND(EP$8*24,1)),データ_フィールド施設!$J$5:$J$1048576,OFFSET($G$9,ROW()-ROW($N$9),EP$6-$D$4))&gt;=50,IF(SUMIFS(OFFSET(データ_フィールド施設!$M$5:$M$1048576,0,ROUND(EP$8*24,1)),データ_フィールド施設!$J$5:$J$1048576,OFFSET($G$9,ROW()-ROW($N$9),EP$6-$D$4))&gt;=100,"×","△"),IF(OR(EP$8&lt;9/24,EP$8&gt;=17/24),"△","〇")))</f>
        <v>×</v>
      </c>
      <c r="EQ144" s="29" t="str">
        <f ca="1">IF(OR(EQ$9="×",EQ$10="×"),"×",IF(SUMIFS(OFFSET(データ_フィールド施設!$M$5:$M$1048576,0,ROUND(EQ$8*24,1)),データ_フィールド施設!$J$5:$J$1048576,OFFSET($G$9,ROW()-ROW($N$9),EQ$6-$D$4))&gt;=50,IF(SUMIFS(OFFSET(データ_フィールド施設!$M$5:$M$1048576,0,ROUND(EQ$8*24,1)),データ_フィールド施設!$J$5:$J$1048576,OFFSET($G$9,ROW()-ROW($N$9),EQ$6-$D$4))&gt;=100,"×","△"),IF(OR(EQ$8&lt;9/24,EQ$8&gt;=17/24),"△","〇")))</f>
        <v>×</v>
      </c>
      <c r="ER144" s="29" t="str">
        <f ca="1">IF(OR(ER$9="×",ER$10="×"),"×",IF(SUMIFS(OFFSET(データ_フィールド施設!$M$5:$M$1048576,0,ROUND(ER$8*24,1)),データ_フィールド施設!$J$5:$J$1048576,OFFSET($G$9,ROW()-ROW($N$9),ER$6-$D$4))&gt;=50,IF(SUMIFS(OFFSET(データ_フィールド施設!$M$5:$M$1048576,0,ROUND(ER$8*24,1)),データ_フィールド施設!$J$5:$J$1048576,OFFSET($G$9,ROW()-ROW($N$9),ER$6-$D$4))&gt;=100,"×","△"),IF(OR(ER$8&lt;9/24,ER$8&gt;=17/24),"△","〇")))</f>
        <v>×</v>
      </c>
      <c r="ES144" s="29" t="str">
        <f ca="1">IF(OR(ES$9="×",ES$10="×"),"×",IF(SUMIFS(OFFSET(データ_フィールド施設!$M$5:$M$1048576,0,ROUND(ES$8*24,1)),データ_フィールド施設!$J$5:$J$1048576,OFFSET($G$9,ROW()-ROW($N$9),ES$6-$D$4))&gt;=50,IF(SUMIFS(OFFSET(データ_フィールド施設!$M$5:$M$1048576,0,ROUND(ES$8*24,1)),データ_フィールド施設!$J$5:$J$1048576,OFFSET($G$9,ROW()-ROW($N$9),ES$6-$D$4))&gt;=100,"×","△"),IF(OR(ES$8&lt;9/24,ES$8&gt;=17/24),"△","〇")))</f>
        <v>×</v>
      </c>
      <c r="ET144" s="29" t="str">
        <f ca="1">IF(OR(ET$9="×",ET$10="×"),"×",IF(SUMIFS(OFFSET(データ_フィールド施設!$M$5:$M$1048576,0,ROUND(ET$8*24,1)),データ_フィールド施設!$J$5:$J$1048576,OFFSET($G$9,ROW()-ROW($N$9),ET$6-$D$4))&gt;=50,IF(SUMIFS(OFFSET(データ_フィールド施設!$M$5:$M$1048576,0,ROUND(ET$8*24,1)),データ_フィールド施設!$J$5:$J$1048576,OFFSET($G$9,ROW()-ROW($N$9),ET$6-$D$4))&gt;=100,"×","△"),IF(OR(ET$8&lt;9/24,ET$8&gt;=17/24),"△","〇")))</f>
        <v>×</v>
      </c>
      <c r="EU144" s="28" t="str">
        <f ca="1">IF(OR(EU$9="×",EU$10="×"),"×",IF(SUMIFS(OFFSET(データ_フィールド施設!$M$5:$M$1048576,0,ROUND(EU$8*24,1)),データ_フィールド施設!$J$5:$J$1048576,OFFSET($G$9,ROW()-ROW($N$9),EU$6-$D$4))&gt;=50,IF(SUMIFS(OFFSET(データ_フィールド施設!$M$5:$M$1048576,0,ROUND(EU$8*24,1)),データ_フィールド施設!$J$5:$J$1048576,OFFSET($G$9,ROW()-ROW($N$9),EU$6-$D$4))&gt;=100,"×","△"),IF(OR(EU$8&lt;9/24,EU$8&gt;=17/24),"△","〇")))</f>
        <v>×</v>
      </c>
      <c r="EV144" s="29" t="str">
        <f ca="1">IF(OR(EV$9="×",EV$10="×"),"×",IF(SUMIFS(OFFSET(データ_フィールド施設!$M$5:$M$1048576,0,ROUND(EV$8*24,1)),データ_フィールド施設!$J$5:$J$1048576,OFFSET($G$9,ROW()-ROW($N$9),EV$6-$D$4))&gt;=50,IF(SUMIFS(OFFSET(データ_フィールド施設!$M$5:$M$1048576,0,ROUND(EV$8*24,1)),データ_フィールド施設!$J$5:$J$1048576,OFFSET($G$9,ROW()-ROW($N$9),EV$6-$D$4))&gt;=100,"×","△"),IF(OR(EV$8&lt;9/24,EV$8&gt;=17/24),"△","〇")))</f>
        <v>×</v>
      </c>
      <c r="EW144" s="29" t="str">
        <f ca="1">IF(OR(EW$9="×",EW$10="×"),"×",IF(SUMIFS(OFFSET(データ_フィールド施設!$M$5:$M$1048576,0,ROUND(EW$8*24,1)),データ_フィールド施設!$J$5:$J$1048576,OFFSET($G$9,ROW()-ROW($N$9),EW$6-$D$4))&gt;=50,IF(SUMIFS(OFFSET(データ_フィールド施設!$M$5:$M$1048576,0,ROUND(EW$8*24,1)),データ_フィールド施設!$J$5:$J$1048576,OFFSET($G$9,ROW()-ROW($N$9),EW$6-$D$4))&gt;=100,"×","△"),IF(OR(EW$8&lt;9/24,EW$8&gt;=17/24),"△","〇")))</f>
        <v>×</v>
      </c>
      <c r="EX144" s="30" t="str">
        <f ca="1">IF(OR(EX$9="×",EX$10="×"),"×",IF(SUMIFS(OFFSET(データ_フィールド施設!$M$5:$M$1048576,0,ROUND(EX$8*24,1)),データ_フィールド施設!$J$5:$J$1048576,OFFSET($G$9,ROW()-ROW($N$9),EX$6-$D$4))&gt;=50,IF(SUMIFS(OFFSET(データ_フィールド施設!$M$5:$M$1048576,0,ROUND(EX$8*24,1)),データ_フィールド施設!$J$5:$J$1048576,OFFSET($G$9,ROW()-ROW($N$9),EX$6-$D$4))&gt;=100,"×","△"),IF(OR(EX$8&lt;9/24,EX$8&gt;=17/24),"△","〇")))</f>
        <v>×</v>
      </c>
      <c r="EY144" s="29" t="str">
        <f ca="1">IF(OR(EY$9="×",EY$10="×"),"×",IF(SUMIFS(OFFSET(データ_フィールド施設!$M$5:$M$1048576,0,ROUND(EY$8*24,1)),データ_フィールド施設!$J$5:$J$1048576,OFFSET($G$9,ROW()-ROW($N$9),EY$6-$D$4))&gt;=50,IF(SUMIFS(OFFSET(データ_フィールド施設!$M$5:$M$1048576,0,ROUND(EY$8*24,1)),データ_フィールド施設!$J$5:$J$1048576,OFFSET($G$9,ROW()-ROW($N$9),EY$6-$D$4))&gt;=100,"×","△"),IF(OR(EY$8&lt;9/24,EY$8&gt;=17/24),"△","〇")))</f>
        <v>×</v>
      </c>
      <c r="EZ144" s="29" t="str">
        <f ca="1">IF(OR(EZ$9="×",EZ$10="×"),"×",IF(SUMIFS(OFFSET(データ_フィールド施設!$M$5:$M$1048576,0,ROUND(EZ$8*24,1)),データ_フィールド施設!$J$5:$J$1048576,OFFSET($G$9,ROW()-ROW($N$9),EZ$6-$D$4))&gt;=50,IF(SUMIFS(OFFSET(データ_フィールド施設!$M$5:$M$1048576,0,ROUND(EZ$8*24,1)),データ_フィールド施設!$J$5:$J$1048576,OFFSET($G$9,ROW()-ROW($N$9),EZ$6-$D$4))&gt;=100,"×","△"),IF(OR(EZ$8&lt;9/24,EZ$8&gt;=17/24),"△","〇")))</f>
        <v>×</v>
      </c>
      <c r="FA144" s="37" t="str">
        <f ca="1">IF(OR(FA$9="×",FA$10="×"),"×",IF(SUMIFS(OFFSET(データ_フィールド施設!$M$5:$M$1048576,0,ROUND(FA$8*24,1)),データ_フィールド施設!$J$5:$J$1048576,OFFSET($G$9,ROW()-ROW($N$9),FA$6-$D$4))&gt;=50,IF(SUMIFS(OFFSET(データ_フィールド施設!$M$5:$M$1048576,0,ROUND(FA$8*24,1)),データ_フィールド施設!$J$5:$J$1048576,OFFSET($G$9,ROW()-ROW($N$9),FA$6-$D$4))&gt;=100,"×","△"),IF(OR(FA$8&lt;9/24,FA$8&gt;=17/24),"△","〇")))</f>
        <v>×</v>
      </c>
      <c r="FB144" s="36" t="str">
        <f ca="1">IF(OR(FB$9="×",FB$10="×"),"×",IF(SUMIFS(OFFSET(データ_フィールド施設!$M$5:$M$1048576,0,ROUND(FB$8*24,1)),データ_フィールド施設!$J$5:$J$1048576,OFFSET($G$9,ROW()-ROW($N$9),FB$6-$D$4))&gt;=50,IF(SUMIFS(OFFSET(データ_フィールド施設!$M$5:$M$1048576,0,ROUND(FB$8*24,1)),データ_フィールド施設!$J$5:$J$1048576,OFFSET($G$9,ROW()-ROW($N$9),FB$6-$D$4))&gt;=100,"×","△"),IF(OR(FB$8&lt;9/24,FB$8&gt;=17/24),"△","〇")))</f>
        <v>×</v>
      </c>
      <c r="FC144" s="29" t="str">
        <f ca="1">IF(OR(FC$9="×",FC$10="×"),"×",IF(SUMIFS(OFFSET(データ_フィールド施設!$M$5:$M$1048576,0,ROUND(FC$8*24,1)),データ_フィールド施設!$J$5:$J$1048576,OFFSET($G$9,ROW()-ROW($N$9),FC$6-$D$4))&gt;=50,IF(SUMIFS(OFFSET(データ_フィールド施設!$M$5:$M$1048576,0,ROUND(FC$8*24,1)),データ_フィールド施設!$J$5:$J$1048576,OFFSET($G$9,ROW()-ROW($N$9),FC$6-$D$4))&gt;=100,"×","△"),IF(OR(FC$8&lt;9/24,FC$8&gt;=17/24),"△","〇")))</f>
        <v>×</v>
      </c>
      <c r="FD144" s="29" t="str">
        <f ca="1">IF(OR(FD$9="×",FD$10="×"),"×",IF(SUMIFS(OFFSET(データ_フィールド施設!$M$5:$M$1048576,0,ROUND(FD$8*24,1)),データ_フィールド施設!$J$5:$J$1048576,OFFSET($G$9,ROW()-ROW($N$9),FD$6-$D$4))&gt;=50,IF(SUMIFS(OFFSET(データ_フィールド施設!$M$5:$M$1048576,0,ROUND(FD$8*24,1)),データ_フィールド施設!$J$5:$J$1048576,OFFSET($G$9,ROW()-ROW($N$9),FD$6-$D$4))&gt;=100,"×","△"),IF(OR(FD$8&lt;9/24,FD$8&gt;=17/24),"△","〇")))</f>
        <v>×</v>
      </c>
      <c r="FE144" s="29" t="str">
        <f ca="1">IF(OR(FE$9="×",FE$10="×"),"×",IF(SUMIFS(OFFSET(データ_フィールド施設!$M$5:$M$1048576,0,ROUND(FE$8*24,1)),データ_フィールド施設!$J$5:$J$1048576,OFFSET($G$9,ROW()-ROW($N$9),FE$6-$D$4))&gt;=50,IF(SUMIFS(OFFSET(データ_フィールド施設!$M$5:$M$1048576,0,ROUND(FE$8*24,1)),データ_フィールド施設!$J$5:$J$1048576,OFFSET($G$9,ROW()-ROW($N$9),FE$6-$D$4))&gt;=100,"×","△"),IF(OR(FE$8&lt;9/24,FE$8&gt;=17/24),"△","〇")))</f>
        <v>×</v>
      </c>
      <c r="FF144" s="29" t="str">
        <f ca="1">IF(OR(FF$9="×",FF$10="×"),"×",IF(SUMIFS(OFFSET(データ_フィールド施設!$M$5:$M$1048576,0,ROUND(FF$8*24,1)),データ_フィールド施設!$J$5:$J$1048576,OFFSET($G$9,ROW()-ROW($N$9),FF$6-$D$4))&gt;=50,IF(SUMIFS(OFFSET(データ_フィールド施設!$M$5:$M$1048576,0,ROUND(FF$8*24,1)),データ_フィールド施設!$J$5:$J$1048576,OFFSET($G$9,ROW()-ROW($N$9),FF$6-$D$4))&gt;=100,"×","△"),IF(OR(FF$8&lt;9/24,FF$8&gt;=17/24),"△","〇")))</f>
        <v>×</v>
      </c>
      <c r="FG144" s="29" t="str">
        <f ca="1">IF(OR(FG$9="×",FG$10="×"),"×",IF(SUMIFS(OFFSET(データ_フィールド施設!$M$5:$M$1048576,0,ROUND(FG$8*24,1)),データ_フィールド施設!$J$5:$J$1048576,OFFSET($G$9,ROW()-ROW($N$9),FG$6-$D$4))&gt;=50,IF(SUMIFS(OFFSET(データ_フィールド施設!$M$5:$M$1048576,0,ROUND(FG$8*24,1)),データ_フィールド施設!$J$5:$J$1048576,OFFSET($G$9,ROW()-ROW($N$9),FG$6-$D$4))&gt;=100,"×","△"),IF(OR(FG$8&lt;9/24,FG$8&gt;=17/24),"△","〇")))</f>
        <v>×</v>
      </c>
      <c r="FH144" s="29" t="str">
        <f ca="1">IF(OR(FH$9="×",FH$10="×"),"×",IF(SUMIFS(OFFSET(データ_フィールド施設!$M$5:$M$1048576,0,ROUND(FH$8*24,1)),データ_フィールド施設!$J$5:$J$1048576,OFFSET($G$9,ROW()-ROW($N$9),FH$6-$D$4))&gt;=50,IF(SUMIFS(OFFSET(データ_フィールド施設!$M$5:$M$1048576,0,ROUND(FH$8*24,1)),データ_フィールド施設!$J$5:$J$1048576,OFFSET($G$9,ROW()-ROW($N$9),FH$6-$D$4))&gt;=100,"×","△"),IF(OR(FH$8&lt;9/24,FH$8&gt;=17/24),"△","〇")))</f>
        <v>×</v>
      </c>
      <c r="FI144" s="29" t="str">
        <f ca="1">IF(OR(FI$9="×",FI$10="×"),"×",IF(SUMIFS(OFFSET(データ_フィールド施設!$M$5:$M$1048576,0,ROUND(FI$8*24,1)),データ_フィールド施設!$J$5:$J$1048576,OFFSET($G$9,ROW()-ROW($N$9),FI$6-$D$4))&gt;=50,IF(SUMIFS(OFFSET(データ_フィールド施設!$M$5:$M$1048576,0,ROUND(FI$8*24,1)),データ_フィールド施設!$J$5:$J$1048576,OFFSET($G$9,ROW()-ROW($N$9),FI$6-$D$4))&gt;=100,"×","△"),IF(OR(FI$8&lt;9/24,FI$8&gt;=17/24),"△","〇")))</f>
        <v>×</v>
      </c>
      <c r="FJ144" s="29" t="str">
        <f ca="1">IF(OR(FJ$9="×",FJ$10="×"),"×",IF(SUMIFS(OFFSET(データ_フィールド施設!$M$5:$M$1048576,0,ROUND(FJ$8*24,1)),データ_フィールド施設!$J$5:$J$1048576,OFFSET($G$9,ROW()-ROW($N$9),FJ$6-$D$4))&gt;=50,IF(SUMIFS(OFFSET(データ_フィールド施設!$M$5:$M$1048576,0,ROUND(FJ$8*24,1)),データ_フィールド施設!$J$5:$J$1048576,OFFSET($G$9,ROW()-ROW($N$9),FJ$6-$D$4))&gt;=100,"×","△"),IF(OR(FJ$8&lt;9/24,FJ$8&gt;=17/24),"△","〇")))</f>
        <v>×</v>
      </c>
      <c r="FK144" s="28" t="str">
        <f ca="1">IF(OR(FK$9="×",FK$10="×"),"×",IF(SUMIFS(OFFSET(データ_フィールド施設!$M$5:$M$1048576,0,ROUND(FK$8*24,1)),データ_フィールド施設!$J$5:$J$1048576,OFFSET($G$9,ROW()-ROW($N$9),FK$6-$D$4))&gt;=50,IF(SUMIFS(OFFSET(データ_フィールド施設!$M$5:$M$1048576,0,ROUND(FK$8*24,1)),データ_フィールド施設!$J$5:$J$1048576,OFFSET($G$9,ROW()-ROW($N$9),FK$6-$D$4))&gt;=100,"×","△"),IF(OR(FK$8&lt;9/24,FK$8&gt;=17/24),"△","〇")))</f>
        <v>×</v>
      </c>
      <c r="FL144" s="29" t="str">
        <f ca="1">IF(OR(FL$9="×",FL$10="×"),"×",IF(SUMIFS(OFFSET(データ_フィールド施設!$M$5:$M$1048576,0,ROUND(FL$8*24,1)),データ_フィールド施設!$J$5:$J$1048576,OFFSET($G$9,ROW()-ROW($N$9),FL$6-$D$4))&gt;=50,IF(SUMIFS(OFFSET(データ_フィールド施設!$M$5:$M$1048576,0,ROUND(FL$8*24,1)),データ_フィールド施設!$J$5:$J$1048576,OFFSET($G$9,ROW()-ROW($N$9),FL$6-$D$4))&gt;=100,"×","△"),IF(OR(FL$8&lt;9/24,FL$8&gt;=17/24),"△","〇")))</f>
        <v>×</v>
      </c>
      <c r="FM144" s="29" t="str">
        <f ca="1">IF(OR(FM$9="×",FM$10="×"),"×",IF(SUMIFS(OFFSET(データ_フィールド施設!$M$5:$M$1048576,0,ROUND(FM$8*24,1)),データ_フィールド施設!$J$5:$J$1048576,OFFSET($G$9,ROW()-ROW($N$9),FM$6-$D$4))&gt;=50,IF(SUMIFS(OFFSET(データ_フィールド施設!$M$5:$M$1048576,0,ROUND(FM$8*24,1)),データ_フィールド施設!$J$5:$J$1048576,OFFSET($G$9,ROW()-ROW($N$9),FM$6-$D$4))&gt;=100,"×","△"),IF(OR(FM$8&lt;9/24,FM$8&gt;=17/24),"△","〇")))</f>
        <v>×</v>
      </c>
      <c r="FN144" s="30" t="str">
        <f ca="1">IF(OR(FN$9="×",FN$10="×"),"×",IF(SUMIFS(OFFSET(データ_フィールド施設!$M$5:$M$1048576,0,ROUND(FN$8*24,1)),データ_フィールド施設!$J$5:$J$1048576,OFFSET($G$9,ROW()-ROW($N$9),FN$6-$D$4))&gt;=50,IF(SUMIFS(OFFSET(データ_フィールド施設!$M$5:$M$1048576,0,ROUND(FN$8*24,1)),データ_フィールド施設!$J$5:$J$1048576,OFFSET($G$9,ROW()-ROW($N$9),FN$6-$D$4))&gt;=100,"×","△"),IF(OR(FN$8&lt;9/24,FN$8&gt;=17/24),"△","〇")))</f>
        <v>×</v>
      </c>
      <c r="FO144" s="29" t="str">
        <f ca="1">IF(OR(FO$9="×",FO$10="×"),"×",IF(SUMIFS(OFFSET(データ_フィールド施設!$M$5:$M$1048576,0,ROUND(FO$8*24,1)),データ_フィールド施設!$J$5:$J$1048576,OFFSET($G$9,ROW()-ROW($N$9),FO$6-$D$4))&gt;=50,IF(SUMIFS(OFFSET(データ_フィールド施設!$M$5:$M$1048576,0,ROUND(FO$8*24,1)),データ_フィールド施設!$J$5:$J$1048576,OFFSET($G$9,ROW()-ROW($N$9),FO$6-$D$4))&gt;=100,"×","△"),IF(OR(FO$8&lt;9/24,FO$8&gt;=17/24),"△","〇")))</f>
        <v>×</v>
      </c>
      <c r="FP144" s="29" t="str">
        <f ca="1">IF(OR(FP$9="×",FP$10="×"),"×",IF(SUMIFS(OFFSET(データ_フィールド施設!$M$5:$M$1048576,0,ROUND(FP$8*24,1)),データ_フィールド施設!$J$5:$J$1048576,OFFSET($G$9,ROW()-ROW($N$9),FP$6-$D$4))&gt;=50,IF(SUMIFS(OFFSET(データ_フィールド施設!$M$5:$M$1048576,0,ROUND(FP$8*24,1)),データ_フィールド施設!$J$5:$J$1048576,OFFSET($G$9,ROW()-ROW($N$9),FP$6-$D$4))&gt;=100,"×","△"),IF(OR(FP$8&lt;9/24,FP$8&gt;=17/24),"△","〇")))</f>
        <v>×</v>
      </c>
      <c r="FQ144" s="29" t="str">
        <f ca="1">IF(OR(FQ$9="×",FQ$10="×"),"×",IF(SUMIFS(OFFSET(データ_フィールド施設!$M$5:$M$1048576,0,ROUND(FQ$8*24,1)),データ_フィールド施設!$J$5:$J$1048576,OFFSET($G$9,ROW()-ROW($N$9),FQ$6-$D$4))&gt;=50,IF(SUMIFS(OFFSET(データ_フィールド施設!$M$5:$M$1048576,0,ROUND(FQ$8*24,1)),データ_フィールド施設!$J$5:$J$1048576,OFFSET($G$9,ROW()-ROW($N$9),FQ$6-$D$4))&gt;=100,"×","△"),IF(OR(FQ$8&lt;9/24,FQ$8&gt;=17/24),"△","〇")))</f>
        <v>×</v>
      </c>
      <c r="FR144" s="29" t="str">
        <f ca="1">IF(OR(FR$9="×",FR$10="×"),"×",IF(SUMIFS(OFFSET(データ_フィールド施設!$M$5:$M$1048576,0,ROUND(FR$8*24,1)),データ_フィールド施設!$J$5:$J$1048576,OFFSET($G$9,ROW()-ROW($N$9),FR$6-$D$4))&gt;=50,IF(SUMIFS(OFFSET(データ_フィールド施設!$M$5:$M$1048576,0,ROUND(FR$8*24,1)),データ_フィールド施設!$J$5:$J$1048576,OFFSET($G$9,ROW()-ROW($N$9),FR$6-$D$4))&gt;=100,"×","△"),IF(OR(FR$8&lt;9/24,FR$8&gt;=17/24),"△","〇")))</f>
        <v>×</v>
      </c>
      <c r="FS144" s="28" t="str">
        <f ca="1">IF(OR(FS$9="×",FS$10="×"),"×",IF(SUMIFS(OFFSET(データ_フィールド施設!$M$5:$M$1048576,0,ROUND(FS$8*24,1)),データ_フィールド施設!$J$5:$J$1048576,OFFSET($G$9,ROW()-ROW($N$9),FS$6-$D$4))&gt;=50,IF(SUMIFS(OFFSET(データ_フィールド施設!$M$5:$M$1048576,0,ROUND(FS$8*24,1)),データ_フィールド施設!$J$5:$J$1048576,OFFSET($G$9,ROW()-ROW($N$9),FS$6-$D$4))&gt;=100,"×","△"),IF(OR(FS$8&lt;9/24,FS$8&gt;=17/24),"△","〇")))</f>
        <v>×</v>
      </c>
      <c r="FT144" s="29" t="str">
        <f ca="1">IF(OR(FT$9="×",FT$10="×"),"×",IF(SUMIFS(OFFSET(データ_フィールド施設!$M$5:$M$1048576,0,ROUND(FT$8*24,1)),データ_フィールド施設!$J$5:$J$1048576,OFFSET($G$9,ROW()-ROW($N$9),FT$6-$D$4))&gt;=50,IF(SUMIFS(OFFSET(データ_フィールド施設!$M$5:$M$1048576,0,ROUND(FT$8*24,1)),データ_フィールド施設!$J$5:$J$1048576,OFFSET($G$9,ROW()-ROW($N$9),FT$6-$D$4))&gt;=100,"×","△"),IF(OR(FT$8&lt;9/24,FT$8&gt;=17/24),"△","〇")))</f>
        <v>×</v>
      </c>
      <c r="FU144" s="29" t="str">
        <f ca="1">IF(OR(FU$9="×",FU$10="×"),"×",IF(SUMIFS(OFFSET(データ_フィールド施設!$M$5:$M$1048576,0,ROUND(FU$8*24,1)),データ_フィールド施設!$J$5:$J$1048576,OFFSET($G$9,ROW()-ROW($N$9),FU$6-$D$4))&gt;=50,IF(SUMIFS(OFFSET(データ_フィールド施設!$M$5:$M$1048576,0,ROUND(FU$8*24,1)),データ_フィールド施設!$J$5:$J$1048576,OFFSET($G$9,ROW()-ROW($N$9),FU$6-$D$4))&gt;=100,"×","△"),IF(OR(FU$8&lt;9/24,FU$8&gt;=17/24),"△","〇")))</f>
        <v>×</v>
      </c>
      <c r="FV144" s="30" t="str">
        <f ca="1">IF(OR(FV$9="×",FV$10="×"),"×",IF(SUMIFS(OFFSET(データ_フィールド施設!$M$5:$M$1048576,0,ROUND(FV$8*24,1)),データ_フィールド施設!$J$5:$J$1048576,OFFSET($G$9,ROW()-ROW($N$9),FV$6-$D$4))&gt;=50,IF(SUMIFS(OFFSET(データ_フィールド施設!$M$5:$M$1048576,0,ROUND(FV$8*24,1)),データ_フィールド施設!$J$5:$J$1048576,OFFSET($G$9,ROW()-ROW($N$9),FV$6-$D$4))&gt;=100,"×","△"),IF(OR(FV$8&lt;9/24,FV$8&gt;=17/24),"△","〇")))</f>
        <v>×</v>
      </c>
      <c r="FW144" s="29" t="str">
        <f ca="1">IF(OR(FW$9="×",FW$10="×"),"×",IF(SUMIFS(OFFSET(データ_フィールド施設!$M$5:$M$1048576,0,ROUND(FW$8*24,1)),データ_フィールド施設!$J$5:$J$1048576,OFFSET($G$9,ROW()-ROW($N$9),FW$6-$D$4))&gt;=50,IF(SUMIFS(OFFSET(データ_フィールド施設!$M$5:$M$1048576,0,ROUND(FW$8*24,1)),データ_フィールド施設!$J$5:$J$1048576,OFFSET($G$9,ROW()-ROW($N$9),FW$6-$D$4))&gt;=100,"×","△"),IF(OR(FW$8&lt;9/24,FW$8&gt;=17/24),"△","〇")))</f>
        <v>×</v>
      </c>
      <c r="FX144" s="29" t="str">
        <f ca="1">IF(OR(FX$9="×",FX$10="×"),"×",IF(SUMIFS(OFFSET(データ_フィールド施設!$M$5:$M$1048576,0,ROUND(FX$8*24,1)),データ_フィールド施設!$J$5:$J$1048576,OFFSET($G$9,ROW()-ROW($N$9),FX$6-$D$4))&gt;=50,IF(SUMIFS(OFFSET(データ_フィールド施設!$M$5:$M$1048576,0,ROUND(FX$8*24,1)),データ_フィールド施設!$J$5:$J$1048576,OFFSET($G$9,ROW()-ROW($N$9),FX$6-$D$4))&gt;=100,"×","△"),IF(OR(FX$8&lt;9/24,FX$8&gt;=17/24),"△","〇")))</f>
        <v>×</v>
      </c>
      <c r="FY144" s="37" t="str">
        <f ca="1">IF(OR(FY$9="×",FY$10="×"),"×",IF(SUMIFS(OFFSET(データ_フィールド施設!$M$5:$M$1048576,0,ROUND(FY$8*24,1)),データ_フィールド施設!$J$5:$J$1048576,OFFSET($G$9,ROW()-ROW($N$9),FY$6-$D$4))&gt;=50,IF(SUMIFS(OFFSET(データ_フィールド施設!$M$5:$M$1048576,0,ROUND(FY$8*24,1)),データ_フィールド施設!$J$5:$J$1048576,OFFSET($G$9,ROW()-ROW($N$9),FY$6-$D$4))&gt;=100,"×","△"),IF(OR(FY$8&lt;9/24,FY$8&gt;=17/24),"△","〇")))</f>
        <v>×</v>
      </c>
    </row>
  </sheetData>
  <autoFilter ref="A8:F8" xr:uid="{7C5923C8-DFA8-4F1E-82DF-051B84CE6DA7}"/>
  <mergeCells count="44">
    <mergeCell ref="FS7:FV7"/>
    <mergeCell ref="FW7:FY7"/>
    <mergeCell ref="A4:B4"/>
    <mergeCell ref="A3:B3"/>
    <mergeCell ref="EU7:EX7"/>
    <mergeCell ref="EY7:FA7"/>
    <mergeCell ref="FB7:FJ7"/>
    <mergeCell ref="FK7:FN7"/>
    <mergeCell ref="FO7:FR7"/>
    <mergeCell ref="DW7:DZ7"/>
    <mergeCell ref="EA7:EC7"/>
    <mergeCell ref="ED7:EL7"/>
    <mergeCell ref="EM7:EP7"/>
    <mergeCell ref="EQ7:ET7"/>
    <mergeCell ref="CY7:DB7"/>
    <mergeCell ref="DF7:DN7"/>
    <mergeCell ref="DO7:DR7"/>
    <mergeCell ref="DS7:DV7"/>
    <mergeCell ref="CA7:CD7"/>
    <mergeCell ref="CE7:CG7"/>
    <mergeCell ref="CH7:CP7"/>
    <mergeCell ref="CQ7:CT7"/>
    <mergeCell ref="CU7:CX7"/>
    <mergeCell ref="BG7:BI7"/>
    <mergeCell ref="BJ7:BR7"/>
    <mergeCell ref="BS7:BV7"/>
    <mergeCell ref="BW7:BZ7"/>
    <mergeCell ref="DC7:DE7"/>
    <mergeCell ref="N7:V7"/>
    <mergeCell ref="FB5:FY5"/>
    <mergeCell ref="N5:AK5"/>
    <mergeCell ref="AL5:BI5"/>
    <mergeCell ref="BJ5:CG5"/>
    <mergeCell ref="CH5:DE5"/>
    <mergeCell ref="DF5:EC5"/>
    <mergeCell ref="ED5:FA5"/>
    <mergeCell ref="AI7:AK7"/>
    <mergeCell ref="AL7:AT7"/>
    <mergeCell ref="AU7:AX7"/>
    <mergeCell ref="AY7:BB7"/>
    <mergeCell ref="W7:Z7"/>
    <mergeCell ref="AA7:AD7"/>
    <mergeCell ref="AE7:AH7"/>
    <mergeCell ref="BC7:BF7"/>
  </mergeCells>
  <phoneticPr fontId="1"/>
  <conditionalFormatting sqref="H9:M10 H106:FY107 J11:M105">
    <cfRule type="cellIs" dxfId="36" priority="11" operator="equal">
      <formula>"▲"</formula>
    </cfRule>
    <cfRule type="cellIs" dxfId="35" priority="17" operator="equal">
      <formula>"〇"</formula>
    </cfRule>
    <cfRule type="cellIs" dxfId="34" priority="18" operator="equal">
      <formula>"△"</formula>
    </cfRule>
    <cfRule type="cellIs" dxfId="33" priority="19" operator="equal">
      <formula>"×"</formula>
    </cfRule>
  </conditionalFormatting>
  <conditionalFormatting sqref="H11:I105">
    <cfRule type="cellIs" dxfId="32" priority="12" operator="equal">
      <formula>"〇"</formula>
    </cfRule>
    <cfRule type="cellIs" dxfId="31" priority="13" operator="equal">
      <formula>"△"</formula>
    </cfRule>
    <cfRule type="cellIs" dxfId="30" priority="14" operator="equal">
      <formula>"×"</formula>
    </cfRule>
  </conditionalFormatting>
  <conditionalFormatting sqref="A4:B4">
    <cfRule type="expression" dxfId="29" priority="9">
      <formula>$C4=TRUE</formula>
    </cfRule>
    <cfRule type="expression" dxfId="28" priority="10">
      <formula>$C4=FALSE</formula>
    </cfRule>
  </conditionalFormatting>
  <conditionalFormatting sqref="A3:B3">
    <cfRule type="expression" dxfId="27" priority="7">
      <formula>$C4=TRUE</formula>
    </cfRule>
    <cfRule type="expression" dxfId="26" priority="8">
      <formula>$C4=FALSE</formula>
    </cfRule>
  </conditionalFormatting>
  <conditionalFormatting sqref="N9:FY105">
    <cfRule type="cellIs" dxfId="25" priority="4" operator="equal">
      <formula>"〇"</formula>
    </cfRule>
    <cfRule type="cellIs" dxfId="24" priority="5" operator="equal">
      <formula>"△"</formula>
    </cfRule>
    <cfRule type="cellIs" dxfId="23" priority="6" operator="equal">
      <formula>"×"</formula>
    </cfRule>
  </conditionalFormatting>
  <conditionalFormatting sqref="H110:FY110 H109:BX109 BZ109:FY109">
    <cfRule type="cellIs" dxfId="22" priority="1" operator="equal">
      <formula>"〇"</formula>
    </cfRule>
    <cfRule type="cellIs" dxfId="21" priority="2" operator="equal">
      <formula>"△"</formula>
    </cfRule>
    <cfRule type="cellIs" dxfId="20" priority="3" operator="equal">
      <formula>"×"</formula>
    </cfRule>
  </conditionalFormatting>
  <pageMargins left="0.7" right="0.7" top="0.75" bottom="0.75" header="0.3" footer="0.3"/>
  <pageSetup paperSize="9" scale="25" orientation="landscape"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2</xdr:col>
                    <xdr:colOff>142875</xdr:colOff>
                    <xdr:row>3</xdr:row>
                    <xdr:rowOff>0</xdr:rowOff>
                  </from>
                  <to>
                    <xdr:col>2</xdr:col>
                    <xdr:colOff>485775</xdr:colOff>
                    <xdr:row>4</xdr:row>
                    <xdr:rowOff>95250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D5687581-5D09-4F14-A531-C120BCA84E2C}">
          <x14:formula1>
            <xm:f>週テーブル!$B$2:$B$53</xm:f>
          </x14:formula1>
          <xm:sqref>Q4:T4</xm:sqref>
        </x14:dataValidation>
        <x14:dataValidation type="list" allowBlank="1" showInputMessage="1" showErrorMessage="1" xr:uid="{8E40F246-EB3F-41FA-9993-DB2FE4DFF19B}">
          <x14:formula1>
            <xm:f>週テーブル!$D$2:$D$53</xm:f>
          </x14:formula1>
          <xm:sqref>A4:B4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75EE9-EC78-4705-A398-50E24FBBDE15}">
  <sheetPr codeName="Sheet6"/>
  <dimension ref="A1:AM57"/>
  <sheetViews>
    <sheetView zoomScale="70" zoomScaleNormal="70" workbookViewId="0">
      <selection activeCell="L1" activeCellId="2" sqref="B1:B1048576 F1:H1048576 L1:AC1048576"/>
    </sheetView>
  </sheetViews>
  <sheetFormatPr defaultColWidth="9" defaultRowHeight="18.75"/>
  <cols>
    <col min="1" max="1" width="9.125" style="136" bestFit="1" customWidth="1"/>
    <col min="2" max="2" width="17.625" style="136" customWidth="1"/>
    <col min="3" max="4" width="9.125" style="136" bestFit="1" customWidth="1"/>
    <col min="5" max="7" width="9" style="136"/>
    <col min="8" max="8" width="9" style="137"/>
    <col min="9" max="9" width="16.5" style="137" bestFit="1" customWidth="1"/>
    <col min="10" max="10" width="9" style="137"/>
    <col min="11" max="12" width="9.375" style="137" bestFit="1" customWidth="1"/>
    <col min="13" max="22" width="11.5" style="137" bestFit="1" customWidth="1"/>
    <col min="23" max="36" width="12.625" style="137" bestFit="1" customWidth="1"/>
    <col min="37" max="37" width="17.125" style="136" bestFit="1" customWidth="1"/>
    <col min="38" max="16384" width="9" style="136"/>
  </cols>
  <sheetData>
    <row r="1" spans="1:39">
      <c r="A1" s="136" t="s">
        <v>274</v>
      </c>
      <c r="H1" s="137" t="s">
        <v>133</v>
      </c>
      <c r="AK1" s="141">
        <f ca="1">週テーブル!E7</f>
        <v>46411</v>
      </c>
    </row>
    <row r="2" spans="1:39">
      <c r="H2" s="138" t="str">
        <f>IF(OR(G2="中止",G2="取消"),"998",IF(ISNA(MATCH($E2,施設情報!$B$2:$B$96,0)),"999",INDEX(施設情報!$C$2:$C$96,MATCH($E2,施設情報!$B$2:$B$96,0))))</f>
        <v>999</v>
      </c>
      <c r="I2" s="139">
        <f>B2</f>
        <v>0</v>
      </c>
      <c r="J2" s="137" t="str">
        <f>H2&amp;"-"&amp;I2</f>
        <v>999-0</v>
      </c>
      <c r="K2" s="137">
        <f>C2/24</f>
        <v>0</v>
      </c>
      <c r="L2" s="137">
        <f>D2/24</f>
        <v>0</v>
      </c>
      <c r="M2" s="137">
        <f>IF(AND(M$3&gt;=$K2,M$3&lt;$L2),100*$AM2,0)</f>
        <v>0</v>
      </c>
      <c r="N2" s="137">
        <f t="shared" ref="N2:AI2" si="0">IF(AND(N$3&gt;=$K2,N$3&lt;$L2),100*$AM2,0)</f>
        <v>0</v>
      </c>
      <c r="O2" s="137">
        <f t="shared" si="0"/>
        <v>0</v>
      </c>
      <c r="P2" s="137">
        <f t="shared" si="0"/>
        <v>0</v>
      </c>
      <c r="Q2" s="137">
        <f t="shared" si="0"/>
        <v>0</v>
      </c>
      <c r="R2" s="137">
        <f t="shared" si="0"/>
        <v>0</v>
      </c>
      <c r="S2" s="137">
        <f t="shared" si="0"/>
        <v>0</v>
      </c>
      <c r="T2" s="137">
        <f t="shared" si="0"/>
        <v>0</v>
      </c>
      <c r="U2" s="137">
        <f t="shared" si="0"/>
        <v>0</v>
      </c>
      <c r="V2" s="137">
        <f t="shared" si="0"/>
        <v>0</v>
      </c>
      <c r="W2" s="137">
        <f t="shared" si="0"/>
        <v>0</v>
      </c>
      <c r="X2" s="137">
        <f t="shared" si="0"/>
        <v>0</v>
      </c>
      <c r="Y2" s="137">
        <f t="shared" si="0"/>
        <v>0</v>
      </c>
      <c r="Z2" s="137">
        <f t="shared" si="0"/>
        <v>0</v>
      </c>
      <c r="AA2" s="137">
        <f t="shared" si="0"/>
        <v>0</v>
      </c>
      <c r="AB2" s="137">
        <f t="shared" si="0"/>
        <v>0</v>
      </c>
      <c r="AC2" s="137">
        <f t="shared" si="0"/>
        <v>0</v>
      </c>
      <c r="AD2" s="137">
        <f t="shared" si="0"/>
        <v>0</v>
      </c>
      <c r="AE2" s="137">
        <f t="shared" si="0"/>
        <v>0</v>
      </c>
      <c r="AF2" s="137">
        <f t="shared" si="0"/>
        <v>0</v>
      </c>
      <c r="AG2" s="137">
        <f t="shared" si="0"/>
        <v>0</v>
      </c>
      <c r="AH2" s="137">
        <f t="shared" si="0"/>
        <v>0</v>
      </c>
      <c r="AI2" s="137">
        <f t="shared" si="0"/>
        <v>0</v>
      </c>
      <c r="AJ2" s="137">
        <f>IF(AND(AJ$3&gt;=$K2,AJ$3&lt;$L2),100*$AM2,0)</f>
        <v>0</v>
      </c>
      <c r="AK2" s="136">
        <f ca="1">IF(AND(AND($AK$3&lt;=B2,B2&lt;=$AK$1),B2&lt;&gt;""),1,0)</f>
        <v>0</v>
      </c>
      <c r="AL2" s="136">
        <f>IF(OR(F2="工事・メンテ（共用可）",F2="要調整"),0.5,IF(F2="ヘリ訓練日",0.4,1))</f>
        <v>1</v>
      </c>
      <c r="AM2" s="136">
        <v>1</v>
      </c>
    </row>
    <row r="3" spans="1:39" ht="19.5" customHeight="1">
      <c r="A3" s="282" t="s">
        <v>102</v>
      </c>
      <c r="B3" s="284" t="s">
        <v>103</v>
      </c>
      <c r="C3" s="286" t="s">
        <v>104</v>
      </c>
      <c r="D3" s="286"/>
      <c r="E3" s="277" t="s">
        <v>105</v>
      </c>
      <c r="F3" s="279" t="s">
        <v>110</v>
      </c>
      <c r="G3" s="279" t="s">
        <v>111</v>
      </c>
      <c r="H3" s="275" t="s">
        <v>128</v>
      </c>
      <c r="I3" s="275" t="s">
        <v>129</v>
      </c>
      <c r="J3" s="275" t="s">
        <v>130</v>
      </c>
      <c r="K3" s="275" t="s">
        <v>131</v>
      </c>
      <c r="L3" s="275" t="s">
        <v>132</v>
      </c>
      <c r="M3" s="276">
        <v>0</v>
      </c>
      <c r="N3" s="276">
        <v>4.1666666666666664E-2</v>
      </c>
      <c r="O3" s="276">
        <v>8.3333333333333301E-2</v>
      </c>
      <c r="P3" s="276">
        <v>0.125</v>
      </c>
      <c r="Q3" s="276">
        <v>0.16666666666666699</v>
      </c>
      <c r="R3" s="276">
        <v>0.20833333333333301</v>
      </c>
      <c r="S3" s="276">
        <v>0.25</v>
      </c>
      <c r="T3" s="276">
        <v>0.29166666666666702</v>
      </c>
      <c r="U3" s="276">
        <v>0.33333333333333298</v>
      </c>
      <c r="V3" s="276">
        <v>0.375</v>
      </c>
      <c r="W3" s="276">
        <v>0.41666666666666702</v>
      </c>
      <c r="X3" s="276">
        <v>0.45833333333333298</v>
      </c>
      <c r="Y3" s="276">
        <v>0.5</v>
      </c>
      <c r="Z3" s="276">
        <v>0.54166666666666696</v>
      </c>
      <c r="AA3" s="276">
        <v>0.58333333333333304</v>
      </c>
      <c r="AB3" s="276">
        <v>0.625</v>
      </c>
      <c r="AC3" s="276">
        <v>0.66666666666666696</v>
      </c>
      <c r="AD3" s="276">
        <v>0.70833333333333304</v>
      </c>
      <c r="AE3" s="276">
        <v>0.75</v>
      </c>
      <c r="AF3" s="276">
        <v>0.79166666666666696</v>
      </c>
      <c r="AG3" s="276">
        <v>0.83333333333333304</v>
      </c>
      <c r="AH3" s="276">
        <v>0.875</v>
      </c>
      <c r="AI3" s="276">
        <v>0.91666666666666696</v>
      </c>
      <c r="AJ3" s="276">
        <v>0.95833333333333304</v>
      </c>
      <c r="AK3" s="287">
        <f>週テーブル!D2</f>
        <v>46391</v>
      </c>
      <c r="AL3" s="274" t="s">
        <v>483</v>
      </c>
      <c r="AM3" s="274" t="s">
        <v>484</v>
      </c>
    </row>
    <row r="4" spans="1:39" ht="19.5">
      <c r="A4" s="283"/>
      <c r="B4" s="285"/>
      <c r="C4" s="148" t="s">
        <v>106</v>
      </c>
      <c r="D4" s="148" t="s">
        <v>107</v>
      </c>
      <c r="E4" s="278"/>
      <c r="F4" s="280"/>
      <c r="G4" s="281"/>
      <c r="H4" s="275"/>
      <c r="I4" s="275"/>
      <c r="J4" s="275"/>
      <c r="K4" s="275"/>
      <c r="L4" s="275"/>
      <c r="M4" s="276"/>
      <c r="N4" s="276"/>
      <c r="O4" s="276"/>
      <c r="P4" s="276"/>
      <c r="Q4" s="276"/>
      <c r="R4" s="276"/>
      <c r="S4" s="276"/>
      <c r="T4" s="276"/>
      <c r="U4" s="276"/>
      <c r="V4" s="276"/>
      <c r="W4" s="276"/>
      <c r="X4" s="276"/>
      <c r="Y4" s="276"/>
      <c r="Z4" s="276"/>
      <c r="AA4" s="276"/>
      <c r="AB4" s="276"/>
      <c r="AC4" s="276"/>
      <c r="AD4" s="276"/>
      <c r="AE4" s="276"/>
      <c r="AF4" s="276"/>
      <c r="AG4" s="276"/>
      <c r="AH4" s="276"/>
      <c r="AI4" s="276"/>
      <c r="AJ4" s="276"/>
      <c r="AK4" s="287"/>
      <c r="AL4" s="274"/>
      <c r="AM4" s="274"/>
    </row>
    <row r="5" spans="1:39" ht="56.25">
      <c r="A5" s="149">
        <v>307</v>
      </c>
      <c r="B5" s="150">
        <v>46391</v>
      </c>
      <c r="C5" s="156">
        <v>0</v>
      </c>
      <c r="D5" s="156">
        <v>24</v>
      </c>
      <c r="E5" s="152" t="s">
        <v>52</v>
      </c>
      <c r="F5" s="151" t="s">
        <v>95</v>
      </c>
      <c r="G5" s="205" t="s">
        <v>1</v>
      </c>
      <c r="H5" s="138" t="str">
        <f>IF(OR(G5="中止",G5="取消"),"998",IF(ISNA(MATCH($E5,施設情報!$B$2:$B$96,0)),"999",INDEX(施設情報!$C$2:$C$96,MATCH($E5,施設情報!$B$2:$B$96,0))))</f>
        <v>024</v>
      </c>
      <c r="I5" s="139">
        <f t="shared" ref="I5:I36" si="1">B5</f>
        <v>46391</v>
      </c>
      <c r="J5" s="137" t="str">
        <f t="shared" ref="J5:J36" si="2">H5&amp;"-"&amp;I5</f>
        <v>024-46391</v>
      </c>
      <c r="K5" s="137">
        <f t="shared" ref="K5:K36" si="3">C5/24</f>
        <v>0</v>
      </c>
      <c r="L5" s="137">
        <f t="shared" ref="L5:L36" si="4">D5/24</f>
        <v>1</v>
      </c>
      <c r="M5" s="137">
        <f t="shared" ref="M5:V14" si="5">IF(AND(M$3&gt;=$K5,M$3&lt;$L5),100*$AM5,0)</f>
        <v>100</v>
      </c>
      <c r="N5" s="137">
        <f t="shared" si="5"/>
        <v>100</v>
      </c>
      <c r="O5" s="137">
        <f t="shared" si="5"/>
        <v>100</v>
      </c>
      <c r="P5" s="137">
        <f t="shared" si="5"/>
        <v>100</v>
      </c>
      <c r="Q5" s="137">
        <f t="shared" si="5"/>
        <v>100</v>
      </c>
      <c r="R5" s="137">
        <f t="shared" si="5"/>
        <v>100</v>
      </c>
      <c r="S5" s="137">
        <f t="shared" si="5"/>
        <v>100</v>
      </c>
      <c r="T5" s="137">
        <f t="shared" si="5"/>
        <v>100</v>
      </c>
      <c r="U5" s="137">
        <f t="shared" si="5"/>
        <v>100</v>
      </c>
      <c r="V5" s="137">
        <f t="shared" si="5"/>
        <v>100</v>
      </c>
      <c r="W5" s="137">
        <f t="shared" ref="W5:AJ14" si="6">IF(AND(W$3&gt;=$K5,W$3&lt;$L5),100*$AM5,0)</f>
        <v>100</v>
      </c>
      <c r="X5" s="137">
        <f t="shared" si="6"/>
        <v>100</v>
      </c>
      <c r="Y5" s="137">
        <f t="shared" si="6"/>
        <v>100</v>
      </c>
      <c r="Z5" s="137">
        <f t="shared" si="6"/>
        <v>100</v>
      </c>
      <c r="AA5" s="137">
        <f t="shared" si="6"/>
        <v>100</v>
      </c>
      <c r="AB5" s="137">
        <f t="shared" si="6"/>
        <v>100</v>
      </c>
      <c r="AC5" s="137">
        <f t="shared" si="6"/>
        <v>100</v>
      </c>
      <c r="AD5" s="137">
        <f t="shared" si="6"/>
        <v>100</v>
      </c>
      <c r="AE5" s="137">
        <f t="shared" si="6"/>
        <v>100</v>
      </c>
      <c r="AF5" s="137">
        <f t="shared" si="6"/>
        <v>100</v>
      </c>
      <c r="AG5" s="137">
        <f t="shared" si="6"/>
        <v>100</v>
      </c>
      <c r="AH5" s="137">
        <f t="shared" si="6"/>
        <v>100</v>
      </c>
      <c r="AI5" s="137">
        <f t="shared" si="6"/>
        <v>100</v>
      </c>
      <c r="AJ5" s="137">
        <f t="shared" si="6"/>
        <v>100</v>
      </c>
      <c r="AK5" s="136">
        <f ca="1">IF(AND(AND($AK$3&lt;=B5,B5&lt;=$AK$1),B5&lt;&gt;""),1,0)</f>
        <v>1</v>
      </c>
      <c r="AL5" s="136">
        <f>IF(OR(F5="工事・メンテ（共用可）",F5="要調整"),0.5,IF(F5="ヘリ訓練日",0.4,1))</f>
        <v>1</v>
      </c>
      <c r="AM5" s="136">
        <v>1</v>
      </c>
    </row>
    <row r="6" spans="1:39" ht="56.25">
      <c r="A6" s="149">
        <v>308</v>
      </c>
      <c r="B6" s="150">
        <v>46392</v>
      </c>
      <c r="C6" s="156">
        <v>0</v>
      </c>
      <c r="D6" s="156">
        <v>24</v>
      </c>
      <c r="E6" s="152" t="s">
        <v>52</v>
      </c>
      <c r="F6" s="151" t="s">
        <v>95</v>
      </c>
      <c r="G6" s="205" t="s">
        <v>1</v>
      </c>
      <c r="H6" s="138" t="str">
        <f>IF(OR(G6="中止",G6="取消"),"998",IF(ISNA(MATCH($E6,施設情報!$B$2:$B$96,0)),"999",INDEX(施設情報!$C$2:$C$96,MATCH($E6,施設情報!$B$2:$B$96,0))))</f>
        <v>024</v>
      </c>
      <c r="I6" s="139">
        <f t="shared" si="1"/>
        <v>46392</v>
      </c>
      <c r="J6" s="137" t="str">
        <f t="shared" si="2"/>
        <v>024-46392</v>
      </c>
      <c r="K6" s="137">
        <f t="shared" si="3"/>
        <v>0</v>
      </c>
      <c r="L6" s="137">
        <f t="shared" si="4"/>
        <v>1</v>
      </c>
      <c r="M6" s="137">
        <f t="shared" si="5"/>
        <v>100</v>
      </c>
      <c r="N6" s="137">
        <f t="shared" si="5"/>
        <v>100</v>
      </c>
      <c r="O6" s="137">
        <f t="shared" si="5"/>
        <v>100</v>
      </c>
      <c r="P6" s="137">
        <f t="shared" si="5"/>
        <v>100</v>
      </c>
      <c r="Q6" s="137">
        <f t="shared" si="5"/>
        <v>100</v>
      </c>
      <c r="R6" s="137">
        <f t="shared" si="5"/>
        <v>100</v>
      </c>
      <c r="S6" s="137">
        <f t="shared" si="5"/>
        <v>100</v>
      </c>
      <c r="T6" s="137">
        <f t="shared" si="5"/>
        <v>100</v>
      </c>
      <c r="U6" s="137">
        <f t="shared" si="5"/>
        <v>100</v>
      </c>
      <c r="V6" s="137">
        <f t="shared" si="5"/>
        <v>100</v>
      </c>
      <c r="W6" s="137">
        <f t="shared" si="6"/>
        <v>100</v>
      </c>
      <c r="X6" s="137">
        <f t="shared" si="6"/>
        <v>100</v>
      </c>
      <c r="Y6" s="137">
        <f t="shared" si="6"/>
        <v>100</v>
      </c>
      <c r="Z6" s="137">
        <f t="shared" si="6"/>
        <v>100</v>
      </c>
      <c r="AA6" s="137">
        <f t="shared" si="6"/>
        <v>100</v>
      </c>
      <c r="AB6" s="137">
        <f t="shared" si="6"/>
        <v>100</v>
      </c>
      <c r="AC6" s="137">
        <f t="shared" si="6"/>
        <v>100</v>
      </c>
      <c r="AD6" s="137">
        <f t="shared" si="6"/>
        <v>100</v>
      </c>
      <c r="AE6" s="137">
        <f t="shared" si="6"/>
        <v>100</v>
      </c>
      <c r="AF6" s="137">
        <f t="shared" si="6"/>
        <v>100</v>
      </c>
      <c r="AG6" s="137">
        <f t="shared" si="6"/>
        <v>100</v>
      </c>
      <c r="AH6" s="137">
        <f t="shared" si="6"/>
        <v>100</v>
      </c>
      <c r="AI6" s="137">
        <f t="shared" si="6"/>
        <v>100</v>
      </c>
      <c r="AJ6" s="137">
        <f t="shared" si="6"/>
        <v>100</v>
      </c>
      <c r="AK6" s="136">
        <f ca="1">IF(AND(AND($AK$3&lt;=B6,B6&lt;=$AK$1),B6&lt;&gt;""),1,0)</f>
        <v>1</v>
      </c>
      <c r="AL6" s="136">
        <f>IF(OR(F6="工事・メンテ（共用可）",F6="要調整"),0.5,IF(F6="ヘリ訓練日",0.4,1))</f>
        <v>1</v>
      </c>
      <c r="AM6" s="136">
        <v>1</v>
      </c>
    </row>
    <row r="7" spans="1:39" ht="56.25">
      <c r="A7" s="149">
        <v>309</v>
      </c>
      <c r="B7" s="150">
        <v>46393</v>
      </c>
      <c r="C7" s="156">
        <v>0</v>
      </c>
      <c r="D7" s="156">
        <v>24</v>
      </c>
      <c r="E7" s="152" t="s">
        <v>52</v>
      </c>
      <c r="F7" s="151" t="s">
        <v>95</v>
      </c>
      <c r="G7" s="205" t="s">
        <v>1</v>
      </c>
      <c r="H7" s="138" t="str">
        <f>IF(OR(G7="中止",G7="取消"),"998",IF(ISNA(MATCH($E7,施設情報!$B$2:$B$96,0)),"999",INDEX(施設情報!$C$2:$C$96,MATCH($E7,施設情報!$B$2:$B$96,0))))</f>
        <v>024</v>
      </c>
      <c r="I7" s="139">
        <f t="shared" si="1"/>
        <v>46393</v>
      </c>
      <c r="J7" s="137" t="str">
        <f t="shared" si="2"/>
        <v>024-46393</v>
      </c>
      <c r="K7" s="137">
        <f t="shared" si="3"/>
        <v>0</v>
      </c>
      <c r="L7" s="137">
        <f t="shared" si="4"/>
        <v>1</v>
      </c>
      <c r="M7" s="137">
        <f t="shared" si="5"/>
        <v>100</v>
      </c>
      <c r="N7" s="137">
        <f t="shared" si="5"/>
        <v>100</v>
      </c>
      <c r="O7" s="137">
        <f t="shared" si="5"/>
        <v>100</v>
      </c>
      <c r="P7" s="137">
        <f t="shared" si="5"/>
        <v>100</v>
      </c>
      <c r="Q7" s="137">
        <f t="shared" si="5"/>
        <v>100</v>
      </c>
      <c r="R7" s="137">
        <f t="shared" si="5"/>
        <v>100</v>
      </c>
      <c r="S7" s="137">
        <f t="shared" si="5"/>
        <v>100</v>
      </c>
      <c r="T7" s="137">
        <f t="shared" si="5"/>
        <v>100</v>
      </c>
      <c r="U7" s="137">
        <f t="shared" si="5"/>
        <v>100</v>
      </c>
      <c r="V7" s="137">
        <f t="shared" si="5"/>
        <v>100</v>
      </c>
      <c r="W7" s="137">
        <f t="shared" si="6"/>
        <v>100</v>
      </c>
      <c r="X7" s="137">
        <f t="shared" si="6"/>
        <v>100</v>
      </c>
      <c r="Y7" s="137">
        <f t="shared" si="6"/>
        <v>100</v>
      </c>
      <c r="Z7" s="137">
        <f t="shared" si="6"/>
        <v>100</v>
      </c>
      <c r="AA7" s="137">
        <f t="shared" si="6"/>
        <v>100</v>
      </c>
      <c r="AB7" s="137">
        <f t="shared" si="6"/>
        <v>100</v>
      </c>
      <c r="AC7" s="137">
        <f t="shared" si="6"/>
        <v>100</v>
      </c>
      <c r="AD7" s="137">
        <f t="shared" si="6"/>
        <v>100</v>
      </c>
      <c r="AE7" s="137">
        <f t="shared" si="6"/>
        <v>100</v>
      </c>
      <c r="AF7" s="137">
        <f t="shared" si="6"/>
        <v>100</v>
      </c>
      <c r="AG7" s="137">
        <f t="shared" si="6"/>
        <v>100</v>
      </c>
      <c r="AH7" s="137">
        <f t="shared" si="6"/>
        <v>100</v>
      </c>
      <c r="AI7" s="137">
        <f t="shared" si="6"/>
        <v>100</v>
      </c>
      <c r="AJ7" s="137">
        <f t="shared" si="6"/>
        <v>100</v>
      </c>
      <c r="AK7" s="136">
        <f ca="1">IF(AND(AND($AK$3&lt;=B7,B7&lt;=$AK$1),B7&lt;&gt;""),1,0)</f>
        <v>1</v>
      </c>
      <c r="AL7" s="136">
        <f>IF(OR(F7="工事・メンテ（共用可）",F7="要調整"),0.5,IF(F7="ヘリ訓練日",0.4,1))</f>
        <v>1</v>
      </c>
      <c r="AM7" s="136">
        <v>1</v>
      </c>
    </row>
    <row r="8" spans="1:39" ht="56.25">
      <c r="A8" s="149">
        <v>310</v>
      </c>
      <c r="B8" s="150">
        <v>46394</v>
      </c>
      <c r="C8" s="156">
        <v>0</v>
      </c>
      <c r="D8" s="156">
        <v>24</v>
      </c>
      <c r="E8" s="152" t="s">
        <v>52</v>
      </c>
      <c r="F8" s="151" t="s">
        <v>95</v>
      </c>
      <c r="G8" s="205" t="s">
        <v>1</v>
      </c>
      <c r="H8" s="138" t="str">
        <f>IF(OR(G8="中止",G8="取消"),"998",IF(ISNA(MATCH($E8,施設情報!$B$2:$B$96,0)),"999",INDEX(施設情報!$C$2:$C$96,MATCH($E8,施設情報!$B$2:$B$96,0))))</f>
        <v>024</v>
      </c>
      <c r="I8" s="139">
        <f t="shared" si="1"/>
        <v>46394</v>
      </c>
      <c r="J8" s="137" t="str">
        <f t="shared" si="2"/>
        <v>024-46394</v>
      </c>
      <c r="K8" s="137">
        <f t="shared" si="3"/>
        <v>0</v>
      </c>
      <c r="L8" s="137">
        <f t="shared" si="4"/>
        <v>1</v>
      </c>
      <c r="M8" s="137">
        <f t="shared" si="5"/>
        <v>100</v>
      </c>
      <c r="N8" s="137">
        <f t="shared" si="5"/>
        <v>100</v>
      </c>
      <c r="O8" s="137">
        <f t="shared" si="5"/>
        <v>100</v>
      </c>
      <c r="P8" s="137">
        <f t="shared" si="5"/>
        <v>100</v>
      </c>
      <c r="Q8" s="137">
        <f t="shared" si="5"/>
        <v>100</v>
      </c>
      <c r="R8" s="137">
        <f t="shared" si="5"/>
        <v>100</v>
      </c>
      <c r="S8" s="137">
        <f t="shared" si="5"/>
        <v>100</v>
      </c>
      <c r="T8" s="137">
        <f t="shared" si="5"/>
        <v>100</v>
      </c>
      <c r="U8" s="137">
        <f t="shared" si="5"/>
        <v>100</v>
      </c>
      <c r="V8" s="137">
        <f t="shared" si="5"/>
        <v>100</v>
      </c>
      <c r="W8" s="137">
        <f t="shared" si="6"/>
        <v>100</v>
      </c>
      <c r="X8" s="137">
        <f t="shared" si="6"/>
        <v>100</v>
      </c>
      <c r="Y8" s="137">
        <f t="shared" si="6"/>
        <v>100</v>
      </c>
      <c r="Z8" s="137">
        <f t="shared" si="6"/>
        <v>100</v>
      </c>
      <c r="AA8" s="137">
        <f t="shared" si="6"/>
        <v>100</v>
      </c>
      <c r="AB8" s="137">
        <f t="shared" si="6"/>
        <v>100</v>
      </c>
      <c r="AC8" s="137">
        <f t="shared" si="6"/>
        <v>100</v>
      </c>
      <c r="AD8" s="137">
        <f t="shared" si="6"/>
        <v>100</v>
      </c>
      <c r="AE8" s="137">
        <f t="shared" si="6"/>
        <v>100</v>
      </c>
      <c r="AF8" s="137">
        <f t="shared" si="6"/>
        <v>100</v>
      </c>
      <c r="AG8" s="137">
        <f t="shared" si="6"/>
        <v>100</v>
      </c>
      <c r="AH8" s="137">
        <f t="shared" si="6"/>
        <v>100</v>
      </c>
      <c r="AI8" s="137">
        <f t="shared" si="6"/>
        <v>100</v>
      </c>
      <c r="AJ8" s="137">
        <f t="shared" si="6"/>
        <v>100</v>
      </c>
      <c r="AK8" s="136">
        <f ca="1">IF(AND(AND($AK$3&lt;=B8,B8&lt;=$AK$1),B8&lt;&gt;""),1,0)</f>
        <v>1</v>
      </c>
      <c r="AL8" s="136">
        <f>IF(OR(F8="工事・メンテ（共用可）",F8="要調整"),0.5,IF(F8="ヘリ訓練日",0.4,1))</f>
        <v>1</v>
      </c>
      <c r="AM8" s="136">
        <v>1</v>
      </c>
    </row>
    <row r="9" spans="1:39" ht="37.5">
      <c r="A9" s="149">
        <v>122</v>
      </c>
      <c r="B9" s="150">
        <v>46395</v>
      </c>
      <c r="C9" s="156">
        <v>9</v>
      </c>
      <c r="D9" s="156">
        <v>12</v>
      </c>
      <c r="E9" s="152" t="s">
        <v>4</v>
      </c>
      <c r="F9" s="151" t="s">
        <v>0</v>
      </c>
      <c r="G9" s="154" t="s">
        <v>1</v>
      </c>
      <c r="H9" s="138" t="str">
        <f>IF(OR(G9="中止",G9="取消"),"998",IF(ISNA(MATCH($E9,施設情報!$B$2:$B$96,0)),"999",INDEX(施設情報!$C$2:$C$96,MATCH($E9,施設情報!$B$2:$B$96,0))))</f>
        <v>063</v>
      </c>
      <c r="I9" s="139">
        <f t="shared" si="1"/>
        <v>46395</v>
      </c>
      <c r="J9" s="137" t="str">
        <f t="shared" si="2"/>
        <v>063-46395</v>
      </c>
      <c r="K9" s="137">
        <f t="shared" si="3"/>
        <v>0.375</v>
      </c>
      <c r="L9" s="137">
        <f t="shared" si="4"/>
        <v>0.5</v>
      </c>
      <c r="M9" s="137">
        <f t="shared" si="5"/>
        <v>0</v>
      </c>
      <c r="N9" s="137">
        <f t="shared" si="5"/>
        <v>0</v>
      </c>
      <c r="O9" s="137">
        <f t="shared" si="5"/>
        <v>0</v>
      </c>
      <c r="P9" s="137">
        <f t="shared" si="5"/>
        <v>0</v>
      </c>
      <c r="Q9" s="137">
        <f t="shared" si="5"/>
        <v>0</v>
      </c>
      <c r="R9" s="137">
        <f t="shared" si="5"/>
        <v>0</v>
      </c>
      <c r="S9" s="137">
        <f t="shared" si="5"/>
        <v>0</v>
      </c>
      <c r="T9" s="137">
        <f t="shared" si="5"/>
        <v>0</v>
      </c>
      <c r="U9" s="137">
        <f t="shared" si="5"/>
        <v>0</v>
      </c>
      <c r="V9" s="137">
        <f t="shared" si="5"/>
        <v>100</v>
      </c>
      <c r="W9" s="137">
        <f t="shared" si="6"/>
        <v>100</v>
      </c>
      <c r="X9" s="137">
        <f t="shared" si="6"/>
        <v>100</v>
      </c>
      <c r="Y9" s="137">
        <f t="shared" si="6"/>
        <v>0</v>
      </c>
      <c r="Z9" s="137">
        <f t="shared" si="6"/>
        <v>0</v>
      </c>
      <c r="AA9" s="137">
        <f t="shared" si="6"/>
        <v>0</v>
      </c>
      <c r="AB9" s="137">
        <f t="shared" si="6"/>
        <v>0</v>
      </c>
      <c r="AC9" s="137">
        <f t="shared" si="6"/>
        <v>0</v>
      </c>
      <c r="AD9" s="137">
        <f t="shared" si="6"/>
        <v>0</v>
      </c>
      <c r="AE9" s="137">
        <f t="shared" si="6"/>
        <v>0</v>
      </c>
      <c r="AF9" s="137">
        <f t="shared" si="6"/>
        <v>0</v>
      </c>
      <c r="AG9" s="137">
        <f t="shared" si="6"/>
        <v>0</v>
      </c>
      <c r="AH9" s="137">
        <f t="shared" si="6"/>
        <v>0</v>
      </c>
      <c r="AI9" s="137">
        <f t="shared" si="6"/>
        <v>0</v>
      </c>
      <c r="AJ9" s="137">
        <f t="shared" si="6"/>
        <v>0</v>
      </c>
      <c r="AK9" s="136">
        <f ca="1">IF(AND(AND($AK$3&lt;=B9,B9&lt;=$AK$1),B9&lt;&gt;""),1,0)</f>
        <v>1</v>
      </c>
      <c r="AL9" s="136">
        <f>IF(OR(F9="工事・メンテ（共用可）",F9="要調整"),0.5,IF(F9="ヘリ訓練日",0.4,1))</f>
        <v>1</v>
      </c>
      <c r="AM9" s="136">
        <v>1</v>
      </c>
    </row>
    <row r="10" spans="1:39" ht="37.5">
      <c r="A10" s="149">
        <v>123</v>
      </c>
      <c r="B10" s="150">
        <v>46395</v>
      </c>
      <c r="C10" s="156">
        <v>9</v>
      </c>
      <c r="D10" s="156">
        <v>12</v>
      </c>
      <c r="E10" s="152" t="s">
        <v>5</v>
      </c>
      <c r="F10" s="151" t="s">
        <v>0</v>
      </c>
      <c r="G10" s="154" t="s">
        <v>1</v>
      </c>
      <c r="H10" s="138" t="str">
        <f>IF(OR(G10="中止",G10="取消"),"998",IF(ISNA(MATCH($E10,施設情報!$B$2:$B$96,0)),"999",INDEX(施設情報!$C$2:$C$96,MATCH($E10,施設情報!$B$2:$B$96,0))))</f>
        <v>064</v>
      </c>
      <c r="I10" s="139">
        <f t="shared" si="1"/>
        <v>46395</v>
      </c>
      <c r="J10" s="137" t="str">
        <f t="shared" si="2"/>
        <v>064-46395</v>
      </c>
      <c r="K10" s="137">
        <f t="shared" si="3"/>
        <v>0.375</v>
      </c>
      <c r="L10" s="137">
        <f t="shared" si="4"/>
        <v>0.5</v>
      </c>
      <c r="M10" s="137">
        <f t="shared" si="5"/>
        <v>0</v>
      </c>
      <c r="N10" s="137">
        <f t="shared" si="5"/>
        <v>0</v>
      </c>
      <c r="O10" s="137">
        <f t="shared" si="5"/>
        <v>0</v>
      </c>
      <c r="P10" s="137">
        <f t="shared" si="5"/>
        <v>0</v>
      </c>
      <c r="Q10" s="137">
        <f t="shared" si="5"/>
        <v>0</v>
      </c>
      <c r="R10" s="137">
        <f t="shared" si="5"/>
        <v>0</v>
      </c>
      <c r="S10" s="137">
        <f t="shared" si="5"/>
        <v>0</v>
      </c>
      <c r="T10" s="137">
        <f t="shared" si="5"/>
        <v>0</v>
      </c>
      <c r="U10" s="137">
        <f t="shared" si="5"/>
        <v>0</v>
      </c>
      <c r="V10" s="137">
        <f t="shared" si="5"/>
        <v>100</v>
      </c>
      <c r="W10" s="137">
        <f t="shared" si="6"/>
        <v>100</v>
      </c>
      <c r="X10" s="137">
        <f t="shared" si="6"/>
        <v>100</v>
      </c>
      <c r="Y10" s="137">
        <f t="shared" si="6"/>
        <v>0</v>
      </c>
      <c r="Z10" s="137">
        <f t="shared" si="6"/>
        <v>0</v>
      </c>
      <c r="AA10" s="137">
        <f t="shared" si="6"/>
        <v>0</v>
      </c>
      <c r="AB10" s="137">
        <f t="shared" si="6"/>
        <v>0</v>
      </c>
      <c r="AC10" s="137">
        <f t="shared" si="6"/>
        <v>0</v>
      </c>
      <c r="AD10" s="137">
        <f t="shared" si="6"/>
        <v>0</v>
      </c>
      <c r="AE10" s="137">
        <f t="shared" si="6"/>
        <v>0</v>
      </c>
      <c r="AF10" s="137">
        <f t="shared" si="6"/>
        <v>0</v>
      </c>
      <c r="AG10" s="137">
        <f t="shared" si="6"/>
        <v>0</v>
      </c>
      <c r="AH10" s="137">
        <f t="shared" si="6"/>
        <v>0</v>
      </c>
      <c r="AI10" s="137">
        <f t="shared" si="6"/>
        <v>0</v>
      </c>
      <c r="AJ10" s="137">
        <f t="shared" si="6"/>
        <v>0</v>
      </c>
      <c r="AK10" s="136">
        <f ca="1">IF(AND(AND($AK$3&lt;=B10,B10&lt;=$AK$1),B10&lt;&gt;""),1,0)</f>
        <v>1</v>
      </c>
      <c r="AL10" s="136">
        <f>IF(OR(F10="工事・メンテ（共用可）",F10="要調整"),0.5,IF(F10="ヘリ訓練日",0.4,1))</f>
        <v>1</v>
      </c>
      <c r="AM10" s="136">
        <v>1</v>
      </c>
    </row>
    <row r="11" spans="1:39" ht="56.25">
      <c r="A11" s="149">
        <v>124</v>
      </c>
      <c r="B11" s="150">
        <v>46395</v>
      </c>
      <c r="C11" s="156">
        <v>9</v>
      </c>
      <c r="D11" s="156">
        <v>16</v>
      </c>
      <c r="E11" s="152" t="s">
        <v>32</v>
      </c>
      <c r="F11" s="151" t="s">
        <v>95</v>
      </c>
      <c r="G11" s="154" t="s">
        <v>1</v>
      </c>
      <c r="H11" s="138" t="str">
        <f>IF(OR(G11="中止",G11="取消"),"998",IF(ISNA(MATCH($E11,施設情報!$B$2:$B$96,0)),"999",INDEX(施設情報!$C$2:$C$96,MATCH($E11,施設情報!$B$2:$B$96,0))))</f>
        <v>039</v>
      </c>
      <c r="I11" s="139">
        <f t="shared" si="1"/>
        <v>46395</v>
      </c>
      <c r="J11" s="137" t="str">
        <f t="shared" si="2"/>
        <v>039-46395</v>
      </c>
      <c r="K11" s="137">
        <f t="shared" si="3"/>
        <v>0.375</v>
      </c>
      <c r="L11" s="137">
        <f t="shared" si="4"/>
        <v>0.66666666666666663</v>
      </c>
      <c r="M11" s="137">
        <f t="shared" si="5"/>
        <v>0</v>
      </c>
      <c r="N11" s="137">
        <f t="shared" si="5"/>
        <v>0</v>
      </c>
      <c r="O11" s="137">
        <f t="shared" si="5"/>
        <v>0</v>
      </c>
      <c r="P11" s="137">
        <f t="shared" si="5"/>
        <v>0</v>
      </c>
      <c r="Q11" s="137">
        <f t="shared" si="5"/>
        <v>0</v>
      </c>
      <c r="R11" s="137">
        <f t="shared" si="5"/>
        <v>0</v>
      </c>
      <c r="S11" s="137">
        <f t="shared" si="5"/>
        <v>0</v>
      </c>
      <c r="T11" s="137">
        <f t="shared" si="5"/>
        <v>0</v>
      </c>
      <c r="U11" s="137">
        <f t="shared" si="5"/>
        <v>0</v>
      </c>
      <c r="V11" s="137">
        <f t="shared" si="5"/>
        <v>100</v>
      </c>
      <c r="W11" s="137">
        <f t="shared" si="6"/>
        <v>100</v>
      </c>
      <c r="X11" s="137">
        <f t="shared" si="6"/>
        <v>100</v>
      </c>
      <c r="Y11" s="137">
        <f t="shared" si="6"/>
        <v>100</v>
      </c>
      <c r="Z11" s="137">
        <f t="shared" si="6"/>
        <v>100</v>
      </c>
      <c r="AA11" s="137">
        <f t="shared" si="6"/>
        <v>100</v>
      </c>
      <c r="AB11" s="137">
        <f t="shared" si="6"/>
        <v>100</v>
      </c>
      <c r="AC11" s="137">
        <f t="shared" si="6"/>
        <v>0</v>
      </c>
      <c r="AD11" s="137">
        <f t="shared" si="6"/>
        <v>0</v>
      </c>
      <c r="AE11" s="137">
        <f t="shared" si="6"/>
        <v>0</v>
      </c>
      <c r="AF11" s="137">
        <f t="shared" si="6"/>
        <v>0</v>
      </c>
      <c r="AG11" s="137">
        <f t="shared" si="6"/>
        <v>0</v>
      </c>
      <c r="AH11" s="137">
        <f t="shared" si="6"/>
        <v>0</v>
      </c>
      <c r="AI11" s="137">
        <f t="shared" si="6"/>
        <v>0</v>
      </c>
      <c r="AJ11" s="137">
        <f t="shared" si="6"/>
        <v>0</v>
      </c>
      <c r="AK11" s="136">
        <f ca="1">IF(AND(AND($AK$3&lt;=B11,B11&lt;=$AK$1),B11&lt;&gt;""),1,0)</f>
        <v>1</v>
      </c>
      <c r="AL11" s="136">
        <f>IF(OR(F11="工事・メンテ（共用可）",F11="要調整"),0.5,IF(F11="ヘリ訓練日",0.4,1))</f>
        <v>1</v>
      </c>
      <c r="AM11" s="136">
        <v>1</v>
      </c>
    </row>
    <row r="12" spans="1:39" ht="56.25">
      <c r="A12" s="149">
        <v>125</v>
      </c>
      <c r="B12" s="150">
        <v>46395</v>
      </c>
      <c r="C12" s="156">
        <v>9</v>
      </c>
      <c r="D12" s="156">
        <v>16</v>
      </c>
      <c r="E12" s="152" t="s">
        <v>33</v>
      </c>
      <c r="F12" s="151" t="s">
        <v>95</v>
      </c>
      <c r="G12" s="154" t="s">
        <v>1</v>
      </c>
      <c r="H12" s="138" t="str">
        <f>IF(OR(G12="中止",G12="取消"),"998",IF(ISNA(MATCH($E12,施設情報!$B$2:$B$96,0)),"999",INDEX(施設情報!$C$2:$C$96,MATCH($E12,施設情報!$B$2:$B$96,0))))</f>
        <v>038</v>
      </c>
      <c r="I12" s="139">
        <f t="shared" si="1"/>
        <v>46395</v>
      </c>
      <c r="J12" s="137" t="str">
        <f t="shared" si="2"/>
        <v>038-46395</v>
      </c>
      <c r="K12" s="137">
        <f t="shared" si="3"/>
        <v>0.375</v>
      </c>
      <c r="L12" s="137">
        <f t="shared" si="4"/>
        <v>0.66666666666666663</v>
      </c>
      <c r="M12" s="137">
        <f t="shared" si="5"/>
        <v>0</v>
      </c>
      <c r="N12" s="137">
        <f t="shared" si="5"/>
        <v>0</v>
      </c>
      <c r="O12" s="137">
        <f t="shared" si="5"/>
        <v>0</v>
      </c>
      <c r="P12" s="137">
        <f t="shared" si="5"/>
        <v>0</v>
      </c>
      <c r="Q12" s="137">
        <f t="shared" si="5"/>
        <v>0</v>
      </c>
      <c r="R12" s="137">
        <f t="shared" si="5"/>
        <v>0</v>
      </c>
      <c r="S12" s="137">
        <f t="shared" si="5"/>
        <v>0</v>
      </c>
      <c r="T12" s="137">
        <f t="shared" si="5"/>
        <v>0</v>
      </c>
      <c r="U12" s="137">
        <f t="shared" si="5"/>
        <v>0</v>
      </c>
      <c r="V12" s="137">
        <f t="shared" si="5"/>
        <v>100</v>
      </c>
      <c r="W12" s="137">
        <f t="shared" si="6"/>
        <v>100</v>
      </c>
      <c r="X12" s="137">
        <f t="shared" si="6"/>
        <v>100</v>
      </c>
      <c r="Y12" s="137">
        <f t="shared" si="6"/>
        <v>100</v>
      </c>
      <c r="Z12" s="137">
        <f t="shared" si="6"/>
        <v>100</v>
      </c>
      <c r="AA12" s="137">
        <f t="shared" si="6"/>
        <v>100</v>
      </c>
      <c r="AB12" s="137">
        <f t="shared" si="6"/>
        <v>100</v>
      </c>
      <c r="AC12" s="137">
        <f t="shared" si="6"/>
        <v>0</v>
      </c>
      <c r="AD12" s="137">
        <f t="shared" si="6"/>
        <v>0</v>
      </c>
      <c r="AE12" s="137">
        <f t="shared" si="6"/>
        <v>0</v>
      </c>
      <c r="AF12" s="137">
        <f t="shared" si="6"/>
        <v>0</v>
      </c>
      <c r="AG12" s="137">
        <f t="shared" si="6"/>
        <v>0</v>
      </c>
      <c r="AH12" s="137">
        <f t="shared" si="6"/>
        <v>0</v>
      </c>
      <c r="AI12" s="137">
        <f t="shared" si="6"/>
        <v>0</v>
      </c>
      <c r="AJ12" s="137">
        <f t="shared" si="6"/>
        <v>0</v>
      </c>
      <c r="AK12" s="136">
        <f ca="1">IF(AND(AND($AK$3&lt;=B12,B12&lt;=$AK$1),B12&lt;&gt;""),1,0)</f>
        <v>1</v>
      </c>
      <c r="AL12" s="136">
        <f>IF(OR(F12="工事・メンテ（共用可）",F12="要調整"),0.5,IF(F12="ヘリ訓練日",0.4,1))</f>
        <v>1</v>
      </c>
      <c r="AM12" s="136">
        <v>1</v>
      </c>
    </row>
    <row r="13" spans="1:39" ht="56.25">
      <c r="A13" s="149">
        <v>311</v>
      </c>
      <c r="B13" s="150">
        <v>46395</v>
      </c>
      <c r="C13" s="156">
        <v>0</v>
      </c>
      <c r="D13" s="156">
        <v>24</v>
      </c>
      <c r="E13" s="152" t="s">
        <v>52</v>
      </c>
      <c r="F13" s="151" t="s">
        <v>95</v>
      </c>
      <c r="G13" s="205" t="s">
        <v>1</v>
      </c>
      <c r="H13" s="138" t="str">
        <f>IF(OR(G13="中止",G13="取消"),"998",IF(ISNA(MATCH($E13,施設情報!$B$2:$B$96,0)),"999",INDEX(施設情報!$C$2:$C$96,MATCH($E13,施設情報!$B$2:$B$96,0))))</f>
        <v>024</v>
      </c>
      <c r="I13" s="139">
        <f t="shared" si="1"/>
        <v>46395</v>
      </c>
      <c r="J13" s="137" t="str">
        <f t="shared" si="2"/>
        <v>024-46395</v>
      </c>
      <c r="K13" s="137">
        <f t="shared" si="3"/>
        <v>0</v>
      </c>
      <c r="L13" s="137">
        <f t="shared" si="4"/>
        <v>1</v>
      </c>
      <c r="M13" s="137">
        <f t="shared" si="5"/>
        <v>100</v>
      </c>
      <c r="N13" s="137">
        <f t="shared" si="5"/>
        <v>100</v>
      </c>
      <c r="O13" s="137">
        <f t="shared" si="5"/>
        <v>100</v>
      </c>
      <c r="P13" s="137">
        <f t="shared" si="5"/>
        <v>100</v>
      </c>
      <c r="Q13" s="137">
        <f t="shared" si="5"/>
        <v>100</v>
      </c>
      <c r="R13" s="137">
        <f t="shared" si="5"/>
        <v>100</v>
      </c>
      <c r="S13" s="137">
        <f t="shared" si="5"/>
        <v>100</v>
      </c>
      <c r="T13" s="137">
        <f t="shared" si="5"/>
        <v>100</v>
      </c>
      <c r="U13" s="137">
        <f t="shared" si="5"/>
        <v>100</v>
      </c>
      <c r="V13" s="137">
        <f t="shared" si="5"/>
        <v>100</v>
      </c>
      <c r="W13" s="137">
        <f t="shared" si="6"/>
        <v>100</v>
      </c>
      <c r="X13" s="137">
        <f t="shared" si="6"/>
        <v>100</v>
      </c>
      <c r="Y13" s="137">
        <f t="shared" si="6"/>
        <v>100</v>
      </c>
      <c r="Z13" s="137">
        <f t="shared" si="6"/>
        <v>100</v>
      </c>
      <c r="AA13" s="137">
        <f t="shared" si="6"/>
        <v>100</v>
      </c>
      <c r="AB13" s="137">
        <f t="shared" si="6"/>
        <v>100</v>
      </c>
      <c r="AC13" s="137">
        <f t="shared" si="6"/>
        <v>100</v>
      </c>
      <c r="AD13" s="137">
        <f t="shared" si="6"/>
        <v>100</v>
      </c>
      <c r="AE13" s="137">
        <f t="shared" si="6"/>
        <v>100</v>
      </c>
      <c r="AF13" s="137">
        <f t="shared" si="6"/>
        <v>100</v>
      </c>
      <c r="AG13" s="137">
        <f t="shared" si="6"/>
        <v>100</v>
      </c>
      <c r="AH13" s="137">
        <f t="shared" si="6"/>
        <v>100</v>
      </c>
      <c r="AI13" s="137">
        <f t="shared" si="6"/>
        <v>100</v>
      </c>
      <c r="AJ13" s="137">
        <f t="shared" si="6"/>
        <v>100</v>
      </c>
      <c r="AK13" s="136">
        <f ca="1">IF(AND(AND($AK$3&lt;=B13,B13&lt;=$AK$1),B13&lt;&gt;""),1,0)</f>
        <v>1</v>
      </c>
      <c r="AL13" s="136">
        <f>IF(OR(F13="工事・メンテ（共用可）",F13="要調整"),0.5,IF(F13="ヘリ訓練日",0.4,1))</f>
        <v>1</v>
      </c>
      <c r="AM13" s="136">
        <v>1</v>
      </c>
    </row>
    <row r="14" spans="1:39" ht="37.5">
      <c r="A14" s="149">
        <v>3</v>
      </c>
      <c r="B14" s="150">
        <v>46396</v>
      </c>
      <c r="C14" s="156">
        <v>0</v>
      </c>
      <c r="D14" s="156">
        <v>24</v>
      </c>
      <c r="E14" s="152" t="s">
        <v>28</v>
      </c>
      <c r="F14" s="151" t="s">
        <v>29</v>
      </c>
      <c r="G14" s="154" t="s">
        <v>1</v>
      </c>
      <c r="H14" s="138" t="str">
        <f>IF(OR(G14="中止",G14="取消"),"998",IF(ISNA(MATCH($E14,施設情報!$B$2:$B$96,0)),"999",INDEX(施設情報!$C$2:$C$96,MATCH($E14,施設情報!$B$2:$B$96,0))))</f>
        <v>001</v>
      </c>
      <c r="I14" s="139">
        <f t="shared" si="1"/>
        <v>46396</v>
      </c>
      <c r="J14" s="137" t="str">
        <f t="shared" si="2"/>
        <v>001-46396</v>
      </c>
      <c r="K14" s="137">
        <f t="shared" si="3"/>
        <v>0</v>
      </c>
      <c r="L14" s="137">
        <f t="shared" si="4"/>
        <v>1</v>
      </c>
      <c r="M14" s="137">
        <f t="shared" si="5"/>
        <v>100</v>
      </c>
      <c r="N14" s="137">
        <f t="shared" si="5"/>
        <v>100</v>
      </c>
      <c r="O14" s="137">
        <f t="shared" si="5"/>
        <v>100</v>
      </c>
      <c r="P14" s="137">
        <f t="shared" si="5"/>
        <v>100</v>
      </c>
      <c r="Q14" s="137">
        <f t="shared" si="5"/>
        <v>100</v>
      </c>
      <c r="R14" s="137">
        <f t="shared" si="5"/>
        <v>100</v>
      </c>
      <c r="S14" s="137">
        <f t="shared" si="5"/>
        <v>100</v>
      </c>
      <c r="T14" s="137">
        <f t="shared" si="5"/>
        <v>100</v>
      </c>
      <c r="U14" s="137">
        <f t="shared" si="5"/>
        <v>100</v>
      </c>
      <c r="V14" s="137">
        <f t="shared" si="5"/>
        <v>100</v>
      </c>
      <c r="W14" s="137">
        <f t="shared" si="6"/>
        <v>100</v>
      </c>
      <c r="X14" s="137">
        <f t="shared" si="6"/>
        <v>100</v>
      </c>
      <c r="Y14" s="137">
        <f t="shared" si="6"/>
        <v>100</v>
      </c>
      <c r="Z14" s="137">
        <f t="shared" si="6"/>
        <v>100</v>
      </c>
      <c r="AA14" s="137">
        <f t="shared" si="6"/>
        <v>100</v>
      </c>
      <c r="AB14" s="137">
        <f t="shared" si="6"/>
        <v>100</v>
      </c>
      <c r="AC14" s="137">
        <f t="shared" si="6"/>
        <v>100</v>
      </c>
      <c r="AD14" s="137">
        <f t="shared" si="6"/>
        <v>100</v>
      </c>
      <c r="AE14" s="137">
        <f t="shared" si="6"/>
        <v>100</v>
      </c>
      <c r="AF14" s="137">
        <f t="shared" si="6"/>
        <v>100</v>
      </c>
      <c r="AG14" s="137">
        <f t="shared" si="6"/>
        <v>100</v>
      </c>
      <c r="AH14" s="137">
        <f t="shared" si="6"/>
        <v>100</v>
      </c>
      <c r="AI14" s="137">
        <f t="shared" si="6"/>
        <v>100</v>
      </c>
      <c r="AJ14" s="137">
        <f t="shared" si="6"/>
        <v>100</v>
      </c>
      <c r="AK14" s="136">
        <f ca="1">IF(AND(AND($AK$3&lt;=B14,B14&lt;=$AK$1),B14&lt;&gt;""),1,0)</f>
        <v>1</v>
      </c>
      <c r="AL14" s="136">
        <f>IF(OR(F14="工事・メンテ（共用可）",F14="要調整"),0.5,IF(F14="ヘリ訓練日",0.4,1))</f>
        <v>1</v>
      </c>
      <c r="AM14" s="136">
        <v>1</v>
      </c>
    </row>
    <row r="15" spans="1:39" ht="56.25">
      <c r="A15" s="149">
        <v>312</v>
      </c>
      <c r="B15" s="150">
        <v>46396</v>
      </c>
      <c r="C15" s="156">
        <v>0</v>
      </c>
      <c r="D15" s="156">
        <v>24</v>
      </c>
      <c r="E15" s="152" t="s">
        <v>52</v>
      </c>
      <c r="F15" s="151" t="s">
        <v>95</v>
      </c>
      <c r="G15" s="205" t="s">
        <v>1</v>
      </c>
      <c r="H15" s="138" t="str">
        <f>IF(OR(G15="中止",G15="取消"),"998",IF(ISNA(MATCH($E15,施設情報!$B$2:$B$96,0)),"999",INDEX(施設情報!$C$2:$C$96,MATCH($E15,施設情報!$B$2:$B$96,0))))</f>
        <v>024</v>
      </c>
      <c r="I15" s="139">
        <f t="shared" si="1"/>
        <v>46396</v>
      </c>
      <c r="J15" s="137" t="str">
        <f t="shared" si="2"/>
        <v>024-46396</v>
      </c>
      <c r="K15" s="137">
        <f t="shared" si="3"/>
        <v>0</v>
      </c>
      <c r="L15" s="137">
        <f t="shared" si="4"/>
        <v>1</v>
      </c>
      <c r="M15" s="137">
        <f t="shared" ref="M15:V24" si="7">IF(AND(M$3&gt;=$K15,M$3&lt;$L15),100*$AM15,0)</f>
        <v>100</v>
      </c>
      <c r="N15" s="137">
        <f t="shared" si="7"/>
        <v>100</v>
      </c>
      <c r="O15" s="137">
        <f t="shared" si="7"/>
        <v>100</v>
      </c>
      <c r="P15" s="137">
        <f t="shared" si="7"/>
        <v>100</v>
      </c>
      <c r="Q15" s="137">
        <f t="shared" si="7"/>
        <v>100</v>
      </c>
      <c r="R15" s="137">
        <f t="shared" si="7"/>
        <v>100</v>
      </c>
      <c r="S15" s="137">
        <f t="shared" si="7"/>
        <v>100</v>
      </c>
      <c r="T15" s="137">
        <f t="shared" si="7"/>
        <v>100</v>
      </c>
      <c r="U15" s="137">
        <f t="shared" si="7"/>
        <v>100</v>
      </c>
      <c r="V15" s="137">
        <f t="shared" si="7"/>
        <v>100</v>
      </c>
      <c r="W15" s="137">
        <f t="shared" ref="W15:AJ24" si="8">IF(AND(W$3&gt;=$K15,W$3&lt;$L15),100*$AM15,0)</f>
        <v>100</v>
      </c>
      <c r="X15" s="137">
        <f t="shared" si="8"/>
        <v>100</v>
      </c>
      <c r="Y15" s="137">
        <f t="shared" si="8"/>
        <v>100</v>
      </c>
      <c r="Z15" s="137">
        <f t="shared" si="8"/>
        <v>100</v>
      </c>
      <c r="AA15" s="137">
        <f t="shared" si="8"/>
        <v>100</v>
      </c>
      <c r="AB15" s="137">
        <f t="shared" si="8"/>
        <v>100</v>
      </c>
      <c r="AC15" s="137">
        <f t="shared" si="8"/>
        <v>100</v>
      </c>
      <c r="AD15" s="137">
        <f t="shared" si="8"/>
        <v>100</v>
      </c>
      <c r="AE15" s="137">
        <f t="shared" si="8"/>
        <v>100</v>
      </c>
      <c r="AF15" s="137">
        <f t="shared" si="8"/>
        <v>100</v>
      </c>
      <c r="AG15" s="137">
        <f t="shared" si="8"/>
        <v>100</v>
      </c>
      <c r="AH15" s="137">
        <f t="shared" si="8"/>
        <v>100</v>
      </c>
      <c r="AI15" s="137">
        <f t="shared" si="8"/>
        <v>100</v>
      </c>
      <c r="AJ15" s="137">
        <f t="shared" si="8"/>
        <v>100</v>
      </c>
      <c r="AK15" s="136">
        <f ca="1">IF(AND(AND($AK$3&lt;=B15,B15&lt;=$AK$1),B15&lt;&gt;""),1,0)</f>
        <v>1</v>
      </c>
      <c r="AL15" s="136">
        <f>IF(OR(F15="工事・メンテ（共用可）",F15="要調整"),0.5,IF(F15="ヘリ訓練日",0.4,1))</f>
        <v>1</v>
      </c>
      <c r="AM15" s="136">
        <v>1</v>
      </c>
    </row>
    <row r="16" spans="1:39" ht="37.5">
      <c r="A16" s="149">
        <v>4</v>
      </c>
      <c r="B16" s="150">
        <v>46397</v>
      </c>
      <c r="C16" s="156">
        <v>0</v>
      </c>
      <c r="D16" s="156">
        <v>24</v>
      </c>
      <c r="E16" s="152" t="s">
        <v>28</v>
      </c>
      <c r="F16" s="151" t="s">
        <v>29</v>
      </c>
      <c r="G16" s="154" t="s">
        <v>1</v>
      </c>
      <c r="H16" s="138" t="str">
        <f>IF(OR(G16="中止",G16="取消"),"998",IF(ISNA(MATCH($E16,施設情報!$B$2:$B$96,0)),"999",INDEX(施設情報!$C$2:$C$96,MATCH($E16,施設情報!$B$2:$B$96,0))))</f>
        <v>001</v>
      </c>
      <c r="I16" s="139">
        <f t="shared" si="1"/>
        <v>46397</v>
      </c>
      <c r="J16" s="137" t="str">
        <f t="shared" si="2"/>
        <v>001-46397</v>
      </c>
      <c r="K16" s="137">
        <f t="shared" si="3"/>
        <v>0</v>
      </c>
      <c r="L16" s="137">
        <f t="shared" si="4"/>
        <v>1</v>
      </c>
      <c r="M16" s="137">
        <f t="shared" si="7"/>
        <v>100</v>
      </c>
      <c r="N16" s="137">
        <f t="shared" si="7"/>
        <v>100</v>
      </c>
      <c r="O16" s="137">
        <f t="shared" si="7"/>
        <v>100</v>
      </c>
      <c r="P16" s="137">
        <f t="shared" si="7"/>
        <v>100</v>
      </c>
      <c r="Q16" s="137">
        <f t="shared" si="7"/>
        <v>100</v>
      </c>
      <c r="R16" s="137">
        <f t="shared" si="7"/>
        <v>100</v>
      </c>
      <c r="S16" s="137">
        <f t="shared" si="7"/>
        <v>100</v>
      </c>
      <c r="T16" s="137">
        <f t="shared" si="7"/>
        <v>100</v>
      </c>
      <c r="U16" s="137">
        <f t="shared" si="7"/>
        <v>100</v>
      </c>
      <c r="V16" s="137">
        <f t="shared" si="7"/>
        <v>100</v>
      </c>
      <c r="W16" s="137">
        <f t="shared" si="8"/>
        <v>100</v>
      </c>
      <c r="X16" s="137">
        <f t="shared" si="8"/>
        <v>100</v>
      </c>
      <c r="Y16" s="137">
        <f t="shared" si="8"/>
        <v>100</v>
      </c>
      <c r="Z16" s="137">
        <f t="shared" si="8"/>
        <v>100</v>
      </c>
      <c r="AA16" s="137">
        <f t="shared" si="8"/>
        <v>100</v>
      </c>
      <c r="AB16" s="137">
        <f t="shared" si="8"/>
        <v>100</v>
      </c>
      <c r="AC16" s="137">
        <f t="shared" si="8"/>
        <v>100</v>
      </c>
      <c r="AD16" s="137">
        <f t="shared" si="8"/>
        <v>100</v>
      </c>
      <c r="AE16" s="137">
        <f t="shared" si="8"/>
        <v>100</v>
      </c>
      <c r="AF16" s="137">
        <f t="shared" si="8"/>
        <v>100</v>
      </c>
      <c r="AG16" s="137">
        <f t="shared" si="8"/>
        <v>100</v>
      </c>
      <c r="AH16" s="137">
        <f t="shared" si="8"/>
        <v>100</v>
      </c>
      <c r="AI16" s="137">
        <f t="shared" si="8"/>
        <v>100</v>
      </c>
      <c r="AJ16" s="137">
        <f t="shared" si="8"/>
        <v>100</v>
      </c>
      <c r="AK16" s="136">
        <f ca="1">IF(AND(AND($AK$3&lt;=B16,B16&lt;=$AK$1),B16&lt;&gt;""),1,0)</f>
        <v>1</v>
      </c>
      <c r="AL16" s="136">
        <f>IF(OR(F16="工事・メンテ（共用可）",F16="要調整"),0.5,IF(F16="ヘリ訓練日",0.4,1))</f>
        <v>1</v>
      </c>
      <c r="AM16" s="136">
        <v>1</v>
      </c>
    </row>
    <row r="17" spans="1:39" ht="56.25">
      <c r="A17" s="149">
        <v>313</v>
      </c>
      <c r="B17" s="150">
        <v>46397</v>
      </c>
      <c r="C17" s="156">
        <v>0</v>
      </c>
      <c r="D17" s="156">
        <v>24</v>
      </c>
      <c r="E17" s="152" t="s">
        <v>52</v>
      </c>
      <c r="F17" s="151" t="s">
        <v>95</v>
      </c>
      <c r="G17" s="205" t="s">
        <v>1</v>
      </c>
      <c r="H17" s="138" t="str">
        <f>IF(OR(G17="中止",G17="取消"),"998",IF(ISNA(MATCH($E17,施設情報!$B$2:$B$96,0)),"999",INDEX(施設情報!$C$2:$C$96,MATCH($E17,施設情報!$B$2:$B$96,0))))</f>
        <v>024</v>
      </c>
      <c r="I17" s="139">
        <f t="shared" si="1"/>
        <v>46397</v>
      </c>
      <c r="J17" s="137" t="str">
        <f t="shared" si="2"/>
        <v>024-46397</v>
      </c>
      <c r="K17" s="137">
        <f t="shared" si="3"/>
        <v>0</v>
      </c>
      <c r="L17" s="137">
        <f t="shared" si="4"/>
        <v>1</v>
      </c>
      <c r="M17" s="137">
        <f t="shared" si="7"/>
        <v>100</v>
      </c>
      <c r="N17" s="137">
        <f t="shared" si="7"/>
        <v>100</v>
      </c>
      <c r="O17" s="137">
        <f t="shared" si="7"/>
        <v>100</v>
      </c>
      <c r="P17" s="137">
        <f t="shared" si="7"/>
        <v>100</v>
      </c>
      <c r="Q17" s="137">
        <f t="shared" si="7"/>
        <v>100</v>
      </c>
      <c r="R17" s="137">
        <f t="shared" si="7"/>
        <v>100</v>
      </c>
      <c r="S17" s="137">
        <f t="shared" si="7"/>
        <v>100</v>
      </c>
      <c r="T17" s="137">
        <f t="shared" si="7"/>
        <v>100</v>
      </c>
      <c r="U17" s="137">
        <f t="shared" si="7"/>
        <v>100</v>
      </c>
      <c r="V17" s="137">
        <f t="shared" si="7"/>
        <v>100</v>
      </c>
      <c r="W17" s="137">
        <f t="shared" si="8"/>
        <v>100</v>
      </c>
      <c r="X17" s="137">
        <f t="shared" si="8"/>
        <v>100</v>
      </c>
      <c r="Y17" s="137">
        <f t="shared" si="8"/>
        <v>100</v>
      </c>
      <c r="Z17" s="137">
        <f t="shared" si="8"/>
        <v>100</v>
      </c>
      <c r="AA17" s="137">
        <f t="shared" si="8"/>
        <v>100</v>
      </c>
      <c r="AB17" s="137">
        <f t="shared" si="8"/>
        <v>100</v>
      </c>
      <c r="AC17" s="137">
        <f t="shared" si="8"/>
        <v>100</v>
      </c>
      <c r="AD17" s="137">
        <f t="shared" si="8"/>
        <v>100</v>
      </c>
      <c r="AE17" s="137">
        <f t="shared" si="8"/>
        <v>100</v>
      </c>
      <c r="AF17" s="137">
        <f t="shared" si="8"/>
        <v>100</v>
      </c>
      <c r="AG17" s="137">
        <f t="shared" si="8"/>
        <v>100</v>
      </c>
      <c r="AH17" s="137">
        <f t="shared" si="8"/>
        <v>100</v>
      </c>
      <c r="AI17" s="137">
        <f t="shared" si="8"/>
        <v>100</v>
      </c>
      <c r="AJ17" s="137">
        <f t="shared" si="8"/>
        <v>100</v>
      </c>
      <c r="AK17" s="136">
        <f ca="1">IF(AND(AND($AK$3&lt;=B17,B17&lt;=$AK$1),B17&lt;&gt;""),1,0)</f>
        <v>1</v>
      </c>
      <c r="AL17" s="136">
        <f>IF(OR(F17="工事・メンテ（共用可）",F17="要調整"),0.5,IF(F17="ヘリ訓練日",0.4,1))</f>
        <v>1</v>
      </c>
      <c r="AM17" s="136">
        <v>1</v>
      </c>
    </row>
    <row r="18" spans="1:39" ht="37.5">
      <c r="A18" s="149">
        <v>106</v>
      </c>
      <c r="B18" s="150">
        <v>46398</v>
      </c>
      <c r="C18" s="156">
        <v>0</v>
      </c>
      <c r="D18" s="156">
        <v>24</v>
      </c>
      <c r="E18" s="152" t="s">
        <v>28</v>
      </c>
      <c r="F18" s="151" t="s">
        <v>29</v>
      </c>
      <c r="G18" s="154" t="s">
        <v>1</v>
      </c>
      <c r="H18" s="138" t="str">
        <f>IF(OR(G18="中止",G18="取消"),"998",IF(ISNA(MATCH($E18,施設情報!$B$2:$B$96,0)),"999",INDEX(施設情報!$C$2:$C$96,MATCH($E18,施設情報!$B$2:$B$96,0))))</f>
        <v>001</v>
      </c>
      <c r="I18" s="139">
        <f t="shared" si="1"/>
        <v>46398</v>
      </c>
      <c r="J18" s="137" t="str">
        <f t="shared" si="2"/>
        <v>001-46398</v>
      </c>
      <c r="K18" s="137">
        <f t="shared" si="3"/>
        <v>0</v>
      </c>
      <c r="L18" s="137">
        <f t="shared" si="4"/>
        <v>1</v>
      </c>
      <c r="M18" s="137">
        <f t="shared" si="7"/>
        <v>100</v>
      </c>
      <c r="N18" s="137">
        <f t="shared" si="7"/>
        <v>100</v>
      </c>
      <c r="O18" s="137">
        <f t="shared" si="7"/>
        <v>100</v>
      </c>
      <c r="P18" s="137">
        <f t="shared" si="7"/>
        <v>100</v>
      </c>
      <c r="Q18" s="137">
        <f t="shared" si="7"/>
        <v>100</v>
      </c>
      <c r="R18" s="137">
        <f t="shared" si="7"/>
        <v>100</v>
      </c>
      <c r="S18" s="137">
        <f t="shared" si="7"/>
        <v>100</v>
      </c>
      <c r="T18" s="137">
        <f t="shared" si="7"/>
        <v>100</v>
      </c>
      <c r="U18" s="137">
        <f t="shared" si="7"/>
        <v>100</v>
      </c>
      <c r="V18" s="137">
        <f t="shared" si="7"/>
        <v>100</v>
      </c>
      <c r="W18" s="137">
        <f t="shared" si="8"/>
        <v>100</v>
      </c>
      <c r="X18" s="137">
        <f t="shared" si="8"/>
        <v>100</v>
      </c>
      <c r="Y18" s="137">
        <f t="shared" si="8"/>
        <v>100</v>
      </c>
      <c r="Z18" s="137">
        <f t="shared" si="8"/>
        <v>100</v>
      </c>
      <c r="AA18" s="137">
        <f t="shared" si="8"/>
        <v>100</v>
      </c>
      <c r="AB18" s="137">
        <f t="shared" si="8"/>
        <v>100</v>
      </c>
      <c r="AC18" s="137">
        <f t="shared" si="8"/>
        <v>100</v>
      </c>
      <c r="AD18" s="137">
        <f t="shared" si="8"/>
        <v>100</v>
      </c>
      <c r="AE18" s="137">
        <f t="shared" si="8"/>
        <v>100</v>
      </c>
      <c r="AF18" s="137">
        <f t="shared" si="8"/>
        <v>100</v>
      </c>
      <c r="AG18" s="137">
        <f t="shared" si="8"/>
        <v>100</v>
      </c>
      <c r="AH18" s="137">
        <f t="shared" si="8"/>
        <v>100</v>
      </c>
      <c r="AI18" s="137">
        <f t="shared" si="8"/>
        <v>100</v>
      </c>
      <c r="AJ18" s="137">
        <f t="shared" si="8"/>
        <v>100</v>
      </c>
      <c r="AK18" s="136">
        <f ca="1">IF(AND(AND($AK$3&lt;=B18,B18&lt;=$AK$1),B18&lt;&gt;""),1,0)</f>
        <v>1</v>
      </c>
      <c r="AL18" s="136">
        <f>IF(OR(F18="工事・メンテ（共用可）",F18="要調整"),0.5,IF(F18="ヘリ訓練日",0.4,1))</f>
        <v>1</v>
      </c>
      <c r="AM18" s="136">
        <v>1</v>
      </c>
    </row>
    <row r="19" spans="1:39" ht="56.25">
      <c r="A19" s="149">
        <v>314</v>
      </c>
      <c r="B19" s="150">
        <v>46398</v>
      </c>
      <c r="C19" s="156">
        <v>0</v>
      </c>
      <c r="D19" s="156">
        <v>24</v>
      </c>
      <c r="E19" s="152" t="s">
        <v>52</v>
      </c>
      <c r="F19" s="151" t="s">
        <v>95</v>
      </c>
      <c r="G19" s="205" t="s">
        <v>1</v>
      </c>
      <c r="H19" s="138" t="str">
        <f>IF(OR(G19="中止",G19="取消"),"998",IF(ISNA(MATCH($E19,施設情報!$B$2:$B$96,0)),"999",INDEX(施設情報!$C$2:$C$96,MATCH($E19,施設情報!$B$2:$B$96,0))))</f>
        <v>024</v>
      </c>
      <c r="I19" s="139">
        <f t="shared" si="1"/>
        <v>46398</v>
      </c>
      <c r="J19" s="137" t="str">
        <f t="shared" si="2"/>
        <v>024-46398</v>
      </c>
      <c r="K19" s="137">
        <f t="shared" si="3"/>
        <v>0</v>
      </c>
      <c r="L19" s="137">
        <f t="shared" si="4"/>
        <v>1</v>
      </c>
      <c r="M19" s="137">
        <f t="shared" si="7"/>
        <v>100</v>
      </c>
      <c r="N19" s="137">
        <f t="shared" si="7"/>
        <v>100</v>
      </c>
      <c r="O19" s="137">
        <f t="shared" si="7"/>
        <v>100</v>
      </c>
      <c r="P19" s="137">
        <f t="shared" si="7"/>
        <v>100</v>
      </c>
      <c r="Q19" s="137">
        <f t="shared" si="7"/>
        <v>100</v>
      </c>
      <c r="R19" s="137">
        <f t="shared" si="7"/>
        <v>100</v>
      </c>
      <c r="S19" s="137">
        <f t="shared" si="7"/>
        <v>100</v>
      </c>
      <c r="T19" s="137">
        <f t="shared" si="7"/>
        <v>100</v>
      </c>
      <c r="U19" s="137">
        <f t="shared" si="7"/>
        <v>100</v>
      </c>
      <c r="V19" s="137">
        <f t="shared" si="7"/>
        <v>100</v>
      </c>
      <c r="W19" s="137">
        <f t="shared" si="8"/>
        <v>100</v>
      </c>
      <c r="X19" s="137">
        <f t="shared" si="8"/>
        <v>100</v>
      </c>
      <c r="Y19" s="137">
        <f t="shared" si="8"/>
        <v>100</v>
      </c>
      <c r="Z19" s="137">
        <f t="shared" si="8"/>
        <v>100</v>
      </c>
      <c r="AA19" s="137">
        <f t="shared" si="8"/>
        <v>100</v>
      </c>
      <c r="AB19" s="137">
        <f t="shared" si="8"/>
        <v>100</v>
      </c>
      <c r="AC19" s="137">
        <f t="shared" si="8"/>
        <v>100</v>
      </c>
      <c r="AD19" s="137">
        <f t="shared" si="8"/>
        <v>100</v>
      </c>
      <c r="AE19" s="137">
        <f t="shared" si="8"/>
        <v>100</v>
      </c>
      <c r="AF19" s="137">
        <f t="shared" si="8"/>
        <v>100</v>
      </c>
      <c r="AG19" s="137">
        <f t="shared" si="8"/>
        <v>100</v>
      </c>
      <c r="AH19" s="137">
        <f t="shared" si="8"/>
        <v>100</v>
      </c>
      <c r="AI19" s="137">
        <f t="shared" si="8"/>
        <v>100</v>
      </c>
      <c r="AJ19" s="137">
        <f t="shared" si="8"/>
        <v>100</v>
      </c>
      <c r="AK19" s="136">
        <f ca="1">IF(AND(AND($AK$3&lt;=B19,B19&lt;=$AK$1),B19&lt;&gt;""),1,0)</f>
        <v>1</v>
      </c>
      <c r="AL19" s="136">
        <f>IF(OR(F19="工事・メンテ（共用可）",F19="要調整"),0.5,IF(F19="ヘリ訓練日",0.4,1))</f>
        <v>1</v>
      </c>
      <c r="AM19" s="136">
        <v>1</v>
      </c>
    </row>
    <row r="20" spans="1:39" ht="56.25">
      <c r="A20" s="149">
        <v>315</v>
      </c>
      <c r="B20" s="150">
        <v>46399</v>
      </c>
      <c r="C20" s="156">
        <v>0</v>
      </c>
      <c r="D20" s="156">
        <v>24</v>
      </c>
      <c r="E20" s="152" t="s">
        <v>52</v>
      </c>
      <c r="F20" s="151" t="s">
        <v>95</v>
      </c>
      <c r="G20" s="205" t="s">
        <v>1</v>
      </c>
      <c r="H20" s="138" t="str">
        <f>IF(OR(G20="中止",G20="取消"),"998",IF(ISNA(MATCH($E20,施設情報!$B$2:$B$96,0)),"999",INDEX(施設情報!$C$2:$C$96,MATCH($E20,施設情報!$B$2:$B$96,0))))</f>
        <v>024</v>
      </c>
      <c r="I20" s="139">
        <f t="shared" si="1"/>
        <v>46399</v>
      </c>
      <c r="J20" s="137" t="str">
        <f t="shared" si="2"/>
        <v>024-46399</v>
      </c>
      <c r="K20" s="137">
        <f t="shared" si="3"/>
        <v>0</v>
      </c>
      <c r="L20" s="137">
        <f t="shared" si="4"/>
        <v>1</v>
      </c>
      <c r="M20" s="137">
        <f t="shared" si="7"/>
        <v>100</v>
      </c>
      <c r="N20" s="137">
        <f t="shared" si="7"/>
        <v>100</v>
      </c>
      <c r="O20" s="137">
        <f t="shared" si="7"/>
        <v>100</v>
      </c>
      <c r="P20" s="137">
        <f t="shared" si="7"/>
        <v>100</v>
      </c>
      <c r="Q20" s="137">
        <f t="shared" si="7"/>
        <v>100</v>
      </c>
      <c r="R20" s="137">
        <f t="shared" si="7"/>
        <v>100</v>
      </c>
      <c r="S20" s="137">
        <f t="shared" si="7"/>
        <v>100</v>
      </c>
      <c r="T20" s="137">
        <f t="shared" si="7"/>
        <v>100</v>
      </c>
      <c r="U20" s="137">
        <f t="shared" si="7"/>
        <v>100</v>
      </c>
      <c r="V20" s="137">
        <f t="shared" si="7"/>
        <v>100</v>
      </c>
      <c r="W20" s="137">
        <f t="shared" si="8"/>
        <v>100</v>
      </c>
      <c r="X20" s="137">
        <f t="shared" si="8"/>
        <v>100</v>
      </c>
      <c r="Y20" s="137">
        <f t="shared" si="8"/>
        <v>100</v>
      </c>
      <c r="Z20" s="137">
        <f t="shared" si="8"/>
        <v>100</v>
      </c>
      <c r="AA20" s="137">
        <f t="shared" si="8"/>
        <v>100</v>
      </c>
      <c r="AB20" s="137">
        <f t="shared" si="8"/>
        <v>100</v>
      </c>
      <c r="AC20" s="137">
        <f t="shared" si="8"/>
        <v>100</v>
      </c>
      <c r="AD20" s="137">
        <f t="shared" si="8"/>
        <v>100</v>
      </c>
      <c r="AE20" s="137">
        <f t="shared" si="8"/>
        <v>100</v>
      </c>
      <c r="AF20" s="137">
        <f t="shared" si="8"/>
        <v>100</v>
      </c>
      <c r="AG20" s="137">
        <f t="shared" si="8"/>
        <v>100</v>
      </c>
      <c r="AH20" s="137">
        <f t="shared" si="8"/>
        <v>100</v>
      </c>
      <c r="AI20" s="137">
        <f t="shared" si="8"/>
        <v>100</v>
      </c>
      <c r="AJ20" s="137">
        <f t="shared" si="8"/>
        <v>100</v>
      </c>
      <c r="AK20" s="136">
        <f ca="1">IF(AND(AND($AK$3&lt;=B20,B20&lt;=$AK$1),B20&lt;&gt;""),1,0)</f>
        <v>1</v>
      </c>
      <c r="AL20" s="136">
        <f>IF(OR(F20="工事・メンテ（共用可）",F20="要調整"),0.5,IF(F20="ヘリ訓練日",0.4,1))</f>
        <v>1</v>
      </c>
      <c r="AM20" s="136">
        <v>1</v>
      </c>
    </row>
    <row r="21" spans="1:39" ht="56.25">
      <c r="A21" s="149">
        <v>316</v>
      </c>
      <c r="B21" s="150">
        <v>46400</v>
      </c>
      <c r="C21" s="156">
        <v>0</v>
      </c>
      <c r="D21" s="156">
        <v>24</v>
      </c>
      <c r="E21" s="152" t="s">
        <v>52</v>
      </c>
      <c r="F21" s="151" t="s">
        <v>95</v>
      </c>
      <c r="G21" s="205" t="s">
        <v>1</v>
      </c>
      <c r="H21" s="138" t="str">
        <f>IF(OR(G21="中止",G21="取消"),"998",IF(ISNA(MATCH($E21,施設情報!$B$2:$B$96,0)),"999",INDEX(施設情報!$C$2:$C$96,MATCH($E21,施設情報!$B$2:$B$96,0))))</f>
        <v>024</v>
      </c>
      <c r="I21" s="139">
        <f t="shared" si="1"/>
        <v>46400</v>
      </c>
      <c r="J21" s="137" t="str">
        <f t="shared" si="2"/>
        <v>024-46400</v>
      </c>
      <c r="K21" s="137">
        <f t="shared" si="3"/>
        <v>0</v>
      </c>
      <c r="L21" s="137">
        <f t="shared" si="4"/>
        <v>1</v>
      </c>
      <c r="M21" s="137">
        <f t="shared" si="7"/>
        <v>100</v>
      </c>
      <c r="N21" s="137">
        <f t="shared" si="7"/>
        <v>100</v>
      </c>
      <c r="O21" s="137">
        <f t="shared" si="7"/>
        <v>100</v>
      </c>
      <c r="P21" s="137">
        <f t="shared" si="7"/>
        <v>100</v>
      </c>
      <c r="Q21" s="137">
        <f t="shared" si="7"/>
        <v>100</v>
      </c>
      <c r="R21" s="137">
        <f t="shared" si="7"/>
        <v>100</v>
      </c>
      <c r="S21" s="137">
        <f t="shared" si="7"/>
        <v>100</v>
      </c>
      <c r="T21" s="137">
        <f t="shared" si="7"/>
        <v>100</v>
      </c>
      <c r="U21" s="137">
        <f t="shared" si="7"/>
        <v>100</v>
      </c>
      <c r="V21" s="137">
        <f t="shared" si="7"/>
        <v>100</v>
      </c>
      <c r="W21" s="137">
        <f t="shared" si="8"/>
        <v>100</v>
      </c>
      <c r="X21" s="137">
        <f t="shared" si="8"/>
        <v>100</v>
      </c>
      <c r="Y21" s="137">
        <f t="shared" si="8"/>
        <v>100</v>
      </c>
      <c r="Z21" s="137">
        <f t="shared" si="8"/>
        <v>100</v>
      </c>
      <c r="AA21" s="137">
        <f t="shared" si="8"/>
        <v>100</v>
      </c>
      <c r="AB21" s="137">
        <f t="shared" si="8"/>
        <v>100</v>
      </c>
      <c r="AC21" s="137">
        <f t="shared" si="8"/>
        <v>100</v>
      </c>
      <c r="AD21" s="137">
        <f t="shared" si="8"/>
        <v>100</v>
      </c>
      <c r="AE21" s="137">
        <f t="shared" si="8"/>
        <v>100</v>
      </c>
      <c r="AF21" s="137">
        <f t="shared" si="8"/>
        <v>100</v>
      </c>
      <c r="AG21" s="137">
        <f t="shared" si="8"/>
        <v>100</v>
      </c>
      <c r="AH21" s="137">
        <f t="shared" si="8"/>
        <v>100</v>
      </c>
      <c r="AI21" s="137">
        <f t="shared" si="8"/>
        <v>100</v>
      </c>
      <c r="AJ21" s="137">
        <f t="shared" si="8"/>
        <v>100</v>
      </c>
      <c r="AK21" s="136">
        <f ca="1">IF(AND(AND($AK$3&lt;=B21,B21&lt;=$AK$1),B21&lt;&gt;""),1,0)</f>
        <v>1</v>
      </c>
      <c r="AL21" s="136">
        <f>IF(OR(F21="工事・メンテ（共用可）",F21="要調整"),0.5,IF(F21="ヘリ訓練日",0.4,1))</f>
        <v>1</v>
      </c>
      <c r="AM21" s="136">
        <v>1</v>
      </c>
    </row>
    <row r="22" spans="1:39" ht="56.25">
      <c r="A22" s="149">
        <v>317</v>
      </c>
      <c r="B22" s="150">
        <v>46401</v>
      </c>
      <c r="C22" s="156">
        <v>0</v>
      </c>
      <c r="D22" s="156">
        <v>24</v>
      </c>
      <c r="E22" s="152" t="s">
        <v>52</v>
      </c>
      <c r="F22" s="151" t="s">
        <v>95</v>
      </c>
      <c r="G22" s="205" t="s">
        <v>1</v>
      </c>
      <c r="H22" s="138" t="str">
        <f>IF(OR(G22="中止",G22="取消"),"998",IF(ISNA(MATCH($E22,施設情報!$B$2:$B$96,0)),"999",INDEX(施設情報!$C$2:$C$96,MATCH($E22,施設情報!$B$2:$B$96,0))))</f>
        <v>024</v>
      </c>
      <c r="I22" s="139">
        <f t="shared" si="1"/>
        <v>46401</v>
      </c>
      <c r="J22" s="137" t="str">
        <f t="shared" si="2"/>
        <v>024-46401</v>
      </c>
      <c r="K22" s="137">
        <f t="shared" si="3"/>
        <v>0</v>
      </c>
      <c r="L22" s="137">
        <f t="shared" si="4"/>
        <v>1</v>
      </c>
      <c r="M22" s="137">
        <f t="shared" si="7"/>
        <v>100</v>
      </c>
      <c r="N22" s="137">
        <f t="shared" si="7"/>
        <v>100</v>
      </c>
      <c r="O22" s="137">
        <f t="shared" si="7"/>
        <v>100</v>
      </c>
      <c r="P22" s="137">
        <f t="shared" si="7"/>
        <v>100</v>
      </c>
      <c r="Q22" s="137">
        <f t="shared" si="7"/>
        <v>100</v>
      </c>
      <c r="R22" s="137">
        <f t="shared" si="7"/>
        <v>100</v>
      </c>
      <c r="S22" s="137">
        <f t="shared" si="7"/>
        <v>100</v>
      </c>
      <c r="T22" s="137">
        <f t="shared" si="7"/>
        <v>100</v>
      </c>
      <c r="U22" s="137">
        <f t="shared" si="7"/>
        <v>100</v>
      </c>
      <c r="V22" s="137">
        <f t="shared" si="7"/>
        <v>100</v>
      </c>
      <c r="W22" s="137">
        <f t="shared" si="8"/>
        <v>100</v>
      </c>
      <c r="X22" s="137">
        <f t="shared" si="8"/>
        <v>100</v>
      </c>
      <c r="Y22" s="137">
        <f t="shared" si="8"/>
        <v>100</v>
      </c>
      <c r="Z22" s="137">
        <f t="shared" si="8"/>
        <v>100</v>
      </c>
      <c r="AA22" s="137">
        <f t="shared" si="8"/>
        <v>100</v>
      </c>
      <c r="AB22" s="137">
        <f t="shared" si="8"/>
        <v>100</v>
      </c>
      <c r="AC22" s="137">
        <f t="shared" si="8"/>
        <v>100</v>
      </c>
      <c r="AD22" s="137">
        <f t="shared" si="8"/>
        <v>100</v>
      </c>
      <c r="AE22" s="137">
        <f t="shared" si="8"/>
        <v>100</v>
      </c>
      <c r="AF22" s="137">
        <f t="shared" si="8"/>
        <v>100</v>
      </c>
      <c r="AG22" s="137">
        <f t="shared" si="8"/>
        <v>100</v>
      </c>
      <c r="AH22" s="137">
        <f t="shared" si="8"/>
        <v>100</v>
      </c>
      <c r="AI22" s="137">
        <f t="shared" si="8"/>
        <v>100</v>
      </c>
      <c r="AJ22" s="137">
        <f t="shared" si="8"/>
        <v>100</v>
      </c>
      <c r="AK22" s="136">
        <f ca="1">IF(AND(AND($AK$3&lt;=B22,B22&lt;=$AK$1),B22&lt;&gt;""),1,0)</f>
        <v>1</v>
      </c>
      <c r="AL22" s="136">
        <f>IF(OR(F22="工事・メンテ（共用可）",F22="要調整"),0.5,IF(F22="ヘリ訓練日",0.4,1))</f>
        <v>1</v>
      </c>
      <c r="AM22" s="136">
        <v>1</v>
      </c>
    </row>
    <row r="23" spans="1:39" ht="56.25">
      <c r="A23" s="149">
        <v>318</v>
      </c>
      <c r="B23" s="150">
        <v>46402</v>
      </c>
      <c r="C23" s="156">
        <v>0</v>
      </c>
      <c r="D23" s="156">
        <v>24</v>
      </c>
      <c r="E23" s="152" t="s">
        <v>52</v>
      </c>
      <c r="F23" s="151" t="s">
        <v>95</v>
      </c>
      <c r="G23" s="205" t="s">
        <v>1</v>
      </c>
      <c r="H23" s="138" t="str">
        <f>IF(OR(G23="中止",G23="取消"),"998",IF(ISNA(MATCH($E23,施設情報!$B$2:$B$96,0)),"999",INDEX(施設情報!$C$2:$C$96,MATCH($E23,施設情報!$B$2:$B$96,0))))</f>
        <v>024</v>
      </c>
      <c r="I23" s="139">
        <f t="shared" si="1"/>
        <v>46402</v>
      </c>
      <c r="J23" s="137" t="str">
        <f t="shared" si="2"/>
        <v>024-46402</v>
      </c>
      <c r="K23" s="137">
        <f t="shared" si="3"/>
        <v>0</v>
      </c>
      <c r="L23" s="137">
        <f t="shared" si="4"/>
        <v>1</v>
      </c>
      <c r="M23" s="137">
        <f t="shared" si="7"/>
        <v>100</v>
      </c>
      <c r="N23" s="137">
        <f t="shared" si="7"/>
        <v>100</v>
      </c>
      <c r="O23" s="137">
        <f t="shared" si="7"/>
        <v>100</v>
      </c>
      <c r="P23" s="137">
        <f t="shared" si="7"/>
        <v>100</v>
      </c>
      <c r="Q23" s="137">
        <f t="shared" si="7"/>
        <v>100</v>
      </c>
      <c r="R23" s="137">
        <f t="shared" si="7"/>
        <v>100</v>
      </c>
      <c r="S23" s="137">
        <f t="shared" si="7"/>
        <v>100</v>
      </c>
      <c r="T23" s="137">
        <f t="shared" si="7"/>
        <v>100</v>
      </c>
      <c r="U23" s="137">
        <f t="shared" si="7"/>
        <v>100</v>
      </c>
      <c r="V23" s="137">
        <f t="shared" si="7"/>
        <v>100</v>
      </c>
      <c r="W23" s="137">
        <f t="shared" si="8"/>
        <v>100</v>
      </c>
      <c r="X23" s="137">
        <f t="shared" si="8"/>
        <v>100</v>
      </c>
      <c r="Y23" s="137">
        <f t="shared" si="8"/>
        <v>100</v>
      </c>
      <c r="Z23" s="137">
        <f t="shared" si="8"/>
        <v>100</v>
      </c>
      <c r="AA23" s="137">
        <f t="shared" si="8"/>
        <v>100</v>
      </c>
      <c r="AB23" s="137">
        <f t="shared" si="8"/>
        <v>100</v>
      </c>
      <c r="AC23" s="137">
        <f t="shared" si="8"/>
        <v>100</v>
      </c>
      <c r="AD23" s="137">
        <f t="shared" si="8"/>
        <v>100</v>
      </c>
      <c r="AE23" s="137">
        <f t="shared" si="8"/>
        <v>100</v>
      </c>
      <c r="AF23" s="137">
        <f t="shared" si="8"/>
        <v>100</v>
      </c>
      <c r="AG23" s="137">
        <f t="shared" si="8"/>
        <v>100</v>
      </c>
      <c r="AH23" s="137">
        <f t="shared" si="8"/>
        <v>100</v>
      </c>
      <c r="AI23" s="137">
        <f t="shared" si="8"/>
        <v>100</v>
      </c>
      <c r="AJ23" s="137">
        <f t="shared" si="8"/>
        <v>100</v>
      </c>
      <c r="AK23" s="136">
        <f ca="1">IF(AND(AND($AK$3&lt;=B23,B23&lt;=$AK$1),B23&lt;&gt;""),1,0)</f>
        <v>1</v>
      </c>
      <c r="AL23" s="136">
        <f>IF(OR(F23="工事・メンテ（共用可）",F23="要調整"),0.5,IF(F23="ヘリ訓練日",0.4,1))</f>
        <v>1</v>
      </c>
      <c r="AM23" s="136">
        <v>1</v>
      </c>
    </row>
    <row r="24" spans="1:39" ht="37.5">
      <c r="A24" s="149">
        <v>5</v>
      </c>
      <c r="B24" s="150">
        <v>46403</v>
      </c>
      <c r="C24" s="156">
        <v>0</v>
      </c>
      <c r="D24" s="156">
        <v>24</v>
      </c>
      <c r="E24" s="152" t="s">
        <v>28</v>
      </c>
      <c r="F24" s="151" t="s">
        <v>29</v>
      </c>
      <c r="G24" s="154" t="s">
        <v>1</v>
      </c>
      <c r="H24" s="138" t="str">
        <f>IF(OR(G24="中止",G24="取消"),"998",IF(ISNA(MATCH($E24,施設情報!$B$2:$B$96,0)),"999",INDEX(施設情報!$C$2:$C$96,MATCH($E24,施設情報!$B$2:$B$96,0))))</f>
        <v>001</v>
      </c>
      <c r="I24" s="139">
        <f t="shared" si="1"/>
        <v>46403</v>
      </c>
      <c r="J24" s="137" t="str">
        <f t="shared" si="2"/>
        <v>001-46403</v>
      </c>
      <c r="K24" s="137">
        <f t="shared" si="3"/>
        <v>0</v>
      </c>
      <c r="L24" s="137">
        <f t="shared" si="4"/>
        <v>1</v>
      </c>
      <c r="M24" s="137">
        <f t="shared" si="7"/>
        <v>100</v>
      </c>
      <c r="N24" s="137">
        <f t="shared" si="7"/>
        <v>100</v>
      </c>
      <c r="O24" s="137">
        <f t="shared" si="7"/>
        <v>100</v>
      </c>
      <c r="P24" s="137">
        <f t="shared" si="7"/>
        <v>100</v>
      </c>
      <c r="Q24" s="137">
        <f t="shared" si="7"/>
        <v>100</v>
      </c>
      <c r="R24" s="137">
        <f t="shared" si="7"/>
        <v>100</v>
      </c>
      <c r="S24" s="137">
        <f t="shared" si="7"/>
        <v>100</v>
      </c>
      <c r="T24" s="137">
        <f t="shared" si="7"/>
        <v>100</v>
      </c>
      <c r="U24" s="137">
        <f t="shared" si="7"/>
        <v>100</v>
      </c>
      <c r="V24" s="137">
        <f t="shared" si="7"/>
        <v>100</v>
      </c>
      <c r="W24" s="137">
        <f t="shared" si="8"/>
        <v>100</v>
      </c>
      <c r="X24" s="137">
        <f t="shared" si="8"/>
        <v>100</v>
      </c>
      <c r="Y24" s="137">
        <f t="shared" si="8"/>
        <v>100</v>
      </c>
      <c r="Z24" s="137">
        <f t="shared" si="8"/>
        <v>100</v>
      </c>
      <c r="AA24" s="137">
        <f t="shared" si="8"/>
        <v>100</v>
      </c>
      <c r="AB24" s="137">
        <f t="shared" si="8"/>
        <v>100</v>
      </c>
      <c r="AC24" s="137">
        <f t="shared" si="8"/>
        <v>100</v>
      </c>
      <c r="AD24" s="137">
        <f t="shared" si="8"/>
        <v>100</v>
      </c>
      <c r="AE24" s="137">
        <f t="shared" si="8"/>
        <v>100</v>
      </c>
      <c r="AF24" s="137">
        <f t="shared" si="8"/>
        <v>100</v>
      </c>
      <c r="AG24" s="137">
        <f t="shared" si="8"/>
        <v>100</v>
      </c>
      <c r="AH24" s="137">
        <f t="shared" si="8"/>
        <v>100</v>
      </c>
      <c r="AI24" s="137">
        <f t="shared" si="8"/>
        <v>100</v>
      </c>
      <c r="AJ24" s="137">
        <f t="shared" si="8"/>
        <v>100</v>
      </c>
      <c r="AK24" s="136">
        <f ca="1">IF(AND(AND($AK$3&lt;=B24,B24&lt;=$AK$1),B24&lt;&gt;""),1,0)</f>
        <v>1</v>
      </c>
      <c r="AL24" s="136">
        <f>IF(OR(F24="工事・メンテ（共用可）",F24="要調整"),0.5,IF(F24="ヘリ訓練日",0.4,1))</f>
        <v>1</v>
      </c>
      <c r="AM24" s="136">
        <v>1</v>
      </c>
    </row>
    <row r="25" spans="1:39" ht="56.25">
      <c r="A25" s="149">
        <v>319</v>
      </c>
      <c r="B25" s="150">
        <v>46403</v>
      </c>
      <c r="C25" s="156">
        <v>0</v>
      </c>
      <c r="D25" s="156">
        <v>24</v>
      </c>
      <c r="E25" s="152" t="s">
        <v>52</v>
      </c>
      <c r="F25" s="151" t="s">
        <v>95</v>
      </c>
      <c r="G25" s="205" t="s">
        <v>1</v>
      </c>
      <c r="H25" s="138" t="str">
        <f>IF(OR(G25="中止",G25="取消"),"998",IF(ISNA(MATCH($E25,施設情報!$B$2:$B$96,0)),"999",INDEX(施設情報!$C$2:$C$96,MATCH($E25,施設情報!$B$2:$B$96,0))))</f>
        <v>024</v>
      </c>
      <c r="I25" s="139">
        <f t="shared" si="1"/>
        <v>46403</v>
      </c>
      <c r="J25" s="137" t="str">
        <f t="shared" si="2"/>
        <v>024-46403</v>
      </c>
      <c r="K25" s="137">
        <f t="shared" si="3"/>
        <v>0</v>
      </c>
      <c r="L25" s="137">
        <f t="shared" si="4"/>
        <v>1</v>
      </c>
      <c r="M25" s="137">
        <f t="shared" ref="M25:V34" si="9">IF(AND(M$3&gt;=$K25,M$3&lt;$L25),100*$AM25,0)</f>
        <v>100</v>
      </c>
      <c r="N25" s="137">
        <f t="shared" si="9"/>
        <v>100</v>
      </c>
      <c r="O25" s="137">
        <f t="shared" si="9"/>
        <v>100</v>
      </c>
      <c r="P25" s="137">
        <f t="shared" si="9"/>
        <v>100</v>
      </c>
      <c r="Q25" s="137">
        <f t="shared" si="9"/>
        <v>100</v>
      </c>
      <c r="R25" s="137">
        <f t="shared" si="9"/>
        <v>100</v>
      </c>
      <c r="S25" s="137">
        <f t="shared" si="9"/>
        <v>100</v>
      </c>
      <c r="T25" s="137">
        <f t="shared" si="9"/>
        <v>100</v>
      </c>
      <c r="U25" s="137">
        <f t="shared" si="9"/>
        <v>100</v>
      </c>
      <c r="V25" s="137">
        <f t="shared" si="9"/>
        <v>100</v>
      </c>
      <c r="W25" s="137">
        <f t="shared" ref="W25:AJ34" si="10">IF(AND(W$3&gt;=$K25,W$3&lt;$L25),100*$AM25,0)</f>
        <v>100</v>
      </c>
      <c r="X25" s="137">
        <f t="shared" si="10"/>
        <v>100</v>
      </c>
      <c r="Y25" s="137">
        <f t="shared" si="10"/>
        <v>100</v>
      </c>
      <c r="Z25" s="137">
        <f t="shared" si="10"/>
        <v>100</v>
      </c>
      <c r="AA25" s="137">
        <f t="shared" si="10"/>
        <v>100</v>
      </c>
      <c r="AB25" s="137">
        <f t="shared" si="10"/>
        <v>100</v>
      </c>
      <c r="AC25" s="137">
        <f t="shared" si="10"/>
        <v>100</v>
      </c>
      <c r="AD25" s="137">
        <f t="shared" si="10"/>
        <v>100</v>
      </c>
      <c r="AE25" s="137">
        <f t="shared" si="10"/>
        <v>100</v>
      </c>
      <c r="AF25" s="137">
        <f t="shared" si="10"/>
        <v>100</v>
      </c>
      <c r="AG25" s="137">
        <f t="shared" si="10"/>
        <v>100</v>
      </c>
      <c r="AH25" s="137">
        <f t="shared" si="10"/>
        <v>100</v>
      </c>
      <c r="AI25" s="137">
        <f t="shared" si="10"/>
        <v>100</v>
      </c>
      <c r="AJ25" s="137">
        <f t="shared" si="10"/>
        <v>100</v>
      </c>
      <c r="AK25" s="136">
        <f ca="1">IF(AND(AND($AK$3&lt;=B25,B25&lt;=$AK$1),B25&lt;&gt;""),1,0)</f>
        <v>1</v>
      </c>
      <c r="AL25" s="136">
        <f>IF(OR(F25="工事・メンテ（共用可）",F25="要調整"),0.5,IF(F25="ヘリ訓練日",0.4,1))</f>
        <v>1</v>
      </c>
      <c r="AM25" s="136">
        <v>1</v>
      </c>
    </row>
    <row r="26" spans="1:39" ht="37.5">
      <c r="A26" s="149">
        <v>6</v>
      </c>
      <c r="B26" s="150">
        <v>46404</v>
      </c>
      <c r="C26" s="156">
        <v>0</v>
      </c>
      <c r="D26" s="156">
        <v>24</v>
      </c>
      <c r="E26" s="152" t="s">
        <v>28</v>
      </c>
      <c r="F26" s="151" t="s">
        <v>29</v>
      </c>
      <c r="G26" s="154" t="s">
        <v>1</v>
      </c>
      <c r="H26" s="138" t="str">
        <f>IF(OR(G26="中止",G26="取消"),"998",IF(ISNA(MATCH($E26,施設情報!$B$2:$B$96,0)),"999",INDEX(施設情報!$C$2:$C$96,MATCH($E26,施設情報!$B$2:$B$96,0))))</f>
        <v>001</v>
      </c>
      <c r="I26" s="139">
        <f t="shared" si="1"/>
        <v>46404</v>
      </c>
      <c r="J26" s="137" t="str">
        <f t="shared" si="2"/>
        <v>001-46404</v>
      </c>
      <c r="K26" s="137">
        <f t="shared" si="3"/>
        <v>0</v>
      </c>
      <c r="L26" s="137">
        <f t="shared" si="4"/>
        <v>1</v>
      </c>
      <c r="M26" s="137">
        <f t="shared" si="9"/>
        <v>100</v>
      </c>
      <c r="N26" s="137">
        <f t="shared" si="9"/>
        <v>100</v>
      </c>
      <c r="O26" s="137">
        <f t="shared" si="9"/>
        <v>100</v>
      </c>
      <c r="P26" s="137">
        <f t="shared" si="9"/>
        <v>100</v>
      </c>
      <c r="Q26" s="137">
        <f t="shared" si="9"/>
        <v>100</v>
      </c>
      <c r="R26" s="137">
        <f t="shared" si="9"/>
        <v>100</v>
      </c>
      <c r="S26" s="137">
        <f t="shared" si="9"/>
        <v>100</v>
      </c>
      <c r="T26" s="137">
        <f t="shared" si="9"/>
        <v>100</v>
      </c>
      <c r="U26" s="137">
        <f t="shared" si="9"/>
        <v>100</v>
      </c>
      <c r="V26" s="137">
        <f t="shared" si="9"/>
        <v>100</v>
      </c>
      <c r="W26" s="137">
        <f t="shared" si="10"/>
        <v>100</v>
      </c>
      <c r="X26" s="137">
        <f t="shared" si="10"/>
        <v>100</v>
      </c>
      <c r="Y26" s="137">
        <f t="shared" si="10"/>
        <v>100</v>
      </c>
      <c r="Z26" s="137">
        <f t="shared" si="10"/>
        <v>100</v>
      </c>
      <c r="AA26" s="137">
        <f t="shared" si="10"/>
        <v>100</v>
      </c>
      <c r="AB26" s="137">
        <f t="shared" si="10"/>
        <v>100</v>
      </c>
      <c r="AC26" s="137">
        <f t="shared" si="10"/>
        <v>100</v>
      </c>
      <c r="AD26" s="137">
        <f t="shared" si="10"/>
        <v>100</v>
      </c>
      <c r="AE26" s="137">
        <f t="shared" si="10"/>
        <v>100</v>
      </c>
      <c r="AF26" s="137">
        <f t="shared" si="10"/>
        <v>100</v>
      </c>
      <c r="AG26" s="137">
        <f t="shared" si="10"/>
        <v>100</v>
      </c>
      <c r="AH26" s="137">
        <f t="shared" si="10"/>
        <v>100</v>
      </c>
      <c r="AI26" s="137">
        <f t="shared" si="10"/>
        <v>100</v>
      </c>
      <c r="AJ26" s="137">
        <f t="shared" si="10"/>
        <v>100</v>
      </c>
      <c r="AK26" s="136">
        <f ca="1">IF(AND(AND($AK$3&lt;=B26,B26&lt;=$AK$1),B26&lt;&gt;""),1,0)</f>
        <v>1</v>
      </c>
      <c r="AL26" s="136">
        <f>IF(OR(F26="工事・メンテ（共用可）",F26="要調整"),0.5,IF(F26="ヘリ訓練日",0.4,1))</f>
        <v>1</v>
      </c>
      <c r="AM26" s="136">
        <v>1</v>
      </c>
    </row>
    <row r="27" spans="1:39" ht="56.25">
      <c r="A27" s="149">
        <v>320</v>
      </c>
      <c r="B27" s="150">
        <v>46404</v>
      </c>
      <c r="C27" s="156">
        <v>0</v>
      </c>
      <c r="D27" s="156">
        <v>24</v>
      </c>
      <c r="E27" s="152" t="s">
        <v>52</v>
      </c>
      <c r="F27" s="151" t="s">
        <v>95</v>
      </c>
      <c r="G27" s="205" t="s">
        <v>1</v>
      </c>
      <c r="H27" s="138" t="str">
        <f>IF(OR(G27="中止",G27="取消"),"998",IF(ISNA(MATCH($E27,施設情報!$B$2:$B$96,0)),"999",INDEX(施設情報!$C$2:$C$96,MATCH($E27,施設情報!$B$2:$B$96,0))))</f>
        <v>024</v>
      </c>
      <c r="I27" s="139">
        <f t="shared" si="1"/>
        <v>46404</v>
      </c>
      <c r="J27" s="137" t="str">
        <f t="shared" si="2"/>
        <v>024-46404</v>
      </c>
      <c r="K27" s="137">
        <f t="shared" si="3"/>
        <v>0</v>
      </c>
      <c r="L27" s="137">
        <f t="shared" si="4"/>
        <v>1</v>
      </c>
      <c r="M27" s="137">
        <f t="shared" si="9"/>
        <v>100</v>
      </c>
      <c r="N27" s="137">
        <f t="shared" si="9"/>
        <v>100</v>
      </c>
      <c r="O27" s="137">
        <f t="shared" si="9"/>
        <v>100</v>
      </c>
      <c r="P27" s="137">
        <f t="shared" si="9"/>
        <v>100</v>
      </c>
      <c r="Q27" s="137">
        <f t="shared" si="9"/>
        <v>100</v>
      </c>
      <c r="R27" s="137">
        <f t="shared" si="9"/>
        <v>100</v>
      </c>
      <c r="S27" s="137">
        <f t="shared" si="9"/>
        <v>100</v>
      </c>
      <c r="T27" s="137">
        <f t="shared" si="9"/>
        <v>100</v>
      </c>
      <c r="U27" s="137">
        <f t="shared" si="9"/>
        <v>100</v>
      </c>
      <c r="V27" s="137">
        <f t="shared" si="9"/>
        <v>100</v>
      </c>
      <c r="W27" s="137">
        <f t="shared" si="10"/>
        <v>100</v>
      </c>
      <c r="X27" s="137">
        <f t="shared" si="10"/>
        <v>100</v>
      </c>
      <c r="Y27" s="137">
        <f t="shared" si="10"/>
        <v>100</v>
      </c>
      <c r="Z27" s="137">
        <f t="shared" si="10"/>
        <v>100</v>
      </c>
      <c r="AA27" s="137">
        <f t="shared" si="10"/>
        <v>100</v>
      </c>
      <c r="AB27" s="137">
        <f t="shared" si="10"/>
        <v>100</v>
      </c>
      <c r="AC27" s="137">
        <f t="shared" si="10"/>
        <v>100</v>
      </c>
      <c r="AD27" s="137">
        <f t="shared" si="10"/>
        <v>100</v>
      </c>
      <c r="AE27" s="137">
        <f t="shared" si="10"/>
        <v>100</v>
      </c>
      <c r="AF27" s="137">
        <f t="shared" si="10"/>
        <v>100</v>
      </c>
      <c r="AG27" s="137">
        <f t="shared" si="10"/>
        <v>100</v>
      </c>
      <c r="AH27" s="137">
        <f t="shared" si="10"/>
        <v>100</v>
      </c>
      <c r="AI27" s="137">
        <f t="shared" si="10"/>
        <v>100</v>
      </c>
      <c r="AJ27" s="137">
        <f t="shared" si="10"/>
        <v>100</v>
      </c>
      <c r="AK27" s="136">
        <f ca="1">IF(AND(AND($AK$3&lt;=B27,B27&lt;=$AK$1),B27&lt;&gt;""),1,0)</f>
        <v>1</v>
      </c>
      <c r="AL27" s="136">
        <f>IF(OR(F27="工事・メンテ（共用可）",F27="要調整"),0.5,IF(F27="ヘリ訓練日",0.4,1))</f>
        <v>1</v>
      </c>
      <c r="AM27" s="136">
        <v>1</v>
      </c>
    </row>
    <row r="28" spans="1:39" ht="54">
      <c r="A28" s="149">
        <v>289</v>
      </c>
      <c r="B28" s="210">
        <v>46405</v>
      </c>
      <c r="C28" s="211">
        <v>9</v>
      </c>
      <c r="D28" s="211">
        <v>17</v>
      </c>
      <c r="E28" s="152" t="s">
        <v>38</v>
      </c>
      <c r="F28" s="147" t="s">
        <v>491</v>
      </c>
      <c r="G28" s="205" t="s">
        <v>492</v>
      </c>
      <c r="H28" s="138" t="str">
        <f>IF(OR(G28="中止",G28="取消"),"998",IF(ISNA(MATCH($E28,施設情報!$B$2:$B$96,0)),"999",INDEX(施設情報!$C$2:$C$96,MATCH($E28,施設情報!$B$2:$B$96,0))))</f>
        <v>002</v>
      </c>
      <c r="I28" s="139">
        <f t="shared" si="1"/>
        <v>46405</v>
      </c>
      <c r="J28" s="137" t="str">
        <f t="shared" si="2"/>
        <v>002-46405</v>
      </c>
      <c r="K28" s="137">
        <f t="shared" si="3"/>
        <v>0.375</v>
      </c>
      <c r="L28" s="137">
        <f t="shared" si="4"/>
        <v>0.70833333333333337</v>
      </c>
      <c r="M28" s="137">
        <f t="shared" si="9"/>
        <v>0</v>
      </c>
      <c r="N28" s="137">
        <f t="shared" si="9"/>
        <v>0</v>
      </c>
      <c r="O28" s="137">
        <f t="shared" si="9"/>
        <v>0</v>
      </c>
      <c r="P28" s="137">
        <f t="shared" si="9"/>
        <v>0</v>
      </c>
      <c r="Q28" s="137">
        <f t="shared" si="9"/>
        <v>0</v>
      </c>
      <c r="R28" s="137">
        <f t="shared" si="9"/>
        <v>0</v>
      </c>
      <c r="S28" s="137">
        <f t="shared" si="9"/>
        <v>0</v>
      </c>
      <c r="T28" s="137">
        <f t="shared" si="9"/>
        <v>0</v>
      </c>
      <c r="U28" s="137">
        <f t="shared" si="9"/>
        <v>0</v>
      </c>
      <c r="V28" s="137">
        <f t="shared" si="9"/>
        <v>100</v>
      </c>
      <c r="W28" s="137">
        <f t="shared" si="10"/>
        <v>100</v>
      </c>
      <c r="X28" s="137">
        <f t="shared" si="10"/>
        <v>100</v>
      </c>
      <c r="Y28" s="137">
        <f t="shared" si="10"/>
        <v>100</v>
      </c>
      <c r="Z28" s="137">
        <f t="shared" si="10"/>
        <v>100</v>
      </c>
      <c r="AA28" s="137">
        <f t="shared" si="10"/>
        <v>100</v>
      </c>
      <c r="AB28" s="137">
        <f t="shared" si="10"/>
        <v>100</v>
      </c>
      <c r="AC28" s="137">
        <f t="shared" si="10"/>
        <v>100</v>
      </c>
      <c r="AD28" s="137">
        <f t="shared" si="10"/>
        <v>0</v>
      </c>
      <c r="AE28" s="137">
        <f t="shared" si="10"/>
        <v>0</v>
      </c>
      <c r="AF28" s="137">
        <f t="shared" si="10"/>
        <v>0</v>
      </c>
      <c r="AG28" s="137">
        <f t="shared" si="10"/>
        <v>0</v>
      </c>
      <c r="AH28" s="137">
        <f t="shared" si="10"/>
        <v>0</v>
      </c>
      <c r="AI28" s="137">
        <f t="shared" si="10"/>
        <v>0</v>
      </c>
      <c r="AJ28" s="137">
        <f t="shared" si="10"/>
        <v>0</v>
      </c>
      <c r="AK28" s="136">
        <f ca="1">IF(AND(AND($AK$3&lt;=B28,B28&lt;=$AK$1),B28&lt;&gt;""),1,0)</f>
        <v>1</v>
      </c>
      <c r="AL28" s="136">
        <f>IF(OR(F28="工事・メンテ（共用可）",F28="要調整"),0.5,IF(F28="ヘリ訓練日",0.4,1))</f>
        <v>1</v>
      </c>
      <c r="AM28" s="136">
        <v>1</v>
      </c>
    </row>
    <row r="29" spans="1:39" ht="56.25">
      <c r="A29" s="149">
        <v>295</v>
      </c>
      <c r="B29" s="210">
        <v>46405</v>
      </c>
      <c r="C29" s="211">
        <v>9</v>
      </c>
      <c r="D29" s="211">
        <v>17</v>
      </c>
      <c r="E29" s="152" t="s">
        <v>51</v>
      </c>
      <c r="F29" s="147" t="s">
        <v>493</v>
      </c>
      <c r="G29" s="205" t="s">
        <v>1</v>
      </c>
      <c r="H29" s="138" t="str">
        <f>IF(OR(G29="中止",G29="取消"),"998",IF(ISNA(MATCH($E29,施設情報!$B$2:$B$96,0)),"999",INDEX(施設情報!$C$2:$C$96,MATCH($E29,施設情報!$B$2:$B$96,0))))</f>
        <v>069</v>
      </c>
      <c r="I29" s="139">
        <f t="shared" si="1"/>
        <v>46405</v>
      </c>
      <c r="J29" s="137" t="str">
        <f t="shared" si="2"/>
        <v>069-46405</v>
      </c>
      <c r="K29" s="137">
        <f t="shared" si="3"/>
        <v>0.375</v>
      </c>
      <c r="L29" s="137">
        <f t="shared" si="4"/>
        <v>0.70833333333333337</v>
      </c>
      <c r="M29" s="137">
        <f t="shared" si="9"/>
        <v>0</v>
      </c>
      <c r="N29" s="137">
        <f t="shared" si="9"/>
        <v>0</v>
      </c>
      <c r="O29" s="137">
        <f t="shared" si="9"/>
        <v>0</v>
      </c>
      <c r="P29" s="137">
        <f t="shared" si="9"/>
        <v>0</v>
      </c>
      <c r="Q29" s="137">
        <f t="shared" si="9"/>
        <v>0</v>
      </c>
      <c r="R29" s="137">
        <f t="shared" si="9"/>
        <v>0</v>
      </c>
      <c r="S29" s="137">
        <f t="shared" si="9"/>
        <v>0</v>
      </c>
      <c r="T29" s="137">
        <f t="shared" si="9"/>
        <v>0</v>
      </c>
      <c r="U29" s="137">
        <f t="shared" si="9"/>
        <v>0</v>
      </c>
      <c r="V29" s="137">
        <f t="shared" si="9"/>
        <v>100</v>
      </c>
      <c r="W29" s="137">
        <f t="shared" si="10"/>
        <v>100</v>
      </c>
      <c r="X29" s="137">
        <f t="shared" si="10"/>
        <v>100</v>
      </c>
      <c r="Y29" s="137">
        <f t="shared" si="10"/>
        <v>100</v>
      </c>
      <c r="Z29" s="137">
        <f t="shared" si="10"/>
        <v>100</v>
      </c>
      <c r="AA29" s="137">
        <f t="shared" si="10"/>
        <v>100</v>
      </c>
      <c r="AB29" s="137">
        <f t="shared" si="10"/>
        <v>100</v>
      </c>
      <c r="AC29" s="137">
        <f t="shared" si="10"/>
        <v>100</v>
      </c>
      <c r="AD29" s="137">
        <f t="shared" si="10"/>
        <v>0</v>
      </c>
      <c r="AE29" s="137">
        <f t="shared" si="10"/>
        <v>0</v>
      </c>
      <c r="AF29" s="137">
        <f t="shared" si="10"/>
        <v>0</v>
      </c>
      <c r="AG29" s="137">
        <f t="shared" si="10"/>
        <v>0</v>
      </c>
      <c r="AH29" s="137">
        <f t="shared" si="10"/>
        <v>0</v>
      </c>
      <c r="AI29" s="137">
        <f t="shared" si="10"/>
        <v>0</v>
      </c>
      <c r="AJ29" s="137">
        <f t="shared" si="10"/>
        <v>0</v>
      </c>
      <c r="AK29" s="136">
        <f ca="1">IF(AND(AND($AK$3&lt;=B29,B29&lt;=$AK$1),B29&lt;&gt;""),1,0)</f>
        <v>1</v>
      </c>
      <c r="AL29" s="136">
        <f>IF(OR(F29="工事・メンテ（共用可）",F29="要調整"),0.5,IF(F29="ヘリ訓練日",0.4,1))</f>
        <v>1</v>
      </c>
      <c r="AM29" s="136">
        <v>1</v>
      </c>
    </row>
    <row r="30" spans="1:39" ht="37.5">
      <c r="A30" s="149">
        <v>296</v>
      </c>
      <c r="B30" s="210">
        <v>46405</v>
      </c>
      <c r="C30" s="211">
        <v>9</v>
      </c>
      <c r="D30" s="211">
        <v>17</v>
      </c>
      <c r="E30" s="152" t="s">
        <v>49</v>
      </c>
      <c r="F30" s="147" t="s">
        <v>493</v>
      </c>
      <c r="G30" s="205" t="s">
        <v>1</v>
      </c>
      <c r="H30" s="138" t="str">
        <f>IF(OR(G30="中止",G30="取消"),"998",IF(ISNA(MATCH($E30,施設情報!$B$2:$B$96,0)),"999",INDEX(施設情報!$C$2:$C$96,MATCH($E30,施設情報!$B$2:$B$96,0))))</f>
        <v>022</v>
      </c>
      <c r="I30" s="139">
        <f t="shared" si="1"/>
        <v>46405</v>
      </c>
      <c r="J30" s="137" t="str">
        <f t="shared" si="2"/>
        <v>022-46405</v>
      </c>
      <c r="K30" s="137">
        <f t="shared" si="3"/>
        <v>0.375</v>
      </c>
      <c r="L30" s="137">
        <f t="shared" si="4"/>
        <v>0.70833333333333337</v>
      </c>
      <c r="M30" s="137">
        <f t="shared" si="9"/>
        <v>0</v>
      </c>
      <c r="N30" s="137">
        <f t="shared" si="9"/>
        <v>0</v>
      </c>
      <c r="O30" s="137">
        <f t="shared" si="9"/>
        <v>0</v>
      </c>
      <c r="P30" s="137">
        <f t="shared" si="9"/>
        <v>0</v>
      </c>
      <c r="Q30" s="137">
        <f t="shared" si="9"/>
        <v>0</v>
      </c>
      <c r="R30" s="137">
        <f t="shared" si="9"/>
        <v>0</v>
      </c>
      <c r="S30" s="137">
        <f t="shared" si="9"/>
        <v>0</v>
      </c>
      <c r="T30" s="137">
        <f t="shared" si="9"/>
        <v>0</v>
      </c>
      <c r="U30" s="137">
        <f t="shared" si="9"/>
        <v>0</v>
      </c>
      <c r="V30" s="137">
        <f t="shared" si="9"/>
        <v>100</v>
      </c>
      <c r="W30" s="137">
        <f t="shared" si="10"/>
        <v>100</v>
      </c>
      <c r="X30" s="137">
        <f t="shared" si="10"/>
        <v>100</v>
      </c>
      <c r="Y30" s="137">
        <f t="shared" si="10"/>
        <v>100</v>
      </c>
      <c r="Z30" s="137">
        <f t="shared" si="10"/>
        <v>100</v>
      </c>
      <c r="AA30" s="137">
        <f t="shared" si="10"/>
        <v>100</v>
      </c>
      <c r="AB30" s="137">
        <f t="shared" si="10"/>
        <v>100</v>
      </c>
      <c r="AC30" s="137">
        <f t="shared" si="10"/>
        <v>100</v>
      </c>
      <c r="AD30" s="137">
        <f t="shared" si="10"/>
        <v>0</v>
      </c>
      <c r="AE30" s="137">
        <f t="shared" si="10"/>
        <v>0</v>
      </c>
      <c r="AF30" s="137">
        <f t="shared" si="10"/>
        <v>0</v>
      </c>
      <c r="AG30" s="137">
        <f t="shared" si="10"/>
        <v>0</v>
      </c>
      <c r="AH30" s="137">
        <f t="shared" si="10"/>
        <v>0</v>
      </c>
      <c r="AI30" s="137">
        <f t="shared" si="10"/>
        <v>0</v>
      </c>
      <c r="AJ30" s="137">
        <f t="shared" si="10"/>
        <v>0</v>
      </c>
      <c r="AK30" s="136">
        <f ca="1">IF(AND(AND($AK$3&lt;=B30,B30&lt;=$AK$1),B30&lt;&gt;""),1,0)</f>
        <v>1</v>
      </c>
      <c r="AL30" s="136">
        <f>IF(OR(F30="工事・メンテ（共用可）",F30="要調整"),0.5,IF(F30="ヘリ訓練日",0.4,1))</f>
        <v>1</v>
      </c>
      <c r="AM30" s="136">
        <v>1</v>
      </c>
    </row>
    <row r="31" spans="1:39" ht="56.25">
      <c r="A31" s="149">
        <v>297</v>
      </c>
      <c r="B31" s="210">
        <v>46405</v>
      </c>
      <c r="C31" s="211">
        <v>9</v>
      </c>
      <c r="D31" s="211">
        <v>17</v>
      </c>
      <c r="E31" s="152" t="s">
        <v>50</v>
      </c>
      <c r="F31" s="147" t="s">
        <v>493</v>
      </c>
      <c r="G31" s="205" t="s">
        <v>1</v>
      </c>
      <c r="H31" s="138" t="str">
        <f>IF(OR(G31="中止",G31="取消"),"998",IF(ISNA(MATCH($E31,施設情報!$B$2:$B$96,0)),"999",INDEX(施設情報!$C$2:$C$96,MATCH($E31,施設情報!$B$2:$B$96,0))))</f>
        <v>023</v>
      </c>
      <c r="I31" s="139">
        <f t="shared" si="1"/>
        <v>46405</v>
      </c>
      <c r="J31" s="137" t="str">
        <f t="shared" si="2"/>
        <v>023-46405</v>
      </c>
      <c r="K31" s="137">
        <f t="shared" si="3"/>
        <v>0.375</v>
      </c>
      <c r="L31" s="137">
        <f t="shared" si="4"/>
        <v>0.70833333333333337</v>
      </c>
      <c r="M31" s="137">
        <f t="shared" si="9"/>
        <v>0</v>
      </c>
      <c r="N31" s="137">
        <f t="shared" si="9"/>
        <v>0</v>
      </c>
      <c r="O31" s="137">
        <f t="shared" si="9"/>
        <v>0</v>
      </c>
      <c r="P31" s="137">
        <f t="shared" si="9"/>
        <v>0</v>
      </c>
      <c r="Q31" s="137">
        <f t="shared" si="9"/>
        <v>0</v>
      </c>
      <c r="R31" s="137">
        <f t="shared" si="9"/>
        <v>0</v>
      </c>
      <c r="S31" s="137">
        <f t="shared" si="9"/>
        <v>0</v>
      </c>
      <c r="T31" s="137">
        <f t="shared" si="9"/>
        <v>0</v>
      </c>
      <c r="U31" s="137">
        <f t="shared" si="9"/>
        <v>0</v>
      </c>
      <c r="V31" s="137">
        <f t="shared" si="9"/>
        <v>100</v>
      </c>
      <c r="W31" s="137">
        <f t="shared" si="10"/>
        <v>100</v>
      </c>
      <c r="X31" s="137">
        <f t="shared" si="10"/>
        <v>100</v>
      </c>
      <c r="Y31" s="137">
        <f t="shared" si="10"/>
        <v>100</v>
      </c>
      <c r="Z31" s="137">
        <f t="shared" si="10"/>
        <v>100</v>
      </c>
      <c r="AA31" s="137">
        <f t="shared" si="10"/>
        <v>100</v>
      </c>
      <c r="AB31" s="137">
        <f t="shared" si="10"/>
        <v>100</v>
      </c>
      <c r="AC31" s="137">
        <f t="shared" si="10"/>
        <v>100</v>
      </c>
      <c r="AD31" s="137">
        <f t="shared" si="10"/>
        <v>0</v>
      </c>
      <c r="AE31" s="137">
        <f t="shared" si="10"/>
        <v>0</v>
      </c>
      <c r="AF31" s="137">
        <f t="shared" si="10"/>
        <v>0</v>
      </c>
      <c r="AG31" s="137">
        <f t="shared" si="10"/>
        <v>0</v>
      </c>
      <c r="AH31" s="137">
        <f t="shared" si="10"/>
        <v>0</v>
      </c>
      <c r="AI31" s="137">
        <f t="shared" si="10"/>
        <v>0</v>
      </c>
      <c r="AJ31" s="137">
        <f t="shared" si="10"/>
        <v>0</v>
      </c>
      <c r="AK31" s="136">
        <f ca="1">IF(AND(AND($AK$3&lt;=B31,B31&lt;=$AK$1),B31&lt;&gt;""),1,0)</f>
        <v>1</v>
      </c>
      <c r="AL31" s="136">
        <f>IF(OR(F31="工事・メンテ（共用可）",F31="要調整"),0.5,IF(F31="ヘリ訓練日",0.4,1))</f>
        <v>1</v>
      </c>
      <c r="AM31" s="136">
        <v>1</v>
      </c>
    </row>
    <row r="32" spans="1:39" ht="56.25">
      <c r="A32" s="149">
        <v>298</v>
      </c>
      <c r="B32" s="210">
        <v>46405</v>
      </c>
      <c r="C32" s="211">
        <v>9</v>
      </c>
      <c r="D32" s="211">
        <v>17</v>
      </c>
      <c r="E32" s="152" t="s">
        <v>53</v>
      </c>
      <c r="F32" s="147" t="s">
        <v>493</v>
      </c>
      <c r="G32" s="205" t="s">
        <v>1</v>
      </c>
      <c r="H32" s="138" t="str">
        <f>IF(OR(G32="中止",G32="取消"),"998",IF(ISNA(MATCH($E32,施設情報!$B$2:$B$96,0)),"999",INDEX(施設情報!$C$2:$C$96,MATCH($E32,施設情報!$B$2:$B$96,0))))</f>
        <v>026</v>
      </c>
      <c r="I32" s="139">
        <f t="shared" si="1"/>
        <v>46405</v>
      </c>
      <c r="J32" s="137" t="str">
        <f t="shared" si="2"/>
        <v>026-46405</v>
      </c>
      <c r="K32" s="137">
        <f t="shared" si="3"/>
        <v>0.375</v>
      </c>
      <c r="L32" s="137">
        <f t="shared" si="4"/>
        <v>0.70833333333333337</v>
      </c>
      <c r="M32" s="137">
        <f t="shared" si="9"/>
        <v>0</v>
      </c>
      <c r="N32" s="137">
        <f t="shared" si="9"/>
        <v>0</v>
      </c>
      <c r="O32" s="137">
        <f t="shared" si="9"/>
        <v>0</v>
      </c>
      <c r="P32" s="137">
        <f t="shared" si="9"/>
        <v>0</v>
      </c>
      <c r="Q32" s="137">
        <f t="shared" si="9"/>
        <v>0</v>
      </c>
      <c r="R32" s="137">
        <f t="shared" si="9"/>
        <v>0</v>
      </c>
      <c r="S32" s="137">
        <f t="shared" si="9"/>
        <v>0</v>
      </c>
      <c r="T32" s="137">
        <f t="shared" si="9"/>
        <v>0</v>
      </c>
      <c r="U32" s="137">
        <f t="shared" si="9"/>
        <v>0</v>
      </c>
      <c r="V32" s="137">
        <f t="shared" si="9"/>
        <v>100</v>
      </c>
      <c r="W32" s="137">
        <f t="shared" si="10"/>
        <v>100</v>
      </c>
      <c r="X32" s="137">
        <f t="shared" si="10"/>
        <v>100</v>
      </c>
      <c r="Y32" s="137">
        <f t="shared" si="10"/>
        <v>100</v>
      </c>
      <c r="Z32" s="137">
        <f t="shared" si="10"/>
        <v>100</v>
      </c>
      <c r="AA32" s="137">
        <f t="shared" si="10"/>
        <v>100</v>
      </c>
      <c r="AB32" s="137">
        <f t="shared" si="10"/>
        <v>100</v>
      </c>
      <c r="AC32" s="137">
        <f t="shared" si="10"/>
        <v>100</v>
      </c>
      <c r="AD32" s="137">
        <f t="shared" si="10"/>
        <v>0</v>
      </c>
      <c r="AE32" s="137">
        <f t="shared" si="10"/>
        <v>0</v>
      </c>
      <c r="AF32" s="137">
        <f t="shared" si="10"/>
        <v>0</v>
      </c>
      <c r="AG32" s="137">
        <f t="shared" si="10"/>
        <v>0</v>
      </c>
      <c r="AH32" s="137">
        <f t="shared" si="10"/>
        <v>0</v>
      </c>
      <c r="AI32" s="137">
        <f t="shared" si="10"/>
        <v>0</v>
      </c>
      <c r="AJ32" s="137">
        <f t="shared" si="10"/>
        <v>0</v>
      </c>
      <c r="AK32" s="136">
        <f ca="1">IF(AND(AND($AK$3&lt;=B32,B32&lt;=$AK$1),B32&lt;&gt;""),1,0)</f>
        <v>1</v>
      </c>
      <c r="AL32" s="136">
        <f>IF(OR(F32="工事・メンテ（共用可）",F32="要調整"),0.5,IF(F32="ヘリ訓練日",0.4,1))</f>
        <v>1</v>
      </c>
      <c r="AM32" s="136">
        <v>1</v>
      </c>
    </row>
    <row r="33" spans="1:39" ht="56.25">
      <c r="A33" s="149">
        <v>299</v>
      </c>
      <c r="B33" s="210">
        <v>46405</v>
      </c>
      <c r="C33" s="211">
        <v>9</v>
      </c>
      <c r="D33" s="211">
        <v>17</v>
      </c>
      <c r="E33" s="152" t="s">
        <v>30</v>
      </c>
      <c r="F33" s="147" t="s">
        <v>493</v>
      </c>
      <c r="G33" s="205" t="s">
        <v>1</v>
      </c>
      <c r="H33" s="138" t="str">
        <f>IF(OR(G33="中止",G33="取消"),"998",IF(ISNA(MATCH($E33,施設情報!$B$2:$B$96,0)),"999",INDEX(施設情報!$C$2:$C$96,MATCH($E33,施設情報!$B$2:$B$96,0))))</f>
        <v>027</v>
      </c>
      <c r="I33" s="139">
        <f t="shared" si="1"/>
        <v>46405</v>
      </c>
      <c r="J33" s="137" t="str">
        <f t="shared" si="2"/>
        <v>027-46405</v>
      </c>
      <c r="K33" s="137">
        <f t="shared" si="3"/>
        <v>0.375</v>
      </c>
      <c r="L33" s="137">
        <f t="shared" si="4"/>
        <v>0.70833333333333337</v>
      </c>
      <c r="M33" s="137">
        <f t="shared" si="9"/>
        <v>0</v>
      </c>
      <c r="N33" s="137">
        <f t="shared" si="9"/>
        <v>0</v>
      </c>
      <c r="O33" s="137">
        <f t="shared" si="9"/>
        <v>0</v>
      </c>
      <c r="P33" s="137">
        <f t="shared" si="9"/>
        <v>0</v>
      </c>
      <c r="Q33" s="137">
        <f t="shared" si="9"/>
        <v>0</v>
      </c>
      <c r="R33" s="137">
        <f t="shared" si="9"/>
        <v>0</v>
      </c>
      <c r="S33" s="137">
        <f t="shared" si="9"/>
        <v>0</v>
      </c>
      <c r="T33" s="137">
        <f t="shared" si="9"/>
        <v>0</v>
      </c>
      <c r="U33" s="137">
        <f t="shared" si="9"/>
        <v>0</v>
      </c>
      <c r="V33" s="137">
        <f t="shared" si="9"/>
        <v>100</v>
      </c>
      <c r="W33" s="137">
        <f t="shared" si="10"/>
        <v>100</v>
      </c>
      <c r="X33" s="137">
        <f t="shared" si="10"/>
        <v>100</v>
      </c>
      <c r="Y33" s="137">
        <f t="shared" si="10"/>
        <v>100</v>
      </c>
      <c r="Z33" s="137">
        <f t="shared" si="10"/>
        <v>100</v>
      </c>
      <c r="AA33" s="137">
        <f t="shared" si="10"/>
        <v>100</v>
      </c>
      <c r="AB33" s="137">
        <f t="shared" si="10"/>
        <v>100</v>
      </c>
      <c r="AC33" s="137">
        <f t="shared" si="10"/>
        <v>100</v>
      </c>
      <c r="AD33" s="137">
        <f t="shared" si="10"/>
        <v>0</v>
      </c>
      <c r="AE33" s="137">
        <f t="shared" si="10"/>
        <v>0</v>
      </c>
      <c r="AF33" s="137">
        <f t="shared" si="10"/>
        <v>0</v>
      </c>
      <c r="AG33" s="137">
        <f t="shared" si="10"/>
        <v>0</v>
      </c>
      <c r="AH33" s="137">
        <f t="shared" si="10"/>
        <v>0</v>
      </c>
      <c r="AI33" s="137">
        <f t="shared" si="10"/>
        <v>0</v>
      </c>
      <c r="AJ33" s="137">
        <f t="shared" si="10"/>
        <v>0</v>
      </c>
      <c r="AK33" s="136">
        <f ca="1">IF(AND(AND($AK$3&lt;=B33,B33&lt;=$AK$1),B33&lt;&gt;""),1,0)</f>
        <v>1</v>
      </c>
      <c r="AL33" s="136">
        <f>IF(OR(F33="工事・メンテ（共用可）",F33="要調整"),0.5,IF(F33="ヘリ訓練日",0.4,1))</f>
        <v>1</v>
      </c>
      <c r="AM33" s="136">
        <v>1</v>
      </c>
    </row>
    <row r="34" spans="1:39" ht="56.25">
      <c r="A34" s="149">
        <v>300</v>
      </c>
      <c r="B34" s="210">
        <v>46405</v>
      </c>
      <c r="C34" s="211">
        <v>9</v>
      </c>
      <c r="D34" s="211">
        <v>17</v>
      </c>
      <c r="E34" s="152" t="s">
        <v>44</v>
      </c>
      <c r="F34" s="147" t="s">
        <v>493</v>
      </c>
      <c r="G34" s="205" t="s">
        <v>1</v>
      </c>
      <c r="H34" s="138" t="str">
        <f>IF(OR(G34="中止",G34="取消"),"998",IF(ISNA(MATCH($E34,施設情報!$B$2:$B$96,0)),"999",INDEX(施設情報!$C$2:$C$96,MATCH($E34,施設情報!$B$2:$B$96,0))))</f>
        <v>015</v>
      </c>
      <c r="I34" s="139">
        <f t="shared" si="1"/>
        <v>46405</v>
      </c>
      <c r="J34" s="137" t="str">
        <f t="shared" si="2"/>
        <v>015-46405</v>
      </c>
      <c r="K34" s="137">
        <f t="shared" si="3"/>
        <v>0.375</v>
      </c>
      <c r="L34" s="137">
        <f t="shared" si="4"/>
        <v>0.70833333333333337</v>
      </c>
      <c r="M34" s="137">
        <f t="shared" si="9"/>
        <v>0</v>
      </c>
      <c r="N34" s="137">
        <f t="shared" si="9"/>
        <v>0</v>
      </c>
      <c r="O34" s="137">
        <f t="shared" si="9"/>
        <v>0</v>
      </c>
      <c r="P34" s="137">
        <f t="shared" si="9"/>
        <v>0</v>
      </c>
      <c r="Q34" s="137">
        <f t="shared" si="9"/>
        <v>0</v>
      </c>
      <c r="R34" s="137">
        <f t="shared" si="9"/>
        <v>0</v>
      </c>
      <c r="S34" s="137">
        <f t="shared" si="9"/>
        <v>0</v>
      </c>
      <c r="T34" s="137">
        <f t="shared" si="9"/>
        <v>0</v>
      </c>
      <c r="U34" s="137">
        <f t="shared" si="9"/>
        <v>0</v>
      </c>
      <c r="V34" s="137">
        <f t="shared" si="9"/>
        <v>100</v>
      </c>
      <c r="W34" s="137">
        <f t="shared" si="10"/>
        <v>100</v>
      </c>
      <c r="X34" s="137">
        <f t="shared" si="10"/>
        <v>100</v>
      </c>
      <c r="Y34" s="137">
        <f t="shared" si="10"/>
        <v>100</v>
      </c>
      <c r="Z34" s="137">
        <f t="shared" si="10"/>
        <v>100</v>
      </c>
      <c r="AA34" s="137">
        <f t="shared" si="10"/>
        <v>100</v>
      </c>
      <c r="AB34" s="137">
        <f t="shared" si="10"/>
        <v>100</v>
      </c>
      <c r="AC34" s="137">
        <f t="shared" si="10"/>
        <v>100</v>
      </c>
      <c r="AD34" s="137">
        <f t="shared" si="10"/>
        <v>0</v>
      </c>
      <c r="AE34" s="137">
        <f t="shared" si="10"/>
        <v>0</v>
      </c>
      <c r="AF34" s="137">
        <f t="shared" si="10"/>
        <v>0</v>
      </c>
      <c r="AG34" s="137">
        <f t="shared" si="10"/>
        <v>0</v>
      </c>
      <c r="AH34" s="137">
        <f t="shared" si="10"/>
        <v>0</v>
      </c>
      <c r="AI34" s="137">
        <f t="shared" si="10"/>
        <v>0</v>
      </c>
      <c r="AJ34" s="137">
        <f t="shared" si="10"/>
        <v>0</v>
      </c>
      <c r="AK34" s="136">
        <f ca="1">IF(AND(AND($AK$3&lt;=B34,B34&lt;=$AK$1),B34&lt;&gt;""),1,0)</f>
        <v>1</v>
      </c>
      <c r="AL34" s="136">
        <f>IF(OR(F34="工事・メンテ（共用可）",F34="要調整"),0.5,IF(F34="ヘリ訓練日",0.4,1))</f>
        <v>1</v>
      </c>
      <c r="AM34" s="136">
        <v>1</v>
      </c>
    </row>
    <row r="35" spans="1:39" ht="56.25">
      <c r="A35" s="149">
        <v>301</v>
      </c>
      <c r="B35" s="210">
        <v>46405</v>
      </c>
      <c r="C35" s="211">
        <v>9</v>
      </c>
      <c r="D35" s="211">
        <v>17</v>
      </c>
      <c r="E35" s="152" t="s">
        <v>83</v>
      </c>
      <c r="F35" s="147" t="s">
        <v>493</v>
      </c>
      <c r="G35" s="205" t="s">
        <v>1</v>
      </c>
      <c r="H35" s="138" t="str">
        <f>IF(OR(G35="中止",G35="取消"),"998",IF(ISNA(MATCH($E35,施設情報!$B$2:$B$96,0)),"999",INDEX(施設情報!$C$2:$C$96,MATCH($E35,施設情報!$B$2:$B$96,0))))</f>
        <v>067</v>
      </c>
      <c r="I35" s="139">
        <f t="shared" si="1"/>
        <v>46405</v>
      </c>
      <c r="J35" s="137" t="str">
        <f t="shared" si="2"/>
        <v>067-46405</v>
      </c>
      <c r="K35" s="137">
        <f t="shared" si="3"/>
        <v>0.375</v>
      </c>
      <c r="L35" s="137">
        <f t="shared" si="4"/>
        <v>0.70833333333333337</v>
      </c>
      <c r="M35" s="137">
        <f t="shared" ref="M35:V44" si="11">IF(AND(M$3&gt;=$K35,M$3&lt;$L35),100*$AM35,0)</f>
        <v>0</v>
      </c>
      <c r="N35" s="137">
        <f t="shared" si="11"/>
        <v>0</v>
      </c>
      <c r="O35" s="137">
        <f t="shared" si="11"/>
        <v>0</v>
      </c>
      <c r="P35" s="137">
        <f t="shared" si="11"/>
        <v>0</v>
      </c>
      <c r="Q35" s="137">
        <f t="shared" si="11"/>
        <v>0</v>
      </c>
      <c r="R35" s="137">
        <f t="shared" si="11"/>
        <v>0</v>
      </c>
      <c r="S35" s="137">
        <f t="shared" si="11"/>
        <v>0</v>
      </c>
      <c r="T35" s="137">
        <f t="shared" si="11"/>
        <v>0</v>
      </c>
      <c r="U35" s="137">
        <f t="shared" si="11"/>
        <v>0</v>
      </c>
      <c r="V35" s="137">
        <f t="shared" si="11"/>
        <v>100</v>
      </c>
      <c r="W35" s="137">
        <f t="shared" ref="W35:AJ44" si="12">IF(AND(W$3&gt;=$K35,W$3&lt;$L35),100*$AM35,0)</f>
        <v>100</v>
      </c>
      <c r="X35" s="137">
        <f t="shared" si="12"/>
        <v>100</v>
      </c>
      <c r="Y35" s="137">
        <f t="shared" si="12"/>
        <v>100</v>
      </c>
      <c r="Z35" s="137">
        <f t="shared" si="12"/>
        <v>100</v>
      </c>
      <c r="AA35" s="137">
        <f t="shared" si="12"/>
        <v>100</v>
      </c>
      <c r="AB35" s="137">
        <f t="shared" si="12"/>
        <v>100</v>
      </c>
      <c r="AC35" s="137">
        <f t="shared" si="12"/>
        <v>100</v>
      </c>
      <c r="AD35" s="137">
        <f t="shared" si="12"/>
        <v>0</v>
      </c>
      <c r="AE35" s="137">
        <f t="shared" si="12"/>
        <v>0</v>
      </c>
      <c r="AF35" s="137">
        <f t="shared" si="12"/>
        <v>0</v>
      </c>
      <c r="AG35" s="137">
        <f t="shared" si="12"/>
        <v>0</v>
      </c>
      <c r="AH35" s="137">
        <f t="shared" si="12"/>
        <v>0</v>
      </c>
      <c r="AI35" s="137">
        <f t="shared" si="12"/>
        <v>0</v>
      </c>
      <c r="AJ35" s="137">
        <f t="shared" si="12"/>
        <v>0</v>
      </c>
      <c r="AK35" s="136">
        <f ca="1">IF(AND(AND($AK$3&lt;=B35,B35&lt;=$AK$1),B35&lt;&gt;""),1,0)</f>
        <v>1</v>
      </c>
      <c r="AL35" s="136">
        <f>IF(OR(F35="工事・メンテ（共用可）",F35="要調整"),0.5,IF(F35="ヘリ訓練日",0.4,1))</f>
        <v>1</v>
      </c>
      <c r="AM35" s="136">
        <v>1</v>
      </c>
    </row>
    <row r="36" spans="1:39" ht="56.25">
      <c r="A36" s="149">
        <v>302</v>
      </c>
      <c r="B36" s="210">
        <v>46405</v>
      </c>
      <c r="C36" s="211">
        <v>9</v>
      </c>
      <c r="D36" s="211">
        <v>17</v>
      </c>
      <c r="E36" s="152" t="s">
        <v>84</v>
      </c>
      <c r="F36" s="147" t="s">
        <v>493</v>
      </c>
      <c r="G36" s="205" t="s">
        <v>1</v>
      </c>
      <c r="H36" s="138" t="str">
        <f>IF(OR(G36="中止",G36="取消"),"998",IF(ISNA(MATCH($E36,施設情報!$B$2:$B$96,0)),"999",INDEX(施設情報!$C$2:$C$96,MATCH($E36,施設情報!$B$2:$B$96,0))))</f>
        <v>065</v>
      </c>
      <c r="I36" s="139">
        <f t="shared" si="1"/>
        <v>46405</v>
      </c>
      <c r="J36" s="137" t="str">
        <f t="shared" si="2"/>
        <v>065-46405</v>
      </c>
      <c r="K36" s="137">
        <f t="shared" si="3"/>
        <v>0.375</v>
      </c>
      <c r="L36" s="137">
        <f t="shared" si="4"/>
        <v>0.70833333333333337</v>
      </c>
      <c r="M36" s="137">
        <f t="shared" si="11"/>
        <v>0</v>
      </c>
      <c r="N36" s="137">
        <f t="shared" si="11"/>
        <v>0</v>
      </c>
      <c r="O36" s="137">
        <f t="shared" si="11"/>
        <v>0</v>
      </c>
      <c r="P36" s="137">
        <f t="shared" si="11"/>
        <v>0</v>
      </c>
      <c r="Q36" s="137">
        <f t="shared" si="11"/>
        <v>0</v>
      </c>
      <c r="R36" s="137">
        <f t="shared" si="11"/>
        <v>0</v>
      </c>
      <c r="S36" s="137">
        <f t="shared" si="11"/>
        <v>0</v>
      </c>
      <c r="T36" s="137">
        <f t="shared" si="11"/>
        <v>0</v>
      </c>
      <c r="U36" s="137">
        <f t="shared" si="11"/>
        <v>0</v>
      </c>
      <c r="V36" s="137">
        <f t="shared" si="11"/>
        <v>100</v>
      </c>
      <c r="W36" s="137">
        <f t="shared" si="12"/>
        <v>100</v>
      </c>
      <c r="X36" s="137">
        <f t="shared" si="12"/>
        <v>100</v>
      </c>
      <c r="Y36" s="137">
        <f t="shared" si="12"/>
        <v>100</v>
      </c>
      <c r="Z36" s="137">
        <f t="shared" si="12"/>
        <v>100</v>
      </c>
      <c r="AA36" s="137">
        <f t="shared" si="12"/>
        <v>100</v>
      </c>
      <c r="AB36" s="137">
        <f t="shared" si="12"/>
        <v>100</v>
      </c>
      <c r="AC36" s="137">
        <f t="shared" si="12"/>
        <v>100</v>
      </c>
      <c r="AD36" s="137">
        <f t="shared" si="12"/>
        <v>0</v>
      </c>
      <c r="AE36" s="137">
        <f t="shared" si="12"/>
        <v>0</v>
      </c>
      <c r="AF36" s="137">
        <f t="shared" si="12"/>
        <v>0</v>
      </c>
      <c r="AG36" s="137">
        <f t="shared" si="12"/>
        <v>0</v>
      </c>
      <c r="AH36" s="137">
        <f t="shared" si="12"/>
        <v>0</v>
      </c>
      <c r="AI36" s="137">
        <f t="shared" si="12"/>
        <v>0</v>
      </c>
      <c r="AJ36" s="137">
        <f t="shared" si="12"/>
        <v>0</v>
      </c>
      <c r="AK36" s="136">
        <f ca="1">IF(AND(AND($AK$3&lt;=B36,B36&lt;=$AK$1),B36&lt;&gt;""),1,0)</f>
        <v>1</v>
      </c>
      <c r="AL36" s="136">
        <f>IF(OR(F36="工事・メンテ（共用可）",F36="要調整"),0.5,IF(F36="ヘリ訓練日",0.4,1))</f>
        <v>1</v>
      </c>
      <c r="AM36" s="136">
        <v>1</v>
      </c>
    </row>
    <row r="37" spans="1:39" ht="56.25">
      <c r="A37" s="149">
        <v>303</v>
      </c>
      <c r="B37" s="210">
        <v>46405</v>
      </c>
      <c r="C37" s="211">
        <v>9</v>
      </c>
      <c r="D37" s="211">
        <v>17</v>
      </c>
      <c r="E37" s="152" t="s">
        <v>85</v>
      </c>
      <c r="F37" s="147" t="s">
        <v>493</v>
      </c>
      <c r="G37" s="205" t="s">
        <v>1</v>
      </c>
      <c r="H37" s="138" t="str">
        <f>IF(OR(G37="中止",G37="取消"),"998",IF(ISNA(MATCH($E37,施設情報!$B$2:$B$96,0)),"999",INDEX(施設情報!$C$2:$C$96,MATCH($E37,施設情報!$B$2:$B$96,0))))</f>
        <v>066</v>
      </c>
      <c r="I37" s="139">
        <f t="shared" ref="I37:I57" si="13">B37</f>
        <v>46405</v>
      </c>
      <c r="J37" s="137" t="str">
        <f t="shared" ref="J37:J68" si="14">H37&amp;"-"&amp;I37</f>
        <v>066-46405</v>
      </c>
      <c r="K37" s="137">
        <f t="shared" ref="K37:K57" si="15">C37/24</f>
        <v>0.375</v>
      </c>
      <c r="L37" s="137">
        <f t="shared" ref="L37:L57" si="16">D37/24</f>
        <v>0.70833333333333337</v>
      </c>
      <c r="M37" s="137">
        <f t="shared" si="11"/>
        <v>0</v>
      </c>
      <c r="N37" s="137">
        <f t="shared" si="11"/>
        <v>0</v>
      </c>
      <c r="O37" s="137">
        <f t="shared" si="11"/>
        <v>0</v>
      </c>
      <c r="P37" s="137">
        <f t="shared" si="11"/>
        <v>0</v>
      </c>
      <c r="Q37" s="137">
        <f t="shared" si="11"/>
        <v>0</v>
      </c>
      <c r="R37" s="137">
        <f t="shared" si="11"/>
        <v>0</v>
      </c>
      <c r="S37" s="137">
        <f t="shared" si="11"/>
        <v>0</v>
      </c>
      <c r="T37" s="137">
        <f t="shared" si="11"/>
        <v>0</v>
      </c>
      <c r="U37" s="137">
        <f t="shared" si="11"/>
        <v>0</v>
      </c>
      <c r="V37" s="137">
        <f t="shared" si="11"/>
        <v>100</v>
      </c>
      <c r="W37" s="137">
        <f t="shared" si="12"/>
        <v>100</v>
      </c>
      <c r="X37" s="137">
        <f t="shared" si="12"/>
        <v>100</v>
      </c>
      <c r="Y37" s="137">
        <f t="shared" si="12"/>
        <v>100</v>
      </c>
      <c r="Z37" s="137">
        <f t="shared" si="12"/>
        <v>100</v>
      </c>
      <c r="AA37" s="137">
        <f t="shared" si="12"/>
        <v>100</v>
      </c>
      <c r="AB37" s="137">
        <f t="shared" si="12"/>
        <v>100</v>
      </c>
      <c r="AC37" s="137">
        <f t="shared" si="12"/>
        <v>100</v>
      </c>
      <c r="AD37" s="137">
        <f t="shared" si="12"/>
        <v>0</v>
      </c>
      <c r="AE37" s="137">
        <f t="shared" si="12"/>
        <v>0</v>
      </c>
      <c r="AF37" s="137">
        <f t="shared" si="12"/>
        <v>0</v>
      </c>
      <c r="AG37" s="137">
        <f t="shared" si="12"/>
        <v>0</v>
      </c>
      <c r="AH37" s="137">
        <f t="shared" si="12"/>
        <v>0</v>
      </c>
      <c r="AI37" s="137">
        <f t="shared" si="12"/>
        <v>0</v>
      </c>
      <c r="AJ37" s="137">
        <f t="shared" si="12"/>
        <v>0</v>
      </c>
      <c r="AK37" s="136">
        <f ca="1">IF(AND(AND($AK$3&lt;=B37,B37&lt;=$AK$1),B37&lt;&gt;""),1,0)</f>
        <v>1</v>
      </c>
      <c r="AL37" s="136">
        <f>IF(OR(F37="工事・メンテ（共用可）",F37="要調整"),0.5,IF(F37="ヘリ訓練日",0.4,1))</f>
        <v>1</v>
      </c>
      <c r="AM37" s="136">
        <v>1</v>
      </c>
    </row>
    <row r="38" spans="1:39" ht="56.25">
      <c r="A38" s="149">
        <v>321</v>
      </c>
      <c r="B38" s="150">
        <v>46405</v>
      </c>
      <c r="C38" s="156">
        <v>0</v>
      </c>
      <c r="D38" s="156">
        <v>24</v>
      </c>
      <c r="E38" s="152" t="s">
        <v>52</v>
      </c>
      <c r="F38" s="151" t="s">
        <v>95</v>
      </c>
      <c r="G38" s="205" t="s">
        <v>1</v>
      </c>
      <c r="H38" s="138" t="str">
        <f>IF(OR(G38="中止",G38="取消"),"998",IF(ISNA(MATCH($E38,施設情報!$B$2:$B$96,0)),"999",INDEX(施設情報!$C$2:$C$96,MATCH($E38,施設情報!$B$2:$B$96,0))))</f>
        <v>024</v>
      </c>
      <c r="I38" s="139">
        <f t="shared" si="13"/>
        <v>46405</v>
      </c>
      <c r="J38" s="137" t="str">
        <f t="shared" si="14"/>
        <v>024-46405</v>
      </c>
      <c r="K38" s="137">
        <f t="shared" si="15"/>
        <v>0</v>
      </c>
      <c r="L38" s="137">
        <f t="shared" si="16"/>
        <v>1</v>
      </c>
      <c r="M38" s="137">
        <f t="shared" si="11"/>
        <v>100</v>
      </c>
      <c r="N38" s="137">
        <f t="shared" si="11"/>
        <v>100</v>
      </c>
      <c r="O38" s="137">
        <f t="shared" si="11"/>
        <v>100</v>
      </c>
      <c r="P38" s="137">
        <f t="shared" si="11"/>
        <v>100</v>
      </c>
      <c r="Q38" s="137">
        <f t="shared" si="11"/>
        <v>100</v>
      </c>
      <c r="R38" s="137">
        <f t="shared" si="11"/>
        <v>100</v>
      </c>
      <c r="S38" s="137">
        <f t="shared" si="11"/>
        <v>100</v>
      </c>
      <c r="T38" s="137">
        <f t="shared" si="11"/>
        <v>100</v>
      </c>
      <c r="U38" s="137">
        <f t="shared" si="11"/>
        <v>100</v>
      </c>
      <c r="V38" s="137">
        <f t="shared" si="11"/>
        <v>100</v>
      </c>
      <c r="W38" s="137">
        <f t="shared" si="12"/>
        <v>100</v>
      </c>
      <c r="X38" s="137">
        <f t="shared" si="12"/>
        <v>100</v>
      </c>
      <c r="Y38" s="137">
        <f t="shared" si="12"/>
        <v>100</v>
      </c>
      <c r="Z38" s="137">
        <f t="shared" si="12"/>
        <v>100</v>
      </c>
      <c r="AA38" s="137">
        <f t="shared" si="12"/>
        <v>100</v>
      </c>
      <c r="AB38" s="137">
        <f t="shared" si="12"/>
        <v>100</v>
      </c>
      <c r="AC38" s="137">
        <f t="shared" si="12"/>
        <v>100</v>
      </c>
      <c r="AD38" s="137">
        <f t="shared" si="12"/>
        <v>100</v>
      </c>
      <c r="AE38" s="137">
        <f t="shared" si="12"/>
        <v>100</v>
      </c>
      <c r="AF38" s="137">
        <f t="shared" si="12"/>
        <v>100</v>
      </c>
      <c r="AG38" s="137">
        <f t="shared" si="12"/>
        <v>100</v>
      </c>
      <c r="AH38" s="137">
        <f t="shared" si="12"/>
        <v>100</v>
      </c>
      <c r="AI38" s="137">
        <f t="shared" si="12"/>
        <v>100</v>
      </c>
      <c r="AJ38" s="137">
        <f t="shared" si="12"/>
        <v>100</v>
      </c>
      <c r="AK38" s="136">
        <f ca="1">IF(AND(AND($AK$3&lt;=B38,B38&lt;=$AK$1),B38&lt;&gt;""),1,0)</f>
        <v>1</v>
      </c>
      <c r="AL38" s="136">
        <f>IF(OR(F38="工事・メンテ（共用可）",F38="要調整"),0.5,IF(F38="ヘリ訓練日",0.4,1))</f>
        <v>1</v>
      </c>
      <c r="AM38" s="136">
        <v>1</v>
      </c>
    </row>
    <row r="39" spans="1:39" ht="37.5">
      <c r="A39" s="149">
        <v>394</v>
      </c>
      <c r="B39" s="150">
        <v>46405</v>
      </c>
      <c r="C39" s="156">
        <v>9</v>
      </c>
      <c r="D39" s="156">
        <v>17</v>
      </c>
      <c r="E39" s="152" t="s">
        <v>87</v>
      </c>
      <c r="F39" s="147" t="s">
        <v>493</v>
      </c>
      <c r="G39" s="205" t="s">
        <v>1</v>
      </c>
      <c r="H39" s="138" t="str">
        <f>IF(OR(G39="中止",G39="取消"),"998",IF(ISNA(MATCH($E39,施設情報!$B$2:$B$96,0)),"999",INDEX(施設情報!$C$2:$C$96,MATCH($E39,施設情報!$B$2:$B$96,0))))</f>
        <v>063</v>
      </c>
      <c r="I39" s="139">
        <f t="shared" si="13"/>
        <v>46405</v>
      </c>
      <c r="J39" s="137" t="str">
        <f t="shared" si="14"/>
        <v>063-46405</v>
      </c>
      <c r="K39" s="137">
        <f t="shared" si="15"/>
        <v>0.375</v>
      </c>
      <c r="L39" s="137">
        <f t="shared" si="16"/>
        <v>0.70833333333333337</v>
      </c>
      <c r="M39" s="137">
        <f t="shared" si="11"/>
        <v>0</v>
      </c>
      <c r="N39" s="137">
        <f t="shared" si="11"/>
        <v>0</v>
      </c>
      <c r="O39" s="137">
        <f t="shared" si="11"/>
        <v>0</v>
      </c>
      <c r="P39" s="137">
        <f t="shared" si="11"/>
        <v>0</v>
      </c>
      <c r="Q39" s="137">
        <f t="shared" si="11"/>
        <v>0</v>
      </c>
      <c r="R39" s="137">
        <f t="shared" si="11"/>
        <v>0</v>
      </c>
      <c r="S39" s="137">
        <f t="shared" si="11"/>
        <v>0</v>
      </c>
      <c r="T39" s="137">
        <f t="shared" si="11"/>
        <v>0</v>
      </c>
      <c r="U39" s="137">
        <f t="shared" si="11"/>
        <v>0</v>
      </c>
      <c r="V39" s="137">
        <f t="shared" si="11"/>
        <v>100</v>
      </c>
      <c r="W39" s="137">
        <f t="shared" si="12"/>
        <v>100</v>
      </c>
      <c r="X39" s="137">
        <f t="shared" si="12"/>
        <v>100</v>
      </c>
      <c r="Y39" s="137">
        <f t="shared" si="12"/>
        <v>100</v>
      </c>
      <c r="Z39" s="137">
        <f t="shared" si="12"/>
        <v>100</v>
      </c>
      <c r="AA39" s="137">
        <f t="shared" si="12"/>
        <v>100</v>
      </c>
      <c r="AB39" s="137">
        <f t="shared" si="12"/>
        <v>100</v>
      </c>
      <c r="AC39" s="137">
        <f t="shared" si="12"/>
        <v>100</v>
      </c>
      <c r="AD39" s="137">
        <f t="shared" si="12"/>
        <v>0</v>
      </c>
      <c r="AE39" s="137">
        <f t="shared" si="12"/>
        <v>0</v>
      </c>
      <c r="AF39" s="137">
        <f t="shared" si="12"/>
        <v>0</v>
      </c>
      <c r="AG39" s="137">
        <f t="shared" si="12"/>
        <v>0</v>
      </c>
      <c r="AH39" s="137">
        <f t="shared" si="12"/>
        <v>0</v>
      </c>
      <c r="AI39" s="137">
        <f t="shared" si="12"/>
        <v>0</v>
      </c>
      <c r="AJ39" s="137">
        <f t="shared" si="12"/>
        <v>0</v>
      </c>
      <c r="AK39" s="136">
        <f ca="1">IF(AND(AND($AK$3&lt;=B39,B39&lt;=$AK$1),B39&lt;&gt;""),1,0)</f>
        <v>1</v>
      </c>
      <c r="AL39" s="136">
        <f>IF(OR(F39="工事・メンテ（共用可）",F39="要調整"),0.5,IF(F39="ヘリ訓練日",0.4,1))</f>
        <v>1</v>
      </c>
      <c r="AM39" s="136">
        <v>1</v>
      </c>
    </row>
    <row r="40" spans="1:39" ht="37.5">
      <c r="A40" s="149">
        <v>395</v>
      </c>
      <c r="B40" s="150">
        <v>46405</v>
      </c>
      <c r="C40" s="156">
        <v>9</v>
      </c>
      <c r="D40" s="156">
        <v>17</v>
      </c>
      <c r="E40" s="152" t="s">
        <v>88</v>
      </c>
      <c r="F40" s="147" t="s">
        <v>493</v>
      </c>
      <c r="G40" s="205" t="s">
        <v>1</v>
      </c>
      <c r="H40" s="138" t="str">
        <f>IF(OR(G40="中止",G40="取消"),"998",IF(ISNA(MATCH($E40,施設情報!$B$2:$B$96,0)),"999",INDEX(施設情報!$C$2:$C$96,MATCH($E40,施設情報!$B$2:$B$96,0))))</f>
        <v>064</v>
      </c>
      <c r="I40" s="139">
        <f t="shared" si="13"/>
        <v>46405</v>
      </c>
      <c r="J40" s="137" t="str">
        <f t="shared" si="14"/>
        <v>064-46405</v>
      </c>
      <c r="K40" s="137">
        <f t="shared" si="15"/>
        <v>0.375</v>
      </c>
      <c r="L40" s="137">
        <f t="shared" si="16"/>
        <v>0.70833333333333337</v>
      </c>
      <c r="M40" s="137">
        <f t="shared" si="11"/>
        <v>0</v>
      </c>
      <c r="N40" s="137">
        <f t="shared" si="11"/>
        <v>0</v>
      </c>
      <c r="O40" s="137">
        <f t="shared" si="11"/>
        <v>0</v>
      </c>
      <c r="P40" s="137">
        <f t="shared" si="11"/>
        <v>0</v>
      </c>
      <c r="Q40" s="137">
        <f t="shared" si="11"/>
        <v>0</v>
      </c>
      <c r="R40" s="137">
        <f t="shared" si="11"/>
        <v>0</v>
      </c>
      <c r="S40" s="137">
        <f t="shared" si="11"/>
        <v>0</v>
      </c>
      <c r="T40" s="137">
        <f t="shared" si="11"/>
        <v>0</v>
      </c>
      <c r="U40" s="137">
        <f t="shared" si="11"/>
        <v>0</v>
      </c>
      <c r="V40" s="137">
        <f t="shared" si="11"/>
        <v>100</v>
      </c>
      <c r="W40" s="137">
        <f t="shared" si="12"/>
        <v>100</v>
      </c>
      <c r="X40" s="137">
        <f t="shared" si="12"/>
        <v>100</v>
      </c>
      <c r="Y40" s="137">
        <f t="shared" si="12"/>
        <v>100</v>
      </c>
      <c r="Z40" s="137">
        <f t="shared" si="12"/>
        <v>100</v>
      </c>
      <c r="AA40" s="137">
        <f t="shared" si="12"/>
        <v>100</v>
      </c>
      <c r="AB40" s="137">
        <f t="shared" si="12"/>
        <v>100</v>
      </c>
      <c r="AC40" s="137">
        <f t="shared" si="12"/>
        <v>100</v>
      </c>
      <c r="AD40" s="137">
        <f t="shared" si="12"/>
        <v>0</v>
      </c>
      <c r="AE40" s="137">
        <f t="shared" si="12"/>
        <v>0</v>
      </c>
      <c r="AF40" s="137">
        <f t="shared" si="12"/>
        <v>0</v>
      </c>
      <c r="AG40" s="137">
        <f t="shared" si="12"/>
        <v>0</v>
      </c>
      <c r="AH40" s="137">
        <f t="shared" si="12"/>
        <v>0</v>
      </c>
      <c r="AI40" s="137">
        <f t="shared" si="12"/>
        <v>0</v>
      </c>
      <c r="AJ40" s="137">
        <f t="shared" si="12"/>
        <v>0</v>
      </c>
      <c r="AK40" s="136">
        <f ca="1">IF(AND(AND($AK$3&lt;=B40,B40&lt;=$AK$1),B40&lt;&gt;""),1,0)</f>
        <v>1</v>
      </c>
      <c r="AL40" s="136">
        <f>IF(OR(F40="工事・メンテ（共用可）",F40="要調整"),0.5,IF(F40="ヘリ訓練日",0.4,1))</f>
        <v>1</v>
      </c>
      <c r="AM40" s="136">
        <v>1</v>
      </c>
    </row>
    <row r="41" spans="1:39" ht="54">
      <c r="A41" s="149">
        <v>396</v>
      </c>
      <c r="B41" s="150">
        <v>46405</v>
      </c>
      <c r="C41" s="156">
        <v>9</v>
      </c>
      <c r="D41" s="156">
        <v>17</v>
      </c>
      <c r="E41" s="152" t="s">
        <v>38</v>
      </c>
      <c r="F41" s="151" t="s">
        <v>491</v>
      </c>
      <c r="G41" s="154" t="s">
        <v>492</v>
      </c>
      <c r="H41" s="138" t="str">
        <f>IF(OR(G41="中止",G41="取消"),"998",IF(ISNA(MATCH($E41,施設情報!$B$2:$B$96,0)),"999",INDEX(施設情報!$C$2:$C$96,MATCH($E41,施設情報!$B$2:$B$96,0))))</f>
        <v>002</v>
      </c>
      <c r="I41" s="139">
        <f t="shared" si="13"/>
        <v>46405</v>
      </c>
      <c r="J41" s="137" t="str">
        <f t="shared" si="14"/>
        <v>002-46405</v>
      </c>
      <c r="K41" s="137">
        <f t="shared" si="15"/>
        <v>0.375</v>
      </c>
      <c r="L41" s="137">
        <f t="shared" si="16"/>
        <v>0.70833333333333337</v>
      </c>
      <c r="M41" s="137">
        <f t="shared" si="11"/>
        <v>0</v>
      </c>
      <c r="N41" s="137">
        <f t="shared" si="11"/>
        <v>0</v>
      </c>
      <c r="O41" s="137">
        <f t="shared" si="11"/>
        <v>0</v>
      </c>
      <c r="P41" s="137">
        <f t="shared" si="11"/>
        <v>0</v>
      </c>
      <c r="Q41" s="137">
        <f t="shared" si="11"/>
        <v>0</v>
      </c>
      <c r="R41" s="137">
        <f t="shared" si="11"/>
        <v>0</v>
      </c>
      <c r="S41" s="137">
        <f t="shared" si="11"/>
        <v>0</v>
      </c>
      <c r="T41" s="137">
        <f t="shared" si="11"/>
        <v>0</v>
      </c>
      <c r="U41" s="137">
        <f t="shared" si="11"/>
        <v>0</v>
      </c>
      <c r="V41" s="137">
        <f t="shared" si="11"/>
        <v>100</v>
      </c>
      <c r="W41" s="137">
        <f t="shared" si="12"/>
        <v>100</v>
      </c>
      <c r="X41" s="137">
        <f t="shared" si="12"/>
        <v>100</v>
      </c>
      <c r="Y41" s="137">
        <f t="shared" si="12"/>
        <v>100</v>
      </c>
      <c r="Z41" s="137">
        <f t="shared" si="12"/>
        <v>100</v>
      </c>
      <c r="AA41" s="137">
        <f t="shared" si="12"/>
        <v>100</v>
      </c>
      <c r="AB41" s="137">
        <f t="shared" si="12"/>
        <v>100</v>
      </c>
      <c r="AC41" s="137">
        <f t="shared" si="12"/>
        <v>100</v>
      </c>
      <c r="AD41" s="137">
        <f t="shared" si="12"/>
        <v>0</v>
      </c>
      <c r="AE41" s="137">
        <f t="shared" si="12"/>
        <v>0</v>
      </c>
      <c r="AF41" s="137">
        <f t="shared" si="12"/>
        <v>0</v>
      </c>
      <c r="AG41" s="137">
        <f t="shared" si="12"/>
        <v>0</v>
      </c>
      <c r="AH41" s="137">
        <f t="shared" si="12"/>
        <v>0</v>
      </c>
      <c r="AI41" s="137">
        <f t="shared" si="12"/>
        <v>0</v>
      </c>
      <c r="AJ41" s="137">
        <f t="shared" si="12"/>
        <v>0</v>
      </c>
      <c r="AK41" s="136">
        <f ca="1">IF(AND(AND($AK$3&lt;=B41,B41&lt;=$AK$1),B41&lt;&gt;""),1,0)</f>
        <v>1</v>
      </c>
      <c r="AL41" s="136">
        <f>IF(OR(F41="工事・メンテ（共用可）",F41="要調整"),0.5,IF(F41="ヘリ訓練日",0.4,1))</f>
        <v>1</v>
      </c>
      <c r="AM41" s="136">
        <v>1</v>
      </c>
    </row>
    <row r="42" spans="1:39" ht="56.25">
      <c r="A42" s="149">
        <v>397</v>
      </c>
      <c r="B42" s="150">
        <v>46405</v>
      </c>
      <c r="C42" s="156">
        <v>9</v>
      </c>
      <c r="D42" s="156">
        <v>17</v>
      </c>
      <c r="E42" s="152" t="s">
        <v>31</v>
      </c>
      <c r="F42" s="151" t="s">
        <v>491</v>
      </c>
      <c r="G42" s="154" t="s">
        <v>492</v>
      </c>
      <c r="H42" s="138" t="str">
        <f>IF(OR(G42="中止",G42="取消"),"998",IF(ISNA(MATCH($E42,施設情報!$B$2:$B$96,0)),"999",INDEX(施設情報!$C$2:$C$96,MATCH($E42,施設情報!$B$2:$B$96,0))))</f>
        <v>025</v>
      </c>
      <c r="I42" s="139">
        <f t="shared" si="13"/>
        <v>46405</v>
      </c>
      <c r="J42" s="137" t="str">
        <f t="shared" si="14"/>
        <v>025-46405</v>
      </c>
      <c r="K42" s="137">
        <f t="shared" si="15"/>
        <v>0.375</v>
      </c>
      <c r="L42" s="137">
        <f t="shared" si="16"/>
        <v>0.70833333333333337</v>
      </c>
      <c r="M42" s="137">
        <f t="shared" si="11"/>
        <v>0</v>
      </c>
      <c r="N42" s="137">
        <f t="shared" si="11"/>
        <v>0</v>
      </c>
      <c r="O42" s="137">
        <f t="shared" si="11"/>
        <v>0</v>
      </c>
      <c r="P42" s="137">
        <f t="shared" si="11"/>
        <v>0</v>
      </c>
      <c r="Q42" s="137">
        <f t="shared" si="11"/>
        <v>0</v>
      </c>
      <c r="R42" s="137">
        <f t="shared" si="11"/>
        <v>0</v>
      </c>
      <c r="S42" s="137">
        <f t="shared" si="11"/>
        <v>0</v>
      </c>
      <c r="T42" s="137">
        <f t="shared" si="11"/>
        <v>0</v>
      </c>
      <c r="U42" s="137">
        <f t="shared" si="11"/>
        <v>0</v>
      </c>
      <c r="V42" s="137">
        <f t="shared" si="11"/>
        <v>100</v>
      </c>
      <c r="W42" s="137">
        <f t="shared" si="12"/>
        <v>100</v>
      </c>
      <c r="X42" s="137">
        <f t="shared" si="12"/>
        <v>100</v>
      </c>
      <c r="Y42" s="137">
        <f t="shared" si="12"/>
        <v>100</v>
      </c>
      <c r="Z42" s="137">
        <f t="shared" si="12"/>
        <v>100</v>
      </c>
      <c r="AA42" s="137">
        <f t="shared" si="12"/>
        <v>100</v>
      </c>
      <c r="AB42" s="137">
        <f t="shared" si="12"/>
        <v>100</v>
      </c>
      <c r="AC42" s="137">
        <f t="shared" si="12"/>
        <v>100</v>
      </c>
      <c r="AD42" s="137">
        <f t="shared" si="12"/>
        <v>0</v>
      </c>
      <c r="AE42" s="137">
        <f t="shared" si="12"/>
        <v>0</v>
      </c>
      <c r="AF42" s="137">
        <f t="shared" si="12"/>
        <v>0</v>
      </c>
      <c r="AG42" s="137">
        <f t="shared" si="12"/>
        <v>0</v>
      </c>
      <c r="AH42" s="137">
        <f t="shared" si="12"/>
        <v>0</v>
      </c>
      <c r="AI42" s="137">
        <f t="shared" si="12"/>
        <v>0</v>
      </c>
      <c r="AJ42" s="137">
        <f t="shared" si="12"/>
        <v>0</v>
      </c>
      <c r="AK42" s="136">
        <f ca="1">IF(AND(AND($AK$3&lt;=B42,B42&lt;=$AK$1),B42&lt;&gt;""),1,0)</f>
        <v>1</v>
      </c>
      <c r="AL42" s="136">
        <f>IF(OR(F42="工事・メンテ（共用可）",F42="要調整"),0.5,IF(F42="ヘリ訓練日",0.4,1))</f>
        <v>1</v>
      </c>
      <c r="AM42" s="136">
        <v>1</v>
      </c>
    </row>
    <row r="43" spans="1:39" ht="37.5">
      <c r="A43" s="149">
        <v>398</v>
      </c>
      <c r="B43" s="150">
        <v>46405</v>
      </c>
      <c r="C43" s="156">
        <v>9</v>
      </c>
      <c r="D43" s="156">
        <v>17</v>
      </c>
      <c r="E43" s="152" t="s">
        <v>2</v>
      </c>
      <c r="F43" s="151" t="s">
        <v>491</v>
      </c>
      <c r="G43" s="154" t="s">
        <v>492</v>
      </c>
      <c r="H43" s="138" t="str">
        <f>IF(OR(G43="中止",G43="取消"),"998",IF(ISNA(MATCH($E43,施設情報!$B$2:$B$96,0)),"999",INDEX(施設情報!$C$2:$C$96,MATCH($E43,施設情報!$B$2:$B$96,0))))</f>
        <v>008</v>
      </c>
      <c r="I43" s="139">
        <f t="shared" si="13"/>
        <v>46405</v>
      </c>
      <c r="J43" s="137" t="str">
        <f t="shared" si="14"/>
        <v>008-46405</v>
      </c>
      <c r="K43" s="137">
        <f t="shared" si="15"/>
        <v>0.375</v>
      </c>
      <c r="L43" s="137">
        <f t="shared" si="16"/>
        <v>0.70833333333333337</v>
      </c>
      <c r="M43" s="137">
        <f t="shared" si="11"/>
        <v>0</v>
      </c>
      <c r="N43" s="137">
        <f t="shared" si="11"/>
        <v>0</v>
      </c>
      <c r="O43" s="137">
        <f t="shared" si="11"/>
        <v>0</v>
      </c>
      <c r="P43" s="137">
        <f t="shared" si="11"/>
        <v>0</v>
      </c>
      <c r="Q43" s="137">
        <f t="shared" si="11"/>
        <v>0</v>
      </c>
      <c r="R43" s="137">
        <f t="shared" si="11"/>
        <v>0</v>
      </c>
      <c r="S43" s="137">
        <f t="shared" si="11"/>
        <v>0</v>
      </c>
      <c r="T43" s="137">
        <f t="shared" si="11"/>
        <v>0</v>
      </c>
      <c r="U43" s="137">
        <f t="shared" si="11"/>
        <v>0</v>
      </c>
      <c r="V43" s="137">
        <f t="shared" si="11"/>
        <v>100</v>
      </c>
      <c r="W43" s="137">
        <f t="shared" si="12"/>
        <v>100</v>
      </c>
      <c r="X43" s="137">
        <f t="shared" si="12"/>
        <v>100</v>
      </c>
      <c r="Y43" s="137">
        <f t="shared" si="12"/>
        <v>100</v>
      </c>
      <c r="Z43" s="137">
        <f t="shared" si="12"/>
        <v>100</v>
      </c>
      <c r="AA43" s="137">
        <f t="shared" si="12"/>
        <v>100</v>
      </c>
      <c r="AB43" s="137">
        <f t="shared" si="12"/>
        <v>100</v>
      </c>
      <c r="AC43" s="137">
        <f t="shared" si="12"/>
        <v>100</v>
      </c>
      <c r="AD43" s="137">
        <f t="shared" si="12"/>
        <v>0</v>
      </c>
      <c r="AE43" s="137">
        <f t="shared" si="12"/>
        <v>0</v>
      </c>
      <c r="AF43" s="137">
        <f t="shared" si="12"/>
        <v>0</v>
      </c>
      <c r="AG43" s="137">
        <f t="shared" si="12"/>
        <v>0</v>
      </c>
      <c r="AH43" s="137">
        <f t="shared" si="12"/>
        <v>0</v>
      </c>
      <c r="AI43" s="137">
        <f t="shared" si="12"/>
        <v>0</v>
      </c>
      <c r="AJ43" s="137">
        <f t="shared" si="12"/>
        <v>0</v>
      </c>
      <c r="AK43" s="136">
        <f ca="1">IF(AND(AND($AK$3&lt;=B43,B43&lt;=$AK$1),B43&lt;&gt;""),1,0)</f>
        <v>1</v>
      </c>
      <c r="AL43" s="136">
        <f>IF(OR(F43="工事・メンテ（共用可）",F43="要調整"),0.5,IF(F43="ヘリ訓練日",0.4,1))</f>
        <v>1</v>
      </c>
      <c r="AM43" s="136">
        <v>1</v>
      </c>
    </row>
    <row r="44" spans="1:39" ht="72">
      <c r="A44" s="149">
        <v>126</v>
      </c>
      <c r="B44" s="150">
        <v>46406</v>
      </c>
      <c r="C44" s="156">
        <v>8</v>
      </c>
      <c r="D44" s="156">
        <v>12</v>
      </c>
      <c r="E44" s="152" t="s">
        <v>93</v>
      </c>
      <c r="F44" s="151" t="s">
        <v>95</v>
      </c>
      <c r="G44" s="154" t="s">
        <v>1</v>
      </c>
      <c r="H44" s="138" t="str">
        <f>IF(OR(G44="中止",G44="取消"),"998",IF(ISNA(MATCH($E44,施設情報!$B$2:$B$96,0)),"999",INDEX(施設情報!$C$2:$C$96,MATCH($E44,施設情報!$B$2:$B$96,0))))</f>
        <v>012</v>
      </c>
      <c r="I44" s="139">
        <f t="shared" si="13"/>
        <v>46406</v>
      </c>
      <c r="J44" s="137" t="str">
        <f t="shared" si="14"/>
        <v>012-46406</v>
      </c>
      <c r="K44" s="137">
        <f t="shared" si="15"/>
        <v>0.33333333333333331</v>
      </c>
      <c r="L44" s="137">
        <f t="shared" si="16"/>
        <v>0.5</v>
      </c>
      <c r="M44" s="137">
        <f t="shared" si="11"/>
        <v>0</v>
      </c>
      <c r="N44" s="137">
        <f t="shared" si="11"/>
        <v>0</v>
      </c>
      <c r="O44" s="137">
        <f t="shared" si="11"/>
        <v>0</v>
      </c>
      <c r="P44" s="137">
        <f t="shared" si="11"/>
        <v>0</v>
      </c>
      <c r="Q44" s="137">
        <f t="shared" si="11"/>
        <v>0</v>
      </c>
      <c r="R44" s="137">
        <f t="shared" si="11"/>
        <v>0</v>
      </c>
      <c r="S44" s="137">
        <f t="shared" si="11"/>
        <v>0</v>
      </c>
      <c r="T44" s="137">
        <f t="shared" si="11"/>
        <v>0</v>
      </c>
      <c r="U44" s="137">
        <f t="shared" si="11"/>
        <v>100</v>
      </c>
      <c r="V44" s="137">
        <f t="shared" si="11"/>
        <v>100</v>
      </c>
      <c r="W44" s="137">
        <f t="shared" si="12"/>
        <v>100</v>
      </c>
      <c r="X44" s="137">
        <f t="shared" si="12"/>
        <v>100</v>
      </c>
      <c r="Y44" s="137">
        <f t="shared" si="12"/>
        <v>0</v>
      </c>
      <c r="Z44" s="137">
        <f t="shared" si="12"/>
        <v>0</v>
      </c>
      <c r="AA44" s="137">
        <f t="shared" si="12"/>
        <v>0</v>
      </c>
      <c r="AB44" s="137">
        <f t="shared" si="12"/>
        <v>0</v>
      </c>
      <c r="AC44" s="137">
        <f t="shared" si="12"/>
        <v>0</v>
      </c>
      <c r="AD44" s="137">
        <f t="shared" si="12"/>
        <v>0</v>
      </c>
      <c r="AE44" s="137">
        <f t="shared" si="12"/>
        <v>0</v>
      </c>
      <c r="AF44" s="137">
        <f t="shared" si="12"/>
        <v>0</v>
      </c>
      <c r="AG44" s="137">
        <f t="shared" si="12"/>
        <v>0</v>
      </c>
      <c r="AH44" s="137">
        <f t="shared" si="12"/>
        <v>0</v>
      </c>
      <c r="AI44" s="137">
        <f t="shared" si="12"/>
        <v>0</v>
      </c>
      <c r="AJ44" s="137">
        <f t="shared" si="12"/>
        <v>0</v>
      </c>
      <c r="AK44" s="136">
        <f ca="1">IF(AND(AND($AK$3&lt;=B44,B44&lt;=$AK$1),B44&lt;&gt;""),1,0)</f>
        <v>1</v>
      </c>
      <c r="AL44" s="136">
        <f>IF(OR(F44="工事・メンテ（共用可）",F44="要調整"),0.5,IF(F44="ヘリ訓練日",0.4,1))</f>
        <v>1</v>
      </c>
      <c r="AM44" s="136">
        <v>1</v>
      </c>
    </row>
    <row r="45" spans="1:39" ht="75">
      <c r="A45" s="149">
        <v>127</v>
      </c>
      <c r="B45" s="150">
        <v>46406</v>
      </c>
      <c r="C45" s="156">
        <v>10</v>
      </c>
      <c r="D45" s="156">
        <v>14</v>
      </c>
      <c r="E45" s="152" t="s">
        <v>490</v>
      </c>
      <c r="F45" s="151" t="s">
        <v>0</v>
      </c>
      <c r="G45" s="154" t="s">
        <v>1</v>
      </c>
      <c r="H45" s="138" t="str">
        <f>IF(OR(G45="中止",G45="取消"),"998",IF(ISNA(MATCH($E45,施設情報!$B$2:$B$96,0)),"999",INDEX(施設情報!$C$2:$C$96,MATCH($E45,施設情報!$B$2:$B$96,0))))</f>
        <v>006</v>
      </c>
      <c r="I45" s="139">
        <f t="shared" si="13"/>
        <v>46406</v>
      </c>
      <c r="J45" s="137" t="str">
        <f t="shared" si="14"/>
        <v>006-46406</v>
      </c>
      <c r="K45" s="137">
        <f t="shared" si="15"/>
        <v>0.41666666666666669</v>
      </c>
      <c r="L45" s="137">
        <f t="shared" si="16"/>
        <v>0.58333333333333337</v>
      </c>
      <c r="M45" s="137">
        <f t="shared" ref="M45:V57" si="17">IF(AND(M$3&gt;=$K45,M$3&lt;$L45),100*$AM45,0)</f>
        <v>0</v>
      </c>
      <c r="N45" s="137">
        <f t="shared" si="17"/>
        <v>0</v>
      </c>
      <c r="O45" s="137">
        <f t="shared" si="17"/>
        <v>0</v>
      </c>
      <c r="P45" s="137">
        <f t="shared" si="17"/>
        <v>0</v>
      </c>
      <c r="Q45" s="137">
        <f t="shared" si="17"/>
        <v>0</v>
      </c>
      <c r="R45" s="137">
        <f t="shared" si="17"/>
        <v>0</v>
      </c>
      <c r="S45" s="137">
        <f t="shared" si="17"/>
        <v>0</v>
      </c>
      <c r="T45" s="137">
        <f t="shared" si="17"/>
        <v>0</v>
      </c>
      <c r="U45" s="137">
        <f t="shared" si="17"/>
        <v>0</v>
      </c>
      <c r="V45" s="137">
        <f t="shared" si="17"/>
        <v>0</v>
      </c>
      <c r="W45" s="137">
        <f t="shared" ref="W45:AJ57" si="18">IF(AND(W$3&gt;=$K45,W$3&lt;$L45),100*$AM45,0)</f>
        <v>100</v>
      </c>
      <c r="X45" s="137">
        <f t="shared" si="18"/>
        <v>100</v>
      </c>
      <c r="Y45" s="137">
        <f t="shared" si="18"/>
        <v>100</v>
      </c>
      <c r="Z45" s="137">
        <f t="shared" si="18"/>
        <v>100</v>
      </c>
      <c r="AA45" s="137">
        <f t="shared" si="18"/>
        <v>0</v>
      </c>
      <c r="AB45" s="137">
        <f t="shared" si="18"/>
        <v>0</v>
      </c>
      <c r="AC45" s="137">
        <f t="shared" si="18"/>
        <v>0</v>
      </c>
      <c r="AD45" s="137">
        <f t="shared" si="18"/>
        <v>0</v>
      </c>
      <c r="AE45" s="137">
        <f t="shared" si="18"/>
        <v>0</v>
      </c>
      <c r="AF45" s="137">
        <f t="shared" si="18"/>
        <v>0</v>
      </c>
      <c r="AG45" s="137">
        <f t="shared" si="18"/>
        <v>0</v>
      </c>
      <c r="AH45" s="137">
        <f t="shared" si="18"/>
        <v>0</v>
      </c>
      <c r="AI45" s="137">
        <f t="shared" si="18"/>
        <v>0</v>
      </c>
      <c r="AJ45" s="137">
        <f t="shared" si="18"/>
        <v>0</v>
      </c>
      <c r="AK45" s="136">
        <f ca="1">IF(AND(AND($AK$3&lt;=B45,B45&lt;=$AK$1),B45&lt;&gt;""),1,0)</f>
        <v>1</v>
      </c>
      <c r="AL45" s="136">
        <f>IF(OR(F45="工事・メンテ（共用可）",F45="要調整"),0.5,IF(F45="ヘリ訓練日",0.4,1))</f>
        <v>1</v>
      </c>
      <c r="AM45" s="136">
        <v>1</v>
      </c>
    </row>
    <row r="46" spans="1:39" ht="37.5">
      <c r="A46" s="149">
        <v>128</v>
      </c>
      <c r="B46" s="150">
        <v>46406</v>
      </c>
      <c r="C46" s="156">
        <v>10</v>
      </c>
      <c r="D46" s="156">
        <v>14</v>
      </c>
      <c r="E46" s="152" t="s">
        <v>2</v>
      </c>
      <c r="F46" s="151" t="s">
        <v>0</v>
      </c>
      <c r="G46" s="154" t="s">
        <v>1</v>
      </c>
      <c r="H46" s="138" t="str">
        <f>IF(OR(G46="中止",G46="取消"),"998",IF(ISNA(MATCH($E46,施設情報!$B$2:$B$96,0)),"999",INDEX(施設情報!$C$2:$C$96,MATCH($E46,施設情報!$B$2:$B$96,0))))</f>
        <v>008</v>
      </c>
      <c r="I46" s="139">
        <f t="shared" si="13"/>
        <v>46406</v>
      </c>
      <c r="J46" s="137" t="str">
        <f t="shared" si="14"/>
        <v>008-46406</v>
      </c>
      <c r="K46" s="137">
        <f t="shared" si="15"/>
        <v>0.41666666666666669</v>
      </c>
      <c r="L46" s="137">
        <f t="shared" si="16"/>
        <v>0.58333333333333337</v>
      </c>
      <c r="M46" s="137">
        <f t="shared" si="17"/>
        <v>0</v>
      </c>
      <c r="N46" s="137">
        <f t="shared" si="17"/>
        <v>0</v>
      </c>
      <c r="O46" s="137">
        <f t="shared" si="17"/>
        <v>0</v>
      </c>
      <c r="P46" s="137">
        <f t="shared" si="17"/>
        <v>0</v>
      </c>
      <c r="Q46" s="137">
        <f t="shared" si="17"/>
        <v>0</v>
      </c>
      <c r="R46" s="137">
        <f t="shared" si="17"/>
        <v>0</v>
      </c>
      <c r="S46" s="137">
        <f t="shared" si="17"/>
        <v>0</v>
      </c>
      <c r="T46" s="137">
        <f t="shared" si="17"/>
        <v>0</v>
      </c>
      <c r="U46" s="137">
        <f t="shared" si="17"/>
        <v>0</v>
      </c>
      <c r="V46" s="137">
        <f t="shared" si="17"/>
        <v>0</v>
      </c>
      <c r="W46" s="137">
        <f t="shared" si="18"/>
        <v>100</v>
      </c>
      <c r="X46" s="137">
        <f t="shared" si="18"/>
        <v>100</v>
      </c>
      <c r="Y46" s="137">
        <f t="shared" si="18"/>
        <v>100</v>
      </c>
      <c r="Z46" s="137">
        <f t="shared" si="18"/>
        <v>100</v>
      </c>
      <c r="AA46" s="137">
        <f t="shared" si="18"/>
        <v>0</v>
      </c>
      <c r="AB46" s="137">
        <f t="shared" si="18"/>
        <v>0</v>
      </c>
      <c r="AC46" s="137">
        <f t="shared" si="18"/>
        <v>0</v>
      </c>
      <c r="AD46" s="137">
        <f t="shared" si="18"/>
        <v>0</v>
      </c>
      <c r="AE46" s="137">
        <f t="shared" si="18"/>
        <v>0</v>
      </c>
      <c r="AF46" s="137">
        <f t="shared" si="18"/>
        <v>0</v>
      </c>
      <c r="AG46" s="137">
        <f t="shared" si="18"/>
        <v>0</v>
      </c>
      <c r="AH46" s="137">
        <f t="shared" si="18"/>
        <v>0</v>
      </c>
      <c r="AI46" s="137">
        <f t="shared" si="18"/>
        <v>0</v>
      </c>
      <c r="AJ46" s="137">
        <f t="shared" si="18"/>
        <v>0</v>
      </c>
      <c r="AK46" s="136">
        <f ca="1">IF(AND(AND($AK$3&lt;=B46,B46&lt;=$AK$1),B46&lt;&gt;""),1,0)</f>
        <v>1</v>
      </c>
      <c r="AL46" s="136">
        <f>IF(OR(F46="工事・メンテ（共用可）",F46="要調整"),0.5,IF(F46="ヘリ訓練日",0.4,1))</f>
        <v>1</v>
      </c>
      <c r="AM46" s="136">
        <v>1</v>
      </c>
    </row>
    <row r="47" spans="1:39" ht="56.25">
      <c r="A47" s="149">
        <v>129</v>
      </c>
      <c r="B47" s="150">
        <v>46406</v>
      </c>
      <c r="C47" s="156">
        <v>10</v>
      </c>
      <c r="D47" s="156">
        <v>14</v>
      </c>
      <c r="E47" s="152" t="s">
        <v>53</v>
      </c>
      <c r="F47" s="151" t="s">
        <v>0</v>
      </c>
      <c r="G47" s="154" t="s">
        <v>1</v>
      </c>
      <c r="H47" s="138" t="str">
        <f>IF(OR(G47="中止",G47="取消"),"998",IF(ISNA(MATCH($E47,施設情報!$B$2:$B$96,0)),"999",INDEX(施設情報!$C$2:$C$96,MATCH($E47,施設情報!$B$2:$B$96,0))))</f>
        <v>026</v>
      </c>
      <c r="I47" s="139">
        <f t="shared" si="13"/>
        <v>46406</v>
      </c>
      <c r="J47" s="137" t="str">
        <f t="shared" si="14"/>
        <v>026-46406</v>
      </c>
      <c r="K47" s="137">
        <f t="shared" si="15"/>
        <v>0.41666666666666669</v>
      </c>
      <c r="L47" s="137">
        <f t="shared" si="16"/>
        <v>0.58333333333333337</v>
      </c>
      <c r="M47" s="137">
        <f t="shared" si="17"/>
        <v>0</v>
      </c>
      <c r="N47" s="137">
        <f t="shared" si="17"/>
        <v>0</v>
      </c>
      <c r="O47" s="137">
        <f t="shared" si="17"/>
        <v>0</v>
      </c>
      <c r="P47" s="137">
        <f t="shared" si="17"/>
        <v>0</v>
      </c>
      <c r="Q47" s="137">
        <f t="shared" si="17"/>
        <v>0</v>
      </c>
      <c r="R47" s="137">
        <f t="shared" si="17"/>
        <v>0</v>
      </c>
      <c r="S47" s="137">
        <f t="shared" si="17"/>
        <v>0</v>
      </c>
      <c r="T47" s="137">
        <f t="shared" si="17"/>
        <v>0</v>
      </c>
      <c r="U47" s="137">
        <f t="shared" si="17"/>
        <v>0</v>
      </c>
      <c r="V47" s="137">
        <f t="shared" si="17"/>
        <v>0</v>
      </c>
      <c r="W47" s="137">
        <f t="shared" si="18"/>
        <v>100</v>
      </c>
      <c r="X47" s="137">
        <f t="shared" si="18"/>
        <v>100</v>
      </c>
      <c r="Y47" s="137">
        <f t="shared" si="18"/>
        <v>100</v>
      </c>
      <c r="Z47" s="137">
        <f t="shared" si="18"/>
        <v>100</v>
      </c>
      <c r="AA47" s="137">
        <f t="shared" si="18"/>
        <v>0</v>
      </c>
      <c r="AB47" s="137">
        <f t="shared" si="18"/>
        <v>0</v>
      </c>
      <c r="AC47" s="137">
        <f t="shared" si="18"/>
        <v>0</v>
      </c>
      <c r="AD47" s="137">
        <f t="shared" si="18"/>
        <v>0</v>
      </c>
      <c r="AE47" s="137">
        <f t="shared" si="18"/>
        <v>0</v>
      </c>
      <c r="AF47" s="137">
        <f t="shared" si="18"/>
        <v>0</v>
      </c>
      <c r="AG47" s="137">
        <f t="shared" si="18"/>
        <v>0</v>
      </c>
      <c r="AH47" s="137">
        <f t="shared" si="18"/>
        <v>0</v>
      </c>
      <c r="AI47" s="137">
        <f t="shared" si="18"/>
        <v>0</v>
      </c>
      <c r="AJ47" s="137">
        <f t="shared" si="18"/>
        <v>0</v>
      </c>
      <c r="AK47" s="136">
        <f ca="1">IF(AND(AND($AK$3&lt;=B47,B47&lt;=$AK$1),B47&lt;&gt;""),1,0)</f>
        <v>1</v>
      </c>
      <c r="AL47" s="136">
        <f>IF(OR(F47="工事・メンテ（共用可）",F47="要調整"),0.5,IF(F47="ヘリ訓練日",0.4,1))</f>
        <v>1</v>
      </c>
      <c r="AM47" s="136">
        <v>1</v>
      </c>
    </row>
    <row r="48" spans="1:39" ht="56.25">
      <c r="A48" s="149">
        <v>130</v>
      </c>
      <c r="B48" s="150">
        <v>46406</v>
      </c>
      <c r="C48" s="156">
        <v>10</v>
      </c>
      <c r="D48" s="156">
        <v>14</v>
      </c>
      <c r="E48" s="152" t="s">
        <v>3</v>
      </c>
      <c r="F48" s="151" t="s">
        <v>0</v>
      </c>
      <c r="G48" s="154" t="s">
        <v>1</v>
      </c>
      <c r="H48" s="138" t="str">
        <f>IF(OR(G48="中止",G48="取消"),"998",IF(ISNA(MATCH($E48,施設情報!$B$2:$B$96,0)),"999",INDEX(施設情報!$C$2:$C$96,MATCH($E48,施設情報!$B$2:$B$96,0))))</f>
        <v>025</v>
      </c>
      <c r="I48" s="139">
        <f t="shared" si="13"/>
        <v>46406</v>
      </c>
      <c r="J48" s="137" t="str">
        <f t="shared" si="14"/>
        <v>025-46406</v>
      </c>
      <c r="K48" s="137">
        <f t="shared" si="15"/>
        <v>0.41666666666666669</v>
      </c>
      <c r="L48" s="137">
        <f t="shared" si="16"/>
        <v>0.58333333333333337</v>
      </c>
      <c r="M48" s="137">
        <f t="shared" si="17"/>
        <v>0</v>
      </c>
      <c r="N48" s="137">
        <f t="shared" si="17"/>
        <v>0</v>
      </c>
      <c r="O48" s="137">
        <f t="shared" si="17"/>
        <v>0</v>
      </c>
      <c r="P48" s="137">
        <f t="shared" si="17"/>
        <v>0</v>
      </c>
      <c r="Q48" s="137">
        <f t="shared" si="17"/>
        <v>0</v>
      </c>
      <c r="R48" s="137">
        <f t="shared" si="17"/>
        <v>0</v>
      </c>
      <c r="S48" s="137">
        <f t="shared" si="17"/>
        <v>0</v>
      </c>
      <c r="T48" s="137">
        <f t="shared" si="17"/>
        <v>0</v>
      </c>
      <c r="U48" s="137">
        <f t="shared" si="17"/>
        <v>0</v>
      </c>
      <c r="V48" s="137">
        <f t="shared" si="17"/>
        <v>0</v>
      </c>
      <c r="W48" s="137">
        <f t="shared" si="18"/>
        <v>100</v>
      </c>
      <c r="X48" s="137">
        <f t="shared" si="18"/>
        <v>100</v>
      </c>
      <c r="Y48" s="137">
        <f t="shared" si="18"/>
        <v>100</v>
      </c>
      <c r="Z48" s="137">
        <f t="shared" si="18"/>
        <v>100</v>
      </c>
      <c r="AA48" s="137">
        <f t="shared" si="18"/>
        <v>0</v>
      </c>
      <c r="AB48" s="137">
        <f t="shared" si="18"/>
        <v>0</v>
      </c>
      <c r="AC48" s="137">
        <f t="shared" si="18"/>
        <v>0</v>
      </c>
      <c r="AD48" s="137">
        <f t="shared" si="18"/>
        <v>0</v>
      </c>
      <c r="AE48" s="137">
        <f t="shared" si="18"/>
        <v>0</v>
      </c>
      <c r="AF48" s="137">
        <f t="shared" si="18"/>
        <v>0</v>
      </c>
      <c r="AG48" s="137">
        <f t="shared" si="18"/>
        <v>0</v>
      </c>
      <c r="AH48" s="137">
        <f t="shared" si="18"/>
        <v>0</v>
      </c>
      <c r="AI48" s="137">
        <f t="shared" si="18"/>
        <v>0</v>
      </c>
      <c r="AJ48" s="137">
        <f t="shared" si="18"/>
        <v>0</v>
      </c>
      <c r="AK48" s="136">
        <f ca="1">IF(AND(AND($AK$3&lt;=B48,B48&lt;=$AK$1),B48&lt;&gt;""),1,0)</f>
        <v>1</v>
      </c>
      <c r="AL48" s="136">
        <f>IF(OR(F48="工事・メンテ（共用可）",F48="要調整"),0.5,IF(F48="ヘリ訓練日",0.4,1))</f>
        <v>1</v>
      </c>
      <c r="AM48" s="136">
        <v>1</v>
      </c>
    </row>
    <row r="49" spans="1:39" ht="56.25">
      <c r="A49" s="149">
        <v>322</v>
      </c>
      <c r="B49" s="150">
        <v>46406</v>
      </c>
      <c r="C49" s="156">
        <v>0</v>
      </c>
      <c r="D49" s="156">
        <v>24</v>
      </c>
      <c r="E49" s="152" t="s">
        <v>52</v>
      </c>
      <c r="F49" s="151" t="s">
        <v>95</v>
      </c>
      <c r="G49" s="205" t="s">
        <v>1</v>
      </c>
      <c r="H49" s="138" t="str">
        <f>IF(OR(G49="中止",G49="取消"),"998",IF(ISNA(MATCH($E49,施設情報!$B$2:$B$96,0)),"999",INDEX(施設情報!$C$2:$C$96,MATCH($E49,施設情報!$B$2:$B$96,0))))</f>
        <v>024</v>
      </c>
      <c r="I49" s="139">
        <f t="shared" si="13"/>
        <v>46406</v>
      </c>
      <c r="J49" s="137" t="str">
        <f t="shared" si="14"/>
        <v>024-46406</v>
      </c>
      <c r="K49" s="137">
        <f t="shared" si="15"/>
        <v>0</v>
      </c>
      <c r="L49" s="137">
        <f t="shared" si="16"/>
        <v>1</v>
      </c>
      <c r="M49" s="137">
        <f t="shared" si="17"/>
        <v>100</v>
      </c>
      <c r="N49" s="137">
        <f t="shared" si="17"/>
        <v>100</v>
      </c>
      <c r="O49" s="137">
        <f t="shared" si="17"/>
        <v>100</v>
      </c>
      <c r="P49" s="137">
        <f t="shared" si="17"/>
        <v>100</v>
      </c>
      <c r="Q49" s="137">
        <f t="shared" si="17"/>
        <v>100</v>
      </c>
      <c r="R49" s="137">
        <f t="shared" si="17"/>
        <v>100</v>
      </c>
      <c r="S49" s="137">
        <f t="shared" si="17"/>
        <v>100</v>
      </c>
      <c r="T49" s="137">
        <f t="shared" si="17"/>
        <v>100</v>
      </c>
      <c r="U49" s="137">
        <f t="shared" si="17"/>
        <v>100</v>
      </c>
      <c r="V49" s="137">
        <f t="shared" si="17"/>
        <v>100</v>
      </c>
      <c r="W49" s="137">
        <f t="shared" si="18"/>
        <v>100</v>
      </c>
      <c r="X49" s="137">
        <f t="shared" si="18"/>
        <v>100</v>
      </c>
      <c r="Y49" s="137">
        <f t="shared" si="18"/>
        <v>100</v>
      </c>
      <c r="Z49" s="137">
        <f t="shared" si="18"/>
        <v>100</v>
      </c>
      <c r="AA49" s="137">
        <f t="shared" si="18"/>
        <v>100</v>
      </c>
      <c r="AB49" s="137">
        <f t="shared" si="18"/>
        <v>100</v>
      </c>
      <c r="AC49" s="137">
        <f t="shared" si="18"/>
        <v>100</v>
      </c>
      <c r="AD49" s="137">
        <f t="shared" si="18"/>
        <v>100</v>
      </c>
      <c r="AE49" s="137">
        <f t="shared" si="18"/>
        <v>100</v>
      </c>
      <c r="AF49" s="137">
        <f t="shared" si="18"/>
        <v>100</v>
      </c>
      <c r="AG49" s="137">
        <f t="shared" si="18"/>
        <v>100</v>
      </c>
      <c r="AH49" s="137">
        <f t="shared" si="18"/>
        <v>100</v>
      </c>
      <c r="AI49" s="137">
        <f t="shared" si="18"/>
        <v>100</v>
      </c>
      <c r="AJ49" s="137">
        <f t="shared" si="18"/>
        <v>100</v>
      </c>
      <c r="AK49" s="136">
        <f ca="1">IF(AND(AND($AK$3&lt;=B49,B49&lt;=$AK$1),B49&lt;&gt;""),1,0)</f>
        <v>1</v>
      </c>
      <c r="AL49" s="136">
        <f>IF(OR(F49="工事・メンテ（共用可）",F49="要調整"),0.5,IF(F49="ヘリ訓練日",0.4,1))</f>
        <v>1</v>
      </c>
      <c r="AM49" s="136">
        <v>1</v>
      </c>
    </row>
    <row r="50" spans="1:39" ht="56.25">
      <c r="A50" s="149">
        <v>131</v>
      </c>
      <c r="B50" s="150">
        <v>46407</v>
      </c>
      <c r="C50" s="156">
        <v>10</v>
      </c>
      <c r="D50" s="156">
        <v>14</v>
      </c>
      <c r="E50" s="152" t="s">
        <v>3</v>
      </c>
      <c r="F50" s="151" t="s">
        <v>0</v>
      </c>
      <c r="G50" s="154" t="s">
        <v>1</v>
      </c>
      <c r="H50" s="138" t="str">
        <f>IF(OR(G50="中止",G50="取消"),"998",IF(ISNA(MATCH($E50,施設情報!$B$2:$B$96,0)),"999",INDEX(施設情報!$C$2:$C$96,MATCH($E50,施設情報!$B$2:$B$96,0))))</f>
        <v>025</v>
      </c>
      <c r="I50" s="139">
        <f t="shared" si="13"/>
        <v>46407</v>
      </c>
      <c r="J50" s="137" t="str">
        <f t="shared" si="14"/>
        <v>025-46407</v>
      </c>
      <c r="K50" s="137">
        <f t="shared" si="15"/>
        <v>0.41666666666666669</v>
      </c>
      <c r="L50" s="137">
        <f t="shared" si="16"/>
        <v>0.58333333333333337</v>
      </c>
      <c r="M50" s="137">
        <f t="shared" si="17"/>
        <v>0</v>
      </c>
      <c r="N50" s="137">
        <f t="shared" si="17"/>
        <v>0</v>
      </c>
      <c r="O50" s="137">
        <f t="shared" si="17"/>
        <v>0</v>
      </c>
      <c r="P50" s="137">
        <f t="shared" si="17"/>
        <v>0</v>
      </c>
      <c r="Q50" s="137">
        <f t="shared" si="17"/>
        <v>0</v>
      </c>
      <c r="R50" s="137">
        <f t="shared" si="17"/>
        <v>0</v>
      </c>
      <c r="S50" s="137">
        <f t="shared" si="17"/>
        <v>0</v>
      </c>
      <c r="T50" s="137">
        <f t="shared" si="17"/>
        <v>0</v>
      </c>
      <c r="U50" s="137">
        <f t="shared" si="17"/>
        <v>0</v>
      </c>
      <c r="V50" s="137">
        <f t="shared" si="17"/>
        <v>0</v>
      </c>
      <c r="W50" s="137">
        <f t="shared" si="18"/>
        <v>100</v>
      </c>
      <c r="X50" s="137">
        <f t="shared" si="18"/>
        <v>100</v>
      </c>
      <c r="Y50" s="137">
        <f t="shared" si="18"/>
        <v>100</v>
      </c>
      <c r="Z50" s="137">
        <f t="shared" si="18"/>
        <v>100</v>
      </c>
      <c r="AA50" s="137">
        <f t="shared" si="18"/>
        <v>0</v>
      </c>
      <c r="AB50" s="137">
        <f t="shared" si="18"/>
        <v>0</v>
      </c>
      <c r="AC50" s="137">
        <f t="shared" si="18"/>
        <v>0</v>
      </c>
      <c r="AD50" s="137">
        <f t="shared" si="18"/>
        <v>0</v>
      </c>
      <c r="AE50" s="137">
        <f t="shared" si="18"/>
        <v>0</v>
      </c>
      <c r="AF50" s="137">
        <f t="shared" si="18"/>
        <v>0</v>
      </c>
      <c r="AG50" s="137">
        <f t="shared" si="18"/>
        <v>0</v>
      </c>
      <c r="AH50" s="137">
        <f t="shared" si="18"/>
        <v>0</v>
      </c>
      <c r="AI50" s="137">
        <f t="shared" si="18"/>
        <v>0</v>
      </c>
      <c r="AJ50" s="137">
        <f t="shared" si="18"/>
        <v>0</v>
      </c>
      <c r="AK50" s="136">
        <f ca="1">IF(AND(AND($AK$3&lt;=B50,B50&lt;=$AK$1),B50&lt;&gt;""),1,0)</f>
        <v>1</v>
      </c>
      <c r="AL50" s="136">
        <f>IF(OR(F50="工事・メンテ（共用可）",F50="要調整"),0.5,IF(F50="ヘリ訓練日",0.4,1))</f>
        <v>1</v>
      </c>
      <c r="AM50" s="136">
        <v>1</v>
      </c>
    </row>
    <row r="51" spans="1:39" ht="56.25">
      <c r="A51" s="149">
        <v>323</v>
      </c>
      <c r="B51" s="150">
        <v>46407</v>
      </c>
      <c r="C51" s="156">
        <v>0</v>
      </c>
      <c r="D51" s="156">
        <v>24</v>
      </c>
      <c r="E51" s="152" t="s">
        <v>52</v>
      </c>
      <c r="F51" s="151" t="s">
        <v>95</v>
      </c>
      <c r="G51" s="205" t="s">
        <v>1</v>
      </c>
      <c r="H51" s="138" t="str">
        <f>IF(OR(G51="中止",G51="取消"),"998",IF(ISNA(MATCH($E51,施設情報!$B$2:$B$96,0)),"999",INDEX(施設情報!$C$2:$C$96,MATCH($E51,施設情報!$B$2:$B$96,0))))</f>
        <v>024</v>
      </c>
      <c r="I51" s="139">
        <f t="shared" si="13"/>
        <v>46407</v>
      </c>
      <c r="J51" s="137" t="str">
        <f t="shared" si="14"/>
        <v>024-46407</v>
      </c>
      <c r="K51" s="137">
        <f t="shared" si="15"/>
        <v>0</v>
      </c>
      <c r="L51" s="137">
        <f t="shared" si="16"/>
        <v>1</v>
      </c>
      <c r="M51" s="137">
        <f t="shared" si="17"/>
        <v>100</v>
      </c>
      <c r="N51" s="137">
        <f t="shared" si="17"/>
        <v>100</v>
      </c>
      <c r="O51" s="137">
        <f t="shared" si="17"/>
        <v>100</v>
      </c>
      <c r="P51" s="137">
        <f t="shared" si="17"/>
        <v>100</v>
      </c>
      <c r="Q51" s="137">
        <f t="shared" si="17"/>
        <v>100</v>
      </c>
      <c r="R51" s="137">
        <f t="shared" si="17"/>
        <v>100</v>
      </c>
      <c r="S51" s="137">
        <f t="shared" si="17"/>
        <v>100</v>
      </c>
      <c r="T51" s="137">
        <f t="shared" si="17"/>
        <v>100</v>
      </c>
      <c r="U51" s="137">
        <f t="shared" si="17"/>
        <v>100</v>
      </c>
      <c r="V51" s="137">
        <f t="shared" si="17"/>
        <v>100</v>
      </c>
      <c r="W51" s="137">
        <f t="shared" si="18"/>
        <v>100</v>
      </c>
      <c r="X51" s="137">
        <f t="shared" si="18"/>
        <v>100</v>
      </c>
      <c r="Y51" s="137">
        <f t="shared" si="18"/>
        <v>100</v>
      </c>
      <c r="Z51" s="137">
        <f t="shared" si="18"/>
        <v>100</v>
      </c>
      <c r="AA51" s="137">
        <f t="shared" si="18"/>
        <v>100</v>
      </c>
      <c r="AB51" s="137">
        <f t="shared" si="18"/>
        <v>100</v>
      </c>
      <c r="AC51" s="137">
        <f t="shared" si="18"/>
        <v>100</v>
      </c>
      <c r="AD51" s="137">
        <f t="shared" si="18"/>
        <v>100</v>
      </c>
      <c r="AE51" s="137">
        <f t="shared" si="18"/>
        <v>100</v>
      </c>
      <c r="AF51" s="137">
        <f t="shared" si="18"/>
        <v>100</v>
      </c>
      <c r="AG51" s="137">
        <f t="shared" si="18"/>
        <v>100</v>
      </c>
      <c r="AH51" s="137">
        <f t="shared" si="18"/>
        <v>100</v>
      </c>
      <c r="AI51" s="137">
        <f t="shared" si="18"/>
        <v>100</v>
      </c>
      <c r="AJ51" s="137">
        <f t="shared" si="18"/>
        <v>100</v>
      </c>
      <c r="AK51" s="136">
        <f ca="1">IF(AND(AND($AK$3&lt;=B51,B51&lt;=$AK$1),B51&lt;&gt;""),1,0)</f>
        <v>1</v>
      </c>
      <c r="AL51" s="136">
        <f>IF(OR(F51="工事・メンテ（共用可）",F51="要調整"),0.5,IF(F51="ヘリ訓練日",0.4,1))</f>
        <v>1</v>
      </c>
      <c r="AM51" s="136">
        <v>1</v>
      </c>
    </row>
    <row r="52" spans="1:39" ht="56.25">
      <c r="A52" s="149">
        <v>324</v>
      </c>
      <c r="B52" s="150">
        <v>46408</v>
      </c>
      <c r="C52" s="156">
        <v>0</v>
      </c>
      <c r="D52" s="156">
        <v>24</v>
      </c>
      <c r="E52" s="152" t="s">
        <v>52</v>
      </c>
      <c r="F52" s="151" t="s">
        <v>95</v>
      </c>
      <c r="G52" s="205" t="s">
        <v>1</v>
      </c>
      <c r="H52" s="138" t="str">
        <f>IF(OR(G52="中止",G52="取消"),"998",IF(ISNA(MATCH($E52,施設情報!$B$2:$B$96,0)),"999",INDEX(施設情報!$C$2:$C$96,MATCH($E52,施設情報!$B$2:$B$96,0))))</f>
        <v>024</v>
      </c>
      <c r="I52" s="139">
        <f t="shared" si="13"/>
        <v>46408</v>
      </c>
      <c r="J52" s="137" t="str">
        <f t="shared" si="14"/>
        <v>024-46408</v>
      </c>
      <c r="K52" s="137">
        <f t="shared" si="15"/>
        <v>0</v>
      </c>
      <c r="L52" s="137">
        <f t="shared" si="16"/>
        <v>1</v>
      </c>
      <c r="M52" s="137">
        <f t="shared" si="17"/>
        <v>100</v>
      </c>
      <c r="N52" s="137">
        <f t="shared" si="17"/>
        <v>100</v>
      </c>
      <c r="O52" s="137">
        <f t="shared" si="17"/>
        <v>100</v>
      </c>
      <c r="P52" s="137">
        <f t="shared" si="17"/>
        <v>100</v>
      </c>
      <c r="Q52" s="137">
        <f t="shared" si="17"/>
        <v>100</v>
      </c>
      <c r="R52" s="137">
        <f t="shared" si="17"/>
        <v>100</v>
      </c>
      <c r="S52" s="137">
        <f t="shared" si="17"/>
        <v>100</v>
      </c>
      <c r="T52" s="137">
        <f t="shared" si="17"/>
        <v>100</v>
      </c>
      <c r="U52" s="137">
        <f t="shared" si="17"/>
        <v>100</v>
      </c>
      <c r="V52" s="137">
        <f t="shared" si="17"/>
        <v>100</v>
      </c>
      <c r="W52" s="137">
        <f t="shared" si="18"/>
        <v>100</v>
      </c>
      <c r="X52" s="137">
        <f t="shared" si="18"/>
        <v>100</v>
      </c>
      <c r="Y52" s="137">
        <f t="shared" si="18"/>
        <v>100</v>
      </c>
      <c r="Z52" s="137">
        <f t="shared" si="18"/>
        <v>100</v>
      </c>
      <c r="AA52" s="137">
        <f t="shared" si="18"/>
        <v>100</v>
      </c>
      <c r="AB52" s="137">
        <f t="shared" si="18"/>
        <v>100</v>
      </c>
      <c r="AC52" s="137">
        <f t="shared" si="18"/>
        <v>100</v>
      </c>
      <c r="AD52" s="137">
        <f t="shared" si="18"/>
        <v>100</v>
      </c>
      <c r="AE52" s="137">
        <f t="shared" si="18"/>
        <v>100</v>
      </c>
      <c r="AF52" s="137">
        <f t="shared" si="18"/>
        <v>100</v>
      </c>
      <c r="AG52" s="137">
        <f t="shared" si="18"/>
        <v>100</v>
      </c>
      <c r="AH52" s="137">
        <f t="shared" si="18"/>
        <v>100</v>
      </c>
      <c r="AI52" s="137">
        <f t="shared" si="18"/>
        <v>100</v>
      </c>
      <c r="AJ52" s="137">
        <f t="shared" si="18"/>
        <v>100</v>
      </c>
      <c r="AK52" s="136">
        <f ca="1">IF(AND(AND($AK$3&lt;=B52,B52&lt;=$AK$1),B52&lt;&gt;""),1,0)</f>
        <v>1</v>
      </c>
      <c r="AL52" s="136">
        <f>IF(OR(F52="工事・メンテ（共用可）",F52="要調整"),0.5,IF(F52="ヘリ訓練日",0.4,1))</f>
        <v>1</v>
      </c>
      <c r="AM52" s="136">
        <v>1</v>
      </c>
    </row>
    <row r="53" spans="1:39" ht="56.25">
      <c r="A53" s="149">
        <v>325</v>
      </c>
      <c r="B53" s="150">
        <v>46409</v>
      </c>
      <c r="C53" s="156">
        <v>0</v>
      </c>
      <c r="D53" s="156">
        <v>24</v>
      </c>
      <c r="E53" s="152" t="s">
        <v>52</v>
      </c>
      <c r="F53" s="151" t="s">
        <v>95</v>
      </c>
      <c r="G53" s="205" t="s">
        <v>1</v>
      </c>
      <c r="H53" s="138" t="str">
        <f>IF(OR(G53="中止",G53="取消"),"998",IF(ISNA(MATCH($E53,施設情報!$B$2:$B$96,0)),"999",INDEX(施設情報!$C$2:$C$96,MATCH($E53,施設情報!$B$2:$B$96,0))))</f>
        <v>024</v>
      </c>
      <c r="I53" s="139">
        <f t="shared" si="13"/>
        <v>46409</v>
      </c>
      <c r="J53" s="137" t="str">
        <f t="shared" si="14"/>
        <v>024-46409</v>
      </c>
      <c r="K53" s="137">
        <f t="shared" si="15"/>
        <v>0</v>
      </c>
      <c r="L53" s="137">
        <f t="shared" si="16"/>
        <v>1</v>
      </c>
      <c r="M53" s="137">
        <f t="shared" si="17"/>
        <v>100</v>
      </c>
      <c r="N53" s="137">
        <f t="shared" si="17"/>
        <v>100</v>
      </c>
      <c r="O53" s="137">
        <f t="shared" si="17"/>
        <v>100</v>
      </c>
      <c r="P53" s="137">
        <f t="shared" si="17"/>
        <v>100</v>
      </c>
      <c r="Q53" s="137">
        <f t="shared" si="17"/>
        <v>100</v>
      </c>
      <c r="R53" s="137">
        <f t="shared" si="17"/>
        <v>100</v>
      </c>
      <c r="S53" s="137">
        <f t="shared" si="17"/>
        <v>100</v>
      </c>
      <c r="T53" s="137">
        <f t="shared" si="17"/>
        <v>100</v>
      </c>
      <c r="U53" s="137">
        <f t="shared" si="17"/>
        <v>100</v>
      </c>
      <c r="V53" s="137">
        <f t="shared" si="17"/>
        <v>100</v>
      </c>
      <c r="W53" s="137">
        <f t="shared" si="18"/>
        <v>100</v>
      </c>
      <c r="X53" s="137">
        <f t="shared" si="18"/>
        <v>100</v>
      </c>
      <c r="Y53" s="137">
        <f t="shared" si="18"/>
        <v>100</v>
      </c>
      <c r="Z53" s="137">
        <f t="shared" si="18"/>
        <v>100</v>
      </c>
      <c r="AA53" s="137">
        <f t="shared" si="18"/>
        <v>100</v>
      </c>
      <c r="AB53" s="137">
        <f t="shared" si="18"/>
        <v>100</v>
      </c>
      <c r="AC53" s="137">
        <f t="shared" si="18"/>
        <v>100</v>
      </c>
      <c r="AD53" s="137">
        <f t="shared" si="18"/>
        <v>100</v>
      </c>
      <c r="AE53" s="137">
        <f t="shared" si="18"/>
        <v>100</v>
      </c>
      <c r="AF53" s="137">
        <f t="shared" si="18"/>
        <v>100</v>
      </c>
      <c r="AG53" s="137">
        <f t="shared" si="18"/>
        <v>100</v>
      </c>
      <c r="AH53" s="137">
        <f t="shared" si="18"/>
        <v>100</v>
      </c>
      <c r="AI53" s="137">
        <f t="shared" si="18"/>
        <v>100</v>
      </c>
      <c r="AJ53" s="137">
        <f t="shared" si="18"/>
        <v>100</v>
      </c>
      <c r="AK53" s="136">
        <f ca="1">IF(AND(AND($AK$3&lt;=B53,B53&lt;=$AK$1),B53&lt;&gt;""),1,0)</f>
        <v>1</v>
      </c>
      <c r="AL53" s="136">
        <f>IF(OR(F53="工事・メンテ（共用可）",F53="要調整"),0.5,IF(F53="ヘリ訓練日",0.4,1))</f>
        <v>1</v>
      </c>
      <c r="AM53" s="136">
        <v>1</v>
      </c>
    </row>
    <row r="54" spans="1:39" ht="37.5">
      <c r="A54" s="149">
        <v>7</v>
      </c>
      <c r="B54" s="150">
        <v>46410</v>
      </c>
      <c r="C54" s="156">
        <v>0</v>
      </c>
      <c r="D54" s="156">
        <v>24</v>
      </c>
      <c r="E54" s="152" t="s">
        <v>28</v>
      </c>
      <c r="F54" s="151" t="s">
        <v>29</v>
      </c>
      <c r="G54" s="154" t="s">
        <v>1</v>
      </c>
      <c r="H54" s="138" t="str">
        <f>IF(OR(G54="中止",G54="取消"),"998",IF(ISNA(MATCH($E54,施設情報!$B$2:$B$96,0)),"999",INDEX(施設情報!$C$2:$C$96,MATCH($E54,施設情報!$B$2:$B$96,0))))</f>
        <v>001</v>
      </c>
      <c r="I54" s="139">
        <f t="shared" si="13"/>
        <v>46410</v>
      </c>
      <c r="J54" s="137" t="str">
        <f t="shared" si="14"/>
        <v>001-46410</v>
      </c>
      <c r="K54" s="137">
        <f t="shared" si="15"/>
        <v>0</v>
      </c>
      <c r="L54" s="137">
        <f t="shared" si="16"/>
        <v>1</v>
      </c>
      <c r="M54" s="137">
        <f t="shared" si="17"/>
        <v>100</v>
      </c>
      <c r="N54" s="137">
        <f t="shared" si="17"/>
        <v>100</v>
      </c>
      <c r="O54" s="137">
        <f t="shared" si="17"/>
        <v>100</v>
      </c>
      <c r="P54" s="137">
        <f t="shared" si="17"/>
        <v>100</v>
      </c>
      <c r="Q54" s="137">
        <f t="shared" si="17"/>
        <v>100</v>
      </c>
      <c r="R54" s="137">
        <f t="shared" si="17"/>
        <v>100</v>
      </c>
      <c r="S54" s="137">
        <f t="shared" si="17"/>
        <v>100</v>
      </c>
      <c r="T54" s="137">
        <f t="shared" si="17"/>
        <v>100</v>
      </c>
      <c r="U54" s="137">
        <f t="shared" si="17"/>
        <v>100</v>
      </c>
      <c r="V54" s="137">
        <f t="shared" si="17"/>
        <v>100</v>
      </c>
      <c r="W54" s="137">
        <f t="shared" si="18"/>
        <v>100</v>
      </c>
      <c r="X54" s="137">
        <f t="shared" si="18"/>
        <v>100</v>
      </c>
      <c r="Y54" s="137">
        <f t="shared" si="18"/>
        <v>100</v>
      </c>
      <c r="Z54" s="137">
        <f t="shared" si="18"/>
        <v>100</v>
      </c>
      <c r="AA54" s="137">
        <f t="shared" si="18"/>
        <v>100</v>
      </c>
      <c r="AB54" s="137">
        <f t="shared" si="18"/>
        <v>100</v>
      </c>
      <c r="AC54" s="137">
        <f t="shared" si="18"/>
        <v>100</v>
      </c>
      <c r="AD54" s="137">
        <f t="shared" si="18"/>
        <v>100</v>
      </c>
      <c r="AE54" s="137">
        <f t="shared" si="18"/>
        <v>100</v>
      </c>
      <c r="AF54" s="137">
        <f t="shared" si="18"/>
        <v>100</v>
      </c>
      <c r="AG54" s="137">
        <f t="shared" si="18"/>
        <v>100</v>
      </c>
      <c r="AH54" s="137">
        <f t="shared" si="18"/>
        <v>100</v>
      </c>
      <c r="AI54" s="137">
        <f t="shared" si="18"/>
        <v>100</v>
      </c>
      <c r="AJ54" s="137">
        <f t="shared" si="18"/>
        <v>100</v>
      </c>
      <c r="AK54" s="136">
        <f ca="1">IF(AND(AND($AK$3&lt;=B54,B54&lt;=$AK$1),B54&lt;&gt;""),1,0)</f>
        <v>1</v>
      </c>
      <c r="AL54" s="136">
        <f>IF(OR(F54="工事・メンテ（共用可）",F54="要調整"),0.5,IF(F54="ヘリ訓練日",0.4,1))</f>
        <v>1</v>
      </c>
      <c r="AM54" s="136">
        <v>1</v>
      </c>
    </row>
    <row r="55" spans="1:39" ht="56.25">
      <c r="A55" s="149">
        <v>326</v>
      </c>
      <c r="B55" s="150">
        <v>46410</v>
      </c>
      <c r="C55" s="156">
        <v>0</v>
      </c>
      <c r="D55" s="156">
        <v>24</v>
      </c>
      <c r="E55" s="152" t="s">
        <v>52</v>
      </c>
      <c r="F55" s="151" t="s">
        <v>95</v>
      </c>
      <c r="G55" s="205" t="s">
        <v>1</v>
      </c>
      <c r="H55" s="138" t="str">
        <f>IF(OR(G55="中止",G55="取消"),"998",IF(ISNA(MATCH($E55,施設情報!$B$2:$B$96,0)),"999",INDEX(施設情報!$C$2:$C$96,MATCH($E55,施設情報!$B$2:$B$96,0))))</f>
        <v>024</v>
      </c>
      <c r="I55" s="139">
        <f t="shared" si="13"/>
        <v>46410</v>
      </c>
      <c r="J55" s="137" t="str">
        <f t="shared" si="14"/>
        <v>024-46410</v>
      </c>
      <c r="K55" s="137">
        <f t="shared" si="15"/>
        <v>0</v>
      </c>
      <c r="L55" s="137">
        <f t="shared" si="16"/>
        <v>1</v>
      </c>
      <c r="M55" s="137">
        <f t="shared" si="17"/>
        <v>100</v>
      </c>
      <c r="N55" s="137">
        <f t="shared" si="17"/>
        <v>100</v>
      </c>
      <c r="O55" s="137">
        <f t="shared" si="17"/>
        <v>100</v>
      </c>
      <c r="P55" s="137">
        <f t="shared" si="17"/>
        <v>100</v>
      </c>
      <c r="Q55" s="137">
        <f t="shared" si="17"/>
        <v>100</v>
      </c>
      <c r="R55" s="137">
        <f t="shared" si="17"/>
        <v>100</v>
      </c>
      <c r="S55" s="137">
        <f t="shared" si="17"/>
        <v>100</v>
      </c>
      <c r="T55" s="137">
        <f t="shared" si="17"/>
        <v>100</v>
      </c>
      <c r="U55" s="137">
        <f t="shared" si="17"/>
        <v>100</v>
      </c>
      <c r="V55" s="137">
        <f t="shared" si="17"/>
        <v>100</v>
      </c>
      <c r="W55" s="137">
        <f t="shared" si="18"/>
        <v>100</v>
      </c>
      <c r="X55" s="137">
        <f t="shared" si="18"/>
        <v>100</v>
      </c>
      <c r="Y55" s="137">
        <f t="shared" si="18"/>
        <v>100</v>
      </c>
      <c r="Z55" s="137">
        <f t="shared" si="18"/>
        <v>100</v>
      </c>
      <c r="AA55" s="137">
        <f t="shared" si="18"/>
        <v>100</v>
      </c>
      <c r="AB55" s="137">
        <f t="shared" si="18"/>
        <v>100</v>
      </c>
      <c r="AC55" s="137">
        <f t="shared" si="18"/>
        <v>100</v>
      </c>
      <c r="AD55" s="137">
        <f t="shared" si="18"/>
        <v>100</v>
      </c>
      <c r="AE55" s="137">
        <f t="shared" si="18"/>
        <v>100</v>
      </c>
      <c r="AF55" s="137">
        <f t="shared" si="18"/>
        <v>100</v>
      </c>
      <c r="AG55" s="137">
        <f t="shared" si="18"/>
        <v>100</v>
      </c>
      <c r="AH55" s="137">
        <f t="shared" si="18"/>
        <v>100</v>
      </c>
      <c r="AI55" s="137">
        <f t="shared" si="18"/>
        <v>100</v>
      </c>
      <c r="AJ55" s="137">
        <f t="shared" si="18"/>
        <v>100</v>
      </c>
      <c r="AK55" s="136">
        <f ca="1">IF(AND(AND($AK$3&lt;=B55,B55&lt;=$AK$1),B55&lt;&gt;""),1,0)</f>
        <v>1</v>
      </c>
      <c r="AL55" s="136">
        <f>IF(OR(F55="工事・メンテ（共用可）",F55="要調整"),0.5,IF(F55="ヘリ訓練日",0.4,1))</f>
        <v>1</v>
      </c>
      <c r="AM55" s="136">
        <v>1</v>
      </c>
    </row>
    <row r="56" spans="1:39" ht="37.5">
      <c r="A56" s="149">
        <v>8</v>
      </c>
      <c r="B56" s="150">
        <v>46411</v>
      </c>
      <c r="C56" s="156">
        <v>0</v>
      </c>
      <c r="D56" s="156">
        <v>24</v>
      </c>
      <c r="E56" s="152" t="s">
        <v>28</v>
      </c>
      <c r="F56" s="151" t="s">
        <v>29</v>
      </c>
      <c r="G56" s="154" t="s">
        <v>1</v>
      </c>
      <c r="H56" s="138" t="str">
        <f>IF(OR(G56="中止",G56="取消"),"998",IF(ISNA(MATCH($E56,施設情報!$B$2:$B$96,0)),"999",INDEX(施設情報!$C$2:$C$96,MATCH($E56,施設情報!$B$2:$B$96,0))))</f>
        <v>001</v>
      </c>
      <c r="I56" s="139">
        <f t="shared" si="13"/>
        <v>46411</v>
      </c>
      <c r="J56" s="137" t="str">
        <f t="shared" si="14"/>
        <v>001-46411</v>
      </c>
      <c r="K56" s="137">
        <f t="shared" si="15"/>
        <v>0</v>
      </c>
      <c r="L56" s="137">
        <f t="shared" si="16"/>
        <v>1</v>
      </c>
      <c r="M56" s="137">
        <f t="shared" si="17"/>
        <v>100</v>
      </c>
      <c r="N56" s="137">
        <f t="shared" si="17"/>
        <v>100</v>
      </c>
      <c r="O56" s="137">
        <f t="shared" si="17"/>
        <v>100</v>
      </c>
      <c r="P56" s="137">
        <f t="shared" si="17"/>
        <v>100</v>
      </c>
      <c r="Q56" s="137">
        <f t="shared" si="17"/>
        <v>100</v>
      </c>
      <c r="R56" s="137">
        <f t="shared" si="17"/>
        <v>100</v>
      </c>
      <c r="S56" s="137">
        <f t="shared" si="17"/>
        <v>100</v>
      </c>
      <c r="T56" s="137">
        <f t="shared" si="17"/>
        <v>100</v>
      </c>
      <c r="U56" s="137">
        <f t="shared" si="17"/>
        <v>100</v>
      </c>
      <c r="V56" s="137">
        <f t="shared" si="17"/>
        <v>100</v>
      </c>
      <c r="W56" s="137">
        <f t="shared" si="18"/>
        <v>100</v>
      </c>
      <c r="X56" s="137">
        <f t="shared" si="18"/>
        <v>100</v>
      </c>
      <c r="Y56" s="137">
        <f t="shared" si="18"/>
        <v>100</v>
      </c>
      <c r="Z56" s="137">
        <f t="shared" si="18"/>
        <v>100</v>
      </c>
      <c r="AA56" s="137">
        <f t="shared" si="18"/>
        <v>100</v>
      </c>
      <c r="AB56" s="137">
        <f t="shared" si="18"/>
        <v>100</v>
      </c>
      <c r="AC56" s="137">
        <f t="shared" si="18"/>
        <v>100</v>
      </c>
      <c r="AD56" s="137">
        <f t="shared" si="18"/>
        <v>100</v>
      </c>
      <c r="AE56" s="137">
        <f t="shared" si="18"/>
        <v>100</v>
      </c>
      <c r="AF56" s="137">
        <f t="shared" si="18"/>
        <v>100</v>
      </c>
      <c r="AG56" s="137">
        <f t="shared" si="18"/>
        <v>100</v>
      </c>
      <c r="AH56" s="137">
        <f t="shared" si="18"/>
        <v>100</v>
      </c>
      <c r="AI56" s="137">
        <f t="shared" si="18"/>
        <v>100</v>
      </c>
      <c r="AJ56" s="137">
        <f t="shared" si="18"/>
        <v>100</v>
      </c>
      <c r="AK56" s="136">
        <f ca="1">IF(AND(AND($AK$3&lt;=B56,B56&lt;=$AK$1),B56&lt;&gt;""),1,0)</f>
        <v>1</v>
      </c>
      <c r="AL56" s="136">
        <f>IF(OR(F56="工事・メンテ（共用可）",F56="要調整"),0.5,IF(F56="ヘリ訓練日",0.4,1))</f>
        <v>1</v>
      </c>
      <c r="AM56" s="136">
        <v>1</v>
      </c>
    </row>
    <row r="57" spans="1:39" ht="56.25">
      <c r="A57" s="149">
        <v>327</v>
      </c>
      <c r="B57" s="150">
        <v>46411</v>
      </c>
      <c r="C57" s="156">
        <v>0</v>
      </c>
      <c r="D57" s="156">
        <v>24</v>
      </c>
      <c r="E57" s="152" t="s">
        <v>52</v>
      </c>
      <c r="F57" s="151" t="s">
        <v>95</v>
      </c>
      <c r="G57" s="205" t="s">
        <v>1</v>
      </c>
      <c r="H57" s="138" t="str">
        <f>IF(OR(G57="中止",G57="取消"),"998",IF(ISNA(MATCH($E57,施設情報!$B$2:$B$96,0)),"999",INDEX(施設情報!$C$2:$C$96,MATCH($E57,施設情報!$B$2:$B$96,0))))</f>
        <v>024</v>
      </c>
      <c r="I57" s="139">
        <f t="shared" si="13"/>
        <v>46411</v>
      </c>
      <c r="J57" s="137" t="str">
        <f t="shared" si="14"/>
        <v>024-46411</v>
      </c>
      <c r="K57" s="137">
        <f t="shared" si="15"/>
        <v>0</v>
      </c>
      <c r="L57" s="137">
        <f t="shared" si="16"/>
        <v>1</v>
      </c>
      <c r="M57" s="137">
        <f t="shared" si="17"/>
        <v>100</v>
      </c>
      <c r="N57" s="137">
        <f t="shared" si="17"/>
        <v>100</v>
      </c>
      <c r="O57" s="137">
        <f t="shared" si="17"/>
        <v>100</v>
      </c>
      <c r="P57" s="137">
        <f t="shared" si="17"/>
        <v>100</v>
      </c>
      <c r="Q57" s="137">
        <f t="shared" si="17"/>
        <v>100</v>
      </c>
      <c r="R57" s="137">
        <f t="shared" si="17"/>
        <v>100</v>
      </c>
      <c r="S57" s="137">
        <f t="shared" si="17"/>
        <v>100</v>
      </c>
      <c r="T57" s="137">
        <f t="shared" si="17"/>
        <v>100</v>
      </c>
      <c r="U57" s="137">
        <f t="shared" si="17"/>
        <v>100</v>
      </c>
      <c r="V57" s="137">
        <f t="shared" si="17"/>
        <v>100</v>
      </c>
      <c r="W57" s="137">
        <f t="shared" si="18"/>
        <v>100</v>
      </c>
      <c r="X57" s="137">
        <f t="shared" si="18"/>
        <v>100</v>
      </c>
      <c r="Y57" s="137">
        <f t="shared" si="18"/>
        <v>100</v>
      </c>
      <c r="Z57" s="137">
        <f t="shared" si="18"/>
        <v>100</v>
      </c>
      <c r="AA57" s="137">
        <f t="shared" si="18"/>
        <v>100</v>
      </c>
      <c r="AB57" s="137">
        <f t="shared" si="18"/>
        <v>100</v>
      </c>
      <c r="AC57" s="137">
        <f t="shared" si="18"/>
        <v>100</v>
      </c>
      <c r="AD57" s="137">
        <f t="shared" si="18"/>
        <v>100</v>
      </c>
      <c r="AE57" s="137">
        <f t="shared" si="18"/>
        <v>100</v>
      </c>
      <c r="AF57" s="137">
        <f t="shared" si="18"/>
        <v>100</v>
      </c>
      <c r="AG57" s="137">
        <f t="shared" si="18"/>
        <v>100</v>
      </c>
      <c r="AH57" s="137">
        <f t="shared" si="18"/>
        <v>100</v>
      </c>
      <c r="AI57" s="137">
        <f t="shared" si="18"/>
        <v>100</v>
      </c>
      <c r="AJ57" s="137">
        <f t="shared" si="18"/>
        <v>100</v>
      </c>
      <c r="AK57" s="136">
        <f ca="1">IF(AND(AND($AK$3&lt;=B57,B57&lt;=$AK$1),B57&lt;&gt;""),1,0)</f>
        <v>1</v>
      </c>
      <c r="AL57" s="136">
        <f>IF(OR(F57="工事・メンテ（共用可）",F57="要調整"),0.5,IF(F57="ヘリ訓練日",0.4,1))</f>
        <v>1</v>
      </c>
      <c r="AM57" s="136">
        <v>1</v>
      </c>
    </row>
  </sheetData>
  <autoFilter ref="A3:AK57" xr:uid="{51775EE9-EC78-4705-A398-50E24FBBDE15}">
    <filterColumn colId="2" showButton="0"/>
  </autoFilter>
  <mergeCells count="38">
    <mergeCell ref="AG3:AG4"/>
    <mergeCell ref="AH3:AH4"/>
    <mergeCell ref="AI3:AI4"/>
    <mergeCell ref="AJ3:AJ4"/>
    <mergeCell ref="AK3:AK4"/>
    <mergeCell ref="AF3:AF4"/>
    <mergeCell ref="AD3:AD4"/>
    <mergeCell ref="AC3:AC4"/>
    <mergeCell ref="AB3:AB4"/>
    <mergeCell ref="AA3:AA4"/>
    <mergeCell ref="V3:V4"/>
    <mergeCell ref="W3:W4"/>
    <mergeCell ref="X3:X4"/>
    <mergeCell ref="Y3:Y4"/>
    <mergeCell ref="AE3:AE4"/>
    <mergeCell ref="Z3:Z4"/>
    <mergeCell ref="Q3:Q4"/>
    <mergeCell ref="R3:R4"/>
    <mergeCell ref="S3:S4"/>
    <mergeCell ref="T3:T4"/>
    <mergeCell ref="U3:U4"/>
    <mergeCell ref="A3:A4"/>
    <mergeCell ref="B3:B4"/>
    <mergeCell ref="C3:D3"/>
    <mergeCell ref="E3:E4"/>
    <mergeCell ref="F3:F4"/>
    <mergeCell ref="G3:G4"/>
    <mergeCell ref="AL3:AL4"/>
    <mergeCell ref="AM3:AM4"/>
    <mergeCell ref="H3:H4"/>
    <mergeCell ref="I3:I4"/>
    <mergeCell ref="J3:J4"/>
    <mergeCell ref="K3:K4"/>
    <mergeCell ref="L3:L4"/>
    <mergeCell ref="M3:M4"/>
    <mergeCell ref="N3:N4"/>
    <mergeCell ref="O3:O4"/>
    <mergeCell ref="P3:P4"/>
  </mergeCells>
  <phoneticPr fontId="1"/>
  <conditionalFormatting sqref="E3:E57">
    <cfRule type="containsText" dxfId="19" priority="4" operator="containsText" text="浪江">
      <formula>NOT(ISERROR(SEARCH("浪江",E3)))</formula>
    </cfRule>
  </conditionalFormatting>
  <conditionalFormatting sqref="B3:G57">
    <cfRule type="expression" dxfId="18" priority="29">
      <formula>AND($G3="決定(承認)済",$F3="利用(専有)")</formula>
    </cfRule>
    <cfRule type="expression" dxfId="17" priority="30">
      <formula>$G3="キャンセル待ち"</formula>
    </cfRule>
    <cfRule type="expression" dxfId="16" priority="31">
      <formula>AND($G3="仮予約",OR($F3="視察(専有)",$F3="視察",$F3="見学",$F3="見学(専有)",$F3="下見"))</formula>
    </cfRule>
    <cfRule type="expression" dxfId="15" priority="32">
      <formula>OR($G3="取消",$G3="中止")</formula>
    </cfRule>
    <cfRule type="expression" dxfId="14" priority="33">
      <formula>AND($G3="決定(承認)済",OR($F3="視察(専有)",$F3="視察",$F3="見学",$F3="見学(専有)",$F3="下見"))</formula>
    </cfRule>
    <cfRule type="expression" dxfId="13" priority="34">
      <formula>AND($G3="決定(承認)済",$F3="要調整")</formula>
    </cfRule>
    <cfRule type="expression" dxfId="12" priority="35">
      <formula>AND($G3="決定(承認)済",$F3="工事・メンテ")</formula>
    </cfRule>
    <cfRule type="expression" dxfId="11" priority="36">
      <formula>AND($G3="決定(承認)済",OR($F3="使用",$F3="利用(専有)",$F3="使用(減免10割)",$F3="使用(減免5割)",$F3="使用(準備)",$F3="使用(営利)",$F3="休館日",$F3="RTF事業"))</formula>
    </cfRule>
    <cfRule type="expression" dxfId="10" priority="37">
      <formula>AND($G3="仮予約",OR($F3="使用",$F3="利用(専有)",$F3="使用(減免10割)",$F3="使用(減免5割)",$F3="使用(準備)",$F3="使用(営利)",$F3="RTF事業"))</formula>
    </cfRule>
  </conditionalFormatting>
  <dataValidations count="4">
    <dataValidation type="whole" allowBlank="1" showInputMessage="1" showErrorMessage="1" prompt="料金が発生する場合は使用料金委の設定どおりの時間を入力してください。" sqref="C3:D3" xr:uid="{55354C0E-C206-4290-A45E-F581DDC65441}">
      <formula1>0</formula1>
      <formula2>24</formula2>
    </dataValidation>
    <dataValidation type="whole" allowBlank="1" showInputMessage="1" showErrorMessage="1" sqref="C4:D57" xr:uid="{398E9BD9-8A78-4C62-9FD9-9B560F61AA6E}">
      <formula1>0</formula1>
      <formula2>24</formula2>
    </dataValidation>
    <dataValidation type="date" allowBlank="1" showInputMessage="1" showErrorMessage="1" errorTitle="入力期間エラー" error="2023/1/1～2023/12/31までの日付を入力してください。" sqref="B3:B4" xr:uid="{2BE59A47-A40B-4783-AB16-743C30E03F33}">
      <formula1>44927</formula1>
      <formula2>45291</formula2>
    </dataValidation>
    <dataValidation type="date" allowBlank="1" showInputMessage="1" showErrorMessage="1" errorTitle="入力期間エラー" error="2023/1/1～2023/12/31までの日付を入力してください。" sqref="B5:B57" xr:uid="{F37A1B60-8E64-4921-988F-B9B18C27607D}">
      <formula1>46388</formula1>
      <formula2>46752</formula2>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B4F8B-2E82-4C0C-9572-F745CA3A8E59}">
  <sheetPr codeName="Sheet9"/>
  <dimension ref="A1:AM27"/>
  <sheetViews>
    <sheetView zoomScale="55" zoomScaleNormal="55" workbookViewId="0">
      <selection activeCell="L1" activeCellId="2" sqref="B1:B1048576 F1:H1048576 L1:AC1048576"/>
    </sheetView>
  </sheetViews>
  <sheetFormatPr defaultColWidth="9" defaultRowHeight="18.75"/>
  <cols>
    <col min="1" max="1" width="9.125" style="140" bestFit="1" customWidth="1"/>
    <col min="2" max="2" width="17.625" style="140" customWidth="1"/>
    <col min="3" max="4" width="9.125" style="140" bestFit="1" customWidth="1"/>
    <col min="5" max="7" width="9" style="140"/>
    <col min="8" max="8" width="9" style="142"/>
    <col min="9" max="9" width="15.125" style="142" bestFit="1" customWidth="1"/>
    <col min="10" max="10" width="9" style="142"/>
    <col min="11" max="22" width="9.125" style="142" bestFit="1" customWidth="1"/>
    <col min="23" max="36" width="10" style="142" bestFit="1" customWidth="1"/>
    <col min="37" max="37" width="14.25" style="140" bestFit="1" customWidth="1"/>
    <col min="38" max="16384" width="9" style="140"/>
  </cols>
  <sheetData>
    <row r="1" spans="1:39">
      <c r="A1" s="140" t="s">
        <v>274</v>
      </c>
      <c r="H1" s="142" t="s">
        <v>133</v>
      </c>
      <c r="AK1" s="183">
        <f ca="1">週テーブル!E7</f>
        <v>46411</v>
      </c>
    </row>
    <row r="2" spans="1:39">
      <c r="H2" s="143" t="str">
        <f>IF(OR(G2="中止",G2="取消"),"998",IF(ISNA(MATCH($E2,施設情報!$B$2:$B$96,0)),"999",INDEX(施設情報!$C$2:$C$96,MATCH($E2,施設情報!$B$2:$B$96,0))))</f>
        <v>999</v>
      </c>
      <c r="I2" s="144">
        <f>B2</f>
        <v>0</v>
      </c>
      <c r="J2" s="142" t="str">
        <f t="shared" ref="J2" si="0">H2&amp;"-"&amp;I2</f>
        <v>999-0</v>
      </c>
      <c r="K2" s="142">
        <f>C2/24</f>
        <v>0</v>
      </c>
      <c r="L2" s="142">
        <f>D2/24</f>
        <v>0</v>
      </c>
      <c r="M2" s="142">
        <f>IF(AND(M$3&gt;=$K2,M$3&lt;$L2),100*$AM2,0)</f>
        <v>0</v>
      </c>
      <c r="N2" s="142">
        <f t="shared" ref="N2:AJ2" si="1">IF(AND(N$3&gt;=$K2,N$3&lt;$L2),100*$AM2,0)</f>
        <v>0</v>
      </c>
      <c r="O2" s="142">
        <f t="shared" si="1"/>
        <v>0</v>
      </c>
      <c r="P2" s="142">
        <f t="shared" si="1"/>
        <v>0</v>
      </c>
      <c r="Q2" s="142">
        <f t="shared" si="1"/>
        <v>0</v>
      </c>
      <c r="R2" s="142">
        <f t="shared" si="1"/>
        <v>0</v>
      </c>
      <c r="S2" s="142">
        <f t="shared" si="1"/>
        <v>0</v>
      </c>
      <c r="T2" s="142">
        <f t="shared" si="1"/>
        <v>0</v>
      </c>
      <c r="U2" s="142">
        <f t="shared" si="1"/>
        <v>0</v>
      </c>
      <c r="V2" s="142">
        <f t="shared" si="1"/>
        <v>0</v>
      </c>
      <c r="W2" s="142">
        <f t="shared" si="1"/>
        <v>0</v>
      </c>
      <c r="X2" s="142">
        <f t="shared" si="1"/>
        <v>0</v>
      </c>
      <c r="Y2" s="142">
        <f t="shared" si="1"/>
        <v>0</v>
      </c>
      <c r="Z2" s="142">
        <f t="shared" si="1"/>
        <v>0</v>
      </c>
      <c r="AA2" s="142">
        <f t="shared" si="1"/>
        <v>0</v>
      </c>
      <c r="AB2" s="142">
        <f t="shared" si="1"/>
        <v>0</v>
      </c>
      <c r="AC2" s="142">
        <f t="shared" si="1"/>
        <v>0</v>
      </c>
      <c r="AD2" s="142">
        <f t="shared" si="1"/>
        <v>0</v>
      </c>
      <c r="AE2" s="142">
        <f t="shared" si="1"/>
        <v>0</v>
      </c>
      <c r="AF2" s="142">
        <f>IF(AND(AF$3&gt;=$K2,AF$3&lt;$L2),100*$AM2,0)</f>
        <v>0</v>
      </c>
      <c r="AG2" s="142">
        <f t="shared" si="1"/>
        <v>0</v>
      </c>
      <c r="AH2" s="142">
        <f t="shared" si="1"/>
        <v>0</v>
      </c>
      <c r="AI2" s="142">
        <f t="shared" si="1"/>
        <v>0</v>
      </c>
      <c r="AJ2" s="142">
        <f t="shared" si="1"/>
        <v>0</v>
      </c>
      <c r="AK2" s="142">
        <f ca="1">IF(AND(AND($AK$3&lt;=B2,B2&lt;=$AK$1),B2&lt;&gt;""),1,0)</f>
        <v>0</v>
      </c>
      <c r="AL2" s="140">
        <f>IF(OR(F2="工事・メンテ（共用可）",F2="要調整"),0.5,1)</f>
        <v>1</v>
      </c>
      <c r="AM2" s="136">
        <v>1</v>
      </c>
    </row>
    <row r="3" spans="1:39" ht="19.5" customHeight="1">
      <c r="A3" s="290" t="s">
        <v>102</v>
      </c>
      <c r="B3" s="291" t="s">
        <v>103</v>
      </c>
      <c r="C3" s="292" t="s">
        <v>104</v>
      </c>
      <c r="D3" s="292"/>
      <c r="E3" s="293" t="s">
        <v>105</v>
      </c>
      <c r="F3" s="279" t="s">
        <v>110</v>
      </c>
      <c r="G3" s="281" t="s">
        <v>111</v>
      </c>
      <c r="H3" s="275" t="s">
        <v>128</v>
      </c>
      <c r="I3" s="275" t="s">
        <v>129</v>
      </c>
      <c r="J3" s="275" t="s">
        <v>130</v>
      </c>
      <c r="K3" s="275" t="s">
        <v>131</v>
      </c>
      <c r="L3" s="275" t="s">
        <v>132</v>
      </c>
      <c r="M3" s="296">
        <v>0</v>
      </c>
      <c r="N3" s="296">
        <v>4.1666666666666664E-2</v>
      </c>
      <c r="O3" s="296">
        <v>8.3333333333333301E-2</v>
      </c>
      <c r="P3" s="296">
        <v>0.125</v>
      </c>
      <c r="Q3" s="296">
        <v>0.16666666666666699</v>
      </c>
      <c r="R3" s="296">
        <v>0.20833333333333301</v>
      </c>
      <c r="S3" s="296">
        <v>0.25</v>
      </c>
      <c r="T3" s="296">
        <v>0.29166666666666702</v>
      </c>
      <c r="U3" s="296">
        <v>0.33333333333333298</v>
      </c>
      <c r="V3" s="296">
        <v>0.375</v>
      </c>
      <c r="W3" s="296">
        <v>0.41666666666666702</v>
      </c>
      <c r="X3" s="296">
        <v>0.45833333333333298</v>
      </c>
      <c r="Y3" s="296">
        <v>0.5</v>
      </c>
      <c r="Z3" s="296">
        <v>0.54166666666666696</v>
      </c>
      <c r="AA3" s="296">
        <v>0.58333333333333304</v>
      </c>
      <c r="AB3" s="296">
        <v>0.625</v>
      </c>
      <c r="AC3" s="296">
        <v>0.66666666666666696</v>
      </c>
      <c r="AD3" s="296">
        <v>0.70833333333333304</v>
      </c>
      <c r="AE3" s="296">
        <v>0.75</v>
      </c>
      <c r="AF3" s="296">
        <v>0.79166666666666696</v>
      </c>
      <c r="AG3" s="296">
        <v>0.83333333333333304</v>
      </c>
      <c r="AH3" s="296">
        <v>0.875</v>
      </c>
      <c r="AI3" s="296">
        <v>0.91666666666666696</v>
      </c>
      <c r="AJ3" s="296">
        <v>0.95833333333333304</v>
      </c>
      <c r="AK3" s="289">
        <f>週テーブル!D2</f>
        <v>46391</v>
      </c>
      <c r="AL3" s="288" t="s">
        <v>485</v>
      </c>
      <c r="AM3" s="274" t="s">
        <v>484</v>
      </c>
    </row>
    <row r="4" spans="1:39" ht="19.5">
      <c r="A4" s="290"/>
      <c r="B4" s="291"/>
      <c r="C4" s="155" t="s">
        <v>106</v>
      </c>
      <c r="D4" s="155" t="s">
        <v>107</v>
      </c>
      <c r="E4" s="293"/>
      <c r="F4" s="294"/>
      <c r="G4" s="295"/>
      <c r="H4" s="275"/>
      <c r="I4" s="275"/>
      <c r="J4" s="275"/>
      <c r="K4" s="275"/>
      <c r="L4" s="275"/>
      <c r="M4" s="296"/>
      <c r="N4" s="296"/>
      <c r="O4" s="296"/>
      <c r="P4" s="296"/>
      <c r="Q4" s="296"/>
      <c r="R4" s="296"/>
      <c r="S4" s="296"/>
      <c r="T4" s="296"/>
      <c r="U4" s="296"/>
      <c r="V4" s="296"/>
      <c r="W4" s="296"/>
      <c r="X4" s="296"/>
      <c r="Y4" s="296"/>
      <c r="Z4" s="296"/>
      <c r="AA4" s="296"/>
      <c r="AB4" s="296"/>
      <c r="AC4" s="296"/>
      <c r="AD4" s="296"/>
      <c r="AE4" s="296"/>
      <c r="AF4" s="296"/>
      <c r="AG4" s="296"/>
      <c r="AH4" s="296"/>
      <c r="AI4" s="296"/>
      <c r="AJ4" s="296"/>
      <c r="AK4" s="289"/>
      <c r="AL4" s="288"/>
      <c r="AM4" s="274"/>
    </row>
    <row r="5" spans="1:39" ht="93.75">
      <c r="A5" s="153">
        <v>128</v>
      </c>
      <c r="B5" s="150">
        <v>46395</v>
      </c>
      <c r="C5" s="156">
        <v>9</v>
      </c>
      <c r="D5" s="156">
        <v>14</v>
      </c>
      <c r="E5" s="154" t="s">
        <v>488</v>
      </c>
      <c r="F5" s="151" t="s">
        <v>95</v>
      </c>
      <c r="G5" s="157" t="s">
        <v>1</v>
      </c>
      <c r="H5" s="143" t="str">
        <f>IF(OR(G5="中止",G5="取消"),"998",IF(ISNA(MATCH($E5,施設情報!$B$2:$B$96,0)),"999",INDEX(施設情報!$C$2:$C$96,MATCH($E5,施設情報!$B$2:$B$96,0))))</f>
        <v>101</v>
      </c>
      <c r="I5" s="144">
        <f t="shared" ref="I5:I27" si="2">B5</f>
        <v>46395</v>
      </c>
      <c r="J5" s="142" t="str">
        <f t="shared" ref="J5:J27" si="3">H5&amp;"-"&amp;I5</f>
        <v>101-46395</v>
      </c>
      <c r="K5" s="142">
        <f t="shared" ref="K5:K27" si="4">C5/24</f>
        <v>0.375</v>
      </c>
      <c r="L5" s="142">
        <f t="shared" ref="L5:L27" si="5">D5/24</f>
        <v>0.58333333333333337</v>
      </c>
      <c r="M5" s="142">
        <f t="shared" ref="M5:V14" si="6">IF(AND(M$3&gt;=$K5,M$3&lt;$L5),100*$AM5,0)</f>
        <v>0</v>
      </c>
      <c r="N5" s="142">
        <f t="shared" si="6"/>
        <v>0</v>
      </c>
      <c r="O5" s="142">
        <f t="shared" si="6"/>
        <v>0</v>
      </c>
      <c r="P5" s="142">
        <f t="shared" si="6"/>
        <v>0</v>
      </c>
      <c r="Q5" s="142">
        <f t="shared" si="6"/>
        <v>0</v>
      </c>
      <c r="R5" s="142">
        <f t="shared" si="6"/>
        <v>0</v>
      </c>
      <c r="S5" s="142">
        <f t="shared" si="6"/>
        <v>0</v>
      </c>
      <c r="T5" s="142">
        <f t="shared" si="6"/>
        <v>0</v>
      </c>
      <c r="U5" s="142">
        <f t="shared" si="6"/>
        <v>0</v>
      </c>
      <c r="V5" s="142">
        <f t="shared" si="6"/>
        <v>100</v>
      </c>
      <c r="W5" s="142">
        <f t="shared" ref="W5:AJ14" si="7">IF(AND(W$3&gt;=$K5,W$3&lt;$L5),100*$AM5,0)</f>
        <v>100</v>
      </c>
      <c r="X5" s="142">
        <f t="shared" si="7"/>
        <v>100</v>
      </c>
      <c r="Y5" s="142">
        <f t="shared" si="7"/>
        <v>100</v>
      </c>
      <c r="Z5" s="142">
        <f t="shared" si="7"/>
        <v>100</v>
      </c>
      <c r="AA5" s="142">
        <f t="shared" si="7"/>
        <v>0</v>
      </c>
      <c r="AB5" s="142">
        <f t="shared" si="7"/>
        <v>0</v>
      </c>
      <c r="AC5" s="142">
        <f t="shared" si="7"/>
        <v>0</v>
      </c>
      <c r="AD5" s="142">
        <f t="shared" si="7"/>
        <v>0</v>
      </c>
      <c r="AE5" s="142">
        <f t="shared" si="7"/>
        <v>0</v>
      </c>
      <c r="AF5" s="142">
        <f t="shared" si="7"/>
        <v>0</v>
      </c>
      <c r="AG5" s="142">
        <f t="shared" si="7"/>
        <v>0</v>
      </c>
      <c r="AH5" s="142">
        <f t="shared" si="7"/>
        <v>0</v>
      </c>
      <c r="AI5" s="142">
        <f t="shared" si="7"/>
        <v>0</v>
      </c>
      <c r="AJ5" s="142">
        <f t="shared" si="7"/>
        <v>0</v>
      </c>
      <c r="AK5" s="142">
        <f ca="1">IF(AND(AND($AK$3&lt;=B5,B5&lt;=$AK$1),B5&lt;&gt;""),1,0)</f>
        <v>1</v>
      </c>
      <c r="AL5" s="140">
        <f>IF(OR(F5="工事・メンテ（共用可）",F5="要調整"),0.5,1)</f>
        <v>1</v>
      </c>
      <c r="AM5" s="136">
        <v>1</v>
      </c>
    </row>
    <row r="6" spans="1:39">
      <c r="A6" s="153">
        <v>129</v>
      </c>
      <c r="B6" s="150">
        <v>46395</v>
      </c>
      <c r="C6" s="156">
        <v>9</v>
      </c>
      <c r="D6" s="156">
        <v>14</v>
      </c>
      <c r="E6" s="154" t="s">
        <v>489</v>
      </c>
      <c r="F6" s="151" t="s">
        <v>95</v>
      </c>
      <c r="G6" s="157" t="s">
        <v>1</v>
      </c>
      <c r="H6" s="143" t="str">
        <f>IF(OR(G6="中止",G6="取消"),"998",IF(ISNA(MATCH($E6,施設情報!$B$2:$B$96,0)),"999",INDEX(施設情報!$C$2:$C$96,MATCH($E6,施設情報!$B$2:$B$96,0))))</f>
        <v>104</v>
      </c>
      <c r="I6" s="144">
        <f t="shared" si="2"/>
        <v>46395</v>
      </c>
      <c r="J6" s="142" t="str">
        <f t="shared" si="3"/>
        <v>104-46395</v>
      </c>
      <c r="K6" s="142">
        <f t="shared" si="4"/>
        <v>0.375</v>
      </c>
      <c r="L6" s="142">
        <f t="shared" si="5"/>
        <v>0.58333333333333337</v>
      </c>
      <c r="M6" s="142">
        <f t="shared" si="6"/>
        <v>0</v>
      </c>
      <c r="N6" s="142">
        <f t="shared" si="6"/>
        <v>0</v>
      </c>
      <c r="O6" s="142">
        <f t="shared" si="6"/>
        <v>0</v>
      </c>
      <c r="P6" s="142">
        <f t="shared" si="6"/>
        <v>0</v>
      </c>
      <c r="Q6" s="142">
        <f t="shared" si="6"/>
        <v>0</v>
      </c>
      <c r="R6" s="142">
        <f t="shared" si="6"/>
        <v>0</v>
      </c>
      <c r="S6" s="142">
        <f t="shared" si="6"/>
        <v>0</v>
      </c>
      <c r="T6" s="142">
        <f t="shared" si="6"/>
        <v>0</v>
      </c>
      <c r="U6" s="142">
        <f t="shared" si="6"/>
        <v>0</v>
      </c>
      <c r="V6" s="142">
        <f t="shared" si="6"/>
        <v>100</v>
      </c>
      <c r="W6" s="142">
        <f t="shared" si="7"/>
        <v>100</v>
      </c>
      <c r="X6" s="142">
        <f t="shared" si="7"/>
        <v>100</v>
      </c>
      <c r="Y6" s="142">
        <f t="shared" si="7"/>
        <v>100</v>
      </c>
      <c r="Z6" s="142">
        <f t="shared" si="7"/>
        <v>100</v>
      </c>
      <c r="AA6" s="142">
        <f t="shared" si="7"/>
        <v>0</v>
      </c>
      <c r="AB6" s="142">
        <f t="shared" si="7"/>
        <v>0</v>
      </c>
      <c r="AC6" s="142">
        <f t="shared" si="7"/>
        <v>0</v>
      </c>
      <c r="AD6" s="142">
        <f t="shared" si="7"/>
        <v>0</v>
      </c>
      <c r="AE6" s="142">
        <f t="shared" si="7"/>
        <v>0</v>
      </c>
      <c r="AF6" s="142">
        <f t="shared" si="7"/>
        <v>0</v>
      </c>
      <c r="AG6" s="142">
        <f t="shared" si="7"/>
        <v>0</v>
      </c>
      <c r="AH6" s="142">
        <f t="shared" si="7"/>
        <v>0</v>
      </c>
      <c r="AI6" s="142">
        <f t="shared" si="7"/>
        <v>0</v>
      </c>
      <c r="AJ6" s="142">
        <f t="shared" si="7"/>
        <v>0</v>
      </c>
      <c r="AK6" s="142">
        <f ca="1">IF(AND(AND($AK$3&lt;=B6,B6&lt;=$AK$1),B6&lt;&gt;""),1,0)</f>
        <v>1</v>
      </c>
      <c r="AL6" s="140">
        <f>IF(OR(F6="工事・メンテ（共用可）",F6="要調整"),0.5,1)</f>
        <v>1</v>
      </c>
      <c r="AM6" s="136">
        <v>1</v>
      </c>
    </row>
    <row r="7" spans="1:39">
      <c r="A7" s="153">
        <v>3</v>
      </c>
      <c r="B7" s="150">
        <v>46396</v>
      </c>
      <c r="C7" s="156">
        <v>0</v>
      </c>
      <c r="D7" s="156">
        <v>24</v>
      </c>
      <c r="E7" s="154" t="s">
        <v>28</v>
      </c>
      <c r="F7" s="151" t="s">
        <v>29</v>
      </c>
      <c r="G7" s="157" t="s">
        <v>1</v>
      </c>
      <c r="H7" s="143" t="str">
        <f>IF(OR(G7="中止",G7="取消"),"998",IF(ISNA(MATCH($E7,施設情報!$B$2:$B$96,0)),"999",INDEX(施設情報!$C$2:$C$96,MATCH($E7,施設情報!$B$2:$B$96,0))))</f>
        <v>001</v>
      </c>
      <c r="I7" s="144">
        <f t="shared" si="2"/>
        <v>46396</v>
      </c>
      <c r="J7" s="142" t="str">
        <f t="shared" si="3"/>
        <v>001-46396</v>
      </c>
      <c r="K7" s="142">
        <f t="shared" si="4"/>
        <v>0</v>
      </c>
      <c r="L7" s="142">
        <f t="shared" si="5"/>
        <v>1</v>
      </c>
      <c r="M7" s="142">
        <f t="shared" si="6"/>
        <v>100</v>
      </c>
      <c r="N7" s="142">
        <f t="shared" si="6"/>
        <v>100</v>
      </c>
      <c r="O7" s="142">
        <f t="shared" si="6"/>
        <v>100</v>
      </c>
      <c r="P7" s="142">
        <f t="shared" si="6"/>
        <v>100</v>
      </c>
      <c r="Q7" s="142">
        <f t="shared" si="6"/>
        <v>100</v>
      </c>
      <c r="R7" s="142">
        <f t="shared" si="6"/>
        <v>100</v>
      </c>
      <c r="S7" s="142">
        <f t="shared" si="6"/>
        <v>100</v>
      </c>
      <c r="T7" s="142">
        <f t="shared" si="6"/>
        <v>100</v>
      </c>
      <c r="U7" s="142">
        <f t="shared" si="6"/>
        <v>100</v>
      </c>
      <c r="V7" s="142">
        <f t="shared" si="6"/>
        <v>100</v>
      </c>
      <c r="W7" s="142">
        <f t="shared" si="7"/>
        <v>100</v>
      </c>
      <c r="X7" s="142">
        <f t="shared" si="7"/>
        <v>100</v>
      </c>
      <c r="Y7" s="142">
        <f t="shared" si="7"/>
        <v>100</v>
      </c>
      <c r="Z7" s="142">
        <f t="shared" si="7"/>
        <v>100</v>
      </c>
      <c r="AA7" s="142">
        <f t="shared" si="7"/>
        <v>100</v>
      </c>
      <c r="AB7" s="142">
        <f t="shared" si="7"/>
        <v>100</v>
      </c>
      <c r="AC7" s="142">
        <f t="shared" si="7"/>
        <v>100</v>
      </c>
      <c r="AD7" s="142">
        <f t="shared" si="7"/>
        <v>100</v>
      </c>
      <c r="AE7" s="142">
        <f t="shared" si="7"/>
        <v>100</v>
      </c>
      <c r="AF7" s="142">
        <f t="shared" si="7"/>
        <v>100</v>
      </c>
      <c r="AG7" s="142">
        <f t="shared" si="7"/>
        <v>100</v>
      </c>
      <c r="AH7" s="142">
        <f t="shared" si="7"/>
        <v>100</v>
      </c>
      <c r="AI7" s="142">
        <f t="shared" si="7"/>
        <v>100</v>
      </c>
      <c r="AJ7" s="142">
        <f t="shared" si="7"/>
        <v>100</v>
      </c>
      <c r="AK7" s="142">
        <f ca="1">IF(AND(AND($AK$3&lt;=B7,B7&lt;=$AK$1),B7&lt;&gt;""),1,0)</f>
        <v>1</v>
      </c>
      <c r="AL7" s="140">
        <f>IF(OR(F7="工事・メンテ（共用可）",F7="要調整"),0.5,1)</f>
        <v>1</v>
      </c>
      <c r="AM7" s="136">
        <v>1</v>
      </c>
    </row>
    <row r="8" spans="1:39">
      <c r="A8" s="153">
        <v>4</v>
      </c>
      <c r="B8" s="150">
        <v>46397</v>
      </c>
      <c r="C8" s="156">
        <v>0</v>
      </c>
      <c r="D8" s="156">
        <v>24</v>
      </c>
      <c r="E8" s="154" t="s">
        <v>28</v>
      </c>
      <c r="F8" s="151" t="s">
        <v>29</v>
      </c>
      <c r="G8" s="157" t="s">
        <v>1</v>
      </c>
      <c r="H8" s="143" t="str">
        <f>IF(OR(G8="中止",G8="取消"),"998",IF(ISNA(MATCH($E8,施設情報!$B$2:$B$96,0)),"999",INDEX(施設情報!$C$2:$C$96,MATCH($E8,施設情報!$B$2:$B$96,0))))</f>
        <v>001</v>
      </c>
      <c r="I8" s="144">
        <f t="shared" si="2"/>
        <v>46397</v>
      </c>
      <c r="J8" s="142" t="str">
        <f t="shared" si="3"/>
        <v>001-46397</v>
      </c>
      <c r="K8" s="142">
        <f t="shared" si="4"/>
        <v>0</v>
      </c>
      <c r="L8" s="142">
        <f t="shared" si="5"/>
        <v>1</v>
      </c>
      <c r="M8" s="142">
        <f t="shared" si="6"/>
        <v>100</v>
      </c>
      <c r="N8" s="142">
        <f t="shared" si="6"/>
        <v>100</v>
      </c>
      <c r="O8" s="142">
        <f t="shared" si="6"/>
        <v>100</v>
      </c>
      <c r="P8" s="142">
        <f t="shared" si="6"/>
        <v>100</v>
      </c>
      <c r="Q8" s="142">
        <f t="shared" si="6"/>
        <v>100</v>
      </c>
      <c r="R8" s="142">
        <f t="shared" si="6"/>
        <v>100</v>
      </c>
      <c r="S8" s="142">
        <f t="shared" si="6"/>
        <v>100</v>
      </c>
      <c r="T8" s="142">
        <f t="shared" si="6"/>
        <v>100</v>
      </c>
      <c r="U8" s="142">
        <f t="shared" si="6"/>
        <v>100</v>
      </c>
      <c r="V8" s="142">
        <f t="shared" si="6"/>
        <v>100</v>
      </c>
      <c r="W8" s="142">
        <f t="shared" si="7"/>
        <v>100</v>
      </c>
      <c r="X8" s="142">
        <f t="shared" si="7"/>
        <v>100</v>
      </c>
      <c r="Y8" s="142">
        <f t="shared" si="7"/>
        <v>100</v>
      </c>
      <c r="Z8" s="142">
        <f t="shared" si="7"/>
        <v>100</v>
      </c>
      <c r="AA8" s="142">
        <f t="shared" si="7"/>
        <v>100</v>
      </c>
      <c r="AB8" s="142">
        <f t="shared" si="7"/>
        <v>100</v>
      </c>
      <c r="AC8" s="142">
        <f t="shared" si="7"/>
        <v>100</v>
      </c>
      <c r="AD8" s="142">
        <f t="shared" si="7"/>
        <v>100</v>
      </c>
      <c r="AE8" s="142">
        <f t="shared" si="7"/>
        <v>100</v>
      </c>
      <c r="AF8" s="142">
        <f t="shared" si="7"/>
        <v>100</v>
      </c>
      <c r="AG8" s="142">
        <f t="shared" si="7"/>
        <v>100</v>
      </c>
      <c r="AH8" s="142">
        <f t="shared" si="7"/>
        <v>100</v>
      </c>
      <c r="AI8" s="142">
        <f t="shared" si="7"/>
        <v>100</v>
      </c>
      <c r="AJ8" s="142">
        <f t="shared" si="7"/>
        <v>100</v>
      </c>
      <c r="AK8" s="142">
        <f ca="1">IF(AND(AND($AK$3&lt;=B8,B8&lt;=$AK$1),B8&lt;&gt;""),1,0)</f>
        <v>1</v>
      </c>
      <c r="AL8" s="140">
        <f>IF(OR(F8="工事・メンテ（共用可）",F8="要調整"),0.5,1)</f>
        <v>1</v>
      </c>
      <c r="AM8" s="136">
        <v>1</v>
      </c>
    </row>
    <row r="9" spans="1:39">
      <c r="A9" s="153">
        <v>106</v>
      </c>
      <c r="B9" s="150">
        <v>46398</v>
      </c>
      <c r="C9" s="156">
        <v>0</v>
      </c>
      <c r="D9" s="156">
        <v>24</v>
      </c>
      <c r="E9" s="154" t="s">
        <v>28</v>
      </c>
      <c r="F9" s="151" t="s">
        <v>29</v>
      </c>
      <c r="G9" s="157" t="s">
        <v>1</v>
      </c>
      <c r="H9" s="143" t="str">
        <f>IF(OR(G9="中止",G9="取消"),"998",IF(ISNA(MATCH($E9,施設情報!$B$2:$B$96,0)),"999",INDEX(施設情報!$C$2:$C$96,MATCH($E9,施設情報!$B$2:$B$96,0))))</f>
        <v>001</v>
      </c>
      <c r="I9" s="144">
        <f t="shared" si="2"/>
        <v>46398</v>
      </c>
      <c r="J9" s="142" t="str">
        <f t="shared" si="3"/>
        <v>001-46398</v>
      </c>
      <c r="K9" s="142">
        <f t="shared" si="4"/>
        <v>0</v>
      </c>
      <c r="L9" s="142">
        <f t="shared" si="5"/>
        <v>1</v>
      </c>
      <c r="M9" s="142">
        <f t="shared" si="6"/>
        <v>100</v>
      </c>
      <c r="N9" s="142">
        <f t="shared" si="6"/>
        <v>100</v>
      </c>
      <c r="O9" s="142">
        <f t="shared" si="6"/>
        <v>100</v>
      </c>
      <c r="P9" s="142">
        <f t="shared" si="6"/>
        <v>100</v>
      </c>
      <c r="Q9" s="142">
        <f t="shared" si="6"/>
        <v>100</v>
      </c>
      <c r="R9" s="142">
        <f t="shared" si="6"/>
        <v>100</v>
      </c>
      <c r="S9" s="142">
        <f t="shared" si="6"/>
        <v>100</v>
      </c>
      <c r="T9" s="142">
        <f t="shared" si="6"/>
        <v>100</v>
      </c>
      <c r="U9" s="142">
        <f t="shared" si="6"/>
        <v>100</v>
      </c>
      <c r="V9" s="142">
        <f t="shared" si="6"/>
        <v>100</v>
      </c>
      <c r="W9" s="142">
        <f t="shared" si="7"/>
        <v>100</v>
      </c>
      <c r="X9" s="142">
        <f t="shared" si="7"/>
        <v>100</v>
      </c>
      <c r="Y9" s="142">
        <f t="shared" si="7"/>
        <v>100</v>
      </c>
      <c r="Z9" s="142">
        <f t="shared" si="7"/>
        <v>100</v>
      </c>
      <c r="AA9" s="142">
        <f t="shared" si="7"/>
        <v>100</v>
      </c>
      <c r="AB9" s="142">
        <f t="shared" si="7"/>
        <v>100</v>
      </c>
      <c r="AC9" s="142">
        <f t="shared" si="7"/>
        <v>100</v>
      </c>
      <c r="AD9" s="142">
        <f t="shared" si="7"/>
        <v>100</v>
      </c>
      <c r="AE9" s="142">
        <f t="shared" si="7"/>
        <v>100</v>
      </c>
      <c r="AF9" s="142">
        <f t="shared" si="7"/>
        <v>100</v>
      </c>
      <c r="AG9" s="142">
        <f t="shared" si="7"/>
        <v>100</v>
      </c>
      <c r="AH9" s="142">
        <f t="shared" si="7"/>
        <v>100</v>
      </c>
      <c r="AI9" s="142">
        <f t="shared" si="7"/>
        <v>100</v>
      </c>
      <c r="AJ9" s="142">
        <f t="shared" si="7"/>
        <v>100</v>
      </c>
      <c r="AK9" s="142">
        <f ca="1">IF(AND(AND($AK$3&lt;=B9,B9&lt;=$AK$1),B9&lt;&gt;""),1,0)</f>
        <v>1</v>
      </c>
      <c r="AL9" s="140">
        <f>IF(OR(F9="工事・メンテ（共用可）",F9="要調整"),0.5,1)</f>
        <v>1</v>
      </c>
      <c r="AM9" s="136">
        <v>1</v>
      </c>
    </row>
    <row r="10" spans="1:39">
      <c r="A10" s="153">
        <v>5</v>
      </c>
      <c r="B10" s="150">
        <v>46403</v>
      </c>
      <c r="C10" s="156">
        <v>0</v>
      </c>
      <c r="D10" s="156">
        <v>24</v>
      </c>
      <c r="E10" s="154" t="s">
        <v>28</v>
      </c>
      <c r="F10" s="151" t="s">
        <v>29</v>
      </c>
      <c r="G10" s="157" t="s">
        <v>1</v>
      </c>
      <c r="H10" s="143" t="str">
        <f>IF(OR(G10="中止",G10="取消"),"998",IF(ISNA(MATCH($E10,施設情報!$B$2:$B$96,0)),"999",INDEX(施設情報!$C$2:$C$96,MATCH($E10,施設情報!$B$2:$B$96,0))))</f>
        <v>001</v>
      </c>
      <c r="I10" s="144">
        <f t="shared" si="2"/>
        <v>46403</v>
      </c>
      <c r="J10" s="142" t="str">
        <f t="shared" si="3"/>
        <v>001-46403</v>
      </c>
      <c r="K10" s="142">
        <f t="shared" si="4"/>
        <v>0</v>
      </c>
      <c r="L10" s="142">
        <f t="shared" si="5"/>
        <v>1</v>
      </c>
      <c r="M10" s="142">
        <f t="shared" si="6"/>
        <v>100</v>
      </c>
      <c r="N10" s="142">
        <f t="shared" si="6"/>
        <v>100</v>
      </c>
      <c r="O10" s="142">
        <f t="shared" si="6"/>
        <v>100</v>
      </c>
      <c r="P10" s="142">
        <f t="shared" si="6"/>
        <v>100</v>
      </c>
      <c r="Q10" s="142">
        <f t="shared" si="6"/>
        <v>100</v>
      </c>
      <c r="R10" s="142">
        <f t="shared" si="6"/>
        <v>100</v>
      </c>
      <c r="S10" s="142">
        <f t="shared" si="6"/>
        <v>100</v>
      </c>
      <c r="T10" s="142">
        <f t="shared" si="6"/>
        <v>100</v>
      </c>
      <c r="U10" s="142">
        <f t="shared" si="6"/>
        <v>100</v>
      </c>
      <c r="V10" s="142">
        <f t="shared" si="6"/>
        <v>100</v>
      </c>
      <c r="W10" s="142">
        <f t="shared" si="7"/>
        <v>100</v>
      </c>
      <c r="X10" s="142">
        <f t="shared" si="7"/>
        <v>100</v>
      </c>
      <c r="Y10" s="142">
        <f t="shared" si="7"/>
        <v>100</v>
      </c>
      <c r="Z10" s="142">
        <f t="shared" si="7"/>
        <v>100</v>
      </c>
      <c r="AA10" s="142">
        <f t="shared" si="7"/>
        <v>100</v>
      </c>
      <c r="AB10" s="142">
        <f t="shared" si="7"/>
        <v>100</v>
      </c>
      <c r="AC10" s="142">
        <f t="shared" si="7"/>
        <v>100</v>
      </c>
      <c r="AD10" s="142">
        <f t="shared" si="7"/>
        <v>100</v>
      </c>
      <c r="AE10" s="142">
        <f t="shared" si="7"/>
        <v>100</v>
      </c>
      <c r="AF10" s="142">
        <f t="shared" si="7"/>
        <v>100</v>
      </c>
      <c r="AG10" s="142">
        <f t="shared" si="7"/>
        <v>100</v>
      </c>
      <c r="AH10" s="142">
        <f t="shared" si="7"/>
        <v>100</v>
      </c>
      <c r="AI10" s="142">
        <f t="shared" si="7"/>
        <v>100</v>
      </c>
      <c r="AJ10" s="142">
        <f t="shared" si="7"/>
        <v>100</v>
      </c>
      <c r="AK10" s="142">
        <f ca="1">IF(AND(AND($AK$3&lt;=B10,B10&lt;=$AK$1),B10&lt;&gt;""),1,0)</f>
        <v>1</v>
      </c>
      <c r="AL10" s="140">
        <f>IF(OR(F10="工事・メンテ（共用可）",F10="要調整"),0.5,1)</f>
        <v>1</v>
      </c>
      <c r="AM10" s="136">
        <v>1</v>
      </c>
    </row>
    <row r="11" spans="1:39">
      <c r="A11" s="153">
        <v>6</v>
      </c>
      <c r="B11" s="150">
        <v>46404</v>
      </c>
      <c r="C11" s="156">
        <v>0</v>
      </c>
      <c r="D11" s="156">
        <v>24</v>
      </c>
      <c r="E11" s="154" t="s">
        <v>28</v>
      </c>
      <c r="F11" s="151" t="s">
        <v>29</v>
      </c>
      <c r="G11" s="157" t="s">
        <v>1</v>
      </c>
      <c r="H11" s="143" t="str">
        <f>IF(OR(G11="中止",G11="取消"),"998",IF(ISNA(MATCH($E11,施設情報!$B$2:$B$96,0)),"999",INDEX(施設情報!$C$2:$C$96,MATCH($E11,施設情報!$B$2:$B$96,0))))</f>
        <v>001</v>
      </c>
      <c r="I11" s="144">
        <f t="shared" si="2"/>
        <v>46404</v>
      </c>
      <c r="J11" s="142" t="str">
        <f t="shared" si="3"/>
        <v>001-46404</v>
      </c>
      <c r="K11" s="142">
        <f t="shared" si="4"/>
        <v>0</v>
      </c>
      <c r="L11" s="142">
        <f t="shared" si="5"/>
        <v>1</v>
      </c>
      <c r="M11" s="142">
        <f t="shared" si="6"/>
        <v>100</v>
      </c>
      <c r="N11" s="142">
        <f t="shared" si="6"/>
        <v>100</v>
      </c>
      <c r="O11" s="142">
        <f t="shared" si="6"/>
        <v>100</v>
      </c>
      <c r="P11" s="142">
        <f t="shared" si="6"/>
        <v>100</v>
      </c>
      <c r="Q11" s="142">
        <f t="shared" si="6"/>
        <v>100</v>
      </c>
      <c r="R11" s="142">
        <f t="shared" si="6"/>
        <v>100</v>
      </c>
      <c r="S11" s="142">
        <f t="shared" si="6"/>
        <v>100</v>
      </c>
      <c r="T11" s="142">
        <f t="shared" si="6"/>
        <v>100</v>
      </c>
      <c r="U11" s="142">
        <f t="shared" si="6"/>
        <v>100</v>
      </c>
      <c r="V11" s="142">
        <f t="shared" si="6"/>
        <v>100</v>
      </c>
      <c r="W11" s="142">
        <f t="shared" si="7"/>
        <v>100</v>
      </c>
      <c r="X11" s="142">
        <f t="shared" si="7"/>
        <v>100</v>
      </c>
      <c r="Y11" s="142">
        <f t="shared" si="7"/>
        <v>100</v>
      </c>
      <c r="Z11" s="142">
        <f t="shared" si="7"/>
        <v>100</v>
      </c>
      <c r="AA11" s="142">
        <f t="shared" si="7"/>
        <v>100</v>
      </c>
      <c r="AB11" s="142">
        <f t="shared" si="7"/>
        <v>100</v>
      </c>
      <c r="AC11" s="142">
        <f t="shared" si="7"/>
        <v>100</v>
      </c>
      <c r="AD11" s="142">
        <f t="shared" si="7"/>
        <v>100</v>
      </c>
      <c r="AE11" s="142">
        <f t="shared" si="7"/>
        <v>100</v>
      </c>
      <c r="AF11" s="142">
        <f t="shared" si="7"/>
        <v>100</v>
      </c>
      <c r="AG11" s="142">
        <f t="shared" si="7"/>
        <v>100</v>
      </c>
      <c r="AH11" s="142">
        <f t="shared" si="7"/>
        <v>100</v>
      </c>
      <c r="AI11" s="142">
        <f t="shared" si="7"/>
        <v>100</v>
      </c>
      <c r="AJ11" s="142">
        <f t="shared" si="7"/>
        <v>100</v>
      </c>
      <c r="AK11" s="142">
        <f ca="1">IF(AND(AND($AK$3&lt;=B11,B11&lt;=$AK$1),B11&lt;&gt;""),1,0)</f>
        <v>1</v>
      </c>
      <c r="AL11" s="140">
        <f>IF(OR(F11="工事・メンテ（共用可）",F11="要調整"),0.5,1)</f>
        <v>1</v>
      </c>
      <c r="AM11" s="136">
        <v>1</v>
      </c>
    </row>
    <row r="12" spans="1:39" ht="37.5">
      <c r="A12" s="153">
        <v>219</v>
      </c>
      <c r="B12" s="150">
        <v>46405</v>
      </c>
      <c r="C12" s="156">
        <v>9</v>
      </c>
      <c r="D12" s="156">
        <v>17</v>
      </c>
      <c r="E12" s="212" t="s">
        <v>494</v>
      </c>
      <c r="F12" s="151" t="s">
        <v>493</v>
      </c>
      <c r="G12" s="157" t="s">
        <v>1</v>
      </c>
      <c r="H12" s="143" t="str">
        <f>IF(OR(G12="中止",G12="取消"),"998",IF(ISNA(MATCH($E12,施設情報!$B$2:$B$96,0)),"999",INDEX(施設情報!$C$2:$C$96,MATCH($E12,施設情報!$B$2:$B$96,0))))</f>
        <v>107</v>
      </c>
      <c r="I12" s="144">
        <f t="shared" si="2"/>
        <v>46405</v>
      </c>
      <c r="J12" s="142" t="str">
        <f t="shared" si="3"/>
        <v>107-46405</v>
      </c>
      <c r="K12" s="142">
        <f t="shared" si="4"/>
        <v>0.375</v>
      </c>
      <c r="L12" s="142">
        <f t="shared" si="5"/>
        <v>0.70833333333333337</v>
      </c>
      <c r="M12" s="142">
        <f t="shared" si="6"/>
        <v>0</v>
      </c>
      <c r="N12" s="142">
        <f t="shared" si="6"/>
        <v>0</v>
      </c>
      <c r="O12" s="142">
        <f t="shared" si="6"/>
        <v>0</v>
      </c>
      <c r="P12" s="142">
        <f t="shared" si="6"/>
        <v>0</v>
      </c>
      <c r="Q12" s="142">
        <f t="shared" si="6"/>
        <v>0</v>
      </c>
      <c r="R12" s="142">
        <f t="shared" si="6"/>
        <v>0</v>
      </c>
      <c r="S12" s="142">
        <f t="shared" si="6"/>
        <v>0</v>
      </c>
      <c r="T12" s="142">
        <f t="shared" si="6"/>
        <v>0</v>
      </c>
      <c r="U12" s="142">
        <f t="shared" si="6"/>
        <v>0</v>
      </c>
      <c r="V12" s="142">
        <f t="shared" si="6"/>
        <v>100</v>
      </c>
      <c r="W12" s="142">
        <f t="shared" si="7"/>
        <v>100</v>
      </c>
      <c r="X12" s="142">
        <f t="shared" si="7"/>
        <v>100</v>
      </c>
      <c r="Y12" s="142">
        <f t="shared" si="7"/>
        <v>100</v>
      </c>
      <c r="Z12" s="142">
        <f t="shared" si="7"/>
        <v>100</v>
      </c>
      <c r="AA12" s="142">
        <f t="shared" si="7"/>
        <v>100</v>
      </c>
      <c r="AB12" s="142">
        <f t="shared" si="7"/>
        <v>100</v>
      </c>
      <c r="AC12" s="142">
        <f t="shared" si="7"/>
        <v>100</v>
      </c>
      <c r="AD12" s="142">
        <f t="shared" si="7"/>
        <v>0</v>
      </c>
      <c r="AE12" s="142">
        <f t="shared" si="7"/>
        <v>0</v>
      </c>
      <c r="AF12" s="142">
        <f t="shared" si="7"/>
        <v>0</v>
      </c>
      <c r="AG12" s="142">
        <f t="shared" si="7"/>
        <v>0</v>
      </c>
      <c r="AH12" s="142">
        <f t="shared" si="7"/>
        <v>0</v>
      </c>
      <c r="AI12" s="142">
        <f t="shared" si="7"/>
        <v>0</v>
      </c>
      <c r="AJ12" s="142">
        <f t="shared" si="7"/>
        <v>0</v>
      </c>
      <c r="AK12" s="142">
        <f ca="1">IF(AND(AND($AK$3&lt;=B12,B12&lt;=$AK$1),B12&lt;&gt;""),1,0)</f>
        <v>1</v>
      </c>
      <c r="AL12" s="140">
        <f>IF(OR(F12="工事・メンテ（共用可）",F12="要調整"),0.5,1)</f>
        <v>1</v>
      </c>
      <c r="AM12" s="136">
        <v>1</v>
      </c>
    </row>
    <row r="13" spans="1:39" ht="37.5">
      <c r="A13" s="153">
        <v>220</v>
      </c>
      <c r="B13" s="150">
        <v>46405</v>
      </c>
      <c r="C13" s="156">
        <v>9</v>
      </c>
      <c r="D13" s="156">
        <v>17</v>
      </c>
      <c r="E13" s="212" t="s">
        <v>280</v>
      </c>
      <c r="F13" s="151" t="s">
        <v>493</v>
      </c>
      <c r="G13" s="157" t="s">
        <v>1</v>
      </c>
      <c r="H13" s="143" t="str">
        <f>IF(OR(G13="中止",G13="取消"),"998",IF(ISNA(MATCH($E13,施設情報!$B$2:$B$96,0)),"999",INDEX(施設情報!$C$2:$C$96,MATCH($E13,施設情報!$B$2:$B$96,0))))</f>
        <v>109</v>
      </c>
      <c r="I13" s="144">
        <f t="shared" si="2"/>
        <v>46405</v>
      </c>
      <c r="J13" s="142" t="str">
        <f t="shared" si="3"/>
        <v>109-46405</v>
      </c>
      <c r="K13" s="142">
        <f t="shared" si="4"/>
        <v>0.375</v>
      </c>
      <c r="L13" s="142">
        <f t="shared" si="5"/>
        <v>0.70833333333333337</v>
      </c>
      <c r="M13" s="142">
        <f t="shared" si="6"/>
        <v>0</v>
      </c>
      <c r="N13" s="142">
        <f t="shared" si="6"/>
        <v>0</v>
      </c>
      <c r="O13" s="142">
        <f t="shared" si="6"/>
        <v>0</v>
      </c>
      <c r="P13" s="142">
        <f t="shared" si="6"/>
        <v>0</v>
      </c>
      <c r="Q13" s="142">
        <f t="shared" si="6"/>
        <v>0</v>
      </c>
      <c r="R13" s="142">
        <f t="shared" si="6"/>
        <v>0</v>
      </c>
      <c r="S13" s="142">
        <f t="shared" si="6"/>
        <v>0</v>
      </c>
      <c r="T13" s="142">
        <f t="shared" si="6"/>
        <v>0</v>
      </c>
      <c r="U13" s="142">
        <f t="shared" si="6"/>
        <v>0</v>
      </c>
      <c r="V13" s="142">
        <f t="shared" si="6"/>
        <v>100</v>
      </c>
      <c r="W13" s="142">
        <f t="shared" si="7"/>
        <v>100</v>
      </c>
      <c r="X13" s="142">
        <f t="shared" si="7"/>
        <v>100</v>
      </c>
      <c r="Y13" s="142">
        <f t="shared" si="7"/>
        <v>100</v>
      </c>
      <c r="Z13" s="142">
        <f t="shared" si="7"/>
        <v>100</v>
      </c>
      <c r="AA13" s="142">
        <f t="shared" si="7"/>
        <v>100</v>
      </c>
      <c r="AB13" s="142">
        <f t="shared" si="7"/>
        <v>100</v>
      </c>
      <c r="AC13" s="142">
        <f t="shared" si="7"/>
        <v>100</v>
      </c>
      <c r="AD13" s="142">
        <f t="shared" si="7"/>
        <v>0</v>
      </c>
      <c r="AE13" s="142">
        <f t="shared" si="7"/>
        <v>0</v>
      </c>
      <c r="AF13" s="142">
        <f t="shared" si="7"/>
        <v>0</v>
      </c>
      <c r="AG13" s="142">
        <f t="shared" si="7"/>
        <v>0</v>
      </c>
      <c r="AH13" s="142">
        <f t="shared" si="7"/>
        <v>0</v>
      </c>
      <c r="AI13" s="142">
        <f t="shared" si="7"/>
        <v>0</v>
      </c>
      <c r="AJ13" s="142">
        <f t="shared" si="7"/>
        <v>0</v>
      </c>
      <c r="AK13" s="142">
        <f ca="1">IF(AND(AND($AK$3&lt;=B13,B13&lt;=$AK$1),B13&lt;&gt;""),1,0)</f>
        <v>1</v>
      </c>
      <c r="AL13" s="140">
        <f>IF(OR(F13="工事・メンテ（共用可）",F13="要調整"),0.5,1)</f>
        <v>1</v>
      </c>
      <c r="AM13" s="136">
        <v>1</v>
      </c>
    </row>
    <row r="14" spans="1:39" ht="37.5">
      <c r="A14" s="153">
        <v>221</v>
      </c>
      <c r="B14" s="150">
        <v>46405</v>
      </c>
      <c r="C14" s="156">
        <v>9</v>
      </c>
      <c r="D14" s="156">
        <v>17</v>
      </c>
      <c r="E14" s="212" t="s">
        <v>283</v>
      </c>
      <c r="F14" s="151" t="s">
        <v>493</v>
      </c>
      <c r="G14" s="157" t="s">
        <v>1</v>
      </c>
      <c r="H14" s="143" t="str">
        <f>IF(OR(G14="中止",G14="取消"),"998",IF(ISNA(MATCH($E14,施設情報!$B$2:$B$96,0)),"999",INDEX(施設情報!$C$2:$C$96,MATCH($E14,施設情報!$B$2:$B$96,0))))</f>
        <v>110</v>
      </c>
      <c r="I14" s="144">
        <f t="shared" si="2"/>
        <v>46405</v>
      </c>
      <c r="J14" s="142" t="str">
        <f t="shared" si="3"/>
        <v>110-46405</v>
      </c>
      <c r="K14" s="142">
        <f t="shared" si="4"/>
        <v>0.375</v>
      </c>
      <c r="L14" s="142">
        <f t="shared" si="5"/>
        <v>0.70833333333333337</v>
      </c>
      <c r="M14" s="142">
        <f t="shared" si="6"/>
        <v>0</v>
      </c>
      <c r="N14" s="142">
        <f t="shared" si="6"/>
        <v>0</v>
      </c>
      <c r="O14" s="142">
        <f t="shared" si="6"/>
        <v>0</v>
      </c>
      <c r="P14" s="142">
        <f t="shared" si="6"/>
        <v>0</v>
      </c>
      <c r="Q14" s="142">
        <f t="shared" si="6"/>
        <v>0</v>
      </c>
      <c r="R14" s="142">
        <f t="shared" si="6"/>
        <v>0</v>
      </c>
      <c r="S14" s="142">
        <f t="shared" si="6"/>
        <v>0</v>
      </c>
      <c r="T14" s="142">
        <f t="shared" si="6"/>
        <v>0</v>
      </c>
      <c r="U14" s="142">
        <f t="shared" si="6"/>
        <v>0</v>
      </c>
      <c r="V14" s="142">
        <f t="shared" si="6"/>
        <v>100</v>
      </c>
      <c r="W14" s="142">
        <f t="shared" si="7"/>
        <v>100</v>
      </c>
      <c r="X14" s="142">
        <f t="shared" si="7"/>
        <v>100</v>
      </c>
      <c r="Y14" s="142">
        <f t="shared" si="7"/>
        <v>100</v>
      </c>
      <c r="Z14" s="142">
        <f t="shared" si="7"/>
        <v>100</v>
      </c>
      <c r="AA14" s="142">
        <f t="shared" si="7"/>
        <v>100</v>
      </c>
      <c r="AB14" s="142">
        <f t="shared" si="7"/>
        <v>100</v>
      </c>
      <c r="AC14" s="142">
        <f t="shared" si="7"/>
        <v>100</v>
      </c>
      <c r="AD14" s="142">
        <f t="shared" si="7"/>
        <v>0</v>
      </c>
      <c r="AE14" s="142">
        <f t="shared" si="7"/>
        <v>0</v>
      </c>
      <c r="AF14" s="142">
        <f t="shared" si="7"/>
        <v>0</v>
      </c>
      <c r="AG14" s="142">
        <f t="shared" si="7"/>
        <v>0</v>
      </c>
      <c r="AH14" s="142">
        <f t="shared" si="7"/>
        <v>0</v>
      </c>
      <c r="AI14" s="142">
        <f t="shared" si="7"/>
        <v>0</v>
      </c>
      <c r="AJ14" s="142">
        <f t="shared" si="7"/>
        <v>0</v>
      </c>
      <c r="AK14" s="142">
        <f ca="1">IF(AND(AND($AK$3&lt;=B14,B14&lt;=$AK$1),B14&lt;&gt;""),1,0)</f>
        <v>1</v>
      </c>
      <c r="AL14" s="140">
        <f>IF(OR(F14="工事・メンテ（共用可）",F14="要調整"),0.5,1)</f>
        <v>1</v>
      </c>
      <c r="AM14" s="136">
        <v>1</v>
      </c>
    </row>
    <row r="15" spans="1:39" ht="56.25">
      <c r="A15" s="153">
        <v>222</v>
      </c>
      <c r="B15" s="150">
        <v>46405</v>
      </c>
      <c r="C15" s="156">
        <v>9</v>
      </c>
      <c r="D15" s="156">
        <v>17</v>
      </c>
      <c r="E15" s="212" t="s">
        <v>285</v>
      </c>
      <c r="F15" s="151" t="s">
        <v>493</v>
      </c>
      <c r="G15" s="157" t="s">
        <v>1</v>
      </c>
      <c r="H15" s="143" t="str">
        <f>IF(OR(G15="中止",G15="取消"),"998",IF(ISNA(MATCH($E15,施設情報!$B$2:$B$96,0)),"999",INDEX(施設情報!$C$2:$C$96,MATCH($E15,施設情報!$B$2:$B$96,0))))</f>
        <v>111</v>
      </c>
      <c r="I15" s="144">
        <f t="shared" si="2"/>
        <v>46405</v>
      </c>
      <c r="J15" s="142" t="str">
        <f t="shared" si="3"/>
        <v>111-46405</v>
      </c>
      <c r="K15" s="142">
        <f t="shared" si="4"/>
        <v>0.375</v>
      </c>
      <c r="L15" s="142">
        <f t="shared" si="5"/>
        <v>0.70833333333333337</v>
      </c>
      <c r="M15" s="142">
        <f t="shared" ref="M15:V27" si="8">IF(AND(M$3&gt;=$K15,M$3&lt;$L15),100*$AM15,0)</f>
        <v>0</v>
      </c>
      <c r="N15" s="142">
        <f t="shared" si="8"/>
        <v>0</v>
      </c>
      <c r="O15" s="142">
        <f t="shared" si="8"/>
        <v>0</v>
      </c>
      <c r="P15" s="142">
        <f t="shared" si="8"/>
        <v>0</v>
      </c>
      <c r="Q15" s="142">
        <f t="shared" si="8"/>
        <v>0</v>
      </c>
      <c r="R15" s="142">
        <f t="shared" si="8"/>
        <v>0</v>
      </c>
      <c r="S15" s="142">
        <f t="shared" si="8"/>
        <v>0</v>
      </c>
      <c r="T15" s="142">
        <f t="shared" si="8"/>
        <v>0</v>
      </c>
      <c r="U15" s="142">
        <f t="shared" si="8"/>
        <v>0</v>
      </c>
      <c r="V15" s="142">
        <f t="shared" si="8"/>
        <v>100</v>
      </c>
      <c r="W15" s="142">
        <f t="shared" ref="W15:AJ27" si="9">IF(AND(W$3&gt;=$K15,W$3&lt;$L15),100*$AM15,0)</f>
        <v>100</v>
      </c>
      <c r="X15" s="142">
        <f t="shared" si="9"/>
        <v>100</v>
      </c>
      <c r="Y15" s="142">
        <f t="shared" si="9"/>
        <v>100</v>
      </c>
      <c r="Z15" s="142">
        <f t="shared" si="9"/>
        <v>100</v>
      </c>
      <c r="AA15" s="142">
        <f t="shared" si="9"/>
        <v>100</v>
      </c>
      <c r="AB15" s="142">
        <f t="shared" si="9"/>
        <v>100</v>
      </c>
      <c r="AC15" s="142">
        <f t="shared" si="9"/>
        <v>100</v>
      </c>
      <c r="AD15" s="142">
        <f t="shared" si="9"/>
        <v>0</v>
      </c>
      <c r="AE15" s="142">
        <f t="shared" si="9"/>
        <v>0</v>
      </c>
      <c r="AF15" s="142">
        <f t="shared" si="9"/>
        <v>0</v>
      </c>
      <c r="AG15" s="142">
        <f t="shared" si="9"/>
        <v>0</v>
      </c>
      <c r="AH15" s="142">
        <f t="shared" si="9"/>
        <v>0</v>
      </c>
      <c r="AI15" s="142">
        <f t="shared" si="9"/>
        <v>0</v>
      </c>
      <c r="AJ15" s="142">
        <f t="shared" si="9"/>
        <v>0</v>
      </c>
      <c r="AK15" s="142">
        <f ca="1">IF(AND(AND($AK$3&lt;=B15,B15&lt;=$AK$1),B15&lt;&gt;""),1,0)</f>
        <v>1</v>
      </c>
      <c r="AL15" s="140">
        <f>IF(OR(F15="工事・メンテ（共用可）",F15="要調整"),0.5,1)</f>
        <v>1</v>
      </c>
      <c r="AM15" s="136">
        <v>1</v>
      </c>
    </row>
    <row r="16" spans="1:39">
      <c r="A16" s="153">
        <v>223</v>
      </c>
      <c r="B16" s="150">
        <v>46405</v>
      </c>
      <c r="C16" s="156">
        <v>9</v>
      </c>
      <c r="D16" s="156">
        <v>17</v>
      </c>
      <c r="E16" s="212" t="s">
        <v>281</v>
      </c>
      <c r="F16" s="151" t="s">
        <v>493</v>
      </c>
      <c r="G16" s="157" t="s">
        <v>1</v>
      </c>
      <c r="H16" s="143" t="str">
        <f>IF(OR(G16="中止",G16="取消"),"998",IF(ISNA(MATCH($E16,施設情報!$B$2:$B$96,0)),"999",INDEX(施設情報!$C$2:$C$96,MATCH($E16,施設情報!$B$2:$B$96,0))))</f>
        <v>112</v>
      </c>
      <c r="I16" s="144">
        <f t="shared" si="2"/>
        <v>46405</v>
      </c>
      <c r="J16" s="142" t="str">
        <f t="shared" si="3"/>
        <v>112-46405</v>
      </c>
      <c r="K16" s="142">
        <f t="shared" si="4"/>
        <v>0.375</v>
      </c>
      <c r="L16" s="142">
        <f t="shared" si="5"/>
        <v>0.70833333333333337</v>
      </c>
      <c r="M16" s="142">
        <f t="shared" si="8"/>
        <v>0</v>
      </c>
      <c r="N16" s="142">
        <f t="shared" si="8"/>
        <v>0</v>
      </c>
      <c r="O16" s="142">
        <f t="shared" si="8"/>
        <v>0</v>
      </c>
      <c r="P16" s="142">
        <f t="shared" si="8"/>
        <v>0</v>
      </c>
      <c r="Q16" s="142">
        <f t="shared" si="8"/>
        <v>0</v>
      </c>
      <c r="R16" s="142">
        <f t="shared" si="8"/>
        <v>0</v>
      </c>
      <c r="S16" s="142">
        <f t="shared" si="8"/>
        <v>0</v>
      </c>
      <c r="T16" s="142">
        <f t="shared" si="8"/>
        <v>0</v>
      </c>
      <c r="U16" s="142">
        <f t="shared" si="8"/>
        <v>0</v>
      </c>
      <c r="V16" s="142">
        <f t="shared" si="8"/>
        <v>100</v>
      </c>
      <c r="W16" s="142">
        <f t="shared" si="9"/>
        <v>100</v>
      </c>
      <c r="X16" s="142">
        <f t="shared" si="9"/>
        <v>100</v>
      </c>
      <c r="Y16" s="142">
        <f t="shared" si="9"/>
        <v>100</v>
      </c>
      <c r="Z16" s="142">
        <f t="shared" si="9"/>
        <v>100</v>
      </c>
      <c r="AA16" s="142">
        <f t="shared" si="9"/>
        <v>100</v>
      </c>
      <c r="AB16" s="142">
        <f t="shared" si="9"/>
        <v>100</v>
      </c>
      <c r="AC16" s="142">
        <f t="shared" si="9"/>
        <v>100</v>
      </c>
      <c r="AD16" s="142">
        <f t="shared" si="9"/>
        <v>0</v>
      </c>
      <c r="AE16" s="142">
        <f t="shared" si="9"/>
        <v>0</v>
      </c>
      <c r="AF16" s="142">
        <f t="shared" si="9"/>
        <v>0</v>
      </c>
      <c r="AG16" s="142">
        <f t="shared" si="9"/>
        <v>0</v>
      </c>
      <c r="AH16" s="142">
        <f t="shared" si="9"/>
        <v>0</v>
      </c>
      <c r="AI16" s="142">
        <f t="shared" si="9"/>
        <v>0</v>
      </c>
      <c r="AJ16" s="142">
        <f t="shared" si="9"/>
        <v>0</v>
      </c>
      <c r="AK16" s="142">
        <f ca="1">IF(AND(AND($AK$3&lt;=B16,B16&lt;=$AK$1),B16&lt;&gt;""),1,0)</f>
        <v>1</v>
      </c>
      <c r="AL16" s="140">
        <f>IF(OR(F16="工事・メンテ（共用可）",F16="要調整"),0.5,1)</f>
        <v>1</v>
      </c>
      <c r="AM16" s="136">
        <v>1</v>
      </c>
    </row>
    <row r="17" spans="1:39">
      <c r="A17" s="153">
        <v>224</v>
      </c>
      <c r="B17" s="150">
        <v>46405</v>
      </c>
      <c r="C17" s="156">
        <v>9</v>
      </c>
      <c r="D17" s="156">
        <v>17</v>
      </c>
      <c r="E17" s="212" t="s">
        <v>284</v>
      </c>
      <c r="F17" s="151" t="s">
        <v>493</v>
      </c>
      <c r="G17" s="157" t="s">
        <v>1</v>
      </c>
      <c r="H17" s="143" t="str">
        <f>IF(OR(G17="中止",G17="取消"),"998",IF(ISNA(MATCH($E17,施設情報!$B$2:$B$96,0)),"999",INDEX(施設情報!$C$2:$C$96,MATCH($E17,施設情報!$B$2:$B$96,0))))</f>
        <v>113</v>
      </c>
      <c r="I17" s="144">
        <f t="shared" si="2"/>
        <v>46405</v>
      </c>
      <c r="J17" s="142" t="str">
        <f t="shared" si="3"/>
        <v>113-46405</v>
      </c>
      <c r="K17" s="142">
        <f t="shared" si="4"/>
        <v>0.375</v>
      </c>
      <c r="L17" s="142">
        <f t="shared" si="5"/>
        <v>0.70833333333333337</v>
      </c>
      <c r="M17" s="142">
        <f t="shared" si="8"/>
        <v>0</v>
      </c>
      <c r="N17" s="142">
        <f t="shared" si="8"/>
        <v>0</v>
      </c>
      <c r="O17" s="142">
        <f t="shared" si="8"/>
        <v>0</v>
      </c>
      <c r="P17" s="142">
        <f t="shared" si="8"/>
        <v>0</v>
      </c>
      <c r="Q17" s="142">
        <f t="shared" si="8"/>
        <v>0</v>
      </c>
      <c r="R17" s="142">
        <f t="shared" si="8"/>
        <v>0</v>
      </c>
      <c r="S17" s="142">
        <f t="shared" si="8"/>
        <v>0</v>
      </c>
      <c r="T17" s="142">
        <f t="shared" si="8"/>
        <v>0</v>
      </c>
      <c r="U17" s="142">
        <f t="shared" si="8"/>
        <v>0</v>
      </c>
      <c r="V17" s="142">
        <f t="shared" si="8"/>
        <v>100</v>
      </c>
      <c r="W17" s="142">
        <f t="shared" si="9"/>
        <v>100</v>
      </c>
      <c r="X17" s="142">
        <f t="shared" si="9"/>
        <v>100</v>
      </c>
      <c r="Y17" s="142">
        <f t="shared" si="9"/>
        <v>100</v>
      </c>
      <c r="Z17" s="142">
        <f t="shared" si="9"/>
        <v>100</v>
      </c>
      <c r="AA17" s="142">
        <f t="shared" si="9"/>
        <v>100</v>
      </c>
      <c r="AB17" s="142">
        <f t="shared" si="9"/>
        <v>100</v>
      </c>
      <c r="AC17" s="142">
        <f t="shared" si="9"/>
        <v>100</v>
      </c>
      <c r="AD17" s="142">
        <f t="shared" si="9"/>
        <v>0</v>
      </c>
      <c r="AE17" s="142">
        <f t="shared" si="9"/>
        <v>0</v>
      </c>
      <c r="AF17" s="142">
        <f t="shared" si="9"/>
        <v>0</v>
      </c>
      <c r="AG17" s="142">
        <f t="shared" si="9"/>
        <v>0</v>
      </c>
      <c r="AH17" s="142">
        <f t="shared" si="9"/>
        <v>0</v>
      </c>
      <c r="AI17" s="142">
        <f t="shared" si="9"/>
        <v>0</v>
      </c>
      <c r="AJ17" s="142">
        <f t="shared" si="9"/>
        <v>0</v>
      </c>
      <c r="AK17" s="142">
        <f ca="1">IF(AND(AND($AK$3&lt;=B17,B17&lt;=$AK$1),B17&lt;&gt;""),1,0)</f>
        <v>1</v>
      </c>
      <c r="AL17" s="140">
        <f>IF(OR(F17="工事・メンテ（共用可）",F17="要調整"),0.5,1)</f>
        <v>1</v>
      </c>
      <c r="AM17" s="136">
        <v>1</v>
      </c>
    </row>
    <row r="18" spans="1:39" ht="37.5">
      <c r="A18" s="153">
        <v>225</v>
      </c>
      <c r="B18" s="150">
        <v>46405</v>
      </c>
      <c r="C18" s="156">
        <v>9</v>
      </c>
      <c r="D18" s="156">
        <v>17</v>
      </c>
      <c r="E18" s="212" t="s">
        <v>286</v>
      </c>
      <c r="F18" s="151" t="s">
        <v>493</v>
      </c>
      <c r="G18" s="157" t="s">
        <v>1</v>
      </c>
      <c r="H18" s="143" t="str">
        <f>IF(OR(G18="中止",G18="取消"),"998",IF(ISNA(MATCH($E18,施設情報!$B$2:$B$96,0)),"999",INDEX(施設情報!$C$2:$C$96,MATCH($E18,施設情報!$B$2:$B$96,0))))</f>
        <v>114</v>
      </c>
      <c r="I18" s="144">
        <f t="shared" si="2"/>
        <v>46405</v>
      </c>
      <c r="J18" s="142" t="str">
        <f t="shared" si="3"/>
        <v>114-46405</v>
      </c>
      <c r="K18" s="142">
        <f t="shared" si="4"/>
        <v>0.375</v>
      </c>
      <c r="L18" s="142">
        <f t="shared" si="5"/>
        <v>0.70833333333333337</v>
      </c>
      <c r="M18" s="142">
        <f t="shared" si="8"/>
        <v>0</v>
      </c>
      <c r="N18" s="142">
        <f t="shared" si="8"/>
        <v>0</v>
      </c>
      <c r="O18" s="142">
        <f t="shared" si="8"/>
        <v>0</v>
      </c>
      <c r="P18" s="142">
        <f t="shared" si="8"/>
        <v>0</v>
      </c>
      <c r="Q18" s="142">
        <f t="shared" si="8"/>
        <v>0</v>
      </c>
      <c r="R18" s="142">
        <f t="shared" si="8"/>
        <v>0</v>
      </c>
      <c r="S18" s="142">
        <f t="shared" si="8"/>
        <v>0</v>
      </c>
      <c r="T18" s="142">
        <f t="shared" si="8"/>
        <v>0</v>
      </c>
      <c r="U18" s="142">
        <f t="shared" si="8"/>
        <v>0</v>
      </c>
      <c r="V18" s="142">
        <f t="shared" si="8"/>
        <v>100</v>
      </c>
      <c r="W18" s="142">
        <f t="shared" si="9"/>
        <v>100</v>
      </c>
      <c r="X18" s="142">
        <f t="shared" si="9"/>
        <v>100</v>
      </c>
      <c r="Y18" s="142">
        <f t="shared" si="9"/>
        <v>100</v>
      </c>
      <c r="Z18" s="142">
        <f t="shared" si="9"/>
        <v>100</v>
      </c>
      <c r="AA18" s="142">
        <f t="shared" si="9"/>
        <v>100</v>
      </c>
      <c r="AB18" s="142">
        <f t="shared" si="9"/>
        <v>100</v>
      </c>
      <c r="AC18" s="142">
        <f t="shared" si="9"/>
        <v>100</v>
      </c>
      <c r="AD18" s="142">
        <f t="shared" si="9"/>
        <v>0</v>
      </c>
      <c r="AE18" s="142">
        <f t="shared" si="9"/>
        <v>0</v>
      </c>
      <c r="AF18" s="142">
        <f t="shared" si="9"/>
        <v>0</v>
      </c>
      <c r="AG18" s="142">
        <f t="shared" si="9"/>
        <v>0</v>
      </c>
      <c r="AH18" s="142">
        <f t="shared" si="9"/>
        <v>0</v>
      </c>
      <c r="AI18" s="142">
        <f t="shared" si="9"/>
        <v>0</v>
      </c>
      <c r="AJ18" s="142">
        <f t="shared" si="9"/>
        <v>0</v>
      </c>
      <c r="AK18" s="142">
        <f ca="1">IF(AND(AND($AK$3&lt;=B18,B18&lt;=$AK$1),B18&lt;&gt;""),1,0)</f>
        <v>1</v>
      </c>
      <c r="AL18" s="140">
        <f>IF(OR(F18="工事・メンテ（共用可）",F18="要調整"),0.5,1)</f>
        <v>1</v>
      </c>
      <c r="AM18" s="136">
        <v>1</v>
      </c>
    </row>
    <row r="19" spans="1:39" ht="37.5">
      <c r="A19" s="153">
        <v>226</v>
      </c>
      <c r="B19" s="150">
        <v>46405</v>
      </c>
      <c r="C19" s="156">
        <v>9</v>
      </c>
      <c r="D19" s="156">
        <v>17</v>
      </c>
      <c r="E19" s="212" t="s">
        <v>282</v>
      </c>
      <c r="F19" s="151" t="s">
        <v>493</v>
      </c>
      <c r="G19" s="157" t="s">
        <v>1</v>
      </c>
      <c r="H19" s="143" t="str">
        <f>IF(OR(G19="中止",G19="取消"),"998",IF(ISNA(MATCH($E19,施設情報!$B$2:$B$96,0)),"999",INDEX(施設情報!$C$2:$C$96,MATCH($E19,施設情報!$B$2:$B$96,0))))</f>
        <v>115</v>
      </c>
      <c r="I19" s="144">
        <f t="shared" si="2"/>
        <v>46405</v>
      </c>
      <c r="J19" s="142" t="str">
        <f t="shared" si="3"/>
        <v>115-46405</v>
      </c>
      <c r="K19" s="142">
        <f t="shared" si="4"/>
        <v>0.375</v>
      </c>
      <c r="L19" s="142">
        <f t="shared" si="5"/>
        <v>0.70833333333333337</v>
      </c>
      <c r="M19" s="142">
        <f t="shared" si="8"/>
        <v>0</v>
      </c>
      <c r="N19" s="142">
        <f t="shared" si="8"/>
        <v>0</v>
      </c>
      <c r="O19" s="142">
        <f t="shared" si="8"/>
        <v>0</v>
      </c>
      <c r="P19" s="142">
        <f t="shared" si="8"/>
        <v>0</v>
      </c>
      <c r="Q19" s="142">
        <f t="shared" si="8"/>
        <v>0</v>
      </c>
      <c r="R19" s="142">
        <f t="shared" si="8"/>
        <v>0</v>
      </c>
      <c r="S19" s="142">
        <f t="shared" si="8"/>
        <v>0</v>
      </c>
      <c r="T19" s="142">
        <f t="shared" si="8"/>
        <v>0</v>
      </c>
      <c r="U19" s="142">
        <f t="shared" si="8"/>
        <v>0</v>
      </c>
      <c r="V19" s="142">
        <f t="shared" si="8"/>
        <v>100</v>
      </c>
      <c r="W19" s="142">
        <f t="shared" si="9"/>
        <v>100</v>
      </c>
      <c r="X19" s="142">
        <f t="shared" si="9"/>
        <v>100</v>
      </c>
      <c r="Y19" s="142">
        <f t="shared" si="9"/>
        <v>100</v>
      </c>
      <c r="Z19" s="142">
        <f t="shared" si="9"/>
        <v>100</v>
      </c>
      <c r="AA19" s="142">
        <f t="shared" si="9"/>
        <v>100</v>
      </c>
      <c r="AB19" s="142">
        <f t="shared" si="9"/>
        <v>100</v>
      </c>
      <c r="AC19" s="142">
        <f t="shared" si="9"/>
        <v>100</v>
      </c>
      <c r="AD19" s="142">
        <f t="shared" si="9"/>
        <v>0</v>
      </c>
      <c r="AE19" s="142">
        <f t="shared" si="9"/>
        <v>0</v>
      </c>
      <c r="AF19" s="142">
        <f t="shared" si="9"/>
        <v>0</v>
      </c>
      <c r="AG19" s="142">
        <f t="shared" si="9"/>
        <v>0</v>
      </c>
      <c r="AH19" s="142">
        <f t="shared" si="9"/>
        <v>0</v>
      </c>
      <c r="AI19" s="142">
        <f t="shared" si="9"/>
        <v>0</v>
      </c>
      <c r="AJ19" s="142">
        <f t="shared" si="9"/>
        <v>0</v>
      </c>
      <c r="AK19" s="142">
        <f ca="1">IF(AND(AND($AK$3&lt;=B19,B19&lt;=$AK$1),B19&lt;&gt;""),1,0)</f>
        <v>1</v>
      </c>
      <c r="AL19" s="140">
        <f>IF(OR(F19="工事・メンテ（共用可）",F19="要調整"),0.5,1)</f>
        <v>1</v>
      </c>
      <c r="AM19" s="136">
        <v>1</v>
      </c>
    </row>
    <row r="20" spans="1:39" ht="75">
      <c r="A20" s="153">
        <v>227</v>
      </c>
      <c r="B20" s="150">
        <v>46405</v>
      </c>
      <c r="C20" s="156">
        <v>9</v>
      </c>
      <c r="D20" s="156">
        <v>17</v>
      </c>
      <c r="E20" s="212" t="s">
        <v>239</v>
      </c>
      <c r="F20" s="151" t="s">
        <v>493</v>
      </c>
      <c r="G20" s="157" t="s">
        <v>1</v>
      </c>
      <c r="H20" s="143" t="str">
        <f>IF(OR(G20="中止",G20="取消"),"998",IF(ISNA(MATCH($E20,施設情報!$B$2:$B$96,0)),"999",INDEX(施設情報!$C$2:$C$96,MATCH($E20,施設情報!$B$2:$B$96,0))))</f>
        <v>116</v>
      </c>
      <c r="I20" s="144">
        <f t="shared" si="2"/>
        <v>46405</v>
      </c>
      <c r="J20" s="142" t="str">
        <f t="shared" si="3"/>
        <v>116-46405</v>
      </c>
      <c r="K20" s="142">
        <f t="shared" si="4"/>
        <v>0.375</v>
      </c>
      <c r="L20" s="142">
        <f t="shared" si="5"/>
        <v>0.70833333333333337</v>
      </c>
      <c r="M20" s="142">
        <f t="shared" si="8"/>
        <v>0</v>
      </c>
      <c r="N20" s="142">
        <f t="shared" si="8"/>
        <v>0</v>
      </c>
      <c r="O20" s="142">
        <f t="shared" si="8"/>
        <v>0</v>
      </c>
      <c r="P20" s="142">
        <f t="shared" si="8"/>
        <v>0</v>
      </c>
      <c r="Q20" s="142">
        <f t="shared" si="8"/>
        <v>0</v>
      </c>
      <c r="R20" s="142">
        <f t="shared" si="8"/>
        <v>0</v>
      </c>
      <c r="S20" s="142">
        <f t="shared" si="8"/>
        <v>0</v>
      </c>
      <c r="T20" s="142">
        <f t="shared" si="8"/>
        <v>0</v>
      </c>
      <c r="U20" s="142">
        <f t="shared" si="8"/>
        <v>0</v>
      </c>
      <c r="V20" s="142">
        <f t="shared" si="8"/>
        <v>100</v>
      </c>
      <c r="W20" s="142">
        <f t="shared" si="9"/>
        <v>100</v>
      </c>
      <c r="X20" s="142">
        <f t="shared" si="9"/>
        <v>100</v>
      </c>
      <c r="Y20" s="142">
        <f t="shared" si="9"/>
        <v>100</v>
      </c>
      <c r="Z20" s="142">
        <f t="shared" si="9"/>
        <v>100</v>
      </c>
      <c r="AA20" s="142">
        <f t="shared" si="9"/>
        <v>100</v>
      </c>
      <c r="AB20" s="142">
        <f t="shared" si="9"/>
        <v>100</v>
      </c>
      <c r="AC20" s="142">
        <f t="shared" si="9"/>
        <v>100</v>
      </c>
      <c r="AD20" s="142">
        <f t="shared" si="9"/>
        <v>0</v>
      </c>
      <c r="AE20" s="142">
        <f t="shared" si="9"/>
        <v>0</v>
      </c>
      <c r="AF20" s="142">
        <f t="shared" si="9"/>
        <v>0</v>
      </c>
      <c r="AG20" s="142">
        <f t="shared" si="9"/>
        <v>0</v>
      </c>
      <c r="AH20" s="142">
        <f t="shared" si="9"/>
        <v>0</v>
      </c>
      <c r="AI20" s="142">
        <f t="shared" si="9"/>
        <v>0</v>
      </c>
      <c r="AJ20" s="142">
        <f t="shared" si="9"/>
        <v>0</v>
      </c>
      <c r="AK20" s="142">
        <f ca="1">IF(AND(AND($AK$3&lt;=B20,B20&lt;=$AK$1),B20&lt;&gt;""),1,0)</f>
        <v>1</v>
      </c>
      <c r="AL20" s="140">
        <f>IF(OR(F20="工事・メンテ（共用可）",F20="要調整"),0.5,1)</f>
        <v>1</v>
      </c>
      <c r="AM20" s="136">
        <v>1</v>
      </c>
    </row>
    <row r="21" spans="1:39" ht="37.5">
      <c r="A21" s="153">
        <v>228</v>
      </c>
      <c r="B21" s="150">
        <v>46405</v>
      </c>
      <c r="C21" s="156">
        <v>9</v>
      </c>
      <c r="D21" s="156">
        <v>17</v>
      </c>
      <c r="E21" s="212" t="s">
        <v>241</v>
      </c>
      <c r="F21" s="151" t="s">
        <v>493</v>
      </c>
      <c r="G21" s="157" t="s">
        <v>1</v>
      </c>
      <c r="H21" s="143" t="str">
        <f>IF(OR(G21="中止",G21="取消"),"998",IF(ISNA(MATCH($E21,施設情報!$B$2:$B$96,0)),"999",INDEX(施設情報!$C$2:$C$96,MATCH($E21,施設情報!$B$2:$B$96,0))))</f>
        <v>118</v>
      </c>
      <c r="I21" s="144">
        <f t="shared" si="2"/>
        <v>46405</v>
      </c>
      <c r="J21" s="142" t="str">
        <f t="shared" si="3"/>
        <v>118-46405</v>
      </c>
      <c r="K21" s="142">
        <f t="shared" si="4"/>
        <v>0.375</v>
      </c>
      <c r="L21" s="142">
        <f t="shared" si="5"/>
        <v>0.70833333333333337</v>
      </c>
      <c r="M21" s="142">
        <f t="shared" si="8"/>
        <v>0</v>
      </c>
      <c r="N21" s="142">
        <f t="shared" si="8"/>
        <v>0</v>
      </c>
      <c r="O21" s="142">
        <f t="shared" si="8"/>
        <v>0</v>
      </c>
      <c r="P21" s="142">
        <f t="shared" si="8"/>
        <v>0</v>
      </c>
      <c r="Q21" s="142">
        <f t="shared" si="8"/>
        <v>0</v>
      </c>
      <c r="R21" s="142">
        <f t="shared" si="8"/>
        <v>0</v>
      </c>
      <c r="S21" s="142">
        <f t="shared" si="8"/>
        <v>0</v>
      </c>
      <c r="T21" s="142">
        <f t="shared" si="8"/>
        <v>0</v>
      </c>
      <c r="U21" s="142">
        <f t="shared" si="8"/>
        <v>0</v>
      </c>
      <c r="V21" s="142">
        <f t="shared" si="8"/>
        <v>100</v>
      </c>
      <c r="W21" s="142">
        <f t="shared" si="9"/>
        <v>100</v>
      </c>
      <c r="X21" s="142">
        <f t="shared" si="9"/>
        <v>100</v>
      </c>
      <c r="Y21" s="142">
        <f t="shared" si="9"/>
        <v>100</v>
      </c>
      <c r="Z21" s="142">
        <f t="shared" si="9"/>
        <v>100</v>
      </c>
      <c r="AA21" s="142">
        <f t="shared" si="9"/>
        <v>100</v>
      </c>
      <c r="AB21" s="142">
        <f t="shared" si="9"/>
        <v>100</v>
      </c>
      <c r="AC21" s="142">
        <f t="shared" si="9"/>
        <v>100</v>
      </c>
      <c r="AD21" s="142">
        <f t="shared" si="9"/>
        <v>0</v>
      </c>
      <c r="AE21" s="142">
        <f t="shared" si="9"/>
        <v>0</v>
      </c>
      <c r="AF21" s="142">
        <f t="shared" si="9"/>
        <v>0</v>
      </c>
      <c r="AG21" s="142">
        <f t="shared" si="9"/>
        <v>0</v>
      </c>
      <c r="AH21" s="142">
        <f t="shared" si="9"/>
        <v>0</v>
      </c>
      <c r="AI21" s="142">
        <f t="shared" si="9"/>
        <v>0</v>
      </c>
      <c r="AJ21" s="142">
        <f t="shared" si="9"/>
        <v>0</v>
      </c>
      <c r="AK21" s="142">
        <f ca="1">IF(AND(AND($AK$3&lt;=B21,B21&lt;=$AK$1),B21&lt;&gt;""),1,0)</f>
        <v>1</v>
      </c>
      <c r="AL21" s="140">
        <f>IF(OR(F21="工事・メンテ（共用可）",F21="要調整"),0.5,1)</f>
        <v>1</v>
      </c>
      <c r="AM21" s="136">
        <v>1</v>
      </c>
    </row>
    <row r="22" spans="1:39" ht="37.5">
      <c r="A22" s="153">
        <v>229</v>
      </c>
      <c r="B22" s="150">
        <v>46405</v>
      </c>
      <c r="C22" s="156">
        <v>9</v>
      </c>
      <c r="D22" s="156">
        <v>17</v>
      </c>
      <c r="E22" s="212" t="s">
        <v>242</v>
      </c>
      <c r="F22" s="151" t="s">
        <v>493</v>
      </c>
      <c r="G22" s="157" t="s">
        <v>1</v>
      </c>
      <c r="H22" s="143" t="str">
        <f>IF(OR(G22="中止",G22="取消"),"998",IF(ISNA(MATCH($E22,施設情報!$B$2:$B$96,0)),"999",INDEX(施設情報!$C$2:$C$96,MATCH($E22,施設情報!$B$2:$B$96,0))))</f>
        <v>119</v>
      </c>
      <c r="I22" s="144">
        <f t="shared" si="2"/>
        <v>46405</v>
      </c>
      <c r="J22" s="142" t="str">
        <f t="shared" si="3"/>
        <v>119-46405</v>
      </c>
      <c r="K22" s="142">
        <f t="shared" si="4"/>
        <v>0.375</v>
      </c>
      <c r="L22" s="142">
        <f t="shared" si="5"/>
        <v>0.70833333333333337</v>
      </c>
      <c r="M22" s="142">
        <f t="shared" si="8"/>
        <v>0</v>
      </c>
      <c r="N22" s="142">
        <f t="shared" si="8"/>
        <v>0</v>
      </c>
      <c r="O22" s="142">
        <f t="shared" si="8"/>
        <v>0</v>
      </c>
      <c r="P22" s="142">
        <f t="shared" si="8"/>
        <v>0</v>
      </c>
      <c r="Q22" s="142">
        <f t="shared" si="8"/>
        <v>0</v>
      </c>
      <c r="R22" s="142">
        <f t="shared" si="8"/>
        <v>0</v>
      </c>
      <c r="S22" s="142">
        <f t="shared" si="8"/>
        <v>0</v>
      </c>
      <c r="T22" s="142">
        <f t="shared" si="8"/>
        <v>0</v>
      </c>
      <c r="U22" s="142">
        <f t="shared" si="8"/>
        <v>0</v>
      </c>
      <c r="V22" s="142">
        <f t="shared" si="8"/>
        <v>100</v>
      </c>
      <c r="W22" s="142">
        <f t="shared" si="9"/>
        <v>100</v>
      </c>
      <c r="X22" s="142">
        <f t="shared" si="9"/>
        <v>100</v>
      </c>
      <c r="Y22" s="142">
        <f t="shared" si="9"/>
        <v>100</v>
      </c>
      <c r="Z22" s="142">
        <f t="shared" si="9"/>
        <v>100</v>
      </c>
      <c r="AA22" s="142">
        <f t="shared" si="9"/>
        <v>100</v>
      </c>
      <c r="AB22" s="142">
        <f t="shared" si="9"/>
        <v>100</v>
      </c>
      <c r="AC22" s="142">
        <f t="shared" si="9"/>
        <v>100</v>
      </c>
      <c r="AD22" s="142">
        <f t="shared" si="9"/>
        <v>0</v>
      </c>
      <c r="AE22" s="142">
        <f t="shared" si="9"/>
        <v>0</v>
      </c>
      <c r="AF22" s="142">
        <f t="shared" si="9"/>
        <v>0</v>
      </c>
      <c r="AG22" s="142">
        <f t="shared" si="9"/>
        <v>0</v>
      </c>
      <c r="AH22" s="142">
        <f t="shared" si="9"/>
        <v>0</v>
      </c>
      <c r="AI22" s="142">
        <f t="shared" si="9"/>
        <v>0</v>
      </c>
      <c r="AJ22" s="142">
        <f t="shared" si="9"/>
        <v>0</v>
      </c>
      <c r="AK22" s="142">
        <f ca="1">IF(AND(AND($AK$3&lt;=B22,B22&lt;=$AK$1),B22&lt;&gt;""),1,0)</f>
        <v>1</v>
      </c>
      <c r="AL22" s="140">
        <f>IF(OR(F22="工事・メンテ（共用可）",F22="要調整"),0.5,1)</f>
        <v>1</v>
      </c>
      <c r="AM22" s="136">
        <v>1</v>
      </c>
    </row>
    <row r="23" spans="1:39" ht="37.5">
      <c r="A23" s="153">
        <v>230</v>
      </c>
      <c r="B23" s="150">
        <v>46405</v>
      </c>
      <c r="C23" s="156">
        <v>9</v>
      </c>
      <c r="D23" s="156">
        <v>17</v>
      </c>
      <c r="E23" s="212" t="s">
        <v>243</v>
      </c>
      <c r="F23" s="151" t="s">
        <v>493</v>
      </c>
      <c r="G23" s="157" t="s">
        <v>1</v>
      </c>
      <c r="H23" s="143" t="str">
        <f>IF(OR(G23="中止",G23="取消"),"998",IF(ISNA(MATCH($E23,施設情報!$B$2:$B$96,0)),"999",INDEX(施設情報!$C$2:$C$96,MATCH($E23,施設情報!$B$2:$B$96,0))))</f>
        <v>120</v>
      </c>
      <c r="I23" s="144">
        <f t="shared" si="2"/>
        <v>46405</v>
      </c>
      <c r="J23" s="142" t="str">
        <f t="shared" si="3"/>
        <v>120-46405</v>
      </c>
      <c r="K23" s="142">
        <f t="shared" si="4"/>
        <v>0.375</v>
      </c>
      <c r="L23" s="142">
        <f t="shared" si="5"/>
        <v>0.70833333333333337</v>
      </c>
      <c r="M23" s="142">
        <f t="shared" si="8"/>
        <v>0</v>
      </c>
      <c r="N23" s="142">
        <f t="shared" si="8"/>
        <v>0</v>
      </c>
      <c r="O23" s="142">
        <f t="shared" si="8"/>
        <v>0</v>
      </c>
      <c r="P23" s="142">
        <f t="shared" si="8"/>
        <v>0</v>
      </c>
      <c r="Q23" s="142">
        <f t="shared" si="8"/>
        <v>0</v>
      </c>
      <c r="R23" s="142">
        <f t="shared" si="8"/>
        <v>0</v>
      </c>
      <c r="S23" s="142">
        <f t="shared" si="8"/>
        <v>0</v>
      </c>
      <c r="T23" s="142">
        <f t="shared" si="8"/>
        <v>0</v>
      </c>
      <c r="U23" s="142">
        <f t="shared" si="8"/>
        <v>0</v>
      </c>
      <c r="V23" s="142">
        <f t="shared" si="8"/>
        <v>100</v>
      </c>
      <c r="W23" s="142">
        <f t="shared" si="9"/>
        <v>100</v>
      </c>
      <c r="X23" s="142">
        <f t="shared" si="9"/>
        <v>100</v>
      </c>
      <c r="Y23" s="142">
        <f t="shared" si="9"/>
        <v>100</v>
      </c>
      <c r="Z23" s="142">
        <f t="shared" si="9"/>
        <v>100</v>
      </c>
      <c r="AA23" s="142">
        <f t="shared" si="9"/>
        <v>100</v>
      </c>
      <c r="AB23" s="142">
        <f t="shared" si="9"/>
        <v>100</v>
      </c>
      <c r="AC23" s="142">
        <f t="shared" si="9"/>
        <v>100</v>
      </c>
      <c r="AD23" s="142">
        <f t="shared" si="9"/>
        <v>0</v>
      </c>
      <c r="AE23" s="142">
        <f t="shared" si="9"/>
        <v>0</v>
      </c>
      <c r="AF23" s="142">
        <f t="shared" si="9"/>
        <v>0</v>
      </c>
      <c r="AG23" s="142">
        <f t="shared" si="9"/>
        <v>0</v>
      </c>
      <c r="AH23" s="142">
        <f t="shared" si="9"/>
        <v>0</v>
      </c>
      <c r="AI23" s="142">
        <f t="shared" si="9"/>
        <v>0</v>
      </c>
      <c r="AJ23" s="142">
        <f t="shared" si="9"/>
        <v>0</v>
      </c>
      <c r="AK23" s="142">
        <f ca="1">IF(AND(AND($AK$3&lt;=B23,B23&lt;=$AK$1),B23&lt;&gt;""),1,0)</f>
        <v>1</v>
      </c>
      <c r="AL23" s="140">
        <f>IF(OR(F23="工事・メンテ（共用可）",F23="要調整"),0.5,1)</f>
        <v>1</v>
      </c>
      <c r="AM23" s="136">
        <v>1</v>
      </c>
    </row>
    <row r="24" spans="1:39" ht="56.25">
      <c r="A24" s="153">
        <v>231</v>
      </c>
      <c r="B24" s="150">
        <v>46405</v>
      </c>
      <c r="C24" s="156">
        <v>9</v>
      </c>
      <c r="D24" s="156">
        <v>17</v>
      </c>
      <c r="E24" s="212" t="s">
        <v>244</v>
      </c>
      <c r="F24" s="151" t="s">
        <v>493</v>
      </c>
      <c r="G24" s="157" t="s">
        <v>1</v>
      </c>
      <c r="H24" s="143" t="str">
        <f>IF(OR(G24="中止",G24="取消"),"998",IF(ISNA(MATCH($E24,施設情報!$B$2:$B$96,0)),"999",INDEX(施設情報!$C$2:$C$96,MATCH($E24,施設情報!$B$2:$B$96,0))))</f>
        <v>121</v>
      </c>
      <c r="I24" s="144">
        <f t="shared" si="2"/>
        <v>46405</v>
      </c>
      <c r="J24" s="142" t="str">
        <f t="shared" si="3"/>
        <v>121-46405</v>
      </c>
      <c r="K24" s="142">
        <f t="shared" si="4"/>
        <v>0.375</v>
      </c>
      <c r="L24" s="142">
        <f t="shared" si="5"/>
        <v>0.70833333333333337</v>
      </c>
      <c r="M24" s="142">
        <f t="shared" si="8"/>
        <v>0</v>
      </c>
      <c r="N24" s="142">
        <f t="shared" si="8"/>
        <v>0</v>
      </c>
      <c r="O24" s="142">
        <f t="shared" si="8"/>
        <v>0</v>
      </c>
      <c r="P24" s="142">
        <f t="shared" si="8"/>
        <v>0</v>
      </c>
      <c r="Q24" s="142">
        <f t="shared" si="8"/>
        <v>0</v>
      </c>
      <c r="R24" s="142">
        <f t="shared" si="8"/>
        <v>0</v>
      </c>
      <c r="S24" s="142">
        <f t="shared" si="8"/>
        <v>0</v>
      </c>
      <c r="T24" s="142">
        <f t="shared" si="8"/>
        <v>0</v>
      </c>
      <c r="U24" s="142">
        <f t="shared" si="8"/>
        <v>0</v>
      </c>
      <c r="V24" s="142">
        <f t="shared" si="8"/>
        <v>100</v>
      </c>
      <c r="W24" s="142">
        <f t="shared" si="9"/>
        <v>100</v>
      </c>
      <c r="X24" s="142">
        <f t="shared" si="9"/>
        <v>100</v>
      </c>
      <c r="Y24" s="142">
        <f t="shared" si="9"/>
        <v>100</v>
      </c>
      <c r="Z24" s="142">
        <f t="shared" si="9"/>
        <v>100</v>
      </c>
      <c r="AA24" s="142">
        <f t="shared" si="9"/>
        <v>100</v>
      </c>
      <c r="AB24" s="142">
        <f t="shared" si="9"/>
        <v>100</v>
      </c>
      <c r="AC24" s="142">
        <f t="shared" si="9"/>
        <v>100</v>
      </c>
      <c r="AD24" s="142">
        <f t="shared" si="9"/>
        <v>0</v>
      </c>
      <c r="AE24" s="142">
        <f t="shared" si="9"/>
        <v>0</v>
      </c>
      <c r="AF24" s="142">
        <f t="shared" si="9"/>
        <v>0</v>
      </c>
      <c r="AG24" s="142">
        <f t="shared" si="9"/>
        <v>0</v>
      </c>
      <c r="AH24" s="142">
        <f t="shared" si="9"/>
        <v>0</v>
      </c>
      <c r="AI24" s="142">
        <f t="shared" si="9"/>
        <v>0</v>
      </c>
      <c r="AJ24" s="142">
        <f t="shared" si="9"/>
        <v>0</v>
      </c>
      <c r="AK24" s="142">
        <f ca="1">IF(AND(AND($AK$3&lt;=B24,B24&lt;=$AK$1),B24&lt;&gt;""),1,0)</f>
        <v>1</v>
      </c>
      <c r="AL24" s="140">
        <f>IF(OR(F24="工事・メンテ（共用可）",F24="要調整"),0.5,1)</f>
        <v>1</v>
      </c>
      <c r="AM24" s="136">
        <v>1</v>
      </c>
    </row>
    <row r="25" spans="1:39" ht="37.5">
      <c r="A25" s="153">
        <v>232</v>
      </c>
      <c r="B25" s="150">
        <v>46405</v>
      </c>
      <c r="C25" s="156">
        <v>9</v>
      </c>
      <c r="D25" s="156">
        <v>17</v>
      </c>
      <c r="E25" s="212" t="s">
        <v>245</v>
      </c>
      <c r="F25" s="151" t="s">
        <v>493</v>
      </c>
      <c r="G25" s="157" t="s">
        <v>1</v>
      </c>
      <c r="H25" s="143" t="str">
        <f>IF(OR(G25="中止",G25="取消"),"998",IF(ISNA(MATCH($E25,施設情報!$B$2:$B$96,0)),"999",INDEX(施設情報!$C$2:$C$96,MATCH($E25,施設情報!$B$2:$B$96,0))))</f>
        <v>122</v>
      </c>
      <c r="I25" s="144">
        <f t="shared" si="2"/>
        <v>46405</v>
      </c>
      <c r="J25" s="142" t="str">
        <f t="shared" si="3"/>
        <v>122-46405</v>
      </c>
      <c r="K25" s="142">
        <f t="shared" si="4"/>
        <v>0.375</v>
      </c>
      <c r="L25" s="142">
        <f t="shared" si="5"/>
        <v>0.70833333333333337</v>
      </c>
      <c r="M25" s="142">
        <f t="shared" si="8"/>
        <v>0</v>
      </c>
      <c r="N25" s="142">
        <f t="shared" si="8"/>
        <v>0</v>
      </c>
      <c r="O25" s="142">
        <f t="shared" si="8"/>
        <v>0</v>
      </c>
      <c r="P25" s="142">
        <f t="shared" si="8"/>
        <v>0</v>
      </c>
      <c r="Q25" s="142">
        <f t="shared" si="8"/>
        <v>0</v>
      </c>
      <c r="R25" s="142">
        <f t="shared" si="8"/>
        <v>0</v>
      </c>
      <c r="S25" s="142">
        <f t="shared" si="8"/>
        <v>0</v>
      </c>
      <c r="T25" s="142">
        <f t="shared" si="8"/>
        <v>0</v>
      </c>
      <c r="U25" s="142">
        <f t="shared" si="8"/>
        <v>0</v>
      </c>
      <c r="V25" s="142">
        <f t="shared" si="8"/>
        <v>100</v>
      </c>
      <c r="W25" s="142">
        <f t="shared" si="9"/>
        <v>100</v>
      </c>
      <c r="X25" s="142">
        <f t="shared" si="9"/>
        <v>100</v>
      </c>
      <c r="Y25" s="142">
        <f t="shared" si="9"/>
        <v>100</v>
      </c>
      <c r="Z25" s="142">
        <f t="shared" si="9"/>
        <v>100</v>
      </c>
      <c r="AA25" s="142">
        <f t="shared" si="9"/>
        <v>100</v>
      </c>
      <c r="AB25" s="142">
        <f t="shared" si="9"/>
        <v>100</v>
      </c>
      <c r="AC25" s="142">
        <f t="shared" si="9"/>
        <v>100</v>
      </c>
      <c r="AD25" s="142">
        <f t="shared" si="9"/>
        <v>0</v>
      </c>
      <c r="AE25" s="142">
        <f t="shared" si="9"/>
        <v>0</v>
      </c>
      <c r="AF25" s="142">
        <f t="shared" si="9"/>
        <v>0</v>
      </c>
      <c r="AG25" s="142">
        <f t="shared" si="9"/>
        <v>0</v>
      </c>
      <c r="AH25" s="142">
        <f t="shared" si="9"/>
        <v>0</v>
      </c>
      <c r="AI25" s="142">
        <f t="shared" si="9"/>
        <v>0</v>
      </c>
      <c r="AJ25" s="142">
        <f t="shared" si="9"/>
        <v>0</v>
      </c>
      <c r="AK25" s="142">
        <f ca="1">IF(AND(AND($AK$3&lt;=B25,B25&lt;=$AK$1),B25&lt;&gt;""),1,0)</f>
        <v>1</v>
      </c>
      <c r="AL25" s="140">
        <f>IF(OR(F25="工事・メンテ（共用可）",F25="要調整"),0.5,1)</f>
        <v>1</v>
      </c>
      <c r="AM25" s="136">
        <v>1</v>
      </c>
    </row>
    <row r="26" spans="1:39">
      <c r="A26" s="153">
        <v>7</v>
      </c>
      <c r="B26" s="150">
        <v>46410</v>
      </c>
      <c r="C26" s="156">
        <v>0</v>
      </c>
      <c r="D26" s="156">
        <v>24</v>
      </c>
      <c r="E26" s="154" t="s">
        <v>28</v>
      </c>
      <c r="F26" s="151" t="s">
        <v>29</v>
      </c>
      <c r="G26" s="157" t="s">
        <v>1</v>
      </c>
      <c r="H26" s="143" t="str">
        <f>IF(OR(G26="中止",G26="取消"),"998",IF(ISNA(MATCH($E26,施設情報!$B$2:$B$96,0)),"999",INDEX(施設情報!$C$2:$C$96,MATCH($E26,施設情報!$B$2:$B$96,0))))</f>
        <v>001</v>
      </c>
      <c r="I26" s="144">
        <f t="shared" si="2"/>
        <v>46410</v>
      </c>
      <c r="J26" s="142" t="str">
        <f t="shared" si="3"/>
        <v>001-46410</v>
      </c>
      <c r="K26" s="142">
        <f t="shared" si="4"/>
        <v>0</v>
      </c>
      <c r="L26" s="142">
        <f t="shared" si="5"/>
        <v>1</v>
      </c>
      <c r="M26" s="142">
        <f t="shared" si="8"/>
        <v>100</v>
      </c>
      <c r="N26" s="142">
        <f t="shared" si="8"/>
        <v>100</v>
      </c>
      <c r="O26" s="142">
        <f t="shared" si="8"/>
        <v>100</v>
      </c>
      <c r="P26" s="142">
        <f t="shared" si="8"/>
        <v>100</v>
      </c>
      <c r="Q26" s="142">
        <f t="shared" si="8"/>
        <v>100</v>
      </c>
      <c r="R26" s="142">
        <f t="shared" si="8"/>
        <v>100</v>
      </c>
      <c r="S26" s="142">
        <f t="shared" si="8"/>
        <v>100</v>
      </c>
      <c r="T26" s="142">
        <f t="shared" si="8"/>
        <v>100</v>
      </c>
      <c r="U26" s="142">
        <f t="shared" si="8"/>
        <v>100</v>
      </c>
      <c r="V26" s="142">
        <f t="shared" si="8"/>
        <v>100</v>
      </c>
      <c r="W26" s="142">
        <f t="shared" si="9"/>
        <v>100</v>
      </c>
      <c r="X26" s="142">
        <f t="shared" si="9"/>
        <v>100</v>
      </c>
      <c r="Y26" s="142">
        <f t="shared" si="9"/>
        <v>100</v>
      </c>
      <c r="Z26" s="142">
        <f t="shared" si="9"/>
        <v>100</v>
      </c>
      <c r="AA26" s="142">
        <f t="shared" si="9"/>
        <v>100</v>
      </c>
      <c r="AB26" s="142">
        <f t="shared" si="9"/>
        <v>100</v>
      </c>
      <c r="AC26" s="142">
        <f t="shared" si="9"/>
        <v>100</v>
      </c>
      <c r="AD26" s="142">
        <f t="shared" si="9"/>
        <v>100</v>
      </c>
      <c r="AE26" s="142">
        <f t="shared" si="9"/>
        <v>100</v>
      </c>
      <c r="AF26" s="142">
        <f t="shared" si="9"/>
        <v>100</v>
      </c>
      <c r="AG26" s="142">
        <f t="shared" si="9"/>
        <v>100</v>
      </c>
      <c r="AH26" s="142">
        <f t="shared" si="9"/>
        <v>100</v>
      </c>
      <c r="AI26" s="142">
        <f t="shared" si="9"/>
        <v>100</v>
      </c>
      <c r="AJ26" s="142">
        <f t="shared" si="9"/>
        <v>100</v>
      </c>
      <c r="AK26" s="142">
        <f ca="1">IF(AND(AND($AK$3&lt;=B26,B26&lt;=$AK$1),B26&lt;&gt;""),1,0)</f>
        <v>1</v>
      </c>
      <c r="AL26" s="140">
        <f>IF(OR(F26="工事・メンテ（共用可）",F26="要調整"),0.5,1)</f>
        <v>1</v>
      </c>
      <c r="AM26" s="136">
        <v>1</v>
      </c>
    </row>
    <row r="27" spans="1:39">
      <c r="A27" s="153">
        <v>8</v>
      </c>
      <c r="B27" s="150">
        <v>46411</v>
      </c>
      <c r="C27" s="156">
        <v>0</v>
      </c>
      <c r="D27" s="156">
        <v>24</v>
      </c>
      <c r="E27" s="154" t="s">
        <v>28</v>
      </c>
      <c r="F27" s="151" t="s">
        <v>29</v>
      </c>
      <c r="G27" s="157" t="s">
        <v>1</v>
      </c>
      <c r="H27" s="143" t="str">
        <f>IF(OR(G27="中止",G27="取消"),"998",IF(ISNA(MATCH($E27,施設情報!$B$2:$B$96,0)),"999",INDEX(施設情報!$C$2:$C$96,MATCH($E27,施設情報!$B$2:$B$96,0))))</f>
        <v>001</v>
      </c>
      <c r="I27" s="144">
        <f t="shared" si="2"/>
        <v>46411</v>
      </c>
      <c r="J27" s="142" t="str">
        <f t="shared" si="3"/>
        <v>001-46411</v>
      </c>
      <c r="K27" s="142">
        <f t="shared" si="4"/>
        <v>0</v>
      </c>
      <c r="L27" s="142">
        <f t="shared" si="5"/>
        <v>1</v>
      </c>
      <c r="M27" s="142">
        <f t="shared" si="8"/>
        <v>100</v>
      </c>
      <c r="N27" s="142">
        <f t="shared" si="8"/>
        <v>100</v>
      </c>
      <c r="O27" s="142">
        <f t="shared" si="8"/>
        <v>100</v>
      </c>
      <c r="P27" s="142">
        <f t="shared" si="8"/>
        <v>100</v>
      </c>
      <c r="Q27" s="142">
        <f t="shared" si="8"/>
        <v>100</v>
      </c>
      <c r="R27" s="142">
        <f t="shared" si="8"/>
        <v>100</v>
      </c>
      <c r="S27" s="142">
        <f t="shared" si="8"/>
        <v>100</v>
      </c>
      <c r="T27" s="142">
        <f t="shared" si="8"/>
        <v>100</v>
      </c>
      <c r="U27" s="142">
        <f t="shared" si="8"/>
        <v>100</v>
      </c>
      <c r="V27" s="142">
        <f t="shared" si="8"/>
        <v>100</v>
      </c>
      <c r="W27" s="142">
        <f t="shared" si="9"/>
        <v>100</v>
      </c>
      <c r="X27" s="142">
        <f t="shared" si="9"/>
        <v>100</v>
      </c>
      <c r="Y27" s="142">
        <f t="shared" si="9"/>
        <v>100</v>
      </c>
      <c r="Z27" s="142">
        <f t="shared" si="9"/>
        <v>100</v>
      </c>
      <c r="AA27" s="142">
        <f t="shared" si="9"/>
        <v>100</v>
      </c>
      <c r="AB27" s="142">
        <f t="shared" si="9"/>
        <v>100</v>
      </c>
      <c r="AC27" s="142">
        <f t="shared" si="9"/>
        <v>100</v>
      </c>
      <c r="AD27" s="142">
        <f t="shared" si="9"/>
        <v>100</v>
      </c>
      <c r="AE27" s="142">
        <f t="shared" si="9"/>
        <v>100</v>
      </c>
      <c r="AF27" s="142">
        <f t="shared" si="9"/>
        <v>100</v>
      </c>
      <c r="AG27" s="142">
        <f t="shared" si="9"/>
        <v>100</v>
      </c>
      <c r="AH27" s="142">
        <f t="shared" si="9"/>
        <v>100</v>
      </c>
      <c r="AI27" s="142">
        <f t="shared" si="9"/>
        <v>100</v>
      </c>
      <c r="AJ27" s="142">
        <f t="shared" si="9"/>
        <v>100</v>
      </c>
      <c r="AK27" s="142">
        <f ca="1">IF(AND(AND($AK$3&lt;=B27,B27&lt;=$AK$1),B27&lt;&gt;""),1,0)</f>
        <v>1</v>
      </c>
      <c r="AL27" s="140">
        <f>IF(OR(F27="工事・メンテ（共用可）",F27="要調整"),0.5,1)</f>
        <v>1</v>
      </c>
      <c r="AM27" s="136">
        <v>1</v>
      </c>
    </row>
  </sheetData>
  <autoFilter ref="A3:AK27" xr:uid="{8A2B4F8B-2E82-4C0C-9572-F745CA3A8E59}">
    <filterColumn colId="2" showButton="0"/>
  </autoFilter>
  <mergeCells count="38">
    <mergeCell ref="AG3:AG4"/>
    <mergeCell ref="AH3:AH4"/>
    <mergeCell ref="AI3:AI4"/>
    <mergeCell ref="AJ3:AJ4"/>
    <mergeCell ref="AB3:AB4"/>
    <mergeCell ref="AC3:AC4"/>
    <mergeCell ref="AD3:AD4"/>
    <mergeCell ref="AE3:AE4"/>
    <mergeCell ref="AF3:AF4"/>
    <mergeCell ref="W3:W4"/>
    <mergeCell ref="X3:X4"/>
    <mergeCell ref="Y3:Y4"/>
    <mergeCell ref="Z3:Z4"/>
    <mergeCell ref="AA3:AA4"/>
    <mergeCell ref="R3:R4"/>
    <mergeCell ref="S3:S4"/>
    <mergeCell ref="T3:T4"/>
    <mergeCell ref="U3:U4"/>
    <mergeCell ref="V3:V4"/>
    <mergeCell ref="M3:M4"/>
    <mergeCell ref="N3:N4"/>
    <mergeCell ref="O3:O4"/>
    <mergeCell ref="P3:P4"/>
    <mergeCell ref="Q3:Q4"/>
    <mergeCell ref="A3:A4"/>
    <mergeCell ref="B3:B4"/>
    <mergeCell ref="C3:D3"/>
    <mergeCell ref="E3:E4"/>
    <mergeCell ref="F3:F4"/>
    <mergeCell ref="G3:G4"/>
    <mergeCell ref="AL3:AL4"/>
    <mergeCell ref="AM3:AM4"/>
    <mergeCell ref="AK3:AK4"/>
    <mergeCell ref="H3:H4"/>
    <mergeCell ref="I3:I4"/>
    <mergeCell ref="J3:J4"/>
    <mergeCell ref="K3:K4"/>
    <mergeCell ref="L3:L4"/>
  </mergeCells>
  <phoneticPr fontId="1"/>
  <conditionalFormatting sqref="E3:E27">
    <cfRule type="containsText" dxfId="9" priority="4" operator="containsText" text="浪江">
      <formula>NOT(ISERROR(SEARCH("浪江",E3)))</formula>
    </cfRule>
  </conditionalFormatting>
  <conditionalFormatting sqref="B3:G27">
    <cfRule type="expression" dxfId="8" priority="47">
      <formula>AND($G3="仮予約",OR($F3="視察(専有)",$F3="視察",$F3="見学",$F3="見学(専有)",$F3="下見"))</formula>
    </cfRule>
    <cfRule type="expression" dxfId="7" priority="48">
      <formula>$G3="キャンセル待ち"</formula>
    </cfRule>
    <cfRule type="expression" dxfId="6" priority="49">
      <formula>AND($G3="決定(承認)済",OR($F3="使用",$F3="使用(減免10割)",$F3="使用(減免5割)",$F3="使用(準備)",$F3="使用(営利)",$F3="休館日",$F3="RTF事業"))</formula>
    </cfRule>
    <cfRule type="expression" dxfId="5" priority="50">
      <formula>AND($G3="決定(承認)済",$F3="利用(専有)")</formula>
    </cfRule>
    <cfRule type="expression" dxfId="4" priority="51">
      <formula>AND($G3="決定(承認)済",OR($F3="視察(専有)",$F3="視察",$F3="見学",$F3="見学(専有)",$F3="下見"))</formula>
    </cfRule>
    <cfRule type="expression" dxfId="3" priority="52">
      <formula>AND($G3="決定(承認)済",$F3="工事・メンテ")</formula>
    </cfRule>
    <cfRule type="expression" dxfId="2" priority="53">
      <formula>OR($G3="取消",$G3="中止")</formula>
    </cfRule>
    <cfRule type="expression" dxfId="1" priority="54">
      <formula>AND($G3="決定(承認)済",$F3="要調整")</formula>
    </cfRule>
    <cfRule type="expression" dxfId="0" priority="55">
      <formula>AND($G3="仮予約",OR($F3="使用",$F3="利用(専有)",$F3="使用(減免10割)",$F3="使用(減免5割)",$F3="使用(準備)",$F3="使用(営利)",$F3="RTF事業"))</formula>
    </cfRule>
  </conditionalFormatting>
  <dataValidations count="3">
    <dataValidation type="decimal" allowBlank="1" showInputMessage="1" showErrorMessage="1" errorTitle="0~24の数字を入力してください" prompt="料金が発生する場合は使用料金委の設定どおりの時間を入力してください。" sqref="C3:D4" xr:uid="{17368F2E-8F94-4506-801D-812157618655}">
      <formula1>0</formula1>
      <formula2>24</formula2>
    </dataValidation>
    <dataValidation type="date" allowBlank="1" showInputMessage="1" showErrorMessage="1" errorTitle="入力期間エラー" error="2023/1/1～2023/12/31の間でご入力ください。" sqref="B3:B4" xr:uid="{81FC49C7-A1D6-4BF2-8E4E-5E7B19277BFB}">
      <formula1>44927</formula1>
      <formula2>45291</formula2>
    </dataValidation>
    <dataValidation type="date" allowBlank="1" showInputMessage="1" showErrorMessage="1" sqref="B5:B27" xr:uid="{8600D8F4-1623-4931-A377-3743C48B1035}">
      <formula1>46388</formula1>
      <formula2>46752</formula2>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97BEC-0A26-4ED3-9D43-A5190EFB4D77}">
  <sheetPr codeName="Sheet7"/>
  <dimension ref="A1:P89"/>
  <sheetViews>
    <sheetView workbookViewId="0">
      <selection activeCell="D2" sqref="D2"/>
    </sheetView>
  </sheetViews>
  <sheetFormatPr defaultColWidth="9" defaultRowHeight="18.75"/>
  <cols>
    <col min="1" max="1" width="9.125" style="136" bestFit="1" customWidth="1"/>
    <col min="2" max="2" width="15.5" style="136" customWidth="1"/>
    <col min="3" max="4" width="12.875" style="145" bestFit="1" customWidth="1"/>
    <col min="5" max="5" width="11.375" style="136" bestFit="1" customWidth="1"/>
    <col min="6" max="8" width="9.125" style="136" bestFit="1" customWidth="1"/>
    <col min="9" max="13" width="9" style="136"/>
    <col min="14" max="14" width="11.375" style="136" bestFit="1" customWidth="1"/>
    <col min="15" max="16384" width="9" style="136"/>
  </cols>
  <sheetData>
    <row r="1" spans="1:16">
      <c r="B1" s="137">
        <v>2027</v>
      </c>
      <c r="E1" s="141">
        <f>DATE(B1,1,4)</f>
        <v>46391</v>
      </c>
      <c r="F1" s="136">
        <f>WEEKDAY(E1)</f>
        <v>2</v>
      </c>
      <c r="G1" s="136">
        <f>IF(F1=1,-6,2-F1)</f>
        <v>0</v>
      </c>
      <c r="H1" s="136" t="s">
        <v>319</v>
      </c>
      <c r="N1" s="141">
        <f>DATE(B1,12,31)</f>
        <v>46752</v>
      </c>
      <c r="O1" s="136">
        <f>WEEKDAY(N1)</f>
        <v>6</v>
      </c>
      <c r="P1" s="136">
        <f>IF(O1=1,-6,2-O1)</f>
        <v>-4</v>
      </c>
    </row>
    <row r="2" spans="1:16">
      <c r="A2" s="136">
        <v>1</v>
      </c>
      <c r="B2" s="146">
        <f>E1+G1</f>
        <v>46391</v>
      </c>
      <c r="C2" s="145">
        <f ca="1">IF(OR(B2&lt;$E$3,B2&gt;$E$6),"",B2)</f>
        <v>46391</v>
      </c>
      <c r="D2" s="145">
        <v>46391</v>
      </c>
      <c r="E2" s="141">
        <f ca="1">TODAY()</f>
        <v>46045</v>
      </c>
      <c r="F2" s="136">
        <f ca="1">WEEKDAY(E2)</f>
        <v>6</v>
      </c>
      <c r="G2" s="136">
        <f ca="1">IF(F2=1,-6,2-F2)</f>
        <v>-4</v>
      </c>
      <c r="H2" s="136">
        <f ca="1">YEAR(TODAY())+1</f>
        <v>2027</v>
      </c>
      <c r="I2" s="136">
        <f ca="1">YEAR(TODAY())</f>
        <v>2026</v>
      </c>
      <c r="N2" s="141"/>
    </row>
    <row r="3" spans="1:16">
      <c r="A3" s="136">
        <v>2</v>
      </c>
      <c r="B3" s="145">
        <f>B2+7</f>
        <v>46398</v>
      </c>
      <c r="C3" s="145">
        <f ca="1">IF(OR(B3&lt;$E$3,B3&gt;$E$6),"",B3)</f>
        <v>46398</v>
      </c>
      <c r="D3" s="145">
        <v>46398</v>
      </c>
      <c r="E3" s="141">
        <f ca="1">E2+G2</f>
        <v>46041</v>
      </c>
      <c r="F3" s="136" t="s">
        <v>329</v>
      </c>
      <c r="N3" s="141">
        <f>DATE(B1,12,28)</f>
        <v>46749</v>
      </c>
      <c r="O3" s="136">
        <f>WEEKDAY(N3)</f>
        <v>3</v>
      </c>
      <c r="P3" s="136">
        <f>IF(O3=1,-6,2-O3)</f>
        <v>-1</v>
      </c>
    </row>
    <row r="4" spans="1:16">
      <c r="A4" s="136">
        <v>3</v>
      </c>
      <c r="B4" s="145">
        <f t="shared" ref="B4:B54" si="0">B3+7</f>
        <v>46405</v>
      </c>
      <c r="C4" s="145">
        <f t="shared" ref="C4:C54" ca="1" si="1">IF(OR(B4&lt;$E$3,B4&gt;$E$6),"",B4)</f>
        <v>46405</v>
      </c>
      <c r="D4" s="145">
        <v>46405</v>
      </c>
      <c r="E4" s="141">
        <f ca="1">EDATE(E2,12)-1</f>
        <v>46409</v>
      </c>
      <c r="F4" s="136" t="s">
        <v>327</v>
      </c>
      <c r="N4" s="141"/>
    </row>
    <row r="5" spans="1:16">
      <c r="A5" s="136">
        <v>4</v>
      </c>
      <c r="B5" s="145">
        <f t="shared" si="0"/>
        <v>46412</v>
      </c>
      <c r="C5" s="145" t="str">
        <f t="shared" ca="1" si="1"/>
        <v/>
      </c>
      <c r="D5" s="145" t="s">
        <v>112</v>
      </c>
      <c r="E5" s="141">
        <f ca="1">DATE(H2,3,31)</f>
        <v>46477</v>
      </c>
      <c r="F5" s="136" t="s">
        <v>326</v>
      </c>
    </row>
    <row r="6" spans="1:16">
      <c r="A6" s="136">
        <v>5</v>
      </c>
      <c r="B6" s="145">
        <f t="shared" si="0"/>
        <v>46419</v>
      </c>
      <c r="C6" s="145" t="str">
        <f t="shared" ca="1" si="1"/>
        <v/>
      </c>
      <c r="D6" s="145" t="s">
        <v>112</v>
      </c>
      <c r="E6" s="141">
        <f ca="1">IF(B1=I2,N3,IF($E$4&lt;=$E$5,E4,E5))</f>
        <v>46409</v>
      </c>
      <c r="F6" s="136">
        <f ca="1">WEEKDAY(E6)</f>
        <v>6</v>
      </c>
      <c r="G6" s="136">
        <f ca="1">IF(F6=1,-6,2-F6)</f>
        <v>-4</v>
      </c>
      <c r="H6" s="136" t="s">
        <v>324</v>
      </c>
      <c r="N6" s="141"/>
    </row>
    <row r="7" spans="1:16">
      <c r="A7" s="136">
        <v>6</v>
      </c>
      <c r="B7" s="145">
        <f t="shared" si="0"/>
        <v>46426</v>
      </c>
      <c r="C7" s="145" t="str">
        <f t="shared" ca="1" si="1"/>
        <v/>
      </c>
      <c r="D7" s="145" t="s">
        <v>112</v>
      </c>
      <c r="E7" s="141">
        <f ca="1">E6+G6+6</f>
        <v>46411</v>
      </c>
      <c r="F7" s="136" t="s">
        <v>395</v>
      </c>
      <c r="N7" s="141"/>
    </row>
    <row r="8" spans="1:16">
      <c r="A8" s="136">
        <v>7</v>
      </c>
      <c r="B8" s="145">
        <f t="shared" si="0"/>
        <v>46433</v>
      </c>
      <c r="C8" s="145" t="str">
        <f t="shared" ca="1" si="1"/>
        <v/>
      </c>
      <c r="D8" s="145" t="s">
        <v>112</v>
      </c>
    </row>
    <row r="9" spans="1:16">
      <c r="A9" s="136">
        <v>8</v>
      </c>
      <c r="B9" s="145">
        <f t="shared" si="0"/>
        <v>46440</v>
      </c>
      <c r="C9" s="145" t="str">
        <f t="shared" ca="1" si="1"/>
        <v/>
      </c>
      <c r="D9" s="145" t="s">
        <v>112</v>
      </c>
      <c r="E9" s="136" t="s">
        <v>325</v>
      </c>
    </row>
    <row r="10" spans="1:16">
      <c r="A10" s="136">
        <v>9</v>
      </c>
      <c r="B10" s="145">
        <f t="shared" si="0"/>
        <v>46447</v>
      </c>
      <c r="C10" s="145" t="str">
        <f t="shared" ca="1" si="1"/>
        <v/>
      </c>
      <c r="D10" s="145" t="s">
        <v>112</v>
      </c>
      <c r="E10" s="136" t="s">
        <v>328</v>
      </c>
    </row>
    <row r="11" spans="1:16">
      <c r="A11" s="136">
        <v>10</v>
      </c>
      <c r="B11" s="145">
        <f t="shared" si="0"/>
        <v>46454</v>
      </c>
      <c r="C11" s="145" t="str">
        <f t="shared" ca="1" si="1"/>
        <v/>
      </c>
      <c r="D11" s="145" t="s">
        <v>112</v>
      </c>
    </row>
    <row r="12" spans="1:16">
      <c r="A12" s="136">
        <v>11</v>
      </c>
      <c r="B12" s="145">
        <f t="shared" si="0"/>
        <v>46461</v>
      </c>
      <c r="C12" s="145" t="str">
        <f t="shared" ca="1" si="1"/>
        <v/>
      </c>
      <c r="D12" s="145" t="s">
        <v>112</v>
      </c>
      <c r="E12" s="136" t="s">
        <v>487</v>
      </c>
    </row>
    <row r="13" spans="1:16">
      <c r="A13" s="136">
        <v>12</v>
      </c>
      <c r="B13" s="145">
        <f t="shared" si="0"/>
        <v>46468</v>
      </c>
      <c r="C13" s="145" t="str">
        <f t="shared" ca="1" si="1"/>
        <v/>
      </c>
      <c r="D13" s="145" t="s">
        <v>112</v>
      </c>
      <c r="E13" s="136" t="s">
        <v>486</v>
      </c>
    </row>
    <row r="14" spans="1:16">
      <c r="A14" s="136">
        <v>13</v>
      </c>
      <c r="B14" s="145">
        <f t="shared" si="0"/>
        <v>46475</v>
      </c>
      <c r="C14" s="145" t="str">
        <f t="shared" ca="1" si="1"/>
        <v/>
      </c>
      <c r="D14" s="145" t="s">
        <v>112</v>
      </c>
    </row>
    <row r="15" spans="1:16">
      <c r="A15" s="136">
        <v>14</v>
      </c>
      <c r="B15" s="145">
        <f t="shared" si="0"/>
        <v>46482</v>
      </c>
      <c r="C15" s="145" t="str">
        <f t="shared" ca="1" si="1"/>
        <v/>
      </c>
      <c r="D15" s="145" t="s">
        <v>112</v>
      </c>
    </row>
    <row r="16" spans="1:16">
      <c r="A16" s="136">
        <v>15</v>
      </c>
      <c r="B16" s="145">
        <f t="shared" si="0"/>
        <v>46489</v>
      </c>
      <c r="C16" s="145" t="str">
        <f t="shared" ca="1" si="1"/>
        <v/>
      </c>
      <c r="D16" s="145" t="s">
        <v>112</v>
      </c>
    </row>
    <row r="17" spans="1:4">
      <c r="A17" s="136">
        <v>16</v>
      </c>
      <c r="B17" s="145">
        <f t="shared" si="0"/>
        <v>46496</v>
      </c>
      <c r="C17" s="145" t="str">
        <f t="shared" ca="1" si="1"/>
        <v/>
      </c>
      <c r="D17" s="145" t="s">
        <v>112</v>
      </c>
    </row>
    <row r="18" spans="1:4">
      <c r="A18" s="136">
        <v>17</v>
      </c>
      <c r="B18" s="145">
        <f t="shared" si="0"/>
        <v>46503</v>
      </c>
      <c r="C18" s="145" t="str">
        <f t="shared" ca="1" si="1"/>
        <v/>
      </c>
      <c r="D18" s="145" t="s">
        <v>112</v>
      </c>
    </row>
    <row r="19" spans="1:4">
      <c r="A19" s="136">
        <v>18</v>
      </c>
      <c r="B19" s="145">
        <f t="shared" si="0"/>
        <v>46510</v>
      </c>
      <c r="C19" s="145" t="str">
        <f t="shared" ca="1" si="1"/>
        <v/>
      </c>
      <c r="D19" s="145" t="s">
        <v>112</v>
      </c>
    </row>
    <row r="20" spans="1:4">
      <c r="A20" s="136">
        <v>19</v>
      </c>
      <c r="B20" s="145">
        <f t="shared" si="0"/>
        <v>46517</v>
      </c>
      <c r="C20" s="145" t="str">
        <f t="shared" ca="1" si="1"/>
        <v/>
      </c>
      <c r="D20" s="145" t="s">
        <v>112</v>
      </c>
    </row>
    <row r="21" spans="1:4">
      <c r="A21" s="136">
        <v>20</v>
      </c>
      <c r="B21" s="145">
        <f t="shared" si="0"/>
        <v>46524</v>
      </c>
      <c r="C21" s="145" t="str">
        <f t="shared" ca="1" si="1"/>
        <v/>
      </c>
      <c r="D21" s="145" t="s">
        <v>112</v>
      </c>
    </row>
    <row r="22" spans="1:4">
      <c r="A22" s="136">
        <v>21</v>
      </c>
      <c r="B22" s="145">
        <f t="shared" si="0"/>
        <v>46531</v>
      </c>
      <c r="C22" s="145" t="str">
        <f t="shared" ca="1" si="1"/>
        <v/>
      </c>
      <c r="D22" s="145" t="s">
        <v>112</v>
      </c>
    </row>
    <row r="23" spans="1:4">
      <c r="A23" s="136">
        <v>22</v>
      </c>
      <c r="B23" s="145">
        <f t="shared" si="0"/>
        <v>46538</v>
      </c>
      <c r="C23" s="145" t="str">
        <f t="shared" ca="1" si="1"/>
        <v/>
      </c>
      <c r="D23" s="145" t="s">
        <v>112</v>
      </c>
    </row>
    <row r="24" spans="1:4">
      <c r="A24" s="136">
        <v>23</v>
      </c>
      <c r="B24" s="145">
        <f t="shared" si="0"/>
        <v>46545</v>
      </c>
      <c r="C24" s="145" t="str">
        <f t="shared" ca="1" si="1"/>
        <v/>
      </c>
      <c r="D24" s="145" t="s">
        <v>112</v>
      </c>
    </row>
    <row r="25" spans="1:4">
      <c r="A25" s="136">
        <v>24</v>
      </c>
      <c r="B25" s="145">
        <f t="shared" si="0"/>
        <v>46552</v>
      </c>
      <c r="C25" s="145" t="str">
        <f t="shared" ca="1" si="1"/>
        <v/>
      </c>
      <c r="D25" s="145" t="s">
        <v>112</v>
      </c>
    </row>
    <row r="26" spans="1:4">
      <c r="A26" s="136">
        <v>25</v>
      </c>
      <c r="B26" s="145">
        <f t="shared" si="0"/>
        <v>46559</v>
      </c>
      <c r="C26" s="145" t="str">
        <f t="shared" ca="1" si="1"/>
        <v/>
      </c>
      <c r="D26" s="145" t="s">
        <v>112</v>
      </c>
    </row>
    <row r="27" spans="1:4">
      <c r="A27" s="136">
        <v>26</v>
      </c>
      <c r="B27" s="145">
        <f t="shared" si="0"/>
        <v>46566</v>
      </c>
      <c r="C27" s="145" t="str">
        <f t="shared" ca="1" si="1"/>
        <v/>
      </c>
      <c r="D27" s="145" t="s">
        <v>112</v>
      </c>
    </row>
    <row r="28" spans="1:4">
      <c r="A28" s="136">
        <v>27</v>
      </c>
      <c r="B28" s="145">
        <f t="shared" si="0"/>
        <v>46573</v>
      </c>
      <c r="C28" s="145" t="str">
        <f t="shared" ca="1" si="1"/>
        <v/>
      </c>
      <c r="D28" s="145" t="s">
        <v>112</v>
      </c>
    </row>
    <row r="29" spans="1:4">
      <c r="A29" s="136">
        <v>28</v>
      </c>
      <c r="B29" s="145">
        <f t="shared" si="0"/>
        <v>46580</v>
      </c>
      <c r="C29" s="145" t="str">
        <f t="shared" ca="1" si="1"/>
        <v/>
      </c>
      <c r="D29" s="145" t="s">
        <v>112</v>
      </c>
    </row>
    <row r="30" spans="1:4">
      <c r="A30" s="136">
        <v>29</v>
      </c>
      <c r="B30" s="145">
        <f t="shared" si="0"/>
        <v>46587</v>
      </c>
      <c r="C30" s="145" t="str">
        <f t="shared" ca="1" si="1"/>
        <v/>
      </c>
      <c r="D30" s="145" t="s">
        <v>112</v>
      </c>
    </row>
    <row r="31" spans="1:4">
      <c r="A31" s="136">
        <v>30</v>
      </c>
      <c r="B31" s="145">
        <f t="shared" si="0"/>
        <v>46594</v>
      </c>
      <c r="C31" s="145" t="str">
        <f t="shared" ca="1" si="1"/>
        <v/>
      </c>
      <c r="D31" s="145" t="s">
        <v>112</v>
      </c>
    </row>
    <row r="32" spans="1:4">
      <c r="A32" s="136">
        <v>31</v>
      </c>
      <c r="B32" s="145">
        <f t="shared" si="0"/>
        <v>46601</v>
      </c>
      <c r="C32" s="145" t="str">
        <f t="shared" ca="1" si="1"/>
        <v/>
      </c>
      <c r="D32" s="145" t="s">
        <v>112</v>
      </c>
    </row>
    <row r="33" spans="1:4">
      <c r="A33" s="136">
        <v>32</v>
      </c>
      <c r="B33" s="145">
        <f t="shared" si="0"/>
        <v>46608</v>
      </c>
      <c r="C33" s="145" t="str">
        <f t="shared" ca="1" si="1"/>
        <v/>
      </c>
      <c r="D33" s="145" t="s">
        <v>112</v>
      </c>
    </row>
    <row r="34" spans="1:4">
      <c r="A34" s="136">
        <v>33</v>
      </c>
      <c r="B34" s="145">
        <f t="shared" si="0"/>
        <v>46615</v>
      </c>
      <c r="C34" s="145" t="str">
        <f t="shared" ca="1" si="1"/>
        <v/>
      </c>
      <c r="D34" s="145" t="s">
        <v>112</v>
      </c>
    </row>
    <row r="35" spans="1:4">
      <c r="A35" s="136">
        <v>34</v>
      </c>
      <c r="B35" s="145">
        <f t="shared" si="0"/>
        <v>46622</v>
      </c>
      <c r="C35" s="145" t="str">
        <f t="shared" ca="1" si="1"/>
        <v/>
      </c>
      <c r="D35" s="145" t="s">
        <v>112</v>
      </c>
    </row>
    <row r="36" spans="1:4">
      <c r="A36" s="136">
        <v>35</v>
      </c>
      <c r="B36" s="145">
        <f t="shared" si="0"/>
        <v>46629</v>
      </c>
      <c r="C36" s="145" t="str">
        <f t="shared" ca="1" si="1"/>
        <v/>
      </c>
      <c r="D36" s="145" t="s">
        <v>112</v>
      </c>
    </row>
    <row r="37" spans="1:4">
      <c r="A37" s="136">
        <v>36</v>
      </c>
      <c r="B37" s="145">
        <f t="shared" si="0"/>
        <v>46636</v>
      </c>
      <c r="C37" s="145" t="str">
        <f t="shared" ca="1" si="1"/>
        <v/>
      </c>
      <c r="D37" s="145" t="s">
        <v>112</v>
      </c>
    </row>
    <row r="38" spans="1:4">
      <c r="A38" s="136">
        <v>37</v>
      </c>
      <c r="B38" s="145">
        <f t="shared" si="0"/>
        <v>46643</v>
      </c>
      <c r="C38" s="145" t="str">
        <f t="shared" ca="1" si="1"/>
        <v/>
      </c>
      <c r="D38" s="145" t="s">
        <v>112</v>
      </c>
    </row>
    <row r="39" spans="1:4">
      <c r="A39" s="136">
        <v>38</v>
      </c>
      <c r="B39" s="145">
        <f t="shared" si="0"/>
        <v>46650</v>
      </c>
      <c r="C39" s="145" t="str">
        <f t="shared" ca="1" si="1"/>
        <v/>
      </c>
      <c r="D39" s="145" t="s">
        <v>112</v>
      </c>
    </row>
    <row r="40" spans="1:4">
      <c r="A40" s="136">
        <v>39</v>
      </c>
      <c r="B40" s="145">
        <f t="shared" si="0"/>
        <v>46657</v>
      </c>
      <c r="C40" s="145" t="str">
        <f t="shared" ca="1" si="1"/>
        <v/>
      </c>
      <c r="D40" s="145" t="s">
        <v>112</v>
      </c>
    </row>
    <row r="41" spans="1:4">
      <c r="A41" s="136">
        <v>40</v>
      </c>
      <c r="B41" s="145">
        <f t="shared" si="0"/>
        <v>46664</v>
      </c>
      <c r="C41" s="145" t="str">
        <f t="shared" ca="1" si="1"/>
        <v/>
      </c>
      <c r="D41" s="145" t="s">
        <v>112</v>
      </c>
    </row>
    <row r="42" spans="1:4">
      <c r="A42" s="136">
        <v>41</v>
      </c>
      <c r="B42" s="145">
        <f t="shared" si="0"/>
        <v>46671</v>
      </c>
      <c r="C42" s="145" t="str">
        <f t="shared" ca="1" si="1"/>
        <v/>
      </c>
      <c r="D42" s="145" t="s">
        <v>112</v>
      </c>
    </row>
    <row r="43" spans="1:4">
      <c r="A43" s="136">
        <v>42</v>
      </c>
      <c r="B43" s="145">
        <f t="shared" si="0"/>
        <v>46678</v>
      </c>
      <c r="C43" s="145" t="str">
        <f t="shared" ca="1" si="1"/>
        <v/>
      </c>
      <c r="D43" s="145" t="s">
        <v>112</v>
      </c>
    </row>
    <row r="44" spans="1:4">
      <c r="A44" s="136">
        <v>43</v>
      </c>
      <c r="B44" s="145">
        <f t="shared" si="0"/>
        <v>46685</v>
      </c>
      <c r="C44" s="145" t="str">
        <f t="shared" ca="1" si="1"/>
        <v/>
      </c>
      <c r="D44" s="145" t="s">
        <v>112</v>
      </c>
    </row>
    <row r="45" spans="1:4">
      <c r="A45" s="136">
        <v>44</v>
      </c>
      <c r="B45" s="145">
        <f t="shared" si="0"/>
        <v>46692</v>
      </c>
      <c r="C45" s="145" t="str">
        <f t="shared" ca="1" si="1"/>
        <v/>
      </c>
      <c r="D45" s="145" t="s">
        <v>112</v>
      </c>
    </row>
    <row r="46" spans="1:4">
      <c r="A46" s="136">
        <v>45</v>
      </c>
      <c r="B46" s="145">
        <f t="shared" si="0"/>
        <v>46699</v>
      </c>
      <c r="C46" s="145" t="str">
        <f t="shared" ca="1" si="1"/>
        <v/>
      </c>
      <c r="D46" s="145" t="s">
        <v>112</v>
      </c>
    </row>
    <row r="47" spans="1:4">
      <c r="A47" s="136">
        <v>46</v>
      </c>
      <c r="B47" s="145">
        <f t="shared" si="0"/>
        <v>46706</v>
      </c>
      <c r="C47" s="145" t="str">
        <f t="shared" ca="1" si="1"/>
        <v/>
      </c>
      <c r="D47" s="145" t="s">
        <v>112</v>
      </c>
    </row>
    <row r="48" spans="1:4">
      <c r="A48" s="136">
        <v>47</v>
      </c>
      <c r="B48" s="145">
        <f t="shared" si="0"/>
        <v>46713</v>
      </c>
      <c r="C48" s="145" t="str">
        <f t="shared" ca="1" si="1"/>
        <v/>
      </c>
      <c r="D48" s="145" t="s">
        <v>112</v>
      </c>
    </row>
    <row r="49" spans="1:4">
      <c r="A49" s="136">
        <v>48</v>
      </c>
      <c r="B49" s="145">
        <f t="shared" si="0"/>
        <v>46720</v>
      </c>
      <c r="C49" s="145" t="str">
        <f t="shared" ca="1" si="1"/>
        <v/>
      </c>
      <c r="D49" s="145" t="s">
        <v>112</v>
      </c>
    </row>
    <row r="50" spans="1:4">
      <c r="A50" s="136">
        <v>49</v>
      </c>
      <c r="B50" s="145">
        <f t="shared" si="0"/>
        <v>46727</v>
      </c>
      <c r="C50" s="145" t="str">
        <f t="shared" ca="1" si="1"/>
        <v/>
      </c>
      <c r="D50" s="145" t="s">
        <v>112</v>
      </c>
    </row>
    <row r="51" spans="1:4">
      <c r="A51" s="136">
        <v>50</v>
      </c>
      <c r="B51" s="145">
        <f t="shared" si="0"/>
        <v>46734</v>
      </c>
      <c r="C51" s="145" t="str">
        <f t="shared" ca="1" si="1"/>
        <v/>
      </c>
      <c r="D51" s="145" t="s">
        <v>112</v>
      </c>
    </row>
    <row r="52" spans="1:4">
      <c r="A52" s="136">
        <v>51</v>
      </c>
      <c r="B52" s="145">
        <f t="shared" si="0"/>
        <v>46741</v>
      </c>
      <c r="C52" s="145" t="str">
        <f t="shared" ca="1" si="1"/>
        <v/>
      </c>
      <c r="D52" s="145" t="s">
        <v>112</v>
      </c>
    </row>
    <row r="53" spans="1:4">
      <c r="A53" s="136">
        <v>52</v>
      </c>
      <c r="B53" s="145">
        <f t="shared" si="0"/>
        <v>46748</v>
      </c>
      <c r="C53" s="145" t="str">
        <f t="shared" ca="1" si="1"/>
        <v/>
      </c>
      <c r="D53" s="145" t="s">
        <v>112</v>
      </c>
    </row>
    <row r="54" spans="1:4">
      <c r="A54" s="136">
        <v>53</v>
      </c>
      <c r="B54" s="145">
        <f t="shared" si="0"/>
        <v>46755</v>
      </c>
      <c r="C54" s="145" t="str">
        <f t="shared" ca="1" si="1"/>
        <v/>
      </c>
      <c r="D54" s="145" t="s">
        <v>112</v>
      </c>
    </row>
    <row r="55" spans="1:4">
      <c r="B55" s="145"/>
    </row>
    <row r="56" spans="1:4">
      <c r="B56" s="145"/>
    </row>
    <row r="57" spans="1:4">
      <c r="B57" s="145"/>
    </row>
    <row r="58" spans="1:4">
      <c r="B58" s="145"/>
    </row>
    <row r="59" spans="1:4">
      <c r="B59" s="145"/>
    </row>
    <row r="60" spans="1:4">
      <c r="B60" s="145"/>
    </row>
    <row r="61" spans="1:4">
      <c r="B61" s="145"/>
    </row>
    <row r="62" spans="1:4">
      <c r="B62" s="145"/>
    </row>
    <row r="63" spans="1:4">
      <c r="B63" s="145"/>
    </row>
    <row r="64" spans="1:4">
      <c r="B64" s="145"/>
    </row>
    <row r="65" spans="2:2">
      <c r="B65" s="145"/>
    </row>
    <row r="66" spans="2:2">
      <c r="B66" s="145"/>
    </row>
    <row r="67" spans="2:2">
      <c r="B67" s="145"/>
    </row>
    <row r="68" spans="2:2">
      <c r="B68" s="145"/>
    </row>
    <row r="69" spans="2:2">
      <c r="B69" s="145"/>
    </row>
    <row r="70" spans="2:2">
      <c r="B70" s="145"/>
    </row>
    <row r="71" spans="2:2">
      <c r="B71" s="145"/>
    </row>
    <row r="72" spans="2:2">
      <c r="B72" s="145"/>
    </row>
    <row r="73" spans="2:2">
      <c r="B73" s="145"/>
    </row>
    <row r="74" spans="2:2">
      <c r="B74" s="145"/>
    </row>
    <row r="75" spans="2:2">
      <c r="B75" s="145"/>
    </row>
    <row r="76" spans="2:2">
      <c r="B76" s="145"/>
    </row>
    <row r="77" spans="2:2">
      <c r="B77" s="145"/>
    </row>
    <row r="78" spans="2:2">
      <c r="B78" s="145"/>
    </row>
    <row r="79" spans="2:2">
      <c r="B79" s="145"/>
    </row>
    <row r="80" spans="2:2">
      <c r="B80" s="145"/>
    </row>
    <row r="81" spans="2:2">
      <c r="B81" s="145"/>
    </row>
    <row r="82" spans="2:2">
      <c r="B82" s="145"/>
    </row>
    <row r="83" spans="2:2">
      <c r="B83" s="145"/>
    </row>
    <row r="84" spans="2:2">
      <c r="B84" s="145"/>
    </row>
    <row r="85" spans="2:2">
      <c r="B85" s="145"/>
    </row>
    <row r="86" spans="2:2">
      <c r="B86" s="145"/>
    </row>
    <row r="87" spans="2:2">
      <c r="B87" s="145"/>
    </row>
    <row r="88" spans="2:2">
      <c r="B88" s="145"/>
    </row>
    <row r="89" spans="2:2">
      <c r="B89" s="145"/>
    </row>
  </sheetData>
  <sortState xmlns:xlrd2="http://schemas.microsoft.com/office/spreadsheetml/2017/richdata2" ref="D2:D55">
    <sortCondition ref="D2:D55"/>
  </sortState>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E1636-302F-4D14-BEC5-690BB4835367}">
  <sheetPr codeName="Sheet8">
    <pageSetUpPr fitToPage="1"/>
  </sheetPr>
  <dimension ref="B1:H230"/>
  <sheetViews>
    <sheetView workbookViewId="0">
      <selection activeCell="B3" sqref="B3"/>
    </sheetView>
  </sheetViews>
  <sheetFormatPr defaultRowHeight="18.75"/>
  <cols>
    <col min="1" max="1" width="4.625" customWidth="1"/>
    <col min="2" max="2" width="47.625" bestFit="1" customWidth="1"/>
    <col min="5" max="5" width="36.5" customWidth="1"/>
    <col min="8" max="8" width="69.625" customWidth="1"/>
  </cols>
  <sheetData>
    <row r="1" spans="2:5">
      <c r="B1" t="s">
        <v>113</v>
      </c>
      <c r="C1" t="s">
        <v>114</v>
      </c>
      <c r="D1" t="s">
        <v>310</v>
      </c>
    </row>
    <row r="2" spans="2:5">
      <c r="B2" t="s">
        <v>28</v>
      </c>
      <c r="C2" s="11" t="s">
        <v>151</v>
      </c>
      <c r="D2" s="11" t="s">
        <v>311</v>
      </c>
      <c r="E2" t="s">
        <v>136</v>
      </c>
    </row>
    <row r="3" spans="2:5">
      <c r="B3" t="s">
        <v>99</v>
      </c>
      <c r="C3" s="11" t="s">
        <v>152</v>
      </c>
      <c r="D3" s="11" t="s">
        <v>311</v>
      </c>
      <c r="E3" t="s">
        <v>136</v>
      </c>
    </row>
    <row r="4" spans="2:5">
      <c r="B4" t="s">
        <v>39</v>
      </c>
      <c r="C4" s="11" t="s">
        <v>153</v>
      </c>
      <c r="D4" s="11" t="s">
        <v>311</v>
      </c>
    </row>
    <row r="5" spans="2:5">
      <c r="B5" s="50" t="s">
        <v>40</v>
      </c>
      <c r="C5" s="11" t="s">
        <v>154</v>
      </c>
      <c r="D5" s="11" t="s">
        <v>311</v>
      </c>
    </row>
    <row r="6" spans="2:5">
      <c r="B6" s="185" t="s">
        <v>41</v>
      </c>
      <c r="C6" s="11" t="s">
        <v>155</v>
      </c>
      <c r="D6" s="11" t="s">
        <v>311</v>
      </c>
    </row>
    <row r="7" spans="2:5">
      <c r="B7" s="185" t="s">
        <v>42</v>
      </c>
      <c r="C7" s="11" t="s">
        <v>156</v>
      </c>
      <c r="D7" s="11" t="s">
        <v>311</v>
      </c>
    </row>
    <row r="8" spans="2:5">
      <c r="B8" s="186" t="s">
        <v>445</v>
      </c>
      <c r="C8" s="11" t="s">
        <v>157</v>
      </c>
      <c r="D8" s="11" t="s">
        <v>311</v>
      </c>
    </row>
    <row r="9" spans="2:5">
      <c r="B9" t="s">
        <v>2</v>
      </c>
      <c r="C9" s="11" t="s">
        <v>158</v>
      </c>
      <c r="D9" s="11" t="s">
        <v>311</v>
      </c>
    </row>
    <row r="10" spans="2:5">
      <c r="B10" t="s">
        <v>91</v>
      </c>
      <c r="C10" s="11" t="s">
        <v>159</v>
      </c>
      <c r="D10" s="11" t="s">
        <v>311</v>
      </c>
    </row>
    <row r="11" spans="2:5">
      <c r="B11" s="50" t="s">
        <v>92</v>
      </c>
      <c r="C11" s="11" t="s">
        <v>160</v>
      </c>
      <c r="D11" s="11" t="s">
        <v>311</v>
      </c>
    </row>
    <row r="12" spans="2:5">
      <c r="B12" s="185" t="s">
        <v>94</v>
      </c>
      <c r="C12" s="11" t="s">
        <v>161</v>
      </c>
      <c r="D12" s="11" t="s">
        <v>311</v>
      </c>
    </row>
    <row r="13" spans="2:5">
      <c r="B13" s="185" t="s">
        <v>93</v>
      </c>
      <c r="C13" s="11" t="s">
        <v>162</v>
      </c>
      <c r="D13" s="11" t="s">
        <v>311</v>
      </c>
    </row>
    <row r="14" spans="2:5">
      <c r="B14" s="186" t="s">
        <v>446</v>
      </c>
      <c r="C14" s="11" t="s">
        <v>163</v>
      </c>
      <c r="D14" s="11" t="s">
        <v>311</v>
      </c>
    </row>
    <row r="15" spans="2:5">
      <c r="B15" t="s">
        <v>43</v>
      </c>
      <c r="C15" s="11" t="s">
        <v>164</v>
      </c>
      <c r="D15" s="11" t="s">
        <v>311</v>
      </c>
    </row>
    <row r="16" spans="2:5">
      <c r="B16" t="s">
        <v>44</v>
      </c>
      <c r="C16" s="11" t="s">
        <v>165</v>
      </c>
      <c r="D16" s="11" t="s">
        <v>311</v>
      </c>
    </row>
    <row r="17" spans="2:4">
      <c r="B17" s="50" t="s">
        <v>45</v>
      </c>
      <c r="C17" s="11" t="s">
        <v>166</v>
      </c>
      <c r="D17" s="11" t="s">
        <v>311</v>
      </c>
    </row>
    <row r="18" spans="2:4">
      <c r="B18" s="185" t="s">
        <v>46</v>
      </c>
      <c r="C18" s="11" t="s">
        <v>167</v>
      </c>
      <c r="D18" s="11" t="s">
        <v>311</v>
      </c>
    </row>
    <row r="19" spans="2:4">
      <c r="B19" t="s">
        <v>90</v>
      </c>
      <c r="C19" s="11" t="s">
        <v>320</v>
      </c>
      <c r="D19" s="11" t="s">
        <v>311</v>
      </c>
    </row>
    <row r="20" spans="2:4">
      <c r="B20" t="s">
        <v>89</v>
      </c>
      <c r="C20" s="11" t="s">
        <v>168</v>
      </c>
      <c r="D20" s="11" t="s">
        <v>311</v>
      </c>
    </row>
    <row r="21" spans="2:4">
      <c r="B21" t="s">
        <v>109</v>
      </c>
      <c r="C21" s="11" t="s">
        <v>169</v>
      </c>
      <c r="D21" s="11" t="s">
        <v>311</v>
      </c>
    </row>
    <row r="22" spans="2:4">
      <c r="B22" t="s">
        <v>48</v>
      </c>
      <c r="C22" s="11" t="s">
        <v>170</v>
      </c>
      <c r="D22" s="11" t="s">
        <v>311</v>
      </c>
    </row>
    <row r="23" spans="2:4">
      <c r="B23" t="s">
        <v>49</v>
      </c>
      <c r="C23" s="11" t="s">
        <v>171</v>
      </c>
      <c r="D23" s="11" t="s">
        <v>311</v>
      </c>
    </row>
    <row r="24" spans="2:4">
      <c r="B24" t="s">
        <v>50</v>
      </c>
      <c r="C24" s="11" t="s">
        <v>172</v>
      </c>
      <c r="D24" s="11" t="s">
        <v>311</v>
      </c>
    </row>
    <row r="25" spans="2:4">
      <c r="B25" t="s">
        <v>52</v>
      </c>
      <c r="C25" s="11" t="s">
        <v>173</v>
      </c>
      <c r="D25" s="11" t="s">
        <v>311</v>
      </c>
    </row>
    <row r="26" spans="2:4">
      <c r="B26" t="s">
        <v>31</v>
      </c>
      <c r="C26" s="11" t="s">
        <v>174</v>
      </c>
      <c r="D26" s="11" t="s">
        <v>311</v>
      </c>
    </row>
    <row r="27" spans="2:4">
      <c r="B27" s="50" t="s">
        <v>53</v>
      </c>
      <c r="C27" s="11" t="s">
        <v>175</v>
      </c>
      <c r="D27" s="11" t="s">
        <v>311</v>
      </c>
    </row>
    <row r="28" spans="2:4">
      <c r="B28" s="185" t="s">
        <v>30</v>
      </c>
      <c r="C28" s="11" t="s">
        <v>176</v>
      </c>
      <c r="D28" s="11" t="s">
        <v>311</v>
      </c>
    </row>
    <row r="29" spans="2:4">
      <c r="B29" s="185" t="s">
        <v>60</v>
      </c>
      <c r="C29" s="11" t="s">
        <v>177</v>
      </c>
      <c r="D29" s="11" t="s">
        <v>311</v>
      </c>
    </row>
    <row r="30" spans="2:4">
      <c r="B30" s="185" t="s">
        <v>61</v>
      </c>
      <c r="C30" s="11" t="s">
        <v>178</v>
      </c>
      <c r="D30" s="11" t="s">
        <v>311</v>
      </c>
    </row>
    <row r="31" spans="2:4">
      <c r="B31" s="185" t="s">
        <v>58</v>
      </c>
      <c r="C31" s="11" t="s">
        <v>179</v>
      </c>
      <c r="D31" s="11" t="s">
        <v>311</v>
      </c>
    </row>
    <row r="32" spans="2:4">
      <c r="B32" t="s">
        <v>59</v>
      </c>
      <c r="C32" s="11" t="s">
        <v>180</v>
      </c>
      <c r="D32" s="11" t="s">
        <v>311</v>
      </c>
    </row>
    <row r="33" spans="2:4">
      <c r="B33" t="s">
        <v>54</v>
      </c>
      <c r="C33" s="11" t="s">
        <v>181</v>
      </c>
      <c r="D33" s="11" t="s">
        <v>311</v>
      </c>
    </row>
    <row r="34" spans="2:4">
      <c r="B34" t="s">
        <v>57</v>
      </c>
      <c r="C34" s="11" t="s">
        <v>182</v>
      </c>
      <c r="D34" s="11" t="s">
        <v>311</v>
      </c>
    </row>
    <row r="35" spans="2:4">
      <c r="B35" t="s">
        <v>55</v>
      </c>
      <c r="C35" s="11" t="s">
        <v>183</v>
      </c>
      <c r="D35" s="11" t="s">
        <v>311</v>
      </c>
    </row>
    <row r="36" spans="2:4">
      <c r="B36" t="s">
        <v>56</v>
      </c>
      <c r="C36" s="11" t="s">
        <v>184</v>
      </c>
      <c r="D36" s="11" t="s">
        <v>311</v>
      </c>
    </row>
    <row r="37" spans="2:4">
      <c r="B37" t="s">
        <v>62</v>
      </c>
      <c r="C37" s="11" t="s">
        <v>185</v>
      </c>
      <c r="D37" s="11" t="s">
        <v>311</v>
      </c>
    </row>
    <row r="38" spans="2:4">
      <c r="B38" t="s">
        <v>65</v>
      </c>
      <c r="C38" s="11" t="s">
        <v>186</v>
      </c>
      <c r="D38" s="11" t="s">
        <v>311</v>
      </c>
    </row>
    <row r="39" spans="2:4">
      <c r="B39" t="s">
        <v>33</v>
      </c>
      <c r="C39" s="11" t="s">
        <v>187</v>
      </c>
      <c r="D39" s="11" t="s">
        <v>311</v>
      </c>
    </row>
    <row r="40" spans="2:4">
      <c r="B40" t="s">
        <v>32</v>
      </c>
      <c r="C40" s="11" t="s">
        <v>188</v>
      </c>
      <c r="D40" s="11" t="s">
        <v>311</v>
      </c>
    </row>
    <row r="41" spans="2:4">
      <c r="B41" t="s">
        <v>34</v>
      </c>
      <c r="C41" s="11" t="s">
        <v>189</v>
      </c>
      <c r="D41" s="11" t="s">
        <v>311</v>
      </c>
    </row>
    <row r="42" spans="2:4">
      <c r="B42" t="s">
        <v>35</v>
      </c>
      <c r="C42" s="11" t="s">
        <v>190</v>
      </c>
      <c r="D42" s="11" t="s">
        <v>311</v>
      </c>
    </row>
    <row r="43" spans="2:4">
      <c r="B43" t="s">
        <v>36</v>
      </c>
      <c r="C43" s="11" t="s">
        <v>191</v>
      </c>
      <c r="D43" s="11" t="s">
        <v>311</v>
      </c>
    </row>
    <row r="44" spans="2:4">
      <c r="B44" t="s">
        <v>37</v>
      </c>
      <c r="C44" s="11" t="s">
        <v>192</v>
      </c>
      <c r="D44" s="11" t="s">
        <v>311</v>
      </c>
    </row>
    <row r="45" spans="2:4">
      <c r="B45" t="s">
        <v>66</v>
      </c>
      <c r="C45" s="11" t="s">
        <v>193</v>
      </c>
      <c r="D45" s="11" t="s">
        <v>311</v>
      </c>
    </row>
    <row r="46" spans="2:4">
      <c r="B46" s="50" t="s">
        <v>67</v>
      </c>
      <c r="C46" s="11" t="s">
        <v>194</v>
      </c>
      <c r="D46" s="11" t="s">
        <v>311</v>
      </c>
    </row>
    <row r="47" spans="2:4">
      <c r="B47" t="s">
        <v>68</v>
      </c>
      <c r="C47" s="11" t="s">
        <v>195</v>
      </c>
      <c r="D47" s="11" t="s">
        <v>311</v>
      </c>
    </row>
    <row r="48" spans="2:4">
      <c r="B48" t="s">
        <v>69</v>
      </c>
      <c r="C48" s="11" t="s">
        <v>196</v>
      </c>
      <c r="D48" s="11" t="s">
        <v>311</v>
      </c>
    </row>
    <row r="49" spans="2:4">
      <c r="B49" t="s">
        <v>74</v>
      </c>
      <c r="C49" s="11" t="s">
        <v>197</v>
      </c>
      <c r="D49" s="11" t="s">
        <v>311</v>
      </c>
    </row>
    <row r="50" spans="2:4">
      <c r="B50" s="50" t="s">
        <v>75</v>
      </c>
      <c r="C50" s="11" t="s">
        <v>198</v>
      </c>
      <c r="D50" s="11" t="s">
        <v>311</v>
      </c>
    </row>
    <row r="51" spans="2:4">
      <c r="B51" t="s">
        <v>70</v>
      </c>
      <c r="C51" s="11" t="s">
        <v>199</v>
      </c>
      <c r="D51" s="11" t="s">
        <v>311</v>
      </c>
    </row>
    <row r="52" spans="2:4">
      <c r="B52" t="s">
        <v>71</v>
      </c>
      <c r="C52" s="11" t="s">
        <v>200</v>
      </c>
      <c r="D52" s="11" t="s">
        <v>311</v>
      </c>
    </row>
    <row r="53" spans="2:4">
      <c r="B53" t="s">
        <v>72</v>
      </c>
      <c r="C53" s="11" t="s">
        <v>201</v>
      </c>
      <c r="D53" s="11" t="s">
        <v>311</v>
      </c>
    </row>
    <row r="54" spans="2:4">
      <c r="B54" t="s">
        <v>73</v>
      </c>
      <c r="C54" s="11" t="s">
        <v>202</v>
      </c>
      <c r="D54" s="11" t="s">
        <v>311</v>
      </c>
    </row>
    <row r="55" spans="2:4">
      <c r="B55" t="s">
        <v>76</v>
      </c>
      <c r="C55" s="11" t="s">
        <v>203</v>
      </c>
      <c r="D55" s="11" t="s">
        <v>311</v>
      </c>
    </row>
    <row r="56" spans="2:4">
      <c r="B56" s="50" t="s">
        <v>77</v>
      </c>
      <c r="C56" s="11" t="s">
        <v>204</v>
      </c>
      <c r="D56" s="11" t="s">
        <v>311</v>
      </c>
    </row>
    <row r="57" spans="2:4">
      <c r="B57" s="185" t="s">
        <v>78</v>
      </c>
      <c r="C57" s="11" t="s">
        <v>205</v>
      </c>
      <c r="D57" s="11" t="s">
        <v>311</v>
      </c>
    </row>
    <row r="58" spans="2:4">
      <c r="B58" s="185" t="s">
        <v>79</v>
      </c>
      <c r="C58" s="11" t="s">
        <v>206</v>
      </c>
      <c r="D58" s="11" t="s">
        <v>311</v>
      </c>
    </row>
    <row r="59" spans="2:4">
      <c r="B59" s="185" t="s">
        <v>80</v>
      </c>
      <c r="C59" s="11" t="s">
        <v>207</v>
      </c>
      <c r="D59" s="11" t="s">
        <v>311</v>
      </c>
    </row>
    <row r="60" spans="2:4">
      <c r="B60" s="185" t="s">
        <v>81</v>
      </c>
      <c r="C60" s="11" t="s">
        <v>208</v>
      </c>
      <c r="D60" s="11" t="s">
        <v>311</v>
      </c>
    </row>
    <row r="61" spans="2:4">
      <c r="B61" s="185" t="s">
        <v>82</v>
      </c>
      <c r="C61" s="11" t="s">
        <v>209</v>
      </c>
      <c r="D61" s="11" t="s">
        <v>311</v>
      </c>
    </row>
    <row r="62" spans="2:4">
      <c r="B62" t="s">
        <v>64</v>
      </c>
      <c r="C62" s="11" t="s">
        <v>210</v>
      </c>
      <c r="D62" s="11" t="s">
        <v>311</v>
      </c>
    </row>
    <row r="63" spans="2:4">
      <c r="B63" t="s">
        <v>63</v>
      </c>
      <c r="C63" s="11" t="s">
        <v>211</v>
      </c>
      <c r="D63" s="11" t="s">
        <v>311</v>
      </c>
    </row>
    <row r="64" spans="2:4">
      <c r="B64" t="s">
        <v>87</v>
      </c>
      <c r="C64" s="11" t="s">
        <v>212</v>
      </c>
      <c r="D64" s="11" t="s">
        <v>311</v>
      </c>
    </row>
    <row r="65" spans="2:4">
      <c r="B65" t="s">
        <v>88</v>
      </c>
      <c r="C65" s="11" t="s">
        <v>213</v>
      </c>
      <c r="D65" s="11" t="s">
        <v>311</v>
      </c>
    </row>
    <row r="66" spans="2:4">
      <c r="B66" t="s">
        <v>84</v>
      </c>
      <c r="C66" s="11" t="s">
        <v>214</v>
      </c>
      <c r="D66" s="11" t="s">
        <v>311</v>
      </c>
    </row>
    <row r="67" spans="2:4">
      <c r="B67" t="s">
        <v>85</v>
      </c>
      <c r="C67" s="11" t="s">
        <v>215</v>
      </c>
      <c r="D67" s="11" t="s">
        <v>311</v>
      </c>
    </row>
    <row r="68" spans="2:4">
      <c r="B68" t="s">
        <v>83</v>
      </c>
      <c r="C68" s="11" t="s">
        <v>216</v>
      </c>
      <c r="D68" s="11" t="s">
        <v>311</v>
      </c>
    </row>
    <row r="69" spans="2:4">
      <c r="B69" t="s">
        <v>86</v>
      </c>
      <c r="C69" s="11" t="s">
        <v>217</v>
      </c>
      <c r="D69" s="11" t="s">
        <v>311</v>
      </c>
    </row>
    <row r="70" spans="2:4">
      <c r="B70" t="s">
        <v>51</v>
      </c>
      <c r="C70" s="11" t="s">
        <v>218</v>
      </c>
      <c r="D70" s="11" t="s">
        <v>311</v>
      </c>
    </row>
    <row r="71" spans="2:4">
      <c r="B71" t="s">
        <v>317</v>
      </c>
      <c r="C71" s="11" t="s">
        <v>219</v>
      </c>
      <c r="D71" s="11" t="s">
        <v>311</v>
      </c>
    </row>
    <row r="72" spans="2:4">
      <c r="B72" t="s">
        <v>224</v>
      </c>
      <c r="C72" s="11" t="s">
        <v>247</v>
      </c>
      <c r="D72" s="11" t="s">
        <v>311</v>
      </c>
    </row>
    <row r="73" spans="2:4">
      <c r="B73" t="s">
        <v>225</v>
      </c>
      <c r="C73" s="11" t="s">
        <v>248</v>
      </c>
      <c r="D73" s="11" t="s">
        <v>311</v>
      </c>
    </row>
    <row r="74" spans="2:4">
      <c r="B74" t="s">
        <v>226</v>
      </c>
      <c r="C74" s="11" t="s">
        <v>249</v>
      </c>
      <c r="D74" s="11" t="s">
        <v>311</v>
      </c>
    </row>
    <row r="75" spans="2:4">
      <c r="B75" t="s">
        <v>227</v>
      </c>
      <c r="C75" s="11" t="s">
        <v>250</v>
      </c>
      <c r="D75" s="11" t="s">
        <v>311</v>
      </c>
    </row>
    <row r="76" spans="2:4">
      <c r="B76" t="s">
        <v>228</v>
      </c>
      <c r="C76" s="11" t="s">
        <v>251</v>
      </c>
      <c r="D76" s="11" t="s">
        <v>311</v>
      </c>
    </row>
    <row r="77" spans="2:4">
      <c r="B77" t="s">
        <v>229</v>
      </c>
      <c r="C77" s="11" t="s">
        <v>252</v>
      </c>
      <c r="D77" s="11" t="s">
        <v>311</v>
      </c>
    </row>
    <row r="78" spans="2:4">
      <c r="B78" s="50" t="s">
        <v>231</v>
      </c>
      <c r="C78" s="11" t="s">
        <v>444</v>
      </c>
      <c r="D78" s="11" t="s">
        <v>311</v>
      </c>
    </row>
    <row r="79" spans="2:4">
      <c r="B79" s="185" t="s">
        <v>230</v>
      </c>
      <c r="C79" s="11" t="s">
        <v>443</v>
      </c>
      <c r="D79" s="11" t="s">
        <v>311</v>
      </c>
    </row>
    <row r="80" spans="2:4">
      <c r="B80" t="s">
        <v>232</v>
      </c>
      <c r="C80" s="11" t="s">
        <v>255</v>
      </c>
      <c r="D80" s="11" t="s">
        <v>313</v>
      </c>
    </row>
    <row r="81" spans="2:4">
      <c r="B81" t="s">
        <v>233</v>
      </c>
      <c r="C81" s="11" t="s">
        <v>256</v>
      </c>
      <c r="D81" s="11" t="s">
        <v>312</v>
      </c>
    </row>
    <row r="82" spans="2:4">
      <c r="B82" t="s">
        <v>234</v>
      </c>
      <c r="C82" s="11" t="s">
        <v>257</v>
      </c>
      <c r="D82" s="11" t="s">
        <v>312</v>
      </c>
    </row>
    <row r="83" spans="2:4">
      <c r="B83" t="s">
        <v>235</v>
      </c>
      <c r="C83" s="11" t="s">
        <v>258</v>
      </c>
      <c r="D83" s="11" t="s">
        <v>313</v>
      </c>
    </row>
    <row r="84" spans="2:4">
      <c r="B84" t="s">
        <v>236</v>
      </c>
      <c r="C84" s="11" t="s">
        <v>259</v>
      </c>
      <c r="D84" s="11" t="s">
        <v>311</v>
      </c>
    </row>
    <row r="85" spans="2:4">
      <c r="B85" t="s">
        <v>237</v>
      </c>
      <c r="C85" s="11" t="s">
        <v>260</v>
      </c>
      <c r="D85" s="11" t="s">
        <v>311</v>
      </c>
    </row>
    <row r="86" spans="2:4">
      <c r="B86" t="s">
        <v>238</v>
      </c>
      <c r="C86" s="11" t="s">
        <v>261</v>
      </c>
      <c r="D86" s="11" t="s">
        <v>314</v>
      </c>
    </row>
    <row r="87" spans="2:4">
      <c r="B87" t="s">
        <v>239</v>
      </c>
      <c r="C87" s="11" t="s">
        <v>262</v>
      </c>
      <c r="D87" s="11" t="s">
        <v>312</v>
      </c>
    </row>
    <row r="88" spans="2:4">
      <c r="B88" t="s">
        <v>240</v>
      </c>
      <c r="C88" s="11" t="s">
        <v>263</v>
      </c>
      <c r="D88" s="11" t="s">
        <v>311</v>
      </c>
    </row>
    <row r="89" spans="2:4">
      <c r="B89" t="s">
        <v>241</v>
      </c>
      <c r="C89" s="11" t="s">
        <v>264</v>
      </c>
      <c r="D89" s="11" t="s">
        <v>311</v>
      </c>
    </row>
    <row r="90" spans="2:4">
      <c r="B90" t="s">
        <v>242</v>
      </c>
      <c r="C90" s="11" t="s">
        <v>265</v>
      </c>
      <c r="D90" s="11" t="s">
        <v>311</v>
      </c>
    </row>
    <row r="91" spans="2:4">
      <c r="B91" t="s">
        <v>243</v>
      </c>
      <c r="C91" s="11" t="s">
        <v>266</v>
      </c>
      <c r="D91" s="11" t="s">
        <v>311</v>
      </c>
    </row>
    <row r="92" spans="2:4">
      <c r="B92" t="s">
        <v>244</v>
      </c>
      <c r="C92" s="11" t="s">
        <v>267</v>
      </c>
      <c r="D92" s="11" t="s">
        <v>311</v>
      </c>
    </row>
    <row r="93" spans="2:4">
      <c r="B93" t="s">
        <v>245</v>
      </c>
      <c r="C93" s="11" t="s">
        <v>268</v>
      </c>
      <c r="D93" s="11" t="s">
        <v>312</v>
      </c>
    </row>
    <row r="94" spans="2:4">
      <c r="B94" t="s">
        <v>246</v>
      </c>
      <c r="C94" s="11" t="s">
        <v>269</v>
      </c>
      <c r="D94" s="11" t="s">
        <v>311</v>
      </c>
    </row>
    <row r="95" spans="2:4">
      <c r="B95" t="s">
        <v>115</v>
      </c>
      <c r="C95" s="11">
        <v>999</v>
      </c>
      <c r="D95" s="11" t="s">
        <v>311</v>
      </c>
    </row>
    <row r="96" spans="2:4">
      <c r="B96" t="s">
        <v>481</v>
      </c>
      <c r="C96" s="11" t="s">
        <v>482</v>
      </c>
      <c r="D96" s="11" t="s">
        <v>311</v>
      </c>
    </row>
    <row r="130" spans="3:8">
      <c r="C130">
        <v>1</v>
      </c>
      <c r="G130">
        <v>1</v>
      </c>
      <c r="H130" s="1" t="s">
        <v>90</v>
      </c>
    </row>
    <row r="131" spans="3:8">
      <c r="C131">
        <v>2</v>
      </c>
      <c r="G131">
        <v>2</v>
      </c>
      <c r="H131" s="1" t="s">
        <v>89</v>
      </c>
    </row>
    <row r="132" spans="3:8">
      <c r="C132">
        <v>3</v>
      </c>
      <c r="G132">
        <v>3</v>
      </c>
      <c r="H132" s="3" t="s">
        <v>86</v>
      </c>
    </row>
    <row r="133" spans="3:8" ht="37.5">
      <c r="C133">
        <v>4</v>
      </c>
      <c r="G133">
        <v>4</v>
      </c>
      <c r="H133" s="2" t="s">
        <v>60</v>
      </c>
    </row>
    <row r="134" spans="3:8" ht="37.5">
      <c r="C134">
        <v>5</v>
      </c>
      <c r="G134">
        <v>5</v>
      </c>
      <c r="H134" s="2" t="s">
        <v>30</v>
      </c>
    </row>
    <row r="135" spans="3:8" ht="37.5">
      <c r="C135">
        <v>6</v>
      </c>
      <c r="G135">
        <v>6</v>
      </c>
      <c r="H135" s="2" t="s">
        <v>61</v>
      </c>
    </row>
    <row r="136" spans="3:8" ht="37.5">
      <c r="C136">
        <v>7</v>
      </c>
      <c r="G136">
        <v>7</v>
      </c>
      <c r="H136" s="2" t="s">
        <v>53</v>
      </c>
    </row>
    <row r="137" spans="3:8">
      <c r="C137">
        <v>8</v>
      </c>
      <c r="G137">
        <v>8</v>
      </c>
      <c r="H137" s="2" t="s">
        <v>57</v>
      </c>
    </row>
    <row r="138" spans="3:8">
      <c r="C138">
        <v>9</v>
      </c>
      <c r="G138">
        <v>9</v>
      </c>
      <c r="H138" s="2" t="s">
        <v>76</v>
      </c>
    </row>
    <row r="139" spans="3:8" ht="37.5">
      <c r="C139">
        <v>10</v>
      </c>
      <c r="G139">
        <v>10</v>
      </c>
      <c r="H139" s="2" t="s">
        <v>78</v>
      </c>
    </row>
    <row r="140" spans="3:8" ht="37.5">
      <c r="C140">
        <v>11</v>
      </c>
      <c r="G140">
        <v>11</v>
      </c>
      <c r="H140" s="2" t="s">
        <v>79</v>
      </c>
    </row>
    <row r="141" spans="3:8" ht="37.5">
      <c r="C141">
        <v>12</v>
      </c>
      <c r="G141">
        <v>12</v>
      </c>
      <c r="H141" s="2" t="s">
        <v>82</v>
      </c>
    </row>
    <row r="142" spans="3:8" ht="37.5">
      <c r="C142">
        <v>13</v>
      </c>
      <c r="G142">
        <v>13</v>
      </c>
      <c r="H142" s="2" t="s">
        <v>81</v>
      </c>
    </row>
    <row r="143" spans="3:8" ht="37.5">
      <c r="C143">
        <v>14</v>
      </c>
      <c r="G143">
        <v>14</v>
      </c>
      <c r="H143" s="2" t="s">
        <v>77</v>
      </c>
    </row>
    <row r="144" spans="3:8" ht="37.5">
      <c r="C144">
        <v>15</v>
      </c>
      <c r="G144">
        <v>15</v>
      </c>
      <c r="H144" s="2" t="s">
        <v>80</v>
      </c>
    </row>
    <row r="145" spans="2:8">
      <c r="C145">
        <v>16</v>
      </c>
      <c r="G145">
        <v>16</v>
      </c>
      <c r="H145" s="1" t="s">
        <v>87</v>
      </c>
    </row>
    <row r="146" spans="2:8">
      <c r="C146">
        <v>17</v>
      </c>
      <c r="G146">
        <v>17</v>
      </c>
      <c r="H146" s="1" t="s">
        <v>88</v>
      </c>
    </row>
    <row r="147" spans="2:8">
      <c r="C147">
        <v>18</v>
      </c>
      <c r="G147">
        <v>18</v>
      </c>
      <c r="H147" s="2" t="s">
        <v>47</v>
      </c>
    </row>
    <row r="148" spans="2:8">
      <c r="C148">
        <v>19</v>
      </c>
      <c r="G148">
        <v>19</v>
      </c>
      <c r="H148" s="2" t="s">
        <v>64</v>
      </c>
    </row>
    <row r="149" spans="2:8">
      <c r="C149">
        <v>20</v>
      </c>
      <c r="G149">
        <v>20</v>
      </c>
      <c r="H149" s="2" t="s">
        <v>66</v>
      </c>
    </row>
    <row r="150" spans="2:8" ht="37.5">
      <c r="B150" t="s">
        <v>47</v>
      </c>
      <c r="C150">
        <v>21</v>
      </c>
      <c r="G150">
        <v>21</v>
      </c>
      <c r="H150" s="2" t="s">
        <v>75</v>
      </c>
    </row>
    <row r="151" spans="2:8" ht="37.5">
      <c r="C151">
        <v>22</v>
      </c>
      <c r="G151">
        <v>22</v>
      </c>
      <c r="H151" s="2" t="s">
        <v>68</v>
      </c>
    </row>
    <row r="152" spans="2:8" ht="37.5">
      <c r="C152">
        <v>23</v>
      </c>
      <c r="G152">
        <v>23</v>
      </c>
      <c r="H152" s="2" t="s">
        <v>69</v>
      </c>
    </row>
    <row r="153" spans="2:8" ht="37.5">
      <c r="C153">
        <v>24</v>
      </c>
      <c r="G153">
        <v>24</v>
      </c>
      <c r="H153" s="2" t="s">
        <v>74</v>
      </c>
    </row>
    <row r="154" spans="2:8" ht="37.5">
      <c r="C154">
        <v>25</v>
      </c>
      <c r="G154">
        <v>25</v>
      </c>
      <c r="H154" s="2" t="s">
        <v>67</v>
      </c>
    </row>
    <row r="155" spans="2:8" ht="37.5">
      <c r="C155">
        <v>26</v>
      </c>
      <c r="G155">
        <v>26</v>
      </c>
      <c r="H155" s="2" t="s">
        <v>70</v>
      </c>
    </row>
    <row r="156" spans="2:8" ht="37.5">
      <c r="C156">
        <v>27</v>
      </c>
      <c r="G156">
        <v>27</v>
      </c>
      <c r="H156" s="2" t="s">
        <v>71</v>
      </c>
    </row>
    <row r="157" spans="2:8" ht="37.5">
      <c r="C157">
        <v>28</v>
      </c>
      <c r="G157">
        <v>28</v>
      </c>
      <c r="H157" s="2" t="s">
        <v>72</v>
      </c>
    </row>
    <row r="158" spans="2:8" ht="37.5">
      <c r="C158">
        <v>29</v>
      </c>
      <c r="G158">
        <v>29</v>
      </c>
      <c r="H158" s="2" t="s">
        <v>73</v>
      </c>
    </row>
    <row r="159" spans="2:8" ht="37.5">
      <c r="C159">
        <v>30</v>
      </c>
      <c r="G159">
        <v>30</v>
      </c>
      <c r="H159" s="2" t="s">
        <v>84</v>
      </c>
    </row>
    <row r="160" spans="2:8" ht="37.5">
      <c r="C160">
        <v>31</v>
      </c>
      <c r="G160">
        <v>31</v>
      </c>
      <c r="H160" s="2" t="s">
        <v>85</v>
      </c>
    </row>
    <row r="161" spans="3:8" ht="37.5">
      <c r="C161">
        <v>32</v>
      </c>
      <c r="G161">
        <v>32</v>
      </c>
      <c r="H161" s="2" t="s">
        <v>83</v>
      </c>
    </row>
    <row r="162" spans="3:8">
      <c r="C162">
        <v>33</v>
      </c>
      <c r="G162">
        <v>33</v>
      </c>
      <c r="H162" s="2" t="s">
        <v>62</v>
      </c>
    </row>
    <row r="163" spans="3:8">
      <c r="C163">
        <v>34</v>
      </c>
      <c r="G163">
        <v>34</v>
      </c>
      <c r="H163" s="2" t="s">
        <v>65</v>
      </c>
    </row>
    <row r="164" spans="3:8">
      <c r="C164">
        <v>35</v>
      </c>
      <c r="G164">
        <v>35</v>
      </c>
      <c r="H164" s="2" t="s">
        <v>33</v>
      </c>
    </row>
    <row r="165" spans="3:8">
      <c r="C165">
        <v>36</v>
      </c>
      <c r="G165">
        <v>36</v>
      </c>
      <c r="H165" s="2" t="s">
        <v>32</v>
      </c>
    </row>
    <row r="166" spans="3:8">
      <c r="C166">
        <v>37</v>
      </c>
      <c r="G166">
        <v>37</v>
      </c>
      <c r="H166" s="2" t="s">
        <v>34</v>
      </c>
    </row>
    <row r="167" spans="3:8">
      <c r="C167">
        <v>38</v>
      </c>
      <c r="G167">
        <v>38</v>
      </c>
      <c r="H167" s="2" t="s">
        <v>35</v>
      </c>
    </row>
    <row r="168" spans="3:8">
      <c r="C168">
        <v>39</v>
      </c>
      <c r="G168">
        <v>39</v>
      </c>
      <c r="H168" s="2" t="s">
        <v>36</v>
      </c>
    </row>
    <row r="169" spans="3:8">
      <c r="C169">
        <v>40</v>
      </c>
      <c r="G169">
        <v>40</v>
      </c>
      <c r="H169" s="2" t="s">
        <v>37</v>
      </c>
    </row>
    <row r="170" spans="3:8">
      <c r="C170">
        <v>41</v>
      </c>
      <c r="G170">
        <v>41</v>
      </c>
      <c r="H170" s="1" t="s">
        <v>28</v>
      </c>
    </row>
    <row r="171" spans="3:8">
      <c r="C171">
        <v>42</v>
      </c>
      <c r="G171">
        <v>42</v>
      </c>
      <c r="H171" s="2" t="s">
        <v>55</v>
      </c>
    </row>
    <row r="172" spans="3:8">
      <c r="C172">
        <v>43</v>
      </c>
      <c r="G172">
        <v>43</v>
      </c>
      <c r="H172" s="2" t="s">
        <v>31</v>
      </c>
    </row>
    <row r="173" spans="3:8">
      <c r="C173">
        <v>44</v>
      </c>
      <c r="G173">
        <v>44</v>
      </c>
      <c r="H173" s="2" t="s">
        <v>51</v>
      </c>
    </row>
    <row r="174" spans="3:8">
      <c r="C174">
        <v>45</v>
      </c>
      <c r="G174">
        <v>45</v>
      </c>
      <c r="H174" s="2" t="s">
        <v>43</v>
      </c>
    </row>
    <row r="175" spans="3:8">
      <c r="C175">
        <v>46</v>
      </c>
      <c r="G175">
        <v>46</v>
      </c>
      <c r="H175" s="2" t="s">
        <v>44</v>
      </c>
    </row>
    <row r="176" spans="3:8" ht="37.5">
      <c r="C176">
        <v>47</v>
      </c>
      <c r="G176">
        <v>47</v>
      </c>
      <c r="H176" s="2" t="s">
        <v>46</v>
      </c>
    </row>
    <row r="177" spans="2:8" ht="37.5">
      <c r="C177">
        <v>48</v>
      </c>
      <c r="G177">
        <v>48</v>
      </c>
      <c r="H177" s="2" t="s">
        <v>45</v>
      </c>
    </row>
    <row r="178" spans="2:8">
      <c r="C178">
        <v>49</v>
      </c>
      <c r="G178">
        <v>49</v>
      </c>
      <c r="H178" s="4" t="s">
        <v>108</v>
      </c>
    </row>
    <row r="179" spans="2:8">
      <c r="C179">
        <v>50</v>
      </c>
      <c r="G179">
        <v>50</v>
      </c>
      <c r="H179" s="2" t="s">
        <v>63</v>
      </c>
    </row>
    <row r="180" spans="2:8">
      <c r="C180">
        <v>51</v>
      </c>
      <c r="G180">
        <v>51</v>
      </c>
      <c r="H180" s="2" t="s">
        <v>98</v>
      </c>
    </row>
    <row r="181" spans="2:8">
      <c r="C181">
        <v>52</v>
      </c>
      <c r="G181" s="5">
        <v>52</v>
      </c>
      <c r="H181" s="6" t="s">
        <v>101</v>
      </c>
    </row>
    <row r="182" spans="2:8">
      <c r="C182">
        <v>53</v>
      </c>
      <c r="G182">
        <v>52</v>
      </c>
      <c r="H182" s="2" t="s">
        <v>49</v>
      </c>
    </row>
    <row r="183" spans="2:8">
      <c r="C183">
        <v>54</v>
      </c>
      <c r="G183">
        <v>53</v>
      </c>
      <c r="H183" s="2" t="s">
        <v>96</v>
      </c>
    </row>
    <row r="184" spans="2:8">
      <c r="C184">
        <v>55</v>
      </c>
      <c r="G184">
        <v>54</v>
      </c>
      <c r="H184" s="2" t="s">
        <v>39</v>
      </c>
    </row>
    <row r="185" spans="2:8" ht="37.5">
      <c r="C185">
        <v>56</v>
      </c>
      <c r="G185">
        <v>55</v>
      </c>
      <c r="H185" s="2" t="s">
        <v>42</v>
      </c>
    </row>
    <row r="186" spans="2:8" ht="37.5">
      <c r="C186">
        <v>57</v>
      </c>
      <c r="G186">
        <v>56</v>
      </c>
      <c r="H186" s="2" t="s">
        <v>41</v>
      </c>
    </row>
    <row r="187" spans="2:8" ht="37.5">
      <c r="C187">
        <v>58</v>
      </c>
      <c r="G187">
        <v>57</v>
      </c>
      <c r="H187" s="2" t="s">
        <v>40</v>
      </c>
    </row>
    <row r="188" spans="2:8">
      <c r="C188">
        <v>59</v>
      </c>
      <c r="G188" s="5">
        <v>58</v>
      </c>
      <c r="H188" s="6" t="s">
        <v>100</v>
      </c>
    </row>
    <row r="189" spans="2:8">
      <c r="C189">
        <v>60</v>
      </c>
      <c r="G189">
        <v>58</v>
      </c>
      <c r="H189" s="2" t="s">
        <v>52</v>
      </c>
    </row>
    <row r="190" spans="2:8">
      <c r="C190">
        <v>61</v>
      </c>
      <c r="G190">
        <v>59</v>
      </c>
      <c r="H190" s="1" t="s">
        <v>99</v>
      </c>
    </row>
    <row r="191" spans="2:8">
      <c r="C191">
        <v>62</v>
      </c>
      <c r="G191">
        <v>60</v>
      </c>
      <c r="H191" s="2" t="s">
        <v>97</v>
      </c>
    </row>
    <row r="192" spans="2:8">
      <c r="B192" t="s">
        <v>27</v>
      </c>
      <c r="C192">
        <v>63</v>
      </c>
      <c r="G192">
        <v>61</v>
      </c>
      <c r="H192" s="2" t="s">
        <v>91</v>
      </c>
    </row>
    <row r="193" spans="2:8" ht="37.5">
      <c r="B193" t="s">
        <v>8</v>
      </c>
      <c r="C193">
        <v>64</v>
      </c>
      <c r="G193">
        <v>62</v>
      </c>
      <c r="H193" s="2" t="s">
        <v>93</v>
      </c>
    </row>
    <row r="194" spans="2:8" ht="37.5">
      <c r="B194" t="s">
        <v>10</v>
      </c>
      <c r="C194">
        <v>65</v>
      </c>
      <c r="G194">
        <v>63</v>
      </c>
      <c r="H194" s="2" t="s">
        <v>94</v>
      </c>
    </row>
    <row r="195" spans="2:8" ht="37.5">
      <c r="B195" t="s">
        <v>4</v>
      </c>
      <c r="C195">
        <v>66</v>
      </c>
      <c r="G195">
        <v>64</v>
      </c>
      <c r="H195" s="2" t="s">
        <v>92</v>
      </c>
    </row>
    <row r="196" spans="2:8">
      <c r="B196" t="s">
        <v>5</v>
      </c>
      <c r="C196">
        <v>67</v>
      </c>
    </row>
    <row r="197" spans="2:8">
      <c r="C197">
        <v>68</v>
      </c>
    </row>
    <row r="198" spans="2:8">
      <c r="B198" t="s">
        <v>18</v>
      </c>
      <c r="C198">
        <v>69</v>
      </c>
    </row>
    <row r="199" spans="2:8">
      <c r="B199" t="s">
        <v>19</v>
      </c>
      <c r="C199">
        <v>70</v>
      </c>
    </row>
    <row r="200" spans="2:8">
      <c r="B200" t="s">
        <v>20</v>
      </c>
      <c r="C200">
        <v>71</v>
      </c>
    </row>
    <row r="201" spans="2:8">
      <c r="B201" t="s">
        <v>26</v>
      </c>
      <c r="C201">
        <v>72</v>
      </c>
    </row>
    <row r="202" spans="2:8">
      <c r="B202" t="s">
        <v>21</v>
      </c>
      <c r="C202">
        <v>73</v>
      </c>
    </row>
    <row r="203" spans="2:8">
      <c r="B203" t="s">
        <v>22</v>
      </c>
      <c r="C203">
        <v>74</v>
      </c>
    </row>
    <row r="204" spans="2:8">
      <c r="B204" t="s">
        <v>23</v>
      </c>
      <c r="C204">
        <v>75</v>
      </c>
    </row>
    <row r="205" spans="2:8">
      <c r="B205" t="s">
        <v>24</v>
      </c>
      <c r="C205">
        <v>76</v>
      </c>
    </row>
    <row r="206" spans="2:8">
      <c r="B206" t="s">
        <v>38</v>
      </c>
      <c r="C206">
        <v>77</v>
      </c>
    </row>
    <row r="207" spans="2:8">
      <c r="B207" t="s">
        <v>6</v>
      </c>
      <c r="C207">
        <v>78</v>
      </c>
    </row>
    <row r="208" spans="2:8">
      <c r="B208" t="s">
        <v>7</v>
      </c>
      <c r="C208">
        <v>79</v>
      </c>
    </row>
    <row r="209" spans="2:3">
      <c r="B209" t="s">
        <v>17</v>
      </c>
      <c r="C209">
        <v>80</v>
      </c>
    </row>
    <row r="210" spans="2:3">
      <c r="B210" t="s">
        <v>12</v>
      </c>
      <c r="C210">
        <v>81</v>
      </c>
    </row>
    <row r="211" spans="2:3">
      <c r="B211" t="s">
        <v>11</v>
      </c>
      <c r="C211">
        <v>82</v>
      </c>
    </row>
    <row r="212" spans="2:3">
      <c r="B212" t="s">
        <v>13</v>
      </c>
      <c r="C212">
        <v>83</v>
      </c>
    </row>
    <row r="213" spans="2:3">
      <c r="B213" t="s">
        <v>14</v>
      </c>
      <c r="C213">
        <v>84</v>
      </c>
    </row>
    <row r="214" spans="2:3">
      <c r="B214" t="s">
        <v>15</v>
      </c>
      <c r="C214">
        <v>85</v>
      </c>
    </row>
    <row r="215" spans="2:3">
      <c r="B215" t="s">
        <v>16</v>
      </c>
      <c r="C215">
        <v>86</v>
      </c>
    </row>
    <row r="216" spans="2:3">
      <c r="B216" t="s">
        <v>3</v>
      </c>
      <c r="C216">
        <v>87</v>
      </c>
    </row>
    <row r="217" spans="2:3">
      <c r="C217">
        <v>88</v>
      </c>
    </row>
    <row r="218" spans="2:3">
      <c r="C218">
        <v>89</v>
      </c>
    </row>
    <row r="219" spans="2:3">
      <c r="C219">
        <v>90</v>
      </c>
    </row>
    <row r="220" spans="2:3">
      <c r="C220">
        <v>91</v>
      </c>
    </row>
    <row r="221" spans="2:3">
      <c r="C221">
        <v>92</v>
      </c>
    </row>
    <row r="222" spans="2:3">
      <c r="B222" t="s">
        <v>9</v>
      </c>
      <c r="C222">
        <v>93</v>
      </c>
    </row>
    <row r="223" spans="2:3">
      <c r="C223">
        <v>94</v>
      </c>
    </row>
    <row r="224" spans="2:3">
      <c r="B224" t="s">
        <v>25</v>
      </c>
      <c r="C224">
        <v>95</v>
      </c>
    </row>
    <row r="225" spans="3:3">
      <c r="C225">
        <v>96</v>
      </c>
    </row>
    <row r="226" spans="3:3">
      <c r="C226">
        <v>97</v>
      </c>
    </row>
    <row r="227" spans="3:3">
      <c r="C227">
        <v>98</v>
      </c>
    </row>
    <row r="228" spans="3:3">
      <c r="C228">
        <v>99</v>
      </c>
    </row>
    <row r="229" spans="3:3">
      <c r="C229">
        <v>100</v>
      </c>
    </row>
    <row r="230" spans="3:3">
      <c r="C230">
        <v>101</v>
      </c>
    </row>
  </sheetData>
  <phoneticPr fontId="1"/>
  <pageMargins left="0.7" right="0.7" top="0.75" bottom="0.75" header="0.3" footer="0.3"/>
  <pageSetup paperSize="9" scale="16"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criptIds xmlns="http://schemas.microsoft.com/office/extensibility/maker/v1.0" id="script-ids-node-id"/>
</file>

<file path=customXml/itemProps1.xml><?xml version="1.0" encoding="utf-8"?>
<ds:datastoreItem xmlns:ds="http://schemas.openxmlformats.org/officeDocument/2006/customXml" ds:itemID="{759150EA-DCF7-4B5D-A220-6A20AEF2ED9A}">
  <ds:schemaRefs>
    <ds:schemaRef ds:uri="http://schemas.microsoft.com/office/extensibility/maker/v1.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空き状況確認テーブル(公開用)</vt:lpstr>
      <vt:lpstr>空き状況確認テーブル</vt:lpstr>
      <vt:lpstr>データ_フィールド施設</vt:lpstr>
      <vt:lpstr>データ_研究棟施設</vt:lpstr>
      <vt:lpstr>週テーブル</vt:lpstr>
      <vt:lpstr>施設情報</vt:lpstr>
      <vt:lpstr>空き状況確認テーブル!Print_Area</vt:lpstr>
      <vt:lpstr>'空き状況確認テーブル(公開用)'!Print_Area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 信太朗</dc:creator>
  <cp:lastModifiedBy>佐藤 麻奈</cp:lastModifiedBy>
  <cp:lastPrinted>2023-06-22T10:58:05Z</cp:lastPrinted>
  <dcterms:created xsi:type="dcterms:W3CDTF">2023-05-24T03:52:34Z</dcterms:created>
  <dcterms:modified xsi:type="dcterms:W3CDTF">2026-01-22T23:40:25Z</dcterms:modified>
</cp:coreProperties>
</file>